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101.10\統合共有\0130_市町村課\04財政班\200 決算統計・公共施設状況調査関係\203 財政状況資料集\H27決算分\★５月公表分\12_完成\"/>
    </mc:Choice>
  </mc:AlternateContent>
  <bookViews>
    <workbookView xWindow="0" yWindow="0" windowWidth="20490" windowHeight="883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 name="公会計指標分析・財政指標組合せ分析表" sheetId="18" r:id="rId14"/>
    <sheet name="施設類型別ストック情報分析表①" sheetId="19" r:id="rId15"/>
    <sheet name="施設類型別ストック情報分析表②" sheetId="20" r:id="rId16"/>
  </sheets>
  <calcPr calcId="162913"/>
</workbook>
</file>

<file path=xl/calcChain.xml><?xml version="1.0" encoding="utf-8"?>
<calcChain xmlns="http://schemas.openxmlformats.org/spreadsheetml/2006/main">
  <c r="BG37" i="9" l="1"/>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E43" i="9" l="1"/>
  <c r="AM43" i="9"/>
  <c r="U43" i="9"/>
  <c r="C43" i="9"/>
  <c r="BE42" i="9"/>
  <c r="AM42" i="9"/>
  <c r="U42" i="9"/>
  <c r="C42" i="9"/>
  <c r="BE41" i="9"/>
  <c r="AM41" i="9"/>
  <c r="U41" i="9"/>
  <c r="C41" i="9"/>
  <c r="BE40" i="9"/>
  <c r="AM40" i="9"/>
  <c r="U40" i="9"/>
  <c r="C40" i="9"/>
  <c r="CO39" i="9"/>
  <c r="CO40" i="9" s="1"/>
  <c r="CO41" i="9" s="1"/>
  <c r="CO42" i="9" s="1"/>
  <c r="CO43" i="9" s="1"/>
  <c r="BE39" i="9"/>
  <c r="AM39" i="9"/>
  <c r="U39" i="9"/>
  <c r="C39" i="9"/>
  <c r="CO38" i="9"/>
  <c r="BE38" i="9"/>
  <c r="AM38" i="9"/>
  <c r="U38" i="9"/>
  <c r="C38" i="9"/>
  <c r="CO37" i="9"/>
  <c r="AM37" i="9"/>
  <c r="CO36" i="9"/>
  <c r="AM36" i="9"/>
  <c r="AM35" i="9"/>
  <c r="C34" i="9"/>
  <c r="C35" i="9" s="1"/>
  <c r="C36" i="9" l="1"/>
  <c r="C37"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l="1"/>
  <c r="BE35" i="9" s="1"/>
  <c r="BE36" i="9" s="1"/>
  <c r="BE37" i="9" s="1"/>
  <c r="BW34" i="9" l="1"/>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<sst xmlns="http://schemas.openxmlformats.org/spreadsheetml/2006/main" count="1030" uniqueCount="569">
  <si>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</si>
  <si>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</si>
  <si>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</si>
  <si>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</si>
  <si>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</si>
  <si>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</si>
  <si>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</si>
  <si>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</si>
  <si>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</si>
  <si>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</si>
  <si>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</si>
  <si>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</si>
  <si>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</si>
  <si>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</si>
  <si>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</si>
  <si>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</si>
  <si>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</si>
  <si>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</si>
  <si>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</si>
  <si>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</si>
  <si>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</si>
  <si>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</si>
  <si>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</si>
  <si>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</si>
  <si>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</si>
  <si>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</si>
  <si>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</si>
  <si>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</si>
  <si>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</si>
  <si>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</si>
  <si>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</si>
  <si>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</si>
  <si>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</si>
  <si>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</si>
  <si>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</si>
  <si>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</si>
  <si>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</si>
  <si>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</si>
  <si>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</si>
  <si>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</si>
  <si>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</si>
  <si>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</si>
  <si>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</si>
  <si>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</si>
  <si>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</si>
  <si>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</si>
  <si>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</si>
  <si>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</si>
  <si>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</si>
  <si>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</si>
  <si>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</si>
  <si>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</si>
  <si>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</si>
  <si>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</si>
  <si>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</si>
  <si>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</si>
  <si>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</si>
  <si>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</si>
  <si>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</si>
  <si>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</si>
  <si>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</si>
  <si>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</si>
  <si>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</si>
  <si>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</si>
  <si>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</si>
  <si>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</si>
  <si>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</si>
  <si>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</si>
  <si>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</si>
  <si>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</si>
  <si>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</si>
  <si>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</si>
  <si>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</si>
  <si>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</si>
  <si>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</si>
  <si>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</si>
  <si>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</si>
  <si>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</si>
  <si>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</si>
  <si>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</si>
  <si>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</si>
  <si>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吉備中央町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</si>
  <si>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</si>
  <si>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</si>
  <si>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</si>
  <si>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</si>
  <si>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</si>
  <si>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</si>
  <si>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</si>
  <si>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</si>
  <si>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</si>
  <si>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</si>
  <si>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</si>
  <si>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</si>
  <si>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</si>
  <si>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</si>
  <si>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</si>
  <si>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</si>
  <si>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</si>
  <si>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</si>
  <si>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</si>
  <si>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</si>
  <si>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</si>
  <si>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</si>
  <si>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</si>
  <si>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</si>
  <si>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</si>
  <si>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</si>
  <si>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</si>
  <si>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</si>
  <si>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</si>
  <si>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</si>
  <si>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</si>
  <si>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</si>
  <si>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</si>
  <si>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</si>
  <si>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</si>
  <si>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</si>
  <si>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</si>
  <si>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</si>
  <si>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</si>
  <si>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</si>
  <si>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</si>
  <si>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</si>
  <si>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</si>
  <si>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</si>
  <si>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</si>
  <si>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</si>
  <si>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</si>
  <si>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</si>
  <si>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</si>
  <si>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</si>
  <si>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</si>
  <si>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</si>
  <si>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</si>
  <si>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</si>
  <si>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</si>
  <si>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</si>
  <si>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</si>
  <si>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</si>
  <si>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</si>
  <si>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</si>
  <si>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</si>
  <si>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</si>
  <si>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</si>
  <si>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</si>
  <si>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</si>
  <si>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</si>
  <si>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</si>
  <si>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</si>
  <si>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</si>
  <si>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</si>
  <si>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</si>
  <si>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</si>
  <si>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</si>
  <si>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</si>
  <si>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</si>
  <si>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</si>
  <si>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</si>
  <si>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</si>
  <si>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</si>
  <si>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</si>
  <si>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</si>
  <si>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</si>
  <si>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</si>
  <si>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</si>
  <si>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</si>
  <si>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</si>
  <si>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</si>
  <si>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</si>
  <si>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</si>
  <si>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</si>
  <si>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</si>
  <si>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</si>
  <si>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</si>
  <si>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</si>
  <si>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</si>
  <si>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</si>
  <si>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</si>
  <si>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</si>
  <si>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</si>
  <si>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</si>
  <si>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</si>
  <si>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</si>
  <si>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</si>
  <si>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</si>
  <si>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</si>
  <si>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</si>
  <si>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</si>
  <si>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</si>
  <si>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</si>
  <si>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</si>
  <si>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</si>
  <si>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岡山県吉備中央町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</si>
  <si>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</si>
  <si>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</si>
  <si>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</si>
  <si>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</si>
  <si>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</si>
  <si>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</si>
  <si>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</si>
  <si>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</si>
  <si>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</si>
  <si>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</si>
  <si>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</si>
  <si>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</si>
  <si>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</si>
  <si>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</si>
  <si>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</si>
  <si>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</si>
  <si>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</si>
  <si>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</si>
  <si>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</si>
  <si>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</si>
  <si>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</si>
  <si>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</si>
  <si>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</si>
  <si>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</si>
  <si>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</si>
  <si>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</si>
  <si>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</si>
  <si>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</si>
  <si>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</si>
  <si>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</si>
  <si>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</si>
  <si>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</si>
  <si>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</si>
  <si>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</si>
  <si>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</si>
  <si>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</si>
  <si>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</si>
  <si>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</si>
  <si>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</si>
  <si>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</si>
  <si>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</si>
  <si>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</si>
  <si>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</si>
  <si>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</si>
  <si>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</si>
  <si>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</si>
  <si>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</si>
  <si>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</si>
  <si>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</si>
  <si>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</si>
  <si>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</si>
  <si>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</si>
  <si>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</si>
  <si>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</si>
  <si>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</si>
  <si>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</si>
  <si>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</si>
  <si>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</si>
  <si>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</si>
  <si>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</si>
  <si>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</si>
  <si>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</si>
  <si>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</si>
  <si>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</si>
  <si>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</si>
  <si>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</si>
  <si>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</si>
  <si>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</si>
  <si>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</si>
  <si>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</si>
  <si>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</si>
  <si>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</si>
  <si>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</si>
  <si>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</si>
  <si>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</si>
  <si>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</si>
  <si>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</si>
  <si>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</si>
  <si>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</si>
  <si>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</si>
  <si>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</si>
  <si>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</si>
  <si>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</si>
  <si>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</si>
  <si>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</si>
  <si>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</si>
  <si>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</si>
  <si>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</si>
  <si>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</si>
  <si>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</si>
  <si>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</si>
  <si>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</si>
  <si>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</si>
  <si>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</si>
  <si>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</si>
  <si>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</si>
  <si>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</si>
  <si>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</si>
  <si>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</si>
  <si>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</si>
  <si>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</si>
  <si>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</si>
  <si>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</si>
  <si>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</si>
  <si>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</si>
  <si>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</si>
  <si>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</si>
  <si>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</si>
  <si>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</si>
  <si>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</si>
  <si>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</si>
  <si>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</si>
  <si>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</si>
  <si>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</si>
  <si>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</si>
  <si>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</si>
  <si>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</si>
  <si>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</si>
  <si>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</si>
  <si>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</si>
  <si>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</si>
  <si>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</si>
  <si>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</si>
  <si>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</si>
  <si>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</si>
  <si>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</si>
  <si>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</si>
  <si>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</si>
  <si>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</si>
  <si>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</si>
  <si>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</si>
  <si>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</si>
  <si>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</si>
  <si>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</si>
  <si>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</si>
  <si>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</si>
  <si>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</si>
  <si>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</si>
  <si>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</si>
  <si>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</si>
  <si>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</si>
  <si>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</si>
  <si>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</si>
  <si>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</si>
  <si>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</si>
  <si>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</si>
  <si>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</si>
  <si>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岡山県吉備中央町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</si>
  <si>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</si>
  <si>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</si>
  <si>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</si>
  <si>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</si>
  <si>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</si>
  <si>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</si>
  <si>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</si>
  <si>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</si>
  <si>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</si>
  <si>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</si>
  <si>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</si>
  <si>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</si>
  <si>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</si>
  <si>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</si>
  <si>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</si>
  <si>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</si>
  <si>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</si>
  <si>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</si>
  <si>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</si>
  <si>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</si>
  <si>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育英資金特別会計</t>
    <phoneticPr fontId="5"/>
  </si>
  <si>
    <t>診療所特別会計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</si>
  <si>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</si>
  <si>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</si>
  <si>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</si>
  <si>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</si>
  <si>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</si>
  <si>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</si>
  <si>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</si>
  <si>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</si>
  <si>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</si>
  <si>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</si>
  <si>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</si>
  <si>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</si>
  <si>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</si>
  <si>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</si>
  <si>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</si>
  <si>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介護保険特別会計（介護保険事業）</t>
    <phoneticPr fontId="5"/>
  </si>
  <si>
    <t>介護保険特別会計（介護サービス事業）</t>
    <phoneticPr fontId="5"/>
  </si>
  <si>
    <t>後期高齢者医療特別会計</t>
    <phoneticPr fontId="5"/>
  </si>
  <si>
    <t>上水道特別会計</t>
    <phoneticPr fontId="5"/>
  </si>
  <si>
    <t>法適用企業</t>
    <phoneticPr fontId="5"/>
  </si>
  <si>
    <t>簡易水道特別会計</t>
    <phoneticPr fontId="5"/>
  </si>
  <si>
    <t>法非適用企業</t>
    <phoneticPr fontId="5"/>
  </si>
  <si>
    <t>下水道特別会計</t>
    <phoneticPr fontId="5"/>
  </si>
  <si>
    <t>農業集落排水事業特別会計</t>
    <phoneticPr fontId="5"/>
  </si>
  <si>
    <t>再生可能エネルギー事業特別会計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</si>
  <si>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</si>
  <si>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</si>
  <si>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</si>
  <si>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</si>
  <si>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</si>
  <si>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</si>
  <si>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</si>
  <si>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</si>
  <si>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</si>
  <si>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</si>
  <si>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</si>
  <si>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</si>
  <si>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</si>
  <si>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</si>
  <si>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</si>
  <si>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</si>
  <si>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</si>
  <si>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</si>
  <si>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</si>
  <si>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</si>
  <si>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</si>
  <si>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</si>
  <si>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</si>
  <si>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</si>
  <si>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</si>
  <si>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</si>
  <si>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</si>
  <si>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</si>
  <si>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</si>
  <si>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</si>
  <si>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</si>
  <si>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</si>
  <si>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</si>
  <si>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</si>
  <si>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</si>
  <si>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</si>
  <si>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</si>
  <si>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</si>
  <si>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</si>
  <si>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</si>
  <si>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</si>
  <si>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</si>
  <si>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</si>
  <si>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</si>
  <si>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</si>
  <si>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</si>
  <si>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</si>
  <si>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</si>
  <si>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</si>
  <si>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</si>
  <si>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</si>
  <si>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</si>
  <si>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</si>
  <si>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</si>
  <si>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上水道特別会計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</si>
  <si>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</si>
  <si>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</si>
  <si>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</si>
  <si>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</si>
  <si>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</si>
  <si>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</si>
  <si>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</si>
  <si>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</si>
  <si>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</si>
  <si>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</si>
  <si>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</si>
  <si>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</si>
  <si>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</si>
  <si>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</si>
  <si>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</si>
  <si>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</si>
  <si>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</si>
  <si>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</si>
  <si>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</si>
  <si>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</si>
  <si>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</si>
  <si>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</si>
  <si>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</si>
  <si>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</si>
  <si>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</si>
  <si>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</si>
  <si>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</si>
  <si>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</si>
  <si>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</si>
  <si>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</si>
  <si>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</si>
  <si>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</si>
  <si>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</si>
  <si>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</si>
  <si>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</si>
  <si>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</si>
  <si>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</si>
  <si>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</si>
  <si>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</si>
  <si>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</si>
  <si>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</si>
  <si>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</si>
  <si>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</si>
  <si>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</si>
  <si>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</si>
  <si>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</si>
  <si>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</si>
  <si>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</si>
  <si>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</si>
  <si>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</si>
  <si>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</si>
  <si>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</si>
  <si>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</si>
  <si>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</si>
  <si>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</si>
  <si>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</si>
  <si>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</si>
  <si>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</si>
  <si>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</si>
  <si>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</si>
  <si>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</si>
  <si>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</si>
  <si>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</si>
  <si>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</si>
  <si>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</si>
  <si>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</si>
  <si>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</si>
  <si>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</si>
  <si>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</si>
  <si>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</si>
  <si>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</si>
  <si>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</si>
  <si>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</si>
  <si>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</si>
  <si>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</si>
  <si>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</si>
  <si>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</si>
  <si>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</si>
  <si>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</si>
  <si>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</si>
  <si>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</si>
  <si>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0.26</t>
  </si>
  <si>
    <t>▲ 0.25</t>
  </si>
  <si>
    <t>上水道特別会計</t>
  </si>
  <si>
    <t>一般会計</t>
  </si>
  <si>
    <t>介護保険特別会計（介護保険事業）</t>
  </si>
  <si>
    <t>下水道特別会計</t>
  </si>
  <si>
    <t>診療所特別会計</t>
  </si>
  <si>
    <t>再生可能エネルギー事業特別会計</t>
  </si>
  <si>
    <t>国民健康保険特別会計</t>
  </si>
  <si>
    <t>簡易水道特別会計</t>
  </si>
  <si>
    <t>その他会計（赤字）</t>
  </si>
  <si>
    <t>その他会計（黒字）</t>
  </si>
  <si>
    <t>-</t>
    <phoneticPr fontId="2"/>
  </si>
  <si>
    <t>-</t>
    <phoneticPr fontId="2"/>
  </si>
  <si>
    <t>旭川中部衛生施設組合</t>
    <rPh sb="0" eb="1">
      <t>アサヒ</t>
    </rPh>
    <rPh sb="1" eb="2">
      <t>カワ</t>
    </rPh>
    <rPh sb="2" eb="4">
      <t>チュウブ</t>
    </rPh>
    <rPh sb="4" eb="6">
      <t>エイセイ</t>
    </rPh>
    <rPh sb="6" eb="8">
      <t>シセツ</t>
    </rPh>
    <rPh sb="8" eb="10">
      <t>クミアイ</t>
    </rPh>
    <phoneticPr fontId="2"/>
  </si>
  <si>
    <t>高梁地域事務組合一般会計</t>
    <rPh sb="0" eb="2">
      <t>タカハシ</t>
    </rPh>
    <rPh sb="2" eb="4">
      <t>チイキ</t>
    </rPh>
    <rPh sb="4" eb="6">
      <t>ジム</t>
    </rPh>
    <rPh sb="6" eb="8">
      <t>クミアイ</t>
    </rPh>
    <rPh sb="8" eb="10">
      <t>イッパン</t>
    </rPh>
    <rPh sb="10" eb="12">
      <t>カイケイ</t>
    </rPh>
    <phoneticPr fontId="2"/>
  </si>
  <si>
    <t>高梁地域事務組合農業共済事業会計</t>
    <rPh sb="0" eb="2">
      <t>タカハシ</t>
    </rPh>
    <rPh sb="2" eb="4">
      <t>チイキ</t>
    </rPh>
    <rPh sb="4" eb="6">
      <t>ジム</t>
    </rPh>
    <rPh sb="6" eb="8">
      <t>クミアイ</t>
    </rPh>
    <rPh sb="8" eb="10">
      <t>ノウギョウ</t>
    </rPh>
    <rPh sb="10" eb="12">
      <t>キョウサイ</t>
    </rPh>
    <rPh sb="12" eb="14">
      <t>ジギョウ</t>
    </rPh>
    <rPh sb="14" eb="16">
      <t>カイケイ</t>
    </rPh>
    <phoneticPr fontId="2"/>
  </si>
  <si>
    <t>岡山県広域水道企業団</t>
    <rPh sb="0" eb="3">
      <t>オカヤマケン</t>
    </rPh>
    <rPh sb="3" eb="5">
      <t>コウイキ</t>
    </rPh>
    <rPh sb="5" eb="7">
      <t>スイドウ</t>
    </rPh>
    <rPh sb="7" eb="9">
      <t>キギョウ</t>
    </rPh>
    <rPh sb="9" eb="10">
      <t>ダン</t>
    </rPh>
    <phoneticPr fontId="2"/>
  </si>
  <si>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</si>
  <si>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2"/>
  </si>
  <si>
    <t>岡山県市町村総合事務組合脱退還付金特別会計</t>
    <rPh sb="0" eb="3">
      <t>オカヤマケン</t>
    </rPh>
    <rPh sb="3" eb="6">
      <t>シチョウソン</t>
    </rPh>
    <rPh sb="6" eb="8">
      <t>ソウゴウ</t>
    </rPh>
    <rPh sb="8" eb="10">
      <t>ジム</t>
    </rPh>
    <rPh sb="10" eb="12">
      <t>クミアイ</t>
    </rPh>
    <rPh sb="12" eb="14">
      <t>ダッタイ</t>
    </rPh>
    <rPh sb="14" eb="17">
      <t>カンプキン</t>
    </rPh>
    <rPh sb="17" eb="19">
      <t>トクベツ</t>
    </rPh>
    <rPh sb="19" eb="21">
      <t>カイケイ</t>
    </rPh>
    <phoneticPr fontId="2"/>
  </si>
  <si>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2"/>
  </si>
  <si>
    <t>岡山県市町村税整理組合</t>
    <rPh sb="0" eb="3">
      <t>オカヤマケン</t>
    </rPh>
    <rPh sb="3" eb="6">
      <t>シチョウソン</t>
    </rPh>
    <rPh sb="6" eb="7">
      <t>ゼイ</t>
    </rPh>
    <rPh sb="7" eb="9">
      <t>セイリ</t>
    </rPh>
    <rPh sb="9" eb="11">
      <t>クミアイ</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</si>
  <si>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</si>
  <si>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
  </si>
  <si>
    <t>吉備中央農業公社</t>
    <rPh sb="0" eb="2">
      <t>キビ</t>
    </rPh>
    <rPh sb="2" eb="4">
      <t>チュウオウ</t>
    </rPh>
    <rPh sb="4" eb="6">
      <t>ノウギョウ</t>
    </rPh>
    <rPh sb="6" eb="8">
      <t>コウシャ</t>
    </rPh>
    <phoneticPr fontId="2"/>
  </si>
  <si>
    <t>加茂川ふるさと交流プラザ</t>
    <rPh sb="0" eb="3">
      <t>カモガワ</t>
    </rPh>
    <rPh sb="7" eb="9">
      <t>コウリュウ</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</si>
  <si>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</si>
  <si>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</si>
  <si>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</si>
  <si>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</si>
  <si>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</si>
  <si>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</si>
  <si>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</si>
  <si>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</si>
  <si>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</si>
  <si>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</si>
  <si>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</si>
  <si>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</si>
  <si>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</si>
  <si>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</si>
  <si>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</si>
  <si>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公共施設の更新を行わず、維持管理しながら長期に使用することにより財政支出を抑えてきた経緯から、類似団体に比して将来負担比率が低く、有形固定資産減価償却率が高くなっている。
今後、公共施設等総合管理計画に沿った施設の管理を進め、更新を行う場合、有形固定資産減価償却率が下がることが予想される。</t>
    <rPh sb="48" eb="50">
      <t>ルイジ</t>
    </rPh>
    <rPh sb="50" eb="52">
      <t>ダンタイ</t>
    </rPh>
    <rPh sb="53" eb="54">
      <t>ヒ</t>
    </rPh>
    <rPh sb="56" eb="58">
      <t>ショウライ</t>
    </rPh>
    <rPh sb="58" eb="60">
      <t>フタン</t>
    </rPh>
    <rPh sb="60" eb="62">
      <t>ヒリツ</t>
    </rPh>
    <rPh sb="63" eb="64">
      <t>ヒク</t>
    </rPh>
    <rPh sb="66" eb="68">
      <t>ユウケイ</t>
    </rPh>
    <rPh sb="68" eb="70">
      <t>コテイ</t>
    </rPh>
    <rPh sb="70" eb="72">
      <t>シサン</t>
    </rPh>
    <rPh sb="72" eb="74">
      <t>ゲンカ</t>
    </rPh>
    <rPh sb="74" eb="76">
      <t>ショウキャク</t>
    </rPh>
    <rPh sb="76" eb="77">
      <t>リツ</t>
    </rPh>
    <rPh sb="78" eb="79">
      <t>タカ</t>
    </rPh>
    <rPh sb="87" eb="89">
      <t>コンゴ</t>
    </rPh>
    <rPh sb="90" eb="92">
      <t>コウキョウ</t>
    </rPh>
    <rPh sb="92" eb="94">
      <t>シセツ</t>
    </rPh>
    <rPh sb="94" eb="95">
      <t>トウ</t>
    </rPh>
    <rPh sb="95" eb="97">
      <t>ソウゴウ</t>
    </rPh>
    <rPh sb="97" eb="99">
      <t>カンリ</t>
    </rPh>
    <rPh sb="99" eb="101">
      <t>ケイカク</t>
    </rPh>
    <rPh sb="102" eb="103">
      <t>ソ</t>
    </rPh>
    <rPh sb="105" eb="107">
      <t>シセツ</t>
    </rPh>
    <rPh sb="108" eb="110">
      <t>カンリ</t>
    </rPh>
    <rPh sb="111" eb="112">
      <t>スス</t>
    </rPh>
    <rPh sb="114" eb="116">
      <t>コウシン</t>
    </rPh>
    <rPh sb="117" eb="118">
      <t>オコナ</t>
    </rPh>
    <rPh sb="119" eb="121">
      <t>バアイ</t>
    </rPh>
    <rPh sb="122" eb="124">
      <t>ユウケイ</t>
    </rPh>
    <rPh sb="124" eb="126">
      <t>コテイ</t>
    </rPh>
    <rPh sb="126" eb="128">
      <t>シサン</t>
    </rPh>
    <rPh sb="128" eb="130">
      <t>ゲンカ</t>
    </rPh>
    <rPh sb="130" eb="132">
      <t>ショウキャク</t>
    </rPh>
    <rPh sb="132" eb="133">
      <t>リツ</t>
    </rPh>
    <rPh sb="134" eb="135">
      <t>サ</t>
    </rPh>
    <rPh sb="140" eb="142">
      <t>ヨソウ</t>
    </rPh>
    <phoneticPr fontId="5"/>
  </si>
  <si>
    <t>　実質公債費率は類似団体を比較して高いが、将来負担比率は類似団体と同等に下がっている。
合併前後に必要な事業の財源を起債により確保したため比率が高くなっていたが、実質公債費率、将来負担比率ともに減少傾向にある。</t>
    <rPh sb="1" eb="3">
      <t>ジッシツ</t>
    </rPh>
    <rPh sb="3" eb="6">
      <t>コウサイヒ</t>
    </rPh>
    <rPh sb="6" eb="7">
      <t>リツ</t>
    </rPh>
    <rPh sb="8" eb="10">
      <t>ルイジ</t>
    </rPh>
    <rPh sb="10" eb="12">
      <t>ダンタイ</t>
    </rPh>
    <rPh sb="13" eb="15">
      <t>ヒカク</t>
    </rPh>
    <rPh sb="17" eb="18">
      <t>タカ</t>
    </rPh>
    <rPh sb="21" eb="23">
      <t>ショウライ</t>
    </rPh>
    <rPh sb="23" eb="25">
      <t>フタン</t>
    </rPh>
    <rPh sb="25" eb="27">
      <t>ヒリツ</t>
    </rPh>
    <rPh sb="28" eb="30">
      <t>ルイジ</t>
    </rPh>
    <rPh sb="30" eb="32">
      <t>ダンタイ</t>
    </rPh>
    <rPh sb="33" eb="35">
      <t>ドウトウ</t>
    </rPh>
    <rPh sb="36" eb="37">
      <t>サ</t>
    </rPh>
    <rPh sb="44" eb="46">
      <t>ガッペイ</t>
    </rPh>
    <rPh sb="46" eb="48">
      <t>ゼンゴ</t>
    </rPh>
    <rPh sb="49" eb="51">
      <t>ヒツヨウ</t>
    </rPh>
    <rPh sb="52" eb="54">
      <t>ジギョウ</t>
    </rPh>
    <rPh sb="55" eb="57">
      <t>ザイゲン</t>
    </rPh>
    <rPh sb="58" eb="60">
      <t>キサイ</t>
    </rPh>
    <rPh sb="63" eb="65">
      <t>カクホ</t>
    </rPh>
    <rPh sb="69" eb="71">
      <t>ヒリツ</t>
    </rPh>
    <rPh sb="72" eb="73">
      <t>タカ</t>
    </rPh>
    <rPh sb="81" eb="83">
      <t>ジッシツ</t>
    </rPh>
    <rPh sb="83" eb="86">
      <t>コウサイヒ</t>
    </rPh>
    <rPh sb="86" eb="87">
      <t>リツ</t>
    </rPh>
    <rPh sb="88" eb="90">
      <t>ショウライ</t>
    </rPh>
    <rPh sb="90" eb="92">
      <t>フタン</t>
    </rPh>
    <rPh sb="92" eb="94">
      <t>ヒリツ</t>
    </rPh>
    <rPh sb="97" eb="99">
      <t>ゲンショウ</t>
    </rPh>
    <rPh sb="99" eb="101">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</si>
</sst>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06"/>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117242</c:v>
                </c:pt>
                <c:pt idx="1">
                  <c:v>114097</c:v>
                </c:pt>
                <c:pt idx="2">
                  <c:v>136577</c:v>
                </c:pt>
                <c:pt idx="3">
                  <c:v>132212</c:v>
                </c:pt>
                <c:pt idx="4">
                  <c:v>93741</c:v>
                </c:pt>
              </c:numCache>
            </c:numRef>
          </c:val>
          <c:smooth val="0"/>
          <c:extLst>
            <c:ext xmlns:c16="http://schemas.microsoft.com/office/drawing/2014/chart" uri="{C3380CC4-5D6E-409C-BE32-E72D297353CC}">
              <c16:uniqueId val="{00000000-189F-4D82-8EAD-226FA22BF5E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69758</c:v>
                </c:pt>
                <c:pt idx="1">
                  <c:v>72003</c:v>
                </c:pt>
                <c:pt idx="2">
                  <c:v>98234</c:v>
                </c:pt>
                <c:pt idx="3">
                  <c:v>53989</c:v>
                </c:pt>
                <c:pt idx="4">
                  <c:v>64286</c:v>
                </c:pt>
              </c:numCache>
            </c:numRef>
          </c:val>
          <c:smooth val="0"/>
          <c:extLst>
            <c:ext xmlns:c16="http://schemas.microsoft.com/office/drawing/2014/chart" uri="{C3380CC4-5D6E-409C-BE32-E72D297353CC}">
              <c16:uniqueId val="{00000001-189F-4D82-8EAD-226FA22BF5E0}"/>
            </c:ext>
          </c:extLst>
        </c:ser>
        <c:dLbls>
          <c:showLegendKey val="0"/>
          <c:showVal val="0"/>
          <c:showCatName val="0"/>
          <c:showSerName val="0"/>
          <c:showPercent val="0"/>
          <c:showBubbleSize val="0"/>
        </c:dLbls>
        <c:marker val="1"/>
        <c:smooth val="0"/>
        <c:axId val="84810368"/>
        <c:axId val="84947712"/>
      </c:lineChart>
      <c:catAx>
        <c:axId val="848103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4947712"/>
        <c:crosses val="autoZero"/>
        <c:auto val="1"/>
        <c:lblAlgn val="ctr"/>
        <c:lblOffset val="100"/>
        <c:tickLblSkip val="1"/>
        <c:tickMarkSkip val="1"/>
        <c:noMultiLvlLbl val="0"/>
      </c:catAx>
      <c:valAx>
        <c:axId val="8494771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25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48103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104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9.01</c:v>
                </c:pt>
                <c:pt idx="1">
                  <c:v>6.65</c:v>
                </c:pt>
                <c:pt idx="2">
                  <c:v>5.93</c:v>
                </c:pt>
                <c:pt idx="3">
                  <c:v>5.75</c:v>
                </c:pt>
                <c:pt idx="4">
                  <c:v>6.69</c:v>
                </c:pt>
              </c:numCache>
            </c:numRef>
          </c:val>
          <c:extLst>
            <c:ext xmlns:c16="http://schemas.microsoft.com/office/drawing/2014/chart" uri="{C3380CC4-5D6E-409C-BE32-E72D297353CC}">
              <c16:uniqueId val="{00000000-DAD6-485C-A7E6-647C206A2FA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26.48</c:v>
                </c:pt>
                <c:pt idx="1">
                  <c:v>28.53</c:v>
                </c:pt>
                <c:pt idx="2">
                  <c:v>34.75</c:v>
                </c:pt>
                <c:pt idx="3">
                  <c:v>37.549999999999997</c:v>
                </c:pt>
                <c:pt idx="4">
                  <c:v>40.020000000000003</c:v>
                </c:pt>
              </c:numCache>
            </c:numRef>
          </c:val>
          <c:extLst>
            <c:ext xmlns:c16="http://schemas.microsoft.com/office/drawing/2014/chart" uri="{C3380CC4-5D6E-409C-BE32-E72D297353CC}">
              <c16:uniqueId val="{00000001-DAD6-485C-A7E6-647C206A2FA4}"/>
            </c:ext>
          </c:extLst>
        </c:ser>
        <c:dLbls>
          <c:showLegendKey val="0"/>
          <c:showVal val="0"/>
          <c:showCatName val="0"/>
          <c:showSerName val="0"/>
          <c:showPercent val="0"/>
          <c:showBubbleSize val="0"/>
        </c:dLbls>
        <c:gapWidth val="250"/>
        <c:overlap val="100"/>
        <c:axId val="92500736"/>
        <c:axId val="925026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-0.26</c:v>
                </c:pt>
                <c:pt idx="1">
                  <c:v>-0.25</c:v>
                </c:pt>
                <c:pt idx="2">
                  <c:v>5.6</c:v>
                </c:pt>
                <c:pt idx="3">
                  <c:v>1.58</c:v>
                </c:pt>
                <c:pt idx="4">
                  <c:v>3.83</c:v>
                </c:pt>
              </c:numCache>
            </c:numRef>
          </c:val>
          <c:smooth val="0"/>
          <c:extLst>
            <c:ext xmlns:c16="http://schemas.microsoft.com/office/drawing/2014/chart" uri="{C3380CC4-5D6E-409C-BE32-E72D297353CC}">
              <c16:uniqueId val="{00000002-DAD6-485C-A7E6-647C206A2FA4}"/>
            </c:ext>
          </c:extLst>
        </c:ser>
        <c:dLbls>
          <c:showLegendKey val="0"/>
          <c:showVal val="0"/>
          <c:showCatName val="0"/>
          <c:showSerName val="0"/>
          <c:showPercent val="0"/>
          <c:showBubbleSize val="0"/>
        </c:dLbls>
        <c:marker val="1"/>
        <c:smooth val="0"/>
        <c:axId val="92500736"/>
        <c:axId val="92502656"/>
      </c:lineChart>
      <c:catAx>
        <c:axId val="92500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2502656"/>
        <c:crosses val="autoZero"/>
        <c:auto val="1"/>
        <c:lblAlgn val="ctr"/>
        <c:lblOffset val="100"/>
        <c:tickLblSkip val="1"/>
        <c:tickMarkSkip val="1"/>
        <c:noMultiLvlLbl val="0"/>
      </c:catAx>
      <c:valAx>
        <c:axId val="92502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500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8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0A5D-4E5A-962C-7EF20C114E7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A5D-4E5A-962C-7EF20C114E77}"/>
            </c:ext>
          </c:extLst>
        </c:ser>
        <c:ser>
          <c:idx val="2"/>
          <c:order val="2"/>
          <c:tx>
            <c:strRef>
              <c:f>データシート!$A$29</c:f>
              <c:strCache>
                <c:ptCount val="1"/>
                <c:pt idx="0">
                  <c:v>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0A5D-4E5A-962C-7EF20C114E77}"/>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0.91</c:v>
                </c:pt>
                <c:pt idx="2">
                  <c:v>#N/A</c:v>
                </c:pt>
                <c:pt idx="3">
                  <c:v>1.25</c:v>
                </c:pt>
                <c:pt idx="4">
                  <c:v>#N/A</c:v>
                </c:pt>
                <c:pt idx="5">
                  <c:v>1.8</c:v>
                </c:pt>
                <c:pt idx="6">
                  <c:v>#N/A</c:v>
                </c:pt>
                <c:pt idx="7">
                  <c:v>0.9</c:v>
                </c:pt>
                <c:pt idx="8">
                  <c:v>#N/A</c:v>
                </c:pt>
                <c:pt idx="9">
                  <c:v>7.0000000000000007E-2</c:v>
                </c:pt>
              </c:numCache>
            </c:numRef>
          </c:val>
          <c:extLst>
            <c:ext xmlns:c16="http://schemas.microsoft.com/office/drawing/2014/chart" uri="{C3380CC4-5D6E-409C-BE32-E72D297353CC}">
              <c16:uniqueId val="{00000003-0A5D-4E5A-962C-7EF20C114E77}"/>
            </c:ext>
          </c:extLst>
        </c:ser>
        <c:ser>
          <c:idx val="4"/>
          <c:order val="4"/>
          <c:tx>
            <c:strRef>
              <c:f>データシート!$A$31</c:f>
              <c:strCache>
                <c:ptCount val="1"/>
                <c:pt idx="0">
                  <c:v>再生可能エネルギー事業特別会計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0.08</c:v>
                </c:pt>
              </c:numCache>
            </c:numRef>
          </c:val>
          <c:extLst>
            <c:ext xmlns:c16="http://schemas.microsoft.com/office/drawing/2014/chart" uri="{C3380CC4-5D6E-409C-BE32-E72D297353CC}">
              <c16:uniqueId val="{00000004-0A5D-4E5A-962C-7EF20C114E77}"/>
            </c:ext>
          </c:extLst>
        </c:ser>
        <c:ser>
          <c:idx val="5"/>
          <c:order val="5"/>
          <c:tx>
            <c:strRef>
              <c:f>データシート!$A$32</c:f>
              <c:strCache>
                <c:ptCount val="1"/>
                <c:pt idx="0">
                  <c:v>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0.22</c:v>
                </c:pt>
                <c:pt idx="2">
                  <c:v>#N/A</c:v>
                </c:pt>
                <c:pt idx="3">
                  <c:v>0.23</c:v>
                </c:pt>
                <c:pt idx="4">
                  <c:v>#N/A</c:v>
                </c:pt>
                <c:pt idx="5">
                  <c:v>0.25</c:v>
                </c:pt>
                <c:pt idx="6">
                  <c:v>#N/A</c:v>
                </c:pt>
                <c:pt idx="7">
                  <c:v>0.24</c:v>
                </c:pt>
                <c:pt idx="8">
                  <c:v>#N/A</c:v>
                </c:pt>
                <c:pt idx="9">
                  <c:v>0.18</c:v>
                </c:pt>
              </c:numCache>
            </c:numRef>
          </c:val>
          <c:extLst>
            <c:ext xmlns:c16="http://schemas.microsoft.com/office/drawing/2014/chart" uri="{C3380CC4-5D6E-409C-BE32-E72D297353CC}">
              <c16:uniqueId val="{00000005-0A5D-4E5A-962C-7EF20C114E77}"/>
            </c:ext>
          </c:extLst>
        </c:ser>
        <c:ser>
          <c:idx val="6"/>
          <c:order val="6"/>
          <c:tx>
            <c:strRef>
              <c:f>データシート!$A$33</c:f>
              <c:strCache>
                <c:ptCount val="1"/>
                <c:pt idx="0">
                  <c:v>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0.26</c:v>
                </c:pt>
                <c:pt idx="2">
                  <c:v>#N/A</c:v>
                </c:pt>
                <c:pt idx="3">
                  <c:v>0.27</c:v>
                </c:pt>
                <c:pt idx="4">
                  <c:v>#N/A</c:v>
                </c:pt>
                <c:pt idx="5">
                  <c:v>0.15</c:v>
                </c:pt>
                <c:pt idx="6">
                  <c:v>#N/A</c:v>
                </c:pt>
                <c:pt idx="7">
                  <c:v>0.21</c:v>
                </c:pt>
                <c:pt idx="8">
                  <c:v>#N/A</c:v>
                </c:pt>
                <c:pt idx="9">
                  <c:v>0.28999999999999998</c:v>
                </c:pt>
              </c:numCache>
            </c:numRef>
          </c:val>
          <c:extLst>
            <c:ext xmlns:c16="http://schemas.microsoft.com/office/drawing/2014/chart" uri="{C3380CC4-5D6E-409C-BE32-E72D297353CC}">
              <c16:uniqueId val="{00000006-0A5D-4E5A-962C-7EF20C114E77}"/>
            </c:ext>
          </c:extLst>
        </c:ser>
        <c:ser>
          <c:idx val="7"/>
          <c:order val="7"/>
          <c:tx>
            <c:strRef>
              <c:f>データシート!$A$34</c:f>
              <c:strCache>
                <c:ptCount val="1"/>
                <c:pt idx="0">
                  <c:v>介護保険特別会計（介護保険事業）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0.42</c:v>
                </c:pt>
                <c:pt idx="2">
                  <c:v>#N/A</c:v>
                </c:pt>
                <c:pt idx="3">
                  <c:v>0.26</c:v>
                </c:pt>
                <c:pt idx="4">
                  <c:v>#N/A</c:v>
                </c:pt>
                <c:pt idx="5">
                  <c:v>0.11</c:v>
                </c:pt>
                <c:pt idx="6">
                  <c:v>#N/A</c:v>
                </c:pt>
                <c:pt idx="7">
                  <c:v>0.82</c:v>
                </c:pt>
                <c:pt idx="8">
                  <c:v>#N/A</c:v>
                </c:pt>
                <c:pt idx="9">
                  <c:v>0.94</c:v>
                </c:pt>
              </c:numCache>
            </c:numRef>
          </c:val>
          <c:extLst>
            <c:ext xmlns:c16="http://schemas.microsoft.com/office/drawing/2014/chart" uri="{C3380CC4-5D6E-409C-BE32-E72D297353CC}">
              <c16:uniqueId val="{00000007-0A5D-4E5A-962C-7EF20C114E7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8.7799999999999994</c:v>
                </c:pt>
                <c:pt idx="2">
                  <c:v>#N/A</c:v>
                </c:pt>
                <c:pt idx="3">
                  <c:v>6.41</c:v>
                </c:pt>
                <c:pt idx="4">
                  <c:v>#N/A</c:v>
                </c:pt>
                <c:pt idx="5">
                  <c:v>5.67</c:v>
                </c:pt>
                <c:pt idx="6">
                  <c:v>#N/A</c:v>
                </c:pt>
                <c:pt idx="7">
                  <c:v>5.49</c:v>
                </c:pt>
                <c:pt idx="8">
                  <c:v>#N/A</c:v>
                </c:pt>
                <c:pt idx="9">
                  <c:v>6.5</c:v>
                </c:pt>
              </c:numCache>
            </c:numRef>
          </c:val>
          <c:extLst>
            <c:ext xmlns:c16="http://schemas.microsoft.com/office/drawing/2014/chart" uri="{C3380CC4-5D6E-409C-BE32-E72D297353CC}">
              <c16:uniqueId val="{00000008-0A5D-4E5A-962C-7EF20C114E77}"/>
            </c:ext>
          </c:extLst>
        </c:ser>
        <c:ser>
          <c:idx val="9"/>
          <c:order val="9"/>
          <c:tx>
            <c:strRef>
              <c:f>データシート!$A$36</c:f>
              <c:strCache>
                <c:ptCount val="1"/>
                <c:pt idx="0">
                  <c:v>上水道特別会計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5.01</c:v>
                </c:pt>
                <c:pt idx="2">
                  <c:v>#N/A</c:v>
                </c:pt>
                <c:pt idx="3">
                  <c:v>6</c:v>
                </c:pt>
                <c:pt idx="4">
                  <c:v>#N/A</c:v>
                </c:pt>
                <c:pt idx="5">
                  <c:v>7.07</c:v>
                </c:pt>
                <c:pt idx="6">
                  <c:v>#N/A</c:v>
                </c:pt>
                <c:pt idx="7">
                  <c:v>8.23</c:v>
                </c:pt>
                <c:pt idx="8">
                  <c:v>#N/A</c:v>
                </c:pt>
                <c:pt idx="9">
                  <c:v>9.1199999999999992</c:v>
                </c:pt>
              </c:numCache>
            </c:numRef>
          </c:val>
          <c:extLst>
            <c:ext xmlns:c16="http://schemas.microsoft.com/office/drawing/2014/chart" uri="{C3380CC4-5D6E-409C-BE32-E72D297353CC}">
              <c16:uniqueId val="{00000009-0A5D-4E5A-962C-7EF20C114E77}"/>
            </c:ext>
          </c:extLst>
        </c:ser>
        <c:dLbls>
          <c:showLegendKey val="0"/>
          <c:showVal val="0"/>
          <c:showCatName val="0"/>
          <c:showSerName val="0"/>
          <c:showPercent val="0"/>
          <c:showBubbleSize val="0"/>
        </c:dLbls>
        <c:gapWidth val="150"/>
        <c:overlap val="100"/>
        <c:axId val="93508352"/>
        <c:axId val="93509888"/>
      </c:barChart>
      <c:catAx>
        <c:axId val="93508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3509888"/>
        <c:crosses val="autoZero"/>
        <c:auto val="1"/>
        <c:lblAlgn val="ctr"/>
        <c:lblOffset val="100"/>
        <c:tickLblSkip val="1"/>
        <c:tickMarkSkip val="1"/>
        <c:noMultiLvlLbl val="0"/>
      </c:catAx>
      <c:valAx>
        <c:axId val="93509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5083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8986E-2"/>
          <c:y val="8.7976539589442848E-2"/>
          <c:w val="0.90356317136844011"/>
          <c:h val="0.6392961876832871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1179</c:v>
                </c:pt>
                <c:pt idx="5">
                  <c:v>1149</c:v>
                </c:pt>
                <c:pt idx="8">
                  <c:v>1129</c:v>
                </c:pt>
                <c:pt idx="11">
                  <c:v>1138</c:v>
                </c:pt>
                <c:pt idx="14">
                  <c:v>1132</c:v>
                </c:pt>
              </c:numCache>
            </c:numRef>
          </c:val>
          <c:extLst>
            <c:ext xmlns:c16="http://schemas.microsoft.com/office/drawing/2014/chart" uri="{C3380CC4-5D6E-409C-BE32-E72D297353CC}">
              <c16:uniqueId val="{00000000-423D-4407-B135-EE2ED8EB451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23D-4407-B135-EE2ED8EB451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17</c:v>
                </c:pt>
                <c:pt idx="3">
                  <c:v>19</c:v>
                </c:pt>
                <c:pt idx="6">
                  <c:v>19</c:v>
                </c:pt>
                <c:pt idx="9">
                  <c:v>19</c:v>
                </c:pt>
                <c:pt idx="12">
                  <c:v>20</c:v>
                </c:pt>
              </c:numCache>
            </c:numRef>
          </c:val>
          <c:extLst>
            <c:ext xmlns:c16="http://schemas.microsoft.com/office/drawing/2014/chart" uri="{C3380CC4-5D6E-409C-BE32-E72D297353CC}">
              <c16:uniqueId val="{00000002-423D-4407-B135-EE2ED8EB451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33</c:v>
                </c:pt>
                <c:pt idx="3">
                  <c:v>36</c:v>
                </c:pt>
                <c:pt idx="6">
                  <c:v>24</c:v>
                </c:pt>
                <c:pt idx="9">
                  <c:v>21</c:v>
                </c:pt>
                <c:pt idx="12">
                  <c:v>19</c:v>
                </c:pt>
              </c:numCache>
            </c:numRef>
          </c:val>
          <c:extLst>
            <c:ext xmlns:c16="http://schemas.microsoft.com/office/drawing/2014/chart" uri="{C3380CC4-5D6E-409C-BE32-E72D297353CC}">
              <c16:uniqueId val="{00000003-423D-4407-B135-EE2ED8EB451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488</c:v>
                </c:pt>
                <c:pt idx="3">
                  <c:v>460</c:v>
                </c:pt>
                <c:pt idx="6">
                  <c:v>402</c:v>
                </c:pt>
                <c:pt idx="9">
                  <c:v>380</c:v>
                </c:pt>
                <c:pt idx="12">
                  <c:v>352</c:v>
                </c:pt>
              </c:numCache>
            </c:numRef>
          </c:val>
          <c:extLst>
            <c:ext xmlns:c16="http://schemas.microsoft.com/office/drawing/2014/chart" uri="{C3380CC4-5D6E-409C-BE32-E72D297353CC}">
              <c16:uniqueId val="{00000004-423D-4407-B135-EE2ED8EB451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23D-4407-B135-EE2ED8EB451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23D-4407-B135-EE2ED8EB451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1475</c:v>
                </c:pt>
                <c:pt idx="3">
                  <c:v>1445</c:v>
                </c:pt>
                <c:pt idx="6">
                  <c:v>1423</c:v>
                </c:pt>
                <c:pt idx="9">
                  <c:v>1418</c:v>
                </c:pt>
                <c:pt idx="12">
                  <c:v>1338</c:v>
                </c:pt>
              </c:numCache>
            </c:numRef>
          </c:val>
          <c:extLst>
            <c:ext xmlns:c16="http://schemas.microsoft.com/office/drawing/2014/chart" uri="{C3380CC4-5D6E-409C-BE32-E72D297353CC}">
              <c16:uniqueId val="{00000007-423D-4407-B135-EE2ED8EB451D}"/>
            </c:ext>
          </c:extLst>
        </c:ser>
        <c:dLbls>
          <c:showLegendKey val="0"/>
          <c:showVal val="0"/>
          <c:showCatName val="0"/>
          <c:showSerName val="0"/>
          <c:showPercent val="0"/>
          <c:showBubbleSize val="0"/>
        </c:dLbls>
        <c:gapWidth val="100"/>
        <c:overlap val="100"/>
        <c:axId val="85861504"/>
        <c:axId val="858634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834</c:v>
                </c:pt>
                <c:pt idx="2">
                  <c:v>#N/A</c:v>
                </c:pt>
                <c:pt idx="3">
                  <c:v>#N/A</c:v>
                </c:pt>
                <c:pt idx="4">
                  <c:v>811</c:v>
                </c:pt>
                <c:pt idx="5">
                  <c:v>#N/A</c:v>
                </c:pt>
                <c:pt idx="6">
                  <c:v>#N/A</c:v>
                </c:pt>
                <c:pt idx="7">
                  <c:v>739</c:v>
                </c:pt>
                <c:pt idx="8">
                  <c:v>#N/A</c:v>
                </c:pt>
                <c:pt idx="9">
                  <c:v>#N/A</c:v>
                </c:pt>
                <c:pt idx="10">
                  <c:v>700</c:v>
                </c:pt>
                <c:pt idx="11">
                  <c:v>#N/A</c:v>
                </c:pt>
                <c:pt idx="12">
                  <c:v>#N/A</c:v>
                </c:pt>
                <c:pt idx="13">
                  <c:v>597</c:v>
                </c:pt>
                <c:pt idx="14">
                  <c:v>#N/A</c:v>
                </c:pt>
              </c:numCache>
            </c:numRef>
          </c:val>
          <c:smooth val="0"/>
          <c:extLst>
            <c:ext xmlns:c16="http://schemas.microsoft.com/office/drawing/2014/chart" uri="{C3380CC4-5D6E-409C-BE32-E72D297353CC}">
              <c16:uniqueId val="{00000008-423D-4407-B135-EE2ED8EB451D}"/>
            </c:ext>
          </c:extLst>
        </c:ser>
        <c:dLbls>
          <c:showLegendKey val="0"/>
          <c:showVal val="0"/>
          <c:showCatName val="0"/>
          <c:showSerName val="0"/>
          <c:showPercent val="0"/>
          <c:showBubbleSize val="0"/>
        </c:dLbls>
        <c:marker val="1"/>
        <c:smooth val="0"/>
        <c:axId val="85861504"/>
        <c:axId val="85863424"/>
      </c:lineChart>
      <c:catAx>
        <c:axId val="85861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5863424"/>
        <c:crosses val="autoZero"/>
        <c:auto val="1"/>
        <c:lblAlgn val="ctr"/>
        <c:lblOffset val="100"/>
        <c:tickLblSkip val="1"/>
        <c:tickMarkSkip val="1"/>
        <c:noMultiLvlLbl val="0"/>
      </c:catAx>
      <c:valAx>
        <c:axId val="85863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861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906"/>
          <c:h val="0.5891821277385512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9710</c:v>
                </c:pt>
                <c:pt idx="5">
                  <c:v>9295</c:v>
                </c:pt>
                <c:pt idx="8">
                  <c:v>9177</c:v>
                </c:pt>
                <c:pt idx="11">
                  <c:v>8660</c:v>
                </c:pt>
                <c:pt idx="14">
                  <c:v>8189</c:v>
                </c:pt>
              </c:numCache>
            </c:numRef>
          </c:val>
          <c:extLst>
            <c:ext xmlns:c16="http://schemas.microsoft.com/office/drawing/2014/chart" uri="{C3380CC4-5D6E-409C-BE32-E72D297353CC}">
              <c16:uniqueId val="{00000000-A989-40F1-9DFB-353C9C1CC2D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1324</c:v>
                </c:pt>
                <c:pt idx="5">
                  <c:v>1258</c:v>
                </c:pt>
                <c:pt idx="8">
                  <c:v>1169</c:v>
                </c:pt>
                <c:pt idx="11">
                  <c:v>1116</c:v>
                </c:pt>
                <c:pt idx="14">
                  <c:v>1085</c:v>
                </c:pt>
              </c:numCache>
            </c:numRef>
          </c:val>
          <c:extLst>
            <c:ext xmlns:c16="http://schemas.microsoft.com/office/drawing/2014/chart" uri="{C3380CC4-5D6E-409C-BE32-E72D297353CC}">
              <c16:uniqueId val="{00000001-A989-40F1-9DFB-353C9C1CC2D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2642</c:v>
                </c:pt>
                <c:pt idx="5">
                  <c:v>2577</c:v>
                </c:pt>
                <c:pt idx="8">
                  <c:v>2856</c:v>
                </c:pt>
                <c:pt idx="11">
                  <c:v>2962</c:v>
                </c:pt>
                <c:pt idx="14">
                  <c:v>3194</c:v>
                </c:pt>
              </c:numCache>
            </c:numRef>
          </c:val>
          <c:extLst>
            <c:ext xmlns:c16="http://schemas.microsoft.com/office/drawing/2014/chart" uri="{C3380CC4-5D6E-409C-BE32-E72D297353CC}">
              <c16:uniqueId val="{00000002-A989-40F1-9DFB-353C9C1CC2D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989-40F1-9DFB-353C9C1CC2D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989-40F1-9DFB-353C9C1CC2D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989-40F1-9DFB-353C9C1CC2D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1514</c:v>
                </c:pt>
                <c:pt idx="3">
                  <c:v>1533</c:v>
                </c:pt>
                <c:pt idx="6">
                  <c:v>1433</c:v>
                </c:pt>
                <c:pt idx="9">
                  <c:v>1301</c:v>
                </c:pt>
                <c:pt idx="12">
                  <c:v>1195</c:v>
                </c:pt>
              </c:numCache>
            </c:numRef>
          </c:val>
          <c:extLst>
            <c:ext xmlns:c16="http://schemas.microsoft.com/office/drawing/2014/chart" uri="{C3380CC4-5D6E-409C-BE32-E72D297353CC}">
              <c16:uniqueId val="{00000006-A989-40F1-9DFB-353C9C1CC2D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314</c:v>
                </c:pt>
                <c:pt idx="3">
                  <c:v>280</c:v>
                </c:pt>
                <c:pt idx="6">
                  <c:v>270</c:v>
                </c:pt>
                <c:pt idx="9">
                  <c:v>245</c:v>
                </c:pt>
                <c:pt idx="12">
                  <c:v>231</c:v>
                </c:pt>
              </c:numCache>
            </c:numRef>
          </c:val>
          <c:extLst>
            <c:ext xmlns:c16="http://schemas.microsoft.com/office/drawing/2014/chart" uri="{C3380CC4-5D6E-409C-BE32-E72D297353CC}">
              <c16:uniqueId val="{00000007-A989-40F1-9DFB-353C9C1CC2D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4325</c:v>
                </c:pt>
                <c:pt idx="3">
                  <c:v>3913</c:v>
                </c:pt>
                <c:pt idx="6">
                  <c:v>3527</c:v>
                </c:pt>
                <c:pt idx="9">
                  <c:v>3235</c:v>
                </c:pt>
                <c:pt idx="12">
                  <c:v>2950</c:v>
                </c:pt>
              </c:numCache>
            </c:numRef>
          </c:val>
          <c:extLst>
            <c:ext xmlns:c16="http://schemas.microsoft.com/office/drawing/2014/chart" uri="{C3380CC4-5D6E-409C-BE32-E72D297353CC}">
              <c16:uniqueId val="{00000008-A989-40F1-9DFB-353C9C1CC2D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449</c:v>
                </c:pt>
                <c:pt idx="3">
                  <c:v>416</c:v>
                </c:pt>
                <c:pt idx="6">
                  <c:v>369</c:v>
                </c:pt>
                <c:pt idx="9">
                  <c:v>324</c:v>
                </c:pt>
                <c:pt idx="12">
                  <c:v>284</c:v>
                </c:pt>
              </c:numCache>
            </c:numRef>
          </c:val>
          <c:extLst>
            <c:ext xmlns:c16="http://schemas.microsoft.com/office/drawing/2014/chart" uri="{C3380CC4-5D6E-409C-BE32-E72D297353CC}">
              <c16:uniqueId val="{00000009-A989-40F1-9DFB-353C9C1CC2D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12681</c:v>
                </c:pt>
                <c:pt idx="3">
                  <c:v>12072</c:v>
                </c:pt>
                <c:pt idx="6">
                  <c:v>11828</c:v>
                </c:pt>
                <c:pt idx="9">
                  <c:v>11099</c:v>
                </c:pt>
                <c:pt idx="12">
                  <c:v>10590</c:v>
                </c:pt>
              </c:numCache>
            </c:numRef>
          </c:val>
          <c:extLst>
            <c:ext xmlns:c16="http://schemas.microsoft.com/office/drawing/2014/chart" uri="{C3380CC4-5D6E-409C-BE32-E72D297353CC}">
              <c16:uniqueId val="{0000000A-A989-40F1-9DFB-353C9C1CC2DE}"/>
            </c:ext>
          </c:extLst>
        </c:ser>
        <c:dLbls>
          <c:showLegendKey val="0"/>
          <c:showVal val="0"/>
          <c:showCatName val="0"/>
          <c:showSerName val="0"/>
          <c:showPercent val="0"/>
          <c:showBubbleSize val="0"/>
        </c:dLbls>
        <c:gapWidth val="100"/>
        <c:overlap val="100"/>
        <c:axId val="94644096"/>
        <c:axId val="946544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5606</c:v>
                </c:pt>
                <c:pt idx="2">
                  <c:v>#N/A</c:v>
                </c:pt>
                <c:pt idx="3">
                  <c:v>#N/A</c:v>
                </c:pt>
                <c:pt idx="4">
                  <c:v>5084</c:v>
                </c:pt>
                <c:pt idx="5">
                  <c:v>#N/A</c:v>
                </c:pt>
                <c:pt idx="6">
                  <c:v>#N/A</c:v>
                </c:pt>
                <c:pt idx="7">
                  <c:v>4225</c:v>
                </c:pt>
                <c:pt idx="8">
                  <c:v>#N/A</c:v>
                </c:pt>
                <c:pt idx="9">
                  <c:v>#N/A</c:v>
                </c:pt>
                <c:pt idx="10">
                  <c:v>3467</c:v>
                </c:pt>
                <c:pt idx="11">
                  <c:v>#N/A</c:v>
                </c:pt>
                <c:pt idx="12">
                  <c:v>#N/A</c:v>
                </c:pt>
                <c:pt idx="13">
                  <c:v>2780</c:v>
                </c:pt>
                <c:pt idx="14">
                  <c:v>#N/A</c:v>
                </c:pt>
              </c:numCache>
            </c:numRef>
          </c:val>
          <c:smooth val="0"/>
          <c:extLst>
            <c:ext xmlns:c16="http://schemas.microsoft.com/office/drawing/2014/chart" uri="{C3380CC4-5D6E-409C-BE32-E72D297353CC}">
              <c16:uniqueId val="{0000000B-A989-40F1-9DFB-353C9C1CC2DE}"/>
            </c:ext>
          </c:extLst>
        </c:ser>
        <c:dLbls>
          <c:showLegendKey val="0"/>
          <c:showVal val="0"/>
          <c:showCatName val="0"/>
          <c:showSerName val="0"/>
          <c:showPercent val="0"/>
          <c:showBubbleSize val="0"/>
        </c:dLbls>
        <c:marker val="1"/>
        <c:smooth val="0"/>
        <c:axId val="94644096"/>
        <c:axId val="94654464"/>
      </c:lineChart>
      <c:catAx>
        <c:axId val="94644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4654464"/>
        <c:crosses val="autoZero"/>
        <c:auto val="1"/>
        <c:lblAlgn val="ctr"/>
        <c:lblOffset val="100"/>
        <c:tickLblSkip val="1"/>
        <c:tickMarkSkip val="1"/>
        <c:noMultiLvlLbl val="0"/>
      </c:catAx>
      <c:valAx>
        <c:axId val="94654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644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604"/>
          <c:y val="4.9232005384860722E-2"/>
          <c:w val="0.84484011943744153"/>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{CF07251F-9D91-4E99-8EF8-9106AE70C89E}</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2E3C-49F3-92AE-D2E8B2357EF2}"/>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{2022DF89-4FB7-4E9E-8790-B081E96E111E}</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2E3C-49F3-92AE-D2E8B2357EF2}"/>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{A371688C-701B-480F-87B5-B33AF789F622}</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2E3C-49F3-92AE-D2E8B2357EF2}"/>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{8BEAD68A-08EF-4D4D-AF87-A6CDD23AB071}</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2E3C-49F3-92AE-D2E8B2357EF2}"/>
                </c:ext>
              </c:extLst>
            </c:dLbl>
            <c:dLbl>
              <c:idx val="4"/>
              <c:layout/>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{D41DC653-12A9-422E-A56F-DB365B6C9E56}</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2E3C-49F3-92AE-D2E8B2357EF2}"/>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56.7</c:v>
                </c:pt>
              </c:numCache>
            </c:numRef>
          </c:xVal>
          <c:yVal>
            <c:numRef>
              <c:f>公会計指標分析・財政指標組合せ分析表!$K$51:$O$51</c:f>
              <c:numCache>
                <c:formatCode>#,##0.0;"▲ "#,##0.0</c:formatCode>
                <c:ptCount val="5"/>
                <c:pt idx="4">
                  <c:v>56.6</c:v>
                </c:pt>
              </c:numCache>
            </c:numRef>
          </c:yVal>
          <c:smooth val="0"/>
          <c:extLst>
            <c:ext xmlns:c16="http://schemas.microsoft.com/office/drawing/2014/chart" uri="{C3380CC4-5D6E-409C-BE32-E72D297353CC}">
              <c16:uniqueId val="{00000005-2E3C-49F3-92AE-D2E8B2357EF2}"/>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{2521EE71-C8BA-4AD9-B9E2-80CBC0C6729C}</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2E3C-49F3-92AE-D2E8B2357EF2}"/>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{62625E38-674F-4820-A2BC-D6E60FE5D022}</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2E3C-49F3-92AE-D2E8B2357EF2}"/>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{896B47F2-B5C0-4EBC-ABC9-BB8D31F193CA}</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2E3C-49F3-92AE-D2E8B2357EF2}"/>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{E7BEDADF-E963-4573-9BBD-41034BE0FB6E}</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2E3C-49F3-92AE-D2E8B2357EF2}"/>
                </c:ext>
              </c:extLst>
            </c:dLbl>
            <c:dLbl>
              <c:idx val="4"/>
              <c:layout/>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{BBE89597-F33F-4016-B521-F08B29A07EAE}</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2E3C-49F3-92AE-D2E8B2357EF2}"/>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51.6</c:v>
                </c:pt>
              </c:numCache>
            </c:numRef>
          </c:xVal>
          <c:yVal>
            <c:numRef>
              <c:f>公会計指標分析・財政指標組合せ分析表!$K$55:$O$55</c:f>
              <c:numCache>
                <c:formatCode>#,##0.0;"▲ "#,##0.0</c:formatCode>
                <c:ptCount val="5"/>
                <c:pt idx="4">
                  <c:v>58.9</c:v>
                </c:pt>
              </c:numCache>
            </c:numRef>
          </c:yVal>
          <c:smooth val="0"/>
          <c:extLst>
            <c:ext xmlns:c16="http://schemas.microsoft.com/office/drawing/2014/chart" uri="{C3380CC4-5D6E-409C-BE32-E72D297353CC}">
              <c16:uniqueId val="{0000000B-2E3C-49F3-92AE-D2E8B2357EF2}"/>
            </c:ext>
          </c:extLst>
        </c:ser>
        <c:dLbls>
          <c:showLegendKey val="0"/>
          <c:showVal val="0"/>
          <c:showCatName val="0"/>
          <c:showSerName val="0"/>
          <c:showPercent val="0"/>
          <c:showBubbleSize val="0"/>
        </c:dLbls>
        <c:axId val="94712960"/>
        <c:axId val="94714880"/>
      </c:scatterChart>
      <c:valAx>
        <c:axId val="94712960"/>
        <c:scaling>
          <c:orientation val="minMax"/>
          <c:max val="57.2"/>
          <c:min val="51.3"/>
        </c:scaling>
        <c:delete val="0"/>
        <c:axPos val="b"/>
        <c:title>
          <c:tx>
            <c:rich>
              <a:bodyPr/>
              <a:lstStyle/>
              <a:p>
                <a:pPr>
                  <a:defRPr/>
                </a:pPr>
                <a:r>
                  <a:rPr lang="ja-JP" altLang="en-US" sz="1050" b="0"/>
                  <a:t>有形固定資産減価償却率</a:t>
                </a:r>
              </a:p>
            </c:rich>
          </c:tx>
          <c:layout>
            <c:manualLayout>
              <c:xMode val="edge"/>
              <c:yMode val="edge"/>
              <c:x val="0.41341553300957223"/>
              <c:y val="0.91074637851432461"/>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4714880"/>
        <c:crosses val="autoZero"/>
        <c:crossBetween val="midCat"/>
      </c:valAx>
      <c:valAx>
        <c:axId val="94714880"/>
        <c:scaling>
          <c:orientation val="minMax"/>
          <c:max val="59.300000000000004"/>
          <c:min val="56.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47129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94"/>
          <c:y val="4.7118521949462283E-2"/>
          <c:w val="0.84704431781868639"/>
          <c:h val="0.77933782786955563"/>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{C1B807B1-0238-4835-9A32-F8451EAD25C4}</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137D-4168-AFCA-517963FF6514}"/>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{8EA13900-862E-4EC4-84A7-928235D21F92}</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137D-4168-AFCA-517963FF6514}"/>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{4BF34F93-204D-4851-B337-827F05F708EC}</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137D-4168-AFCA-517963FF6514}"/>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{E1A237A6-A944-43B7-917D-1CDD63F5583C}</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137D-4168-AFCA-517963FF6514}"/>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{29E6E4EC-9E82-460C-87AB-4B5A9E7D4943}</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137D-4168-AFCA-517963FF6514}"/>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17.2</c:v>
                </c:pt>
                <c:pt idx="1">
                  <c:v>16.600000000000001</c:v>
                </c:pt>
                <c:pt idx="2">
                  <c:v>15.9</c:v>
                </c:pt>
                <c:pt idx="3">
                  <c:v>15.1</c:v>
                </c:pt>
                <c:pt idx="4">
                  <c:v>13.7</c:v>
                </c:pt>
              </c:numCache>
            </c:numRef>
          </c:xVal>
          <c:yVal>
            <c:numRef>
              <c:f>公会計指標分析・財政指標組合せ分析表!$K$73:$O$73</c:f>
              <c:numCache>
                <c:formatCode>#,##0.0;"▲ "#,##0.0</c:formatCode>
                <c:ptCount val="5"/>
                <c:pt idx="0">
                  <c:v>111.8</c:v>
                </c:pt>
                <c:pt idx="1">
                  <c:v>102.6</c:v>
                </c:pt>
                <c:pt idx="2">
                  <c:v>84.5</c:v>
                </c:pt>
                <c:pt idx="3">
                  <c:v>71.599999999999994</c:v>
                </c:pt>
                <c:pt idx="4">
                  <c:v>56.6</c:v>
                </c:pt>
              </c:numCache>
            </c:numRef>
          </c:yVal>
          <c:smooth val="0"/>
          <c:extLst>
            <c:ext xmlns:c16="http://schemas.microsoft.com/office/drawing/2014/chart" uri="{C3380CC4-5D6E-409C-BE32-E72D297353CC}">
              <c16:uniqueId val="{00000005-137D-4168-AFCA-517963FF6514}"/>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{50F60FB7-F4C2-4427-8207-C95AE5E62FAA}</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137D-4168-AFCA-517963FF6514}"/>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{F286C48A-E02E-494C-A888-6685EC8A4F90}</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137D-4168-AFCA-517963FF6514}"/>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{9C2A8E79-864C-4D6D-BCAA-B780C15845E8}</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137D-4168-AFCA-517963FF6514}"/>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{E9D1B312-EB69-478E-AC88-9D088FE49E92}</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137D-4168-AFCA-517963FF6514}"/>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{D646279D-DFC2-423C-9CA5-555C6C05DAA3}</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137D-4168-AFCA-517963FF6514}"/>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14.5</c:v>
                </c:pt>
                <c:pt idx="1">
                  <c:v>13.3</c:v>
                </c:pt>
                <c:pt idx="2">
                  <c:v>12.5</c:v>
                </c:pt>
                <c:pt idx="3">
                  <c:v>11.5</c:v>
                </c:pt>
                <c:pt idx="4">
                  <c:v>10.8</c:v>
                </c:pt>
              </c:numCache>
            </c:numRef>
          </c:xVal>
          <c:yVal>
            <c:numRef>
              <c:f>公会計指標分析・財政指標組合せ分析表!$K$77:$O$77</c:f>
              <c:numCache>
                <c:formatCode>#,##0.0;"▲ "#,##0.0</c:formatCode>
                <c:ptCount val="5"/>
                <c:pt idx="0">
                  <c:v>74.8</c:v>
                </c:pt>
                <c:pt idx="1">
                  <c:v>64.7</c:v>
                </c:pt>
                <c:pt idx="2">
                  <c:v>55.2</c:v>
                </c:pt>
                <c:pt idx="3">
                  <c:v>54</c:v>
                </c:pt>
                <c:pt idx="4">
                  <c:v>58.9</c:v>
                </c:pt>
              </c:numCache>
            </c:numRef>
          </c:yVal>
          <c:smooth val="0"/>
          <c:extLst>
            <c:ext xmlns:c16="http://schemas.microsoft.com/office/drawing/2014/chart" uri="{C3380CC4-5D6E-409C-BE32-E72D297353CC}">
              <c16:uniqueId val="{0000000B-137D-4168-AFCA-517963FF6514}"/>
            </c:ext>
          </c:extLst>
        </c:ser>
        <c:dLbls>
          <c:showLegendKey val="0"/>
          <c:showVal val="0"/>
          <c:showCatName val="0"/>
          <c:showSerName val="0"/>
          <c:showPercent val="0"/>
          <c:showBubbleSize val="0"/>
        </c:dLbls>
        <c:axId val="96010240"/>
        <c:axId val="96012160"/>
      </c:scatterChart>
      <c:valAx>
        <c:axId val="96010240"/>
        <c:scaling>
          <c:orientation val="minMax"/>
          <c:max val="17.8"/>
          <c:min val="10.4"/>
        </c:scaling>
        <c:delete val="0"/>
        <c:axPos val="b"/>
        <c:title>
          <c:tx>
            <c:rich>
              <a:bodyPr/>
              <a:lstStyle/>
              <a:p>
                <a:pPr>
                  <a:defRPr/>
                </a:pPr>
                <a:r>
                  <a:rPr lang="ja-JP" altLang="en-US" sz="1050" b="0"/>
                  <a:t>実質公債費比率</a:t>
                </a:r>
              </a:p>
            </c:rich>
          </c:tx>
          <c:layout>
            <c:manualLayout>
              <c:xMode val="edge"/>
              <c:yMode val="edge"/>
              <c:x val="0.46793742437462088"/>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6012160"/>
        <c:crosses val="autoZero"/>
        <c:crossBetween val="midCat"/>
      </c:valAx>
      <c:valAx>
        <c:axId val="96012160"/>
        <c:scaling>
          <c:orientation val="minMax"/>
          <c:max val="122"/>
          <c:min val="4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98E-2"/>
              <c:y val="0.25119654160876925"/>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601024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56" l="0.70000000000000051" r="0.70000000000000051" t="0.75000000000000056" header="0.30000000000000027" footer="0.30000000000000027"/>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岡山県吉備中央町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12,267
12,076
268.78
9,412,034
8,938,920
398,850
5,961,383
10,590,144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56.6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人口の減少や全国平均を大きく上回る高齢化率（</a:t>
          </a:r>
          <a:r>
            <a:rPr kumimoji="1" lang="en-US" altLang="ja-JP" sz="1100">
              <a:solidFill>
                <a:schemeClr val="dk1"/>
              </a:solidFill>
              <a:latin typeface="+mn-lt"/>
              <a:ea typeface="+mn-ea"/>
              <a:cs typeface="+mn-cs"/>
            </a:rPr>
            <a:t>28</a:t>
          </a:r>
          <a:r>
            <a:rPr kumimoji="1" lang="ja-JP" altLang="ja-JP" sz="1100">
              <a:solidFill>
                <a:schemeClr val="dk1"/>
              </a:solidFill>
              <a:latin typeface="+mn-lt"/>
              <a:ea typeface="+mn-ea"/>
              <a:cs typeface="+mn-cs"/>
            </a:rPr>
            <a:t>年</a:t>
          </a:r>
          <a:r>
            <a:rPr kumimoji="1" lang="en-US" altLang="ja-JP" sz="1100">
              <a:solidFill>
                <a:schemeClr val="dk1"/>
              </a:solidFill>
              <a:latin typeface="+mn-lt"/>
              <a:ea typeface="+mn-ea"/>
              <a:cs typeface="+mn-cs"/>
            </a:rPr>
            <a:t>3</a:t>
          </a:r>
          <a:r>
            <a:rPr kumimoji="1" lang="ja-JP" altLang="ja-JP" sz="1100">
              <a:solidFill>
                <a:schemeClr val="dk1"/>
              </a:solidFill>
              <a:latin typeface="+mn-lt"/>
              <a:ea typeface="+mn-ea"/>
              <a:cs typeface="+mn-cs"/>
            </a:rPr>
            <a:t>月末</a:t>
          </a:r>
          <a:r>
            <a:rPr kumimoji="1" lang="en-US" altLang="ja-JP" sz="1100">
              <a:solidFill>
                <a:schemeClr val="dk1"/>
              </a:solidFill>
              <a:latin typeface="+mn-lt"/>
              <a:ea typeface="+mn-ea"/>
              <a:cs typeface="+mn-cs"/>
            </a:rPr>
            <a:t>38.33</a:t>
          </a:r>
          <a:r>
            <a:rPr kumimoji="1" lang="ja-JP" altLang="ja-JP" sz="1100">
              <a:solidFill>
                <a:schemeClr val="dk1"/>
              </a:solidFill>
              <a:latin typeface="+mn-lt"/>
              <a:ea typeface="+mn-ea"/>
              <a:cs typeface="+mn-cs"/>
            </a:rPr>
            <a:t>％）に加え、町内に大企業や中心となる産業がないことから財政基盤は極めて弱く、財政力指数は類似団体と比較してもやや低水準である。今後は緊急に必要な事業を峻別し投資的経費を抑制する等、歳出の徹底的な見直し（５年間で５％の縮減）を実施するとともに、施策の重点化の両立に努め、協働のまちづくりを展開しつつ行政の効率化に努めることにより財政の健全化を図る。</a:t>
          </a:r>
          <a:endParaRPr lang="ja-JP" altLang="ja-JP" sz="1400"/>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157843</xdr:rowOff>
    </xdr:from>
    <xdr:to>
      <xdr:col>7</xdr:col>
      <xdr:colOff>152400</xdr:colOff>
      <xdr:row>44</xdr:row>
      <xdr:rowOff>61685</xdr:rowOff>
    </xdr:to>
    <xdr:cxnSp macro="">
      <xdr:nvCxnSpPr>
        <xdr:cNvPr id="65" name="直線コネクタ 64"/>
        <xdr:cNvCxnSpPr/>
      </xdr:nvCxnSpPr>
      <xdr:spPr>
        <a:xfrm flipV="1">
          <a:off x="4953000" y="6330043"/>
          <a:ext cx="0" cy="1275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33762</xdr:rowOff>
    </xdr:from>
    <xdr:ext cx="762000" cy="259045"/>
    <xdr:sp macro="" textlink="">
      <xdr:nvSpPr>
        <xdr:cNvPr id="66"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61685</xdr:rowOff>
    </xdr:from>
    <xdr:to>
      <xdr:col>7</xdr:col>
      <xdr:colOff>241300</xdr:colOff>
      <xdr:row>44</xdr:row>
      <xdr:rowOff>61685</xdr:rowOff>
    </xdr:to>
    <xdr:cxnSp macro="">
      <xdr:nvCxnSpPr>
        <xdr:cNvPr id="67" name="直線コネクタ 66"/>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72770</xdr:rowOff>
    </xdr:from>
    <xdr:ext cx="762000" cy="259045"/>
    <xdr:sp macro="" textlink="">
      <xdr:nvSpPr>
        <xdr:cNvPr id="68"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0.54</a:t>
          </a:r>
          <a:endParaRPr kumimoji="1" lang="ja-JP" altLang="en-US" sz="1000" b="1">
            <a:latin typeface="ＭＳ Ｐゴシック"/>
          </a:endParaRPr>
        </a:p>
      </xdr:txBody>
    </xdr:sp>
    <xdr:clientData/>
  </xdr:oneCellAnchor>
  <xdr:twoCellAnchor>
    <xdr:from>
      <xdr:col>7</xdr:col>
      <xdr:colOff>63500</xdr:colOff>
      <xdr:row>36</xdr:row>
      <xdr:rowOff>157843</xdr:rowOff>
    </xdr:from>
    <xdr:to>
      <xdr:col>7</xdr:col>
      <xdr:colOff>241300</xdr:colOff>
      <xdr:row>36</xdr:row>
      <xdr:rowOff>157843</xdr:rowOff>
    </xdr:to>
    <xdr:cxnSp macro="">
      <xdr:nvCxnSpPr>
        <xdr:cNvPr id="69" name="直線コネクタ 68"/>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128815</xdr:rowOff>
    </xdr:from>
    <xdr:to>
      <xdr:col>7</xdr:col>
      <xdr:colOff>152400</xdr:colOff>
      <xdr:row>42</xdr:row>
      <xdr:rowOff>128815</xdr:rowOff>
    </xdr:to>
    <xdr:cxnSp macro="">
      <xdr:nvCxnSpPr>
        <xdr:cNvPr id="70" name="直線コネクタ 69"/>
        <xdr:cNvCxnSpPr/>
      </xdr:nvCxnSpPr>
      <xdr:spPr>
        <a:xfrm>
          <a:off x="4114800" y="73297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162577</xdr:rowOff>
    </xdr:from>
    <xdr:ext cx="762000" cy="259045"/>
    <xdr:sp macro="" textlink="">
      <xdr:nvSpPr>
        <xdr:cNvPr id="71"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72" name="フローチャート :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128815</xdr:rowOff>
    </xdr:from>
    <xdr:to>
      <xdr:col>6</xdr:col>
      <xdr:colOff>0</xdr:colOff>
      <xdr:row>42</xdr:row>
      <xdr:rowOff>128815</xdr:rowOff>
    </xdr:to>
    <xdr:cxnSp macro="">
      <xdr:nvCxnSpPr>
        <xdr:cNvPr id="73" name="直線コネクタ 72"/>
        <xdr:cNvCxnSpPr/>
      </xdr:nvCxnSpPr>
      <xdr:spPr>
        <a:xfrm>
          <a:off x="3225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4" name="フローチャート :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5" name="テキスト ボックス 74"/>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128815</xdr:rowOff>
    </xdr:from>
    <xdr:to>
      <xdr:col>4</xdr:col>
      <xdr:colOff>482600</xdr:colOff>
      <xdr:row>42</xdr:row>
      <xdr:rowOff>128815</xdr:rowOff>
    </xdr:to>
    <xdr:cxnSp macro="">
      <xdr:nvCxnSpPr>
        <xdr:cNvPr id="76" name="直線コネクタ 75"/>
        <xdr:cNvCxnSpPr/>
      </xdr:nvCxnSpPr>
      <xdr:spPr>
        <a:xfrm>
          <a:off x="2336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7" name="フローチャート :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8" name="テキスト ボックス 77"/>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94343</xdr:rowOff>
    </xdr:from>
    <xdr:to>
      <xdr:col>3</xdr:col>
      <xdr:colOff>279400</xdr:colOff>
      <xdr:row>42</xdr:row>
      <xdr:rowOff>128815</xdr:rowOff>
    </xdr:to>
    <xdr:cxnSp macro="">
      <xdr:nvCxnSpPr>
        <xdr:cNvPr id="79" name="直線コネクタ 78"/>
        <xdr:cNvCxnSpPr/>
      </xdr:nvCxnSpPr>
      <xdr:spPr>
        <a:xfrm>
          <a:off x="1447800" y="72952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80" name="フローチャート :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155320</xdr:rowOff>
    </xdr:from>
    <xdr:ext cx="762000" cy="259045"/>
    <xdr:sp macro="" textlink="">
      <xdr:nvSpPr>
        <xdr:cNvPr id="81" name="テキスト ボックス 80"/>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2" name="フローチャート : 判断 81"/>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120849</xdr:rowOff>
    </xdr:from>
    <xdr:ext cx="762000" cy="259045"/>
    <xdr:sp macro="" textlink="">
      <xdr:nvSpPr>
        <xdr:cNvPr id="83" name="テキスト ボックス 82"/>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89" name="円/楕円 88"/>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50092</xdr:rowOff>
    </xdr:from>
    <xdr:ext cx="762000" cy="259045"/>
    <xdr:sp macro="" textlink="">
      <xdr:nvSpPr>
        <xdr:cNvPr id="90" name="財政力該当値テキスト"/>
        <xdr:cNvSpPr txBox="1"/>
      </xdr:nvSpPr>
      <xdr:spPr>
        <a:xfrm>
          <a:off x="5041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78015</xdr:rowOff>
    </xdr:from>
    <xdr:to>
      <xdr:col>6</xdr:col>
      <xdr:colOff>50800</xdr:colOff>
      <xdr:row>43</xdr:row>
      <xdr:rowOff>8165</xdr:rowOff>
    </xdr:to>
    <xdr:sp macro="" textlink="">
      <xdr:nvSpPr>
        <xdr:cNvPr id="91" name="円/楕円 90"/>
        <xdr:cNvSpPr/>
      </xdr:nvSpPr>
      <xdr:spPr>
        <a:xfrm>
          <a:off x="4064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164392</xdr:rowOff>
    </xdr:from>
    <xdr:ext cx="736600" cy="259045"/>
    <xdr:sp macro="" textlink="">
      <xdr:nvSpPr>
        <xdr:cNvPr id="92" name="テキスト ボックス 91"/>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78015</xdr:rowOff>
    </xdr:from>
    <xdr:to>
      <xdr:col>4</xdr:col>
      <xdr:colOff>533400</xdr:colOff>
      <xdr:row>43</xdr:row>
      <xdr:rowOff>8165</xdr:rowOff>
    </xdr:to>
    <xdr:sp macro="" textlink="">
      <xdr:nvSpPr>
        <xdr:cNvPr id="93" name="円/楕円 92"/>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164392</xdr:rowOff>
    </xdr:from>
    <xdr:ext cx="762000" cy="259045"/>
    <xdr:sp macro="" textlink="">
      <xdr:nvSpPr>
        <xdr:cNvPr id="94" name="テキスト ボックス 93"/>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78015</xdr:rowOff>
    </xdr:from>
    <xdr:to>
      <xdr:col>3</xdr:col>
      <xdr:colOff>330200</xdr:colOff>
      <xdr:row>43</xdr:row>
      <xdr:rowOff>8165</xdr:rowOff>
    </xdr:to>
    <xdr:sp macro="" textlink="">
      <xdr:nvSpPr>
        <xdr:cNvPr id="95" name="円/楕円 94"/>
        <xdr:cNvSpPr/>
      </xdr:nvSpPr>
      <xdr:spPr>
        <a:xfrm>
          <a:off x="2286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164392</xdr:rowOff>
    </xdr:from>
    <xdr:ext cx="762000" cy="259045"/>
    <xdr:sp macro="" textlink="">
      <xdr:nvSpPr>
        <xdr:cNvPr id="96" name="テキスト ボックス 95"/>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97" name="円/楕円 96"/>
        <xdr:cNvSpPr/>
      </xdr:nvSpPr>
      <xdr:spPr>
        <a:xfrm>
          <a:off x="1397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129920</xdr:rowOff>
    </xdr:from>
    <xdr:ext cx="762000" cy="259045"/>
    <xdr:sp macro="" textlink="">
      <xdr:nvSpPr>
        <xdr:cNvPr id="98" name="テキスト ボックス 97"/>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人件費の削減や地方債の抑制による公債費の削減等に努め</a:t>
          </a:r>
          <a:r>
            <a:rPr kumimoji="1" lang="ja-JP" altLang="en-US" sz="1100">
              <a:solidFill>
                <a:schemeClr val="dk1"/>
              </a:solidFill>
              <a:latin typeface="+mn-lt"/>
              <a:ea typeface="+mn-ea"/>
              <a:cs typeface="+mn-cs"/>
            </a:rPr>
            <a:t>、</a:t>
          </a:r>
          <a:r>
            <a:rPr kumimoji="1" lang="ja-JP" altLang="ja-JP" sz="1100">
              <a:solidFill>
                <a:schemeClr val="dk1"/>
              </a:solidFill>
              <a:latin typeface="+mn-lt"/>
              <a:ea typeface="+mn-ea"/>
              <a:cs typeface="+mn-cs"/>
            </a:rPr>
            <a:t>経常収支比率は類似団体</a:t>
          </a:r>
          <a:r>
            <a:rPr kumimoji="1" lang="ja-JP" altLang="en-US" sz="1100">
              <a:solidFill>
                <a:schemeClr val="dk1"/>
              </a:solidFill>
              <a:latin typeface="+mn-lt"/>
              <a:ea typeface="+mn-ea"/>
              <a:cs typeface="+mn-cs"/>
            </a:rPr>
            <a:t>とほぼ同水準であ</a:t>
          </a:r>
          <a:r>
            <a:rPr kumimoji="1" lang="ja-JP" altLang="ja-JP" sz="1100">
              <a:solidFill>
                <a:schemeClr val="dk1"/>
              </a:solidFill>
              <a:latin typeface="+mn-lt"/>
              <a:ea typeface="+mn-ea"/>
              <a:cs typeface="+mn-cs"/>
            </a:rPr>
            <a:t>る。普通交付税の算定替加算の廃止による経常一般財源が減少する一方、扶助費等の増加により経常収支比率は上昇するものと思われる。そこで事務事業の見直しを更に進めるとともに、すべての事務事業について優先度を厳しく点検し、優先度の低い事務事業について計画的に廃止・縮小を進め、経常経費の削減（５年間で３％減）に努める。</a:t>
          </a:r>
          <a:endParaRPr lang="ja-JP" altLang="ja-JP" sz="1400"/>
        </a:p>
        <a:p>
          <a:endParaRPr kumimoji="1"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158242</xdr:rowOff>
    </xdr:from>
    <xdr:to>
      <xdr:col>7</xdr:col>
      <xdr:colOff>152400</xdr:colOff>
      <xdr:row>65</xdr:row>
      <xdr:rowOff>152654</xdr:rowOff>
    </xdr:to>
    <xdr:cxnSp macro="">
      <xdr:nvCxnSpPr>
        <xdr:cNvPr id="126" name="直線コネクタ 125"/>
        <xdr:cNvCxnSpPr/>
      </xdr:nvCxnSpPr>
      <xdr:spPr>
        <a:xfrm flipV="1">
          <a:off x="4953000" y="10273792"/>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124731</xdr:rowOff>
    </xdr:from>
    <xdr:ext cx="762000" cy="259045"/>
    <xdr:sp macro="" textlink="">
      <xdr:nvSpPr>
        <xdr:cNvPr id="127" name="財政構造の弾力性最小値テキスト"/>
        <xdr:cNvSpPr txBox="1"/>
      </xdr:nvSpPr>
      <xdr:spPr>
        <a:xfrm>
          <a:off x="5041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7</xdr:col>
      <xdr:colOff>63500</xdr:colOff>
      <xdr:row>65</xdr:row>
      <xdr:rowOff>152654</xdr:rowOff>
    </xdr:from>
    <xdr:to>
      <xdr:col>7</xdr:col>
      <xdr:colOff>241300</xdr:colOff>
      <xdr:row>65</xdr:row>
      <xdr:rowOff>152654</xdr:rowOff>
    </xdr:to>
    <xdr:cxnSp macro="">
      <xdr:nvCxnSpPr>
        <xdr:cNvPr id="128" name="直線コネクタ 127"/>
        <xdr:cNvCxnSpPr/>
      </xdr:nvCxnSpPr>
      <xdr:spPr>
        <a:xfrm>
          <a:off x="4864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73169</xdr:rowOff>
    </xdr:from>
    <xdr:ext cx="762000" cy="259045"/>
    <xdr:sp macro="" textlink="">
      <xdr:nvSpPr>
        <xdr:cNvPr id="129"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59</xdr:row>
      <xdr:rowOff>158242</xdr:rowOff>
    </xdr:from>
    <xdr:to>
      <xdr:col>7</xdr:col>
      <xdr:colOff>241300</xdr:colOff>
      <xdr:row>59</xdr:row>
      <xdr:rowOff>158242</xdr:rowOff>
    </xdr:to>
    <xdr:cxnSp macro="">
      <xdr:nvCxnSpPr>
        <xdr:cNvPr id="130" name="直線コネクタ 129"/>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3302</xdr:rowOff>
    </xdr:from>
    <xdr:to>
      <xdr:col>7</xdr:col>
      <xdr:colOff>152400</xdr:colOff>
      <xdr:row>64</xdr:row>
      <xdr:rowOff>20066</xdr:rowOff>
    </xdr:to>
    <xdr:cxnSp macro="">
      <xdr:nvCxnSpPr>
        <xdr:cNvPr id="131" name="直線コネクタ 130"/>
        <xdr:cNvCxnSpPr/>
      </xdr:nvCxnSpPr>
      <xdr:spPr>
        <a:xfrm flipV="1">
          <a:off x="4114800" y="10804652"/>
          <a:ext cx="8382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139463</xdr:rowOff>
    </xdr:from>
    <xdr:ext cx="762000" cy="259045"/>
    <xdr:sp macro="" textlink="">
      <xdr:nvSpPr>
        <xdr:cNvPr id="132" name="財政構造の弾力性平均値テキスト"/>
        <xdr:cNvSpPr txBox="1"/>
      </xdr:nvSpPr>
      <xdr:spPr>
        <a:xfrm>
          <a:off x="5041900" y="107693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167386</xdr:rowOff>
    </xdr:from>
    <xdr:to>
      <xdr:col>7</xdr:col>
      <xdr:colOff>203200</xdr:colOff>
      <xdr:row>63</xdr:row>
      <xdr:rowOff>97536</xdr:rowOff>
    </xdr:to>
    <xdr:sp macro="" textlink="">
      <xdr:nvSpPr>
        <xdr:cNvPr id="133" name="フローチャート : 判断 132"/>
        <xdr:cNvSpPr/>
      </xdr:nvSpPr>
      <xdr:spPr>
        <a:xfrm>
          <a:off x="4902200" y="1079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56388</xdr:rowOff>
    </xdr:from>
    <xdr:to>
      <xdr:col>6</xdr:col>
      <xdr:colOff>0</xdr:colOff>
      <xdr:row>64</xdr:row>
      <xdr:rowOff>20066</xdr:rowOff>
    </xdr:to>
    <xdr:cxnSp macro="">
      <xdr:nvCxnSpPr>
        <xdr:cNvPr id="134" name="直線コネクタ 133"/>
        <xdr:cNvCxnSpPr/>
      </xdr:nvCxnSpPr>
      <xdr:spPr>
        <a:xfrm>
          <a:off x="3225800" y="1085773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15240</xdr:rowOff>
    </xdr:from>
    <xdr:to>
      <xdr:col>6</xdr:col>
      <xdr:colOff>50800</xdr:colOff>
      <xdr:row>63</xdr:row>
      <xdr:rowOff>116840</xdr:rowOff>
    </xdr:to>
    <xdr:sp macro="" textlink="">
      <xdr:nvSpPr>
        <xdr:cNvPr id="135" name="フローチャート : 判断 134"/>
        <xdr:cNvSpPr/>
      </xdr:nvSpPr>
      <xdr:spPr>
        <a:xfrm>
          <a:off x="4064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127017</xdr:rowOff>
    </xdr:from>
    <xdr:ext cx="736600" cy="259045"/>
    <xdr:sp macro="" textlink="">
      <xdr:nvSpPr>
        <xdr:cNvPr id="136" name="テキスト ボックス 135"/>
        <xdr:cNvSpPr txBox="1"/>
      </xdr:nvSpPr>
      <xdr:spPr>
        <a:xfrm>
          <a:off x="3733800" y="1058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145796</xdr:rowOff>
    </xdr:from>
    <xdr:to>
      <xdr:col>4</xdr:col>
      <xdr:colOff>482600</xdr:colOff>
      <xdr:row>63</xdr:row>
      <xdr:rowOff>56388</xdr:rowOff>
    </xdr:to>
    <xdr:cxnSp macro="">
      <xdr:nvCxnSpPr>
        <xdr:cNvPr id="137" name="直線コネクタ 136"/>
        <xdr:cNvCxnSpPr/>
      </xdr:nvCxnSpPr>
      <xdr:spPr>
        <a:xfrm>
          <a:off x="2336800" y="1077569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94996</xdr:rowOff>
    </xdr:from>
    <xdr:to>
      <xdr:col>4</xdr:col>
      <xdr:colOff>533400</xdr:colOff>
      <xdr:row>63</xdr:row>
      <xdr:rowOff>25146</xdr:rowOff>
    </xdr:to>
    <xdr:sp macro="" textlink="">
      <xdr:nvSpPr>
        <xdr:cNvPr id="138" name="フローチャート : 判断 137"/>
        <xdr:cNvSpPr/>
      </xdr:nvSpPr>
      <xdr:spPr>
        <a:xfrm>
          <a:off x="3175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35323</xdr:rowOff>
    </xdr:from>
    <xdr:ext cx="762000" cy="259045"/>
    <xdr:sp macro="" textlink="">
      <xdr:nvSpPr>
        <xdr:cNvPr id="139" name="テキスト ボックス 138"/>
        <xdr:cNvSpPr txBox="1"/>
      </xdr:nvSpPr>
      <xdr:spPr>
        <a:xfrm>
          <a:off x="2844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145796</xdr:rowOff>
    </xdr:from>
    <xdr:to>
      <xdr:col>3</xdr:col>
      <xdr:colOff>279400</xdr:colOff>
      <xdr:row>63</xdr:row>
      <xdr:rowOff>80518</xdr:rowOff>
    </xdr:to>
    <xdr:cxnSp macro="">
      <xdr:nvCxnSpPr>
        <xdr:cNvPr id="140" name="直線コネクタ 139"/>
        <xdr:cNvCxnSpPr/>
      </xdr:nvCxnSpPr>
      <xdr:spPr>
        <a:xfrm flipV="1">
          <a:off x="1447800" y="1077569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109474</xdr:rowOff>
    </xdr:from>
    <xdr:to>
      <xdr:col>3</xdr:col>
      <xdr:colOff>330200</xdr:colOff>
      <xdr:row>63</xdr:row>
      <xdr:rowOff>39624</xdr:rowOff>
    </xdr:to>
    <xdr:sp macro="" textlink="">
      <xdr:nvSpPr>
        <xdr:cNvPr id="141" name="フローチャート : 判断 140"/>
        <xdr:cNvSpPr/>
      </xdr:nvSpPr>
      <xdr:spPr>
        <a:xfrm>
          <a:off x="2286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24401</xdr:rowOff>
    </xdr:from>
    <xdr:ext cx="762000" cy="259045"/>
    <xdr:sp macro="" textlink="">
      <xdr:nvSpPr>
        <xdr:cNvPr id="142" name="テキスト ボックス 141"/>
        <xdr:cNvSpPr txBox="1"/>
      </xdr:nvSpPr>
      <xdr:spPr>
        <a:xfrm>
          <a:off x="1955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133604</xdr:rowOff>
    </xdr:from>
    <xdr:to>
      <xdr:col>2</xdr:col>
      <xdr:colOff>127000</xdr:colOff>
      <xdr:row>63</xdr:row>
      <xdr:rowOff>63754</xdr:rowOff>
    </xdr:to>
    <xdr:sp macro="" textlink="">
      <xdr:nvSpPr>
        <xdr:cNvPr id="143" name="フローチャート : 判断 142"/>
        <xdr:cNvSpPr/>
      </xdr:nvSpPr>
      <xdr:spPr>
        <a:xfrm>
          <a:off x="1397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73931</xdr:rowOff>
    </xdr:from>
    <xdr:ext cx="762000" cy="259045"/>
    <xdr:sp macro="" textlink="">
      <xdr:nvSpPr>
        <xdr:cNvPr id="144" name="テキスト ボックス 143"/>
        <xdr:cNvSpPr txBox="1"/>
      </xdr:nvSpPr>
      <xdr:spPr>
        <a:xfrm>
          <a:off x="1066800" y="1053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123952</xdr:rowOff>
    </xdr:from>
    <xdr:to>
      <xdr:col>7</xdr:col>
      <xdr:colOff>203200</xdr:colOff>
      <xdr:row>63</xdr:row>
      <xdr:rowOff>54102</xdr:rowOff>
    </xdr:to>
    <xdr:sp macro="" textlink="">
      <xdr:nvSpPr>
        <xdr:cNvPr id="150" name="円/楕円 149"/>
        <xdr:cNvSpPr/>
      </xdr:nvSpPr>
      <xdr:spPr>
        <a:xfrm>
          <a:off x="49022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140479</xdr:rowOff>
    </xdr:from>
    <xdr:ext cx="762000" cy="259045"/>
    <xdr:sp macro="" textlink="">
      <xdr:nvSpPr>
        <xdr:cNvPr id="151" name="財政構造の弾力性該当値テキスト"/>
        <xdr:cNvSpPr txBox="1"/>
      </xdr:nvSpPr>
      <xdr:spPr>
        <a:xfrm>
          <a:off x="50419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140716</xdr:rowOff>
    </xdr:from>
    <xdr:to>
      <xdr:col>6</xdr:col>
      <xdr:colOff>50800</xdr:colOff>
      <xdr:row>64</xdr:row>
      <xdr:rowOff>70866</xdr:rowOff>
    </xdr:to>
    <xdr:sp macro="" textlink="">
      <xdr:nvSpPr>
        <xdr:cNvPr id="152" name="円/楕円 151"/>
        <xdr:cNvSpPr/>
      </xdr:nvSpPr>
      <xdr:spPr>
        <a:xfrm>
          <a:off x="4064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55643</xdr:rowOff>
    </xdr:from>
    <xdr:ext cx="736600" cy="259045"/>
    <xdr:sp macro="" textlink="">
      <xdr:nvSpPr>
        <xdr:cNvPr id="153" name="テキスト ボックス 152"/>
        <xdr:cNvSpPr txBox="1"/>
      </xdr:nvSpPr>
      <xdr:spPr>
        <a:xfrm>
          <a:off x="3733800" y="11028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5588</xdr:rowOff>
    </xdr:from>
    <xdr:to>
      <xdr:col>4</xdr:col>
      <xdr:colOff>533400</xdr:colOff>
      <xdr:row>63</xdr:row>
      <xdr:rowOff>107188</xdr:rowOff>
    </xdr:to>
    <xdr:sp macro="" textlink="">
      <xdr:nvSpPr>
        <xdr:cNvPr id="154" name="円/楕円 153"/>
        <xdr:cNvSpPr/>
      </xdr:nvSpPr>
      <xdr:spPr>
        <a:xfrm>
          <a:off x="31750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91965</xdr:rowOff>
    </xdr:from>
    <xdr:ext cx="762000" cy="259045"/>
    <xdr:sp macro="" textlink="">
      <xdr:nvSpPr>
        <xdr:cNvPr id="155" name="テキスト ボックス 154"/>
        <xdr:cNvSpPr txBox="1"/>
      </xdr:nvSpPr>
      <xdr:spPr>
        <a:xfrm>
          <a:off x="2844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94996</xdr:rowOff>
    </xdr:from>
    <xdr:to>
      <xdr:col>3</xdr:col>
      <xdr:colOff>330200</xdr:colOff>
      <xdr:row>63</xdr:row>
      <xdr:rowOff>25146</xdr:rowOff>
    </xdr:to>
    <xdr:sp macro="" textlink="">
      <xdr:nvSpPr>
        <xdr:cNvPr id="156" name="円/楕円 155"/>
        <xdr:cNvSpPr/>
      </xdr:nvSpPr>
      <xdr:spPr>
        <a:xfrm>
          <a:off x="2286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35323</xdr:rowOff>
    </xdr:from>
    <xdr:ext cx="762000" cy="259045"/>
    <xdr:sp macro="" textlink="">
      <xdr:nvSpPr>
        <xdr:cNvPr id="157" name="テキスト ボックス 156"/>
        <xdr:cNvSpPr txBox="1"/>
      </xdr:nvSpPr>
      <xdr:spPr>
        <a:xfrm>
          <a:off x="1955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29718</xdr:rowOff>
    </xdr:from>
    <xdr:to>
      <xdr:col>2</xdr:col>
      <xdr:colOff>127000</xdr:colOff>
      <xdr:row>63</xdr:row>
      <xdr:rowOff>131318</xdr:rowOff>
    </xdr:to>
    <xdr:sp macro="" textlink="">
      <xdr:nvSpPr>
        <xdr:cNvPr id="158" name="円/楕円 157"/>
        <xdr:cNvSpPr/>
      </xdr:nvSpPr>
      <xdr:spPr>
        <a:xfrm>
          <a:off x="1397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116095</xdr:rowOff>
    </xdr:from>
    <xdr:ext cx="762000" cy="259045"/>
    <xdr:sp macro="" textlink="">
      <xdr:nvSpPr>
        <xdr:cNvPr id="159" name="テキスト ボックス 158"/>
        <xdr:cNvSpPr txBox="1"/>
      </xdr:nvSpPr>
      <xdr:spPr>
        <a:xfrm>
          <a:off x="1066800" y="1091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[224,459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124,757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人口１人当たりの人件費、物件費等の状況は、類似団体を上回っている。これは町域が広く集落が点在しているため、小学校、幼稚園、保育所、支所・出張所などが多く、各施設に職員を配置せざるを得ないためである。平成２６年度に中学校が４校から１校に統合されたことにより、人件費や物件費等の削減効果が表れるものと思われる</a:t>
          </a:r>
          <a:r>
            <a:rPr kumimoji="1" lang="ja-JP" altLang="en-US" sz="1100">
              <a:solidFill>
                <a:schemeClr val="dk1"/>
              </a:solidFill>
              <a:latin typeface="+mn-lt"/>
              <a:ea typeface="+mn-ea"/>
              <a:cs typeface="+mn-cs"/>
            </a:rPr>
            <a:t>が、一方でふるさと納税制度を活用した協働のまちづくり応援事業（米づくり農家応援事業）の拡大によって物件費が拡大し決算額は前年度よりもさらに上昇した。ただ、ふるさと納税による寄付金額も年々順調に伸び、寄付金額から必要経費を差し引いた差額を基金に積み立てることができた。</a:t>
          </a:r>
          <a:endParaRPr lang="ja-JP" altLang="ja-JP" sz="1400"/>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18755</xdr:rowOff>
    </xdr:from>
    <xdr:to>
      <xdr:col>7</xdr:col>
      <xdr:colOff>152400</xdr:colOff>
      <xdr:row>88</xdr:row>
      <xdr:rowOff>68737</xdr:rowOff>
    </xdr:to>
    <xdr:cxnSp macro="">
      <xdr:nvCxnSpPr>
        <xdr:cNvPr id="187" name="直線コネクタ 186"/>
        <xdr:cNvCxnSpPr/>
      </xdr:nvCxnSpPr>
      <xdr:spPr>
        <a:xfrm flipV="1">
          <a:off x="4953000" y="13906205"/>
          <a:ext cx="0" cy="12501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40814</xdr:rowOff>
    </xdr:from>
    <xdr:ext cx="762000" cy="259045"/>
    <xdr:sp macro="" textlink="">
      <xdr:nvSpPr>
        <xdr:cNvPr id="188" name="人件費・物件費等の状況最小値テキスト"/>
        <xdr:cNvSpPr txBox="1"/>
      </xdr:nvSpPr>
      <xdr:spPr>
        <a:xfrm>
          <a:off x="5041900" y="1512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364,243</a:t>
          </a:r>
          <a:endParaRPr kumimoji="1" lang="ja-JP" altLang="en-US" sz="1000" b="1">
            <a:latin typeface="ＭＳ Ｐゴシック"/>
          </a:endParaRPr>
        </a:p>
      </xdr:txBody>
    </xdr:sp>
    <xdr:clientData/>
  </xdr:oneCellAnchor>
  <xdr:twoCellAnchor>
    <xdr:from>
      <xdr:col>7</xdr:col>
      <xdr:colOff>63500</xdr:colOff>
      <xdr:row>88</xdr:row>
      <xdr:rowOff>68737</xdr:rowOff>
    </xdr:from>
    <xdr:to>
      <xdr:col>7</xdr:col>
      <xdr:colOff>241300</xdr:colOff>
      <xdr:row>88</xdr:row>
      <xdr:rowOff>68737</xdr:rowOff>
    </xdr:to>
    <xdr:cxnSp macro="">
      <xdr:nvCxnSpPr>
        <xdr:cNvPr id="189" name="直線コネクタ 188"/>
        <xdr:cNvCxnSpPr/>
      </xdr:nvCxnSpPr>
      <xdr:spPr>
        <a:xfrm>
          <a:off x="4864100" y="1515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105132</xdr:rowOff>
    </xdr:from>
    <xdr:ext cx="762000" cy="259045"/>
    <xdr:sp macro="" textlink="">
      <xdr:nvSpPr>
        <xdr:cNvPr id="190" name="人件費・物件費等の状況最大値テキスト"/>
        <xdr:cNvSpPr txBox="1"/>
      </xdr:nvSpPr>
      <xdr:spPr>
        <a:xfrm>
          <a:off x="5041900" y="1364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105,202</a:t>
          </a:r>
          <a:endParaRPr kumimoji="1" lang="ja-JP" altLang="en-US" sz="1000" b="1">
            <a:latin typeface="ＭＳ Ｐゴシック"/>
          </a:endParaRPr>
        </a:p>
      </xdr:txBody>
    </xdr:sp>
    <xdr:clientData/>
  </xdr:oneCellAnchor>
  <xdr:twoCellAnchor>
    <xdr:from>
      <xdr:col>7</xdr:col>
      <xdr:colOff>63500</xdr:colOff>
      <xdr:row>81</xdr:row>
      <xdr:rowOff>18755</xdr:rowOff>
    </xdr:from>
    <xdr:to>
      <xdr:col>7</xdr:col>
      <xdr:colOff>241300</xdr:colOff>
      <xdr:row>81</xdr:row>
      <xdr:rowOff>18755</xdr:rowOff>
    </xdr:to>
    <xdr:cxnSp macro="">
      <xdr:nvCxnSpPr>
        <xdr:cNvPr id="191" name="直線コネクタ 190"/>
        <xdr:cNvCxnSpPr/>
      </xdr:nvCxnSpPr>
      <xdr:spPr>
        <a:xfrm>
          <a:off x="4864100" y="1390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30655</xdr:rowOff>
    </xdr:from>
    <xdr:to>
      <xdr:col>7</xdr:col>
      <xdr:colOff>152400</xdr:colOff>
      <xdr:row>84</xdr:row>
      <xdr:rowOff>79939</xdr:rowOff>
    </xdr:to>
    <xdr:cxnSp macro="">
      <xdr:nvCxnSpPr>
        <xdr:cNvPr id="192" name="直線コネクタ 191"/>
        <xdr:cNvCxnSpPr/>
      </xdr:nvCxnSpPr>
      <xdr:spPr>
        <a:xfrm>
          <a:off x="4114800" y="14432455"/>
          <a:ext cx="838200" cy="4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20679</xdr:rowOff>
    </xdr:from>
    <xdr:ext cx="762000" cy="259045"/>
    <xdr:sp macro="" textlink="">
      <xdr:nvSpPr>
        <xdr:cNvPr id="193" name="人件費・物件費等の状況平均値テキスト"/>
        <xdr:cNvSpPr txBox="1"/>
      </xdr:nvSpPr>
      <xdr:spPr>
        <a:xfrm>
          <a:off x="5041900" y="14079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183,755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4152</xdr:rowOff>
    </xdr:from>
    <xdr:to>
      <xdr:col>7</xdr:col>
      <xdr:colOff>203200</xdr:colOff>
      <xdr:row>83</xdr:row>
      <xdr:rowOff>105752</xdr:rowOff>
    </xdr:to>
    <xdr:sp macro="" textlink="">
      <xdr:nvSpPr>
        <xdr:cNvPr id="194" name="フローチャート : 判断 193"/>
        <xdr:cNvSpPr/>
      </xdr:nvSpPr>
      <xdr:spPr>
        <a:xfrm>
          <a:off x="4902200" y="1423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30655</xdr:rowOff>
    </xdr:from>
    <xdr:to>
      <xdr:col>6</xdr:col>
      <xdr:colOff>0</xdr:colOff>
      <xdr:row>84</xdr:row>
      <xdr:rowOff>36447</xdr:rowOff>
    </xdr:to>
    <xdr:cxnSp macro="">
      <xdr:nvCxnSpPr>
        <xdr:cNvPr id="195" name="直線コネクタ 194"/>
        <xdr:cNvCxnSpPr/>
      </xdr:nvCxnSpPr>
      <xdr:spPr>
        <a:xfrm flipV="1">
          <a:off x="3225800" y="14432455"/>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50887</xdr:rowOff>
    </xdr:from>
    <xdr:to>
      <xdr:col>6</xdr:col>
      <xdr:colOff>50800</xdr:colOff>
      <xdr:row>83</xdr:row>
      <xdr:rowOff>152487</xdr:rowOff>
    </xdr:to>
    <xdr:sp macro="" textlink="">
      <xdr:nvSpPr>
        <xdr:cNvPr id="196" name="フローチャート : 判断 195"/>
        <xdr:cNvSpPr/>
      </xdr:nvSpPr>
      <xdr:spPr>
        <a:xfrm>
          <a:off x="4064000" y="1428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162664</xdr:rowOff>
    </xdr:from>
    <xdr:ext cx="736600" cy="259045"/>
    <xdr:sp macro="" textlink="">
      <xdr:nvSpPr>
        <xdr:cNvPr id="197" name="テキスト ボックス 196"/>
        <xdr:cNvSpPr txBox="1"/>
      </xdr:nvSpPr>
      <xdr:spPr>
        <a:xfrm>
          <a:off x="3733800" y="14050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161100</xdr:rowOff>
    </xdr:from>
    <xdr:to>
      <xdr:col>4</xdr:col>
      <xdr:colOff>482600</xdr:colOff>
      <xdr:row>84</xdr:row>
      <xdr:rowOff>36447</xdr:rowOff>
    </xdr:to>
    <xdr:cxnSp macro="">
      <xdr:nvCxnSpPr>
        <xdr:cNvPr id="198" name="直線コネクタ 197"/>
        <xdr:cNvCxnSpPr/>
      </xdr:nvCxnSpPr>
      <xdr:spPr>
        <a:xfrm>
          <a:off x="2336800" y="14391450"/>
          <a:ext cx="889000" cy="4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14016</xdr:rowOff>
    </xdr:from>
    <xdr:to>
      <xdr:col>4</xdr:col>
      <xdr:colOff>533400</xdr:colOff>
      <xdr:row>83</xdr:row>
      <xdr:rowOff>115616</xdr:rowOff>
    </xdr:to>
    <xdr:sp macro="" textlink="">
      <xdr:nvSpPr>
        <xdr:cNvPr id="199" name="フローチャート : 判断 198"/>
        <xdr:cNvSpPr/>
      </xdr:nvSpPr>
      <xdr:spPr>
        <a:xfrm>
          <a:off x="3175000" y="1424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125793</xdr:rowOff>
    </xdr:from>
    <xdr:ext cx="762000" cy="259045"/>
    <xdr:sp macro="" textlink="">
      <xdr:nvSpPr>
        <xdr:cNvPr id="200" name="テキスト ボックス 199"/>
        <xdr:cNvSpPr txBox="1"/>
      </xdr:nvSpPr>
      <xdr:spPr>
        <a:xfrm>
          <a:off x="2844800" y="1401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161100</xdr:rowOff>
    </xdr:from>
    <xdr:to>
      <xdr:col>3</xdr:col>
      <xdr:colOff>279400</xdr:colOff>
      <xdr:row>84</xdr:row>
      <xdr:rowOff>1792</xdr:rowOff>
    </xdr:to>
    <xdr:cxnSp macro="">
      <xdr:nvCxnSpPr>
        <xdr:cNvPr id="201" name="直線コネクタ 200"/>
        <xdr:cNvCxnSpPr/>
      </xdr:nvCxnSpPr>
      <xdr:spPr>
        <a:xfrm flipV="1">
          <a:off x="1447800" y="14391450"/>
          <a:ext cx="889000" cy="1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1701</xdr:rowOff>
    </xdr:from>
    <xdr:to>
      <xdr:col>3</xdr:col>
      <xdr:colOff>330200</xdr:colOff>
      <xdr:row>83</xdr:row>
      <xdr:rowOff>103301</xdr:rowOff>
    </xdr:to>
    <xdr:sp macro="" textlink="">
      <xdr:nvSpPr>
        <xdr:cNvPr id="202" name="フローチャート : 判断 201"/>
        <xdr:cNvSpPr/>
      </xdr:nvSpPr>
      <xdr:spPr>
        <a:xfrm>
          <a:off x="2286000" y="1423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113478</xdr:rowOff>
    </xdr:from>
    <xdr:ext cx="762000" cy="259045"/>
    <xdr:sp macro="" textlink="">
      <xdr:nvSpPr>
        <xdr:cNvPr id="203" name="テキスト ボックス 202"/>
        <xdr:cNvSpPr txBox="1"/>
      </xdr:nvSpPr>
      <xdr:spPr>
        <a:xfrm>
          <a:off x="1955800" y="14000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170954</xdr:rowOff>
    </xdr:from>
    <xdr:to>
      <xdr:col>2</xdr:col>
      <xdr:colOff>127000</xdr:colOff>
      <xdr:row>83</xdr:row>
      <xdr:rowOff>101104</xdr:rowOff>
    </xdr:to>
    <xdr:sp macro="" textlink="">
      <xdr:nvSpPr>
        <xdr:cNvPr id="204" name="フローチャート : 判断 203"/>
        <xdr:cNvSpPr/>
      </xdr:nvSpPr>
      <xdr:spPr>
        <a:xfrm>
          <a:off x="1397000" y="1422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111281</xdr:rowOff>
    </xdr:from>
    <xdr:ext cx="762000" cy="259045"/>
    <xdr:sp macro="" textlink="">
      <xdr:nvSpPr>
        <xdr:cNvPr id="205" name="テキスト ボックス 204"/>
        <xdr:cNvSpPr txBox="1"/>
      </xdr:nvSpPr>
      <xdr:spPr>
        <a:xfrm>
          <a:off x="1066800" y="1399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182,792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29139</xdr:rowOff>
    </xdr:from>
    <xdr:to>
      <xdr:col>7</xdr:col>
      <xdr:colOff>203200</xdr:colOff>
      <xdr:row>84</xdr:row>
      <xdr:rowOff>130739</xdr:rowOff>
    </xdr:to>
    <xdr:sp macro="" textlink="">
      <xdr:nvSpPr>
        <xdr:cNvPr id="211" name="円/楕円 210"/>
        <xdr:cNvSpPr/>
      </xdr:nvSpPr>
      <xdr:spPr>
        <a:xfrm>
          <a:off x="4902200" y="1443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1216</xdr:rowOff>
    </xdr:from>
    <xdr:ext cx="762000" cy="259045"/>
    <xdr:sp macro="" textlink="">
      <xdr:nvSpPr>
        <xdr:cNvPr id="212" name="人件費・物件費等の状況該当値テキスト"/>
        <xdr:cNvSpPr txBox="1"/>
      </xdr:nvSpPr>
      <xdr:spPr>
        <a:xfrm>
          <a:off x="5041900" y="14403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224,459</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151305</xdr:rowOff>
    </xdr:from>
    <xdr:to>
      <xdr:col>6</xdr:col>
      <xdr:colOff>50800</xdr:colOff>
      <xdr:row>84</xdr:row>
      <xdr:rowOff>81455</xdr:rowOff>
    </xdr:to>
    <xdr:sp macro="" textlink="">
      <xdr:nvSpPr>
        <xdr:cNvPr id="213" name="円/楕円 212"/>
        <xdr:cNvSpPr/>
      </xdr:nvSpPr>
      <xdr:spPr>
        <a:xfrm>
          <a:off x="4064000" y="1438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66232</xdr:rowOff>
    </xdr:from>
    <xdr:ext cx="736600" cy="259045"/>
    <xdr:sp macro="" textlink="">
      <xdr:nvSpPr>
        <xdr:cNvPr id="214" name="テキスト ボックス 213"/>
        <xdr:cNvSpPr txBox="1"/>
      </xdr:nvSpPr>
      <xdr:spPr>
        <a:xfrm>
          <a:off x="3733800" y="14468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214,247</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157097</xdr:rowOff>
    </xdr:from>
    <xdr:to>
      <xdr:col>4</xdr:col>
      <xdr:colOff>533400</xdr:colOff>
      <xdr:row>84</xdr:row>
      <xdr:rowOff>87247</xdr:rowOff>
    </xdr:to>
    <xdr:sp macro="" textlink="">
      <xdr:nvSpPr>
        <xdr:cNvPr id="215" name="円/楕円 214"/>
        <xdr:cNvSpPr/>
      </xdr:nvSpPr>
      <xdr:spPr>
        <a:xfrm>
          <a:off x="3175000" y="1438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72024</xdr:rowOff>
    </xdr:from>
    <xdr:ext cx="762000" cy="259045"/>
    <xdr:sp macro="" textlink="">
      <xdr:nvSpPr>
        <xdr:cNvPr id="216" name="テキスト ボックス 215"/>
        <xdr:cNvSpPr txBox="1"/>
      </xdr:nvSpPr>
      <xdr:spPr>
        <a:xfrm>
          <a:off x="2844800" y="144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215,447</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110300</xdr:rowOff>
    </xdr:from>
    <xdr:to>
      <xdr:col>3</xdr:col>
      <xdr:colOff>330200</xdr:colOff>
      <xdr:row>84</xdr:row>
      <xdr:rowOff>40450</xdr:rowOff>
    </xdr:to>
    <xdr:sp macro="" textlink="">
      <xdr:nvSpPr>
        <xdr:cNvPr id="217" name="円/楕円 216"/>
        <xdr:cNvSpPr/>
      </xdr:nvSpPr>
      <xdr:spPr>
        <a:xfrm>
          <a:off x="2286000" y="1434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25227</xdr:rowOff>
    </xdr:from>
    <xdr:ext cx="762000" cy="259045"/>
    <xdr:sp macro="" textlink="">
      <xdr:nvSpPr>
        <xdr:cNvPr id="218" name="テキスト ボックス 217"/>
        <xdr:cNvSpPr txBox="1"/>
      </xdr:nvSpPr>
      <xdr:spPr>
        <a:xfrm>
          <a:off x="1955800" y="1442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205,750</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122442</xdr:rowOff>
    </xdr:from>
    <xdr:to>
      <xdr:col>2</xdr:col>
      <xdr:colOff>127000</xdr:colOff>
      <xdr:row>84</xdr:row>
      <xdr:rowOff>52592</xdr:rowOff>
    </xdr:to>
    <xdr:sp macro="" textlink="">
      <xdr:nvSpPr>
        <xdr:cNvPr id="219" name="円/楕円 218"/>
        <xdr:cNvSpPr/>
      </xdr:nvSpPr>
      <xdr:spPr>
        <a:xfrm>
          <a:off x="1397000" y="1435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37369</xdr:rowOff>
    </xdr:from>
    <xdr:ext cx="762000" cy="259045"/>
    <xdr:sp macro="" textlink="">
      <xdr:nvSpPr>
        <xdr:cNvPr id="220" name="テキスト ボックス 219"/>
        <xdr:cNvSpPr txBox="1"/>
      </xdr:nvSpPr>
      <xdr:spPr>
        <a:xfrm>
          <a:off x="1066800" y="1443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208,266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ラスパイレス</a:t>
          </a:r>
          <a:r>
            <a:rPr kumimoji="1" lang="ja-JP" altLang="en-US" sz="1100">
              <a:solidFill>
                <a:schemeClr val="dk1"/>
              </a:solidFill>
              <a:latin typeface="+mn-lt"/>
              <a:ea typeface="+mn-ea"/>
              <a:cs typeface="+mn-cs"/>
            </a:rPr>
            <a:t>指数</a:t>
          </a:r>
          <a:r>
            <a:rPr kumimoji="1" lang="ja-JP" altLang="ja-JP" sz="1100">
              <a:solidFill>
                <a:schemeClr val="dk1"/>
              </a:solidFill>
              <a:latin typeface="+mn-lt"/>
              <a:ea typeface="+mn-ea"/>
              <a:cs typeface="+mn-cs"/>
            </a:rPr>
            <a:t>の</a:t>
          </a:r>
          <a:r>
            <a:rPr kumimoji="1" lang="ja-JP" altLang="en-US" sz="1100">
              <a:solidFill>
                <a:schemeClr val="dk1"/>
              </a:solidFill>
              <a:latin typeface="+mn-lt"/>
              <a:ea typeface="+mn-ea"/>
              <a:cs typeface="+mn-cs"/>
            </a:rPr>
            <a:t>上昇は、退職、採用等に伴う階層変動によるものである。初任給は国に準じているものの依然として県下で３番目に低い指数を示している。今後は職階の見直しによる組織のスリム化を図り、給与については適正な運用を維持していく。</a:t>
          </a:r>
        </a:p>
        <a:p>
          <a:endParaRPr lang="ja-JP" altLang="ja-JP" sz="1400"/>
        </a:p>
        <a:p>
          <a:endParaRPr kumimoji="1" lang="ja-JP" altLang="ja-JP" sz="1100">
            <a:solidFill>
              <a:schemeClr val="dk1"/>
            </a:solidFill>
            <a:latin typeface="+mn-lt"/>
            <a:ea typeface="+mn-ea"/>
            <a:cs typeface="+mn-cs"/>
          </a:endParaRPr>
        </a:p>
        <a:p>
          <a:endParaRPr kumimoji="1"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141111</xdr:rowOff>
    </xdr:from>
    <xdr:to>
      <xdr:col>24</xdr:col>
      <xdr:colOff>558800</xdr:colOff>
      <xdr:row>88</xdr:row>
      <xdr:rowOff>40216</xdr:rowOff>
    </xdr:to>
    <xdr:cxnSp macro="">
      <xdr:nvCxnSpPr>
        <xdr:cNvPr id="249" name="直線コネクタ 248"/>
        <xdr:cNvCxnSpPr/>
      </xdr:nvCxnSpPr>
      <xdr:spPr>
        <a:xfrm flipV="1">
          <a:off x="17018000" y="14028561"/>
          <a:ext cx="0" cy="1099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12293</xdr:rowOff>
    </xdr:from>
    <xdr:ext cx="762000" cy="259045"/>
    <xdr:sp macro="" textlink="">
      <xdr:nvSpPr>
        <xdr:cNvPr id="250"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24</xdr:col>
      <xdr:colOff>469900</xdr:colOff>
      <xdr:row>88</xdr:row>
      <xdr:rowOff>40216</xdr:rowOff>
    </xdr:from>
    <xdr:to>
      <xdr:col>24</xdr:col>
      <xdr:colOff>647700</xdr:colOff>
      <xdr:row>88</xdr:row>
      <xdr:rowOff>40216</xdr:rowOff>
    </xdr:to>
    <xdr:cxnSp macro="">
      <xdr:nvCxnSpPr>
        <xdr:cNvPr id="251" name="直線コネクタ 250"/>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56038</xdr:rowOff>
    </xdr:from>
    <xdr:ext cx="762000" cy="259045"/>
    <xdr:sp macro="" textlink="">
      <xdr:nvSpPr>
        <xdr:cNvPr id="252" name="給与水準   （国との比較）最大値テキスト"/>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24</xdr:col>
      <xdr:colOff>469900</xdr:colOff>
      <xdr:row>81</xdr:row>
      <xdr:rowOff>141111</xdr:rowOff>
    </xdr:from>
    <xdr:to>
      <xdr:col>24</xdr:col>
      <xdr:colOff>647700</xdr:colOff>
      <xdr:row>81</xdr:row>
      <xdr:rowOff>141111</xdr:rowOff>
    </xdr:to>
    <xdr:cxnSp macro="">
      <xdr:nvCxnSpPr>
        <xdr:cNvPr id="253" name="直線コネクタ 252"/>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23284</xdr:rowOff>
    </xdr:from>
    <xdr:to>
      <xdr:col>24</xdr:col>
      <xdr:colOff>558800</xdr:colOff>
      <xdr:row>83</xdr:row>
      <xdr:rowOff>39511</xdr:rowOff>
    </xdr:to>
    <xdr:cxnSp macro="">
      <xdr:nvCxnSpPr>
        <xdr:cNvPr id="254" name="直線コネクタ 253"/>
        <xdr:cNvCxnSpPr/>
      </xdr:nvCxnSpPr>
      <xdr:spPr>
        <a:xfrm>
          <a:off x="16179800" y="14082184"/>
          <a:ext cx="8382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70855</xdr:rowOff>
    </xdr:from>
    <xdr:ext cx="762000" cy="259045"/>
    <xdr:sp macro="" textlink="">
      <xdr:nvSpPr>
        <xdr:cNvPr id="255" name="給与水準   （国との比較）平均値テキスト"/>
        <xdr:cNvSpPr txBox="1"/>
      </xdr:nvSpPr>
      <xdr:spPr>
        <a:xfrm>
          <a:off x="17106900" y="14472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98778</xdr:rowOff>
    </xdr:from>
    <xdr:to>
      <xdr:col>24</xdr:col>
      <xdr:colOff>609600</xdr:colOff>
      <xdr:row>85</xdr:row>
      <xdr:rowOff>28928</xdr:rowOff>
    </xdr:to>
    <xdr:sp macro="" textlink="">
      <xdr:nvSpPr>
        <xdr:cNvPr id="256" name="フローチャート : 判断 255"/>
        <xdr:cNvSpPr/>
      </xdr:nvSpPr>
      <xdr:spPr>
        <a:xfrm>
          <a:off x="169672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23284</xdr:rowOff>
    </xdr:from>
    <xdr:to>
      <xdr:col>23</xdr:col>
      <xdr:colOff>406400</xdr:colOff>
      <xdr:row>82</xdr:row>
      <xdr:rowOff>76905</xdr:rowOff>
    </xdr:to>
    <xdr:cxnSp macro="">
      <xdr:nvCxnSpPr>
        <xdr:cNvPr id="257" name="直線コネクタ 256"/>
        <xdr:cNvCxnSpPr/>
      </xdr:nvCxnSpPr>
      <xdr:spPr>
        <a:xfrm flipV="1">
          <a:off x="15290800" y="14082184"/>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4939</xdr:rowOff>
    </xdr:from>
    <xdr:to>
      <xdr:col>23</xdr:col>
      <xdr:colOff>457200</xdr:colOff>
      <xdr:row>84</xdr:row>
      <xdr:rowOff>106539</xdr:rowOff>
    </xdr:to>
    <xdr:sp macro="" textlink="">
      <xdr:nvSpPr>
        <xdr:cNvPr id="258" name="フローチャート : 判断 257"/>
        <xdr:cNvSpPr/>
      </xdr:nvSpPr>
      <xdr:spPr>
        <a:xfrm>
          <a:off x="16129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91316</xdr:rowOff>
    </xdr:from>
    <xdr:ext cx="736600" cy="259045"/>
    <xdr:sp macro="" textlink="">
      <xdr:nvSpPr>
        <xdr:cNvPr id="259" name="テキスト ボックス 258"/>
        <xdr:cNvSpPr txBox="1"/>
      </xdr:nvSpPr>
      <xdr:spPr>
        <a:xfrm>
          <a:off x="15798800" y="14493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76905</xdr:rowOff>
    </xdr:from>
    <xdr:to>
      <xdr:col>22</xdr:col>
      <xdr:colOff>203200</xdr:colOff>
      <xdr:row>87</xdr:row>
      <xdr:rowOff>104422</xdr:rowOff>
    </xdr:to>
    <xdr:cxnSp macro="">
      <xdr:nvCxnSpPr>
        <xdr:cNvPr id="260" name="直線コネクタ 259"/>
        <xdr:cNvCxnSpPr/>
      </xdr:nvCxnSpPr>
      <xdr:spPr>
        <a:xfrm flipV="1">
          <a:off x="14401800" y="14135805"/>
          <a:ext cx="889000" cy="88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162984</xdr:rowOff>
    </xdr:from>
    <xdr:to>
      <xdr:col>22</xdr:col>
      <xdr:colOff>254000</xdr:colOff>
      <xdr:row>84</xdr:row>
      <xdr:rowOff>93134</xdr:rowOff>
    </xdr:to>
    <xdr:sp macro="" textlink="">
      <xdr:nvSpPr>
        <xdr:cNvPr id="261" name="フローチャート : 判断 260"/>
        <xdr:cNvSpPr/>
      </xdr:nvSpPr>
      <xdr:spPr>
        <a:xfrm>
          <a:off x="15240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77911</xdr:rowOff>
    </xdr:from>
    <xdr:ext cx="762000" cy="259045"/>
    <xdr:sp macro="" textlink="">
      <xdr:nvSpPr>
        <xdr:cNvPr id="262" name="テキスト ボックス 261"/>
        <xdr:cNvSpPr txBox="1"/>
      </xdr:nvSpPr>
      <xdr:spPr>
        <a:xfrm>
          <a:off x="14909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23989</xdr:rowOff>
    </xdr:from>
    <xdr:to>
      <xdr:col>21</xdr:col>
      <xdr:colOff>0</xdr:colOff>
      <xdr:row>87</xdr:row>
      <xdr:rowOff>104422</xdr:rowOff>
    </xdr:to>
    <xdr:cxnSp macro="">
      <xdr:nvCxnSpPr>
        <xdr:cNvPr id="263" name="直線コネクタ 262"/>
        <xdr:cNvCxnSpPr/>
      </xdr:nvCxnSpPr>
      <xdr:spPr>
        <a:xfrm>
          <a:off x="13512800" y="1494013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139700</xdr:rowOff>
    </xdr:from>
    <xdr:to>
      <xdr:col>21</xdr:col>
      <xdr:colOff>50800</xdr:colOff>
      <xdr:row>90</xdr:row>
      <xdr:rowOff>69850</xdr:rowOff>
    </xdr:to>
    <xdr:sp macro="" textlink="">
      <xdr:nvSpPr>
        <xdr:cNvPr id="264" name="フローチャート : 判断 263"/>
        <xdr:cNvSpPr/>
      </xdr:nvSpPr>
      <xdr:spPr>
        <a:xfrm>
          <a:off x="14351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54627</xdr:rowOff>
    </xdr:from>
    <xdr:ext cx="762000" cy="259045"/>
    <xdr:sp macro="" textlink="">
      <xdr:nvSpPr>
        <xdr:cNvPr id="265" name="テキスト ボックス 264"/>
        <xdr:cNvSpPr txBox="1"/>
      </xdr:nvSpPr>
      <xdr:spPr>
        <a:xfrm>
          <a:off x="14020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112889</xdr:rowOff>
    </xdr:from>
    <xdr:to>
      <xdr:col>19</xdr:col>
      <xdr:colOff>533400</xdr:colOff>
      <xdr:row>90</xdr:row>
      <xdr:rowOff>43039</xdr:rowOff>
    </xdr:to>
    <xdr:sp macro="" textlink="">
      <xdr:nvSpPr>
        <xdr:cNvPr id="266" name="フローチャート : 判断 265"/>
        <xdr:cNvSpPr/>
      </xdr:nvSpPr>
      <xdr:spPr>
        <a:xfrm>
          <a:off x="13462000" y="1537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27816</xdr:rowOff>
    </xdr:from>
    <xdr:ext cx="762000" cy="259045"/>
    <xdr:sp macro="" textlink="">
      <xdr:nvSpPr>
        <xdr:cNvPr id="267" name="テキスト ボックス 266"/>
        <xdr:cNvSpPr txBox="1"/>
      </xdr:nvSpPr>
      <xdr:spPr>
        <a:xfrm>
          <a:off x="13131800" y="154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160161</xdr:rowOff>
    </xdr:from>
    <xdr:to>
      <xdr:col>24</xdr:col>
      <xdr:colOff>609600</xdr:colOff>
      <xdr:row>83</xdr:row>
      <xdr:rowOff>90311</xdr:rowOff>
    </xdr:to>
    <xdr:sp macro="" textlink="">
      <xdr:nvSpPr>
        <xdr:cNvPr id="273" name="円/楕円 272"/>
        <xdr:cNvSpPr/>
      </xdr:nvSpPr>
      <xdr:spPr>
        <a:xfrm>
          <a:off x="169672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5238</xdr:rowOff>
    </xdr:from>
    <xdr:ext cx="762000" cy="259045"/>
    <xdr:sp macro="" textlink="">
      <xdr:nvSpPr>
        <xdr:cNvPr id="274" name="給与水準   （国との比較）該当値テキスト"/>
        <xdr:cNvSpPr txBox="1"/>
      </xdr:nvSpPr>
      <xdr:spPr>
        <a:xfrm>
          <a:off x="17106900" y="1406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143934</xdr:rowOff>
    </xdr:from>
    <xdr:to>
      <xdr:col>23</xdr:col>
      <xdr:colOff>457200</xdr:colOff>
      <xdr:row>82</xdr:row>
      <xdr:rowOff>74084</xdr:rowOff>
    </xdr:to>
    <xdr:sp macro="" textlink="">
      <xdr:nvSpPr>
        <xdr:cNvPr id="275" name="円/楕円 274"/>
        <xdr:cNvSpPr/>
      </xdr:nvSpPr>
      <xdr:spPr>
        <a:xfrm>
          <a:off x="16129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84261</xdr:rowOff>
    </xdr:from>
    <xdr:ext cx="736600" cy="259045"/>
    <xdr:sp macro="" textlink="">
      <xdr:nvSpPr>
        <xdr:cNvPr id="276" name="テキスト ボックス 275"/>
        <xdr:cNvSpPr txBox="1"/>
      </xdr:nvSpPr>
      <xdr:spPr>
        <a:xfrm>
          <a:off x="15798800" y="13800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26105</xdr:rowOff>
    </xdr:from>
    <xdr:to>
      <xdr:col>22</xdr:col>
      <xdr:colOff>254000</xdr:colOff>
      <xdr:row>82</xdr:row>
      <xdr:rowOff>127705</xdr:rowOff>
    </xdr:to>
    <xdr:sp macro="" textlink="">
      <xdr:nvSpPr>
        <xdr:cNvPr id="277" name="円/楕円 276"/>
        <xdr:cNvSpPr/>
      </xdr:nvSpPr>
      <xdr:spPr>
        <a:xfrm>
          <a:off x="15240000" y="140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137882</xdr:rowOff>
    </xdr:from>
    <xdr:ext cx="762000" cy="259045"/>
    <xdr:sp macro="" textlink="">
      <xdr:nvSpPr>
        <xdr:cNvPr id="278" name="テキスト ボックス 277"/>
        <xdr:cNvSpPr txBox="1"/>
      </xdr:nvSpPr>
      <xdr:spPr>
        <a:xfrm>
          <a:off x="14909800" y="1385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53622</xdr:rowOff>
    </xdr:from>
    <xdr:to>
      <xdr:col>21</xdr:col>
      <xdr:colOff>50800</xdr:colOff>
      <xdr:row>87</xdr:row>
      <xdr:rowOff>155222</xdr:rowOff>
    </xdr:to>
    <xdr:sp macro="" textlink="">
      <xdr:nvSpPr>
        <xdr:cNvPr id="279" name="円/楕円 278"/>
        <xdr:cNvSpPr/>
      </xdr:nvSpPr>
      <xdr:spPr>
        <a:xfrm>
          <a:off x="14351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165399</xdr:rowOff>
    </xdr:from>
    <xdr:ext cx="762000" cy="259045"/>
    <xdr:sp macro="" textlink="">
      <xdr:nvSpPr>
        <xdr:cNvPr id="280" name="テキスト ボックス 279"/>
        <xdr:cNvSpPr txBox="1"/>
      </xdr:nvSpPr>
      <xdr:spPr>
        <a:xfrm>
          <a:off x="14020800" y="1473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144639</xdr:rowOff>
    </xdr:from>
    <xdr:to>
      <xdr:col>19</xdr:col>
      <xdr:colOff>533400</xdr:colOff>
      <xdr:row>87</xdr:row>
      <xdr:rowOff>74789</xdr:rowOff>
    </xdr:to>
    <xdr:sp macro="" textlink="">
      <xdr:nvSpPr>
        <xdr:cNvPr id="281" name="円/楕円 280"/>
        <xdr:cNvSpPr/>
      </xdr:nvSpPr>
      <xdr:spPr>
        <a:xfrm>
          <a:off x="13462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84966</xdr:rowOff>
    </xdr:from>
    <xdr:ext cx="762000" cy="259045"/>
    <xdr:sp macro="" textlink="">
      <xdr:nvSpPr>
        <xdr:cNvPr id="282" name="テキスト ボックス 281"/>
        <xdr:cNvSpPr txBox="1"/>
      </xdr:nvSpPr>
      <xdr:spPr>
        <a:xfrm>
          <a:off x="13131800" y="1465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[14.92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人口千人当たりの職員数は、類似団体と比較して大幅に多いと言える。特に民生、教育部門の超過が著しい。これは町域が広く、保育園、幼稚園、小学校に職員を配置していること、また高齢者が多く、老人福祉サービスへの職員の増強を図っていることが挙げられる。今後は各部門ごとの事務事業の見直しによる職員数の削減と計画的な採用、定員適正化計画の策定に取り組む。</a:t>
          </a:r>
          <a:endParaRPr lang="ja-JP" altLang="ja-JP" sz="1400"/>
        </a:p>
        <a:p>
          <a:endParaRPr kumimoji="1"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132171</xdr:rowOff>
    </xdr:from>
    <xdr:to>
      <xdr:col>24</xdr:col>
      <xdr:colOff>558800</xdr:colOff>
      <xdr:row>68</xdr:row>
      <xdr:rowOff>37828</xdr:rowOff>
    </xdr:to>
    <xdr:cxnSp macro="">
      <xdr:nvCxnSpPr>
        <xdr:cNvPr id="314" name="直線コネクタ 313"/>
        <xdr:cNvCxnSpPr/>
      </xdr:nvCxnSpPr>
      <xdr:spPr>
        <a:xfrm flipV="1">
          <a:off x="17018000" y="10076271"/>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9905</xdr:rowOff>
    </xdr:from>
    <xdr:ext cx="762000" cy="259045"/>
    <xdr:sp macro="" textlink="">
      <xdr:nvSpPr>
        <xdr:cNvPr id="315" name="定員管理の状況最小値テキスト"/>
        <xdr:cNvSpPr txBox="1"/>
      </xdr:nvSpPr>
      <xdr:spPr>
        <a:xfrm>
          <a:off x="17106900" y="11668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16.23</a:t>
          </a:r>
          <a:endParaRPr kumimoji="1" lang="ja-JP" altLang="en-US" sz="1000" b="1">
            <a:latin typeface="ＭＳ Ｐゴシック"/>
          </a:endParaRPr>
        </a:p>
      </xdr:txBody>
    </xdr:sp>
    <xdr:clientData/>
  </xdr:oneCellAnchor>
  <xdr:twoCellAnchor>
    <xdr:from>
      <xdr:col>24</xdr:col>
      <xdr:colOff>469900</xdr:colOff>
      <xdr:row>68</xdr:row>
      <xdr:rowOff>37828</xdr:rowOff>
    </xdr:from>
    <xdr:to>
      <xdr:col>24</xdr:col>
      <xdr:colOff>647700</xdr:colOff>
      <xdr:row>68</xdr:row>
      <xdr:rowOff>37828</xdr:rowOff>
    </xdr:to>
    <xdr:cxnSp macro="">
      <xdr:nvCxnSpPr>
        <xdr:cNvPr id="316" name="直線コネクタ 315"/>
        <xdr:cNvCxnSpPr/>
      </xdr:nvCxnSpPr>
      <xdr:spPr>
        <a:xfrm>
          <a:off x="16929100" y="11696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47098</xdr:rowOff>
    </xdr:from>
    <xdr:ext cx="762000" cy="259045"/>
    <xdr:sp macro="" textlink="">
      <xdr:nvSpPr>
        <xdr:cNvPr id="317" name="定員管理の状況最大値テキスト"/>
        <xdr:cNvSpPr txBox="1"/>
      </xdr:nvSpPr>
      <xdr:spPr>
        <a:xfrm>
          <a:off x="17106900" y="9819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6.83</a:t>
          </a:r>
          <a:endParaRPr kumimoji="1" lang="ja-JP" altLang="en-US" sz="1000" b="1">
            <a:latin typeface="ＭＳ Ｐゴシック"/>
          </a:endParaRPr>
        </a:p>
      </xdr:txBody>
    </xdr:sp>
    <xdr:clientData/>
  </xdr:oneCellAnchor>
  <xdr:twoCellAnchor>
    <xdr:from>
      <xdr:col>24</xdr:col>
      <xdr:colOff>469900</xdr:colOff>
      <xdr:row>58</xdr:row>
      <xdr:rowOff>132171</xdr:rowOff>
    </xdr:from>
    <xdr:to>
      <xdr:col>24</xdr:col>
      <xdr:colOff>647700</xdr:colOff>
      <xdr:row>58</xdr:row>
      <xdr:rowOff>132171</xdr:rowOff>
    </xdr:to>
    <xdr:cxnSp macro="">
      <xdr:nvCxnSpPr>
        <xdr:cNvPr id="318" name="直線コネクタ 317"/>
        <xdr:cNvCxnSpPr/>
      </xdr:nvCxnSpPr>
      <xdr:spPr>
        <a:xfrm>
          <a:off x="16929100" y="100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20501</xdr:rowOff>
    </xdr:from>
    <xdr:to>
      <xdr:col>24</xdr:col>
      <xdr:colOff>558800</xdr:colOff>
      <xdr:row>66</xdr:row>
      <xdr:rowOff>154940</xdr:rowOff>
    </xdr:to>
    <xdr:cxnSp macro="">
      <xdr:nvCxnSpPr>
        <xdr:cNvPr id="319" name="直線コネクタ 318"/>
        <xdr:cNvCxnSpPr/>
      </xdr:nvCxnSpPr>
      <xdr:spPr>
        <a:xfrm>
          <a:off x="16179800" y="11336201"/>
          <a:ext cx="838200" cy="13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72226</xdr:rowOff>
    </xdr:from>
    <xdr:ext cx="762000" cy="259045"/>
    <xdr:sp macro="" textlink="">
      <xdr:nvSpPr>
        <xdr:cNvPr id="320" name="定員管理の状況平均値テキスト"/>
        <xdr:cNvSpPr txBox="1"/>
      </xdr:nvSpPr>
      <xdr:spPr>
        <a:xfrm>
          <a:off x="17106900" y="105306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55699</xdr:rowOff>
    </xdr:from>
    <xdr:to>
      <xdr:col>24</xdr:col>
      <xdr:colOff>609600</xdr:colOff>
      <xdr:row>62</xdr:row>
      <xdr:rowOff>157299</xdr:rowOff>
    </xdr:to>
    <xdr:sp macro="" textlink="">
      <xdr:nvSpPr>
        <xdr:cNvPr id="321" name="フローチャート : 判断 320"/>
        <xdr:cNvSpPr/>
      </xdr:nvSpPr>
      <xdr:spPr>
        <a:xfrm>
          <a:off x="169672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20501</xdr:rowOff>
    </xdr:from>
    <xdr:to>
      <xdr:col>23</xdr:col>
      <xdr:colOff>406400</xdr:colOff>
      <xdr:row>66</xdr:row>
      <xdr:rowOff>60144</xdr:rowOff>
    </xdr:to>
    <xdr:cxnSp macro="">
      <xdr:nvCxnSpPr>
        <xdr:cNvPr id="322" name="直線コネクタ 321"/>
        <xdr:cNvCxnSpPr/>
      </xdr:nvCxnSpPr>
      <xdr:spPr>
        <a:xfrm flipV="1">
          <a:off x="15290800" y="11336201"/>
          <a:ext cx="889000" cy="3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167731</xdr:rowOff>
    </xdr:from>
    <xdr:to>
      <xdr:col>23</xdr:col>
      <xdr:colOff>457200</xdr:colOff>
      <xdr:row>63</xdr:row>
      <xdr:rowOff>97881</xdr:rowOff>
    </xdr:to>
    <xdr:sp macro="" textlink="">
      <xdr:nvSpPr>
        <xdr:cNvPr id="323" name="フローチャート : 判断 322"/>
        <xdr:cNvSpPr/>
      </xdr:nvSpPr>
      <xdr:spPr>
        <a:xfrm>
          <a:off x="16129000" y="1079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108058</xdr:rowOff>
    </xdr:from>
    <xdr:ext cx="736600" cy="259045"/>
    <xdr:sp macro="" textlink="">
      <xdr:nvSpPr>
        <xdr:cNvPr id="324" name="テキスト ボックス 323"/>
        <xdr:cNvSpPr txBox="1"/>
      </xdr:nvSpPr>
      <xdr:spPr>
        <a:xfrm>
          <a:off x="15798800" y="10566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60144</xdr:rowOff>
    </xdr:from>
    <xdr:to>
      <xdr:col>22</xdr:col>
      <xdr:colOff>203200</xdr:colOff>
      <xdr:row>66</xdr:row>
      <xdr:rowOff>70485</xdr:rowOff>
    </xdr:to>
    <xdr:cxnSp macro="">
      <xdr:nvCxnSpPr>
        <xdr:cNvPr id="325" name="直線コネクタ 324"/>
        <xdr:cNvCxnSpPr/>
      </xdr:nvCxnSpPr>
      <xdr:spPr>
        <a:xfrm flipV="1">
          <a:off x="14401800" y="11375844"/>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160837</xdr:rowOff>
    </xdr:from>
    <xdr:to>
      <xdr:col>22</xdr:col>
      <xdr:colOff>254000</xdr:colOff>
      <xdr:row>63</xdr:row>
      <xdr:rowOff>90987</xdr:rowOff>
    </xdr:to>
    <xdr:sp macro="" textlink="">
      <xdr:nvSpPr>
        <xdr:cNvPr id="326" name="フローチャート : 判断 325"/>
        <xdr:cNvSpPr/>
      </xdr:nvSpPr>
      <xdr:spPr>
        <a:xfrm>
          <a:off x="15240000" y="1079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101164</xdr:rowOff>
    </xdr:from>
    <xdr:ext cx="762000" cy="259045"/>
    <xdr:sp macro="" textlink="">
      <xdr:nvSpPr>
        <xdr:cNvPr id="327" name="テキスト ボックス 326"/>
        <xdr:cNvSpPr txBox="1"/>
      </xdr:nvSpPr>
      <xdr:spPr>
        <a:xfrm>
          <a:off x="14909800" y="1055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6713</xdr:rowOff>
    </xdr:from>
    <xdr:to>
      <xdr:col>21</xdr:col>
      <xdr:colOff>0</xdr:colOff>
      <xdr:row>66</xdr:row>
      <xdr:rowOff>70485</xdr:rowOff>
    </xdr:to>
    <xdr:cxnSp macro="">
      <xdr:nvCxnSpPr>
        <xdr:cNvPr id="328" name="直線コネクタ 327"/>
        <xdr:cNvCxnSpPr/>
      </xdr:nvCxnSpPr>
      <xdr:spPr>
        <a:xfrm>
          <a:off x="13512800" y="11322413"/>
          <a:ext cx="889000" cy="6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148772</xdr:rowOff>
    </xdr:from>
    <xdr:to>
      <xdr:col>21</xdr:col>
      <xdr:colOff>50800</xdr:colOff>
      <xdr:row>63</xdr:row>
      <xdr:rowOff>78922</xdr:rowOff>
    </xdr:to>
    <xdr:sp macro="" textlink="">
      <xdr:nvSpPr>
        <xdr:cNvPr id="329" name="フローチャート : 判断 328"/>
        <xdr:cNvSpPr/>
      </xdr:nvSpPr>
      <xdr:spPr>
        <a:xfrm>
          <a:off x="14351000" y="10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89099</xdr:rowOff>
    </xdr:from>
    <xdr:ext cx="762000" cy="259045"/>
    <xdr:sp macro="" textlink="">
      <xdr:nvSpPr>
        <xdr:cNvPr id="330" name="テキスト ボックス 329"/>
        <xdr:cNvSpPr txBox="1"/>
      </xdr:nvSpPr>
      <xdr:spPr>
        <a:xfrm>
          <a:off x="14020800" y="1054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121194</xdr:rowOff>
    </xdr:from>
    <xdr:to>
      <xdr:col>19</xdr:col>
      <xdr:colOff>533400</xdr:colOff>
      <xdr:row>63</xdr:row>
      <xdr:rowOff>51344</xdr:rowOff>
    </xdr:to>
    <xdr:sp macro="" textlink="">
      <xdr:nvSpPr>
        <xdr:cNvPr id="331" name="フローチャート : 判断 330"/>
        <xdr:cNvSpPr/>
      </xdr:nvSpPr>
      <xdr:spPr>
        <a:xfrm>
          <a:off x="13462000" y="1075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61521</xdr:rowOff>
    </xdr:from>
    <xdr:ext cx="762000" cy="259045"/>
    <xdr:sp macro="" textlink="">
      <xdr:nvSpPr>
        <xdr:cNvPr id="332" name="テキスト ボックス 331"/>
        <xdr:cNvSpPr txBox="1"/>
      </xdr:nvSpPr>
      <xdr:spPr>
        <a:xfrm>
          <a:off x="13131800" y="105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66</xdr:row>
      <xdr:rowOff>104140</xdr:rowOff>
    </xdr:from>
    <xdr:to>
      <xdr:col>24</xdr:col>
      <xdr:colOff>609600</xdr:colOff>
      <xdr:row>67</xdr:row>
      <xdr:rowOff>34290</xdr:rowOff>
    </xdr:to>
    <xdr:sp macro="" textlink="">
      <xdr:nvSpPr>
        <xdr:cNvPr id="338" name="円/楕円 337"/>
        <xdr:cNvSpPr/>
      </xdr:nvSpPr>
      <xdr:spPr>
        <a:xfrm>
          <a:off x="169672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76217</xdr:rowOff>
    </xdr:from>
    <xdr:ext cx="762000" cy="259045"/>
    <xdr:sp macro="" textlink="">
      <xdr:nvSpPr>
        <xdr:cNvPr id="339" name="定員管理の状況該当値テキスト"/>
        <xdr:cNvSpPr txBox="1"/>
      </xdr:nvSpPr>
      <xdr:spPr>
        <a:xfrm>
          <a:off x="17106900" y="1139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14.92</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141151</xdr:rowOff>
    </xdr:from>
    <xdr:to>
      <xdr:col>23</xdr:col>
      <xdr:colOff>457200</xdr:colOff>
      <xdr:row>66</xdr:row>
      <xdr:rowOff>71301</xdr:rowOff>
    </xdr:to>
    <xdr:sp macro="" textlink="">
      <xdr:nvSpPr>
        <xdr:cNvPr id="340" name="円/楕円 339"/>
        <xdr:cNvSpPr/>
      </xdr:nvSpPr>
      <xdr:spPr>
        <a:xfrm>
          <a:off x="16129000" y="1128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56078</xdr:rowOff>
    </xdr:from>
    <xdr:ext cx="736600" cy="259045"/>
    <xdr:sp macro="" textlink="">
      <xdr:nvSpPr>
        <xdr:cNvPr id="341" name="テキスト ボックス 340"/>
        <xdr:cNvSpPr txBox="1"/>
      </xdr:nvSpPr>
      <xdr:spPr>
        <a:xfrm>
          <a:off x="15798800" y="11371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14.14</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9344</xdr:rowOff>
    </xdr:from>
    <xdr:to>
      <xdr:col>22</xdr:col>
      <xdr:colOff>254000</xdr:colOff>
      <xdr:row>66</xdr:row>
      <xdr:rowOff>110944</xdr:rowOff>
    </xdr:to>
    <xdr:sp macro="" textlink="">
      <xdr:nvSpPr>
        <xdr:cNvPr id="342" name="円/楕円 341"/>
        <xdr:cNvSpPr/>
      </xdr:nvSpPr>
      <xdr:spPr>
        <a:xfrm>
          <a:off x="15240000" y="1132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95721</xdr:rowOff>
    </xdr:from>
    <xdr:ext cx="762000" cy="259045"/>
    <xdr:sp macro="" textlink="">
      <xdr:nvSpPr>
        <xdr:cNvPr id="343" name="テキスト ボックス 342"/>
        <xdr:cNvSpPr txBox="1"/>
      </xdr:nvSpPr>
      <xdr:spPr>
        <a:xfrm>
          <a:off x="14909800" y="1141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14.37</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19685</xdr:rowOff>
    </xdr:from>
    <xdr:to>
      <xdr:col>21</xdr:col>
      <xdr:colOff>50800</xdr:colOff>
      <xdr:row>66</xdr:row>
      <xdr:rowOff>121285</xdr:rowOff>
    </xdr:to>
    <xdr:sp macro="" textlink="">
      <xdr:nvSpPr>
        <xdr:cNvPr id="344" name="円/楕円 343"/>
        <xdr:cNvSpPr/>
      </xdr:nvSpPr>
      <xdr:spPr>
        <a:xfrm>
          <a:off x="14351000" y="113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106062</xdr:rowOff>
    </xdr:from>
    <xdr:ext cx="762000" cy="259045"/>
    <xdr:sp macro="" textlink="">
      <xdr:nvSpPr>
        <xdr:cNvPr id="345" name="テキスト ボックス 344"/>
        <xdr:cNvSpPr txBox="1"/>
      </xdr:nvSpPr>
      <xdr:spPr>
        <a:xfrm>
          <a:off x="14020800" y="1142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14.43</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127363</xdr:rowOff>
    </xdr:from>
    <xdr:to>
      <xdr:col>19</xdr:col>
      <xdr:colOff>533400</xdr:colOff>
      <xdr:row>66</xdr:row>
      <xdr:rowOff>57513</xdr:rowOff>
    </xdr:to>
    <xdr:sp macro="" textlink="">
      <xdr:nvSpPr>
        <xdr:cNvPr id="346" name="円/楕円 345"/>
        <xdr:cNvSpPr/>
      </xdr:nvSpPr>
      <xdr:spPr>
        <a:xfrm>
          <a:off x="13462000" y="1127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42290</xdr:rowOff>
    </xdr:from>
    <xdr:ext cx="762000" cy="259045"/>
    <xdr:sp macro="" textlink="">
      <xdr:nvSpPr>
        <xdr:cNvPr id="347" name="テキスト ボックス 346"/>
        <xdr:cNvSpPr txBox="1"/>
      </xdr:nvSpPr>
      <xdr:spPr>
        <a:xfrm>
          <a:off x="13131800" y="11357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地方債の発行、債務負担行為の抑制に努めているため実質公債費比率は年々減少しているが、類似団体と比較するといまだに高い指数を示している。今後も引き続き、地方債新規発行の抑制（歳入総額の</a:t>
          </a:r>
          <a:r>
            <a:rPr kumimoji="1" lang="en-US" altLang="ja-JP" sz="1100">
              <a:solidFill>
                <a:schemeClr val="dk1"/>
              </a:solidFill>
              <a:latin typeface="+mn-lt"/>
              <a:ea typeface="+mn-ea"/>
              <a:cs typeface="+mn-cs"/>
            </a:rPr>
            <a:t>10</a:t>
          </a:r>
          <a:r>
            <a:rPr kumimoji="1" lang="ja-JP" altLang="ja-JP" sz="1100">
              <a:solidFill>
                <a:schemeClr val="dk1"/>
              </a:solidFill>
              <a:latin typeface="+mn-lt"/>
              <a:ea typeface="+mn-ea"/>
              <a:cs typeface="+mn-cs"/>
            </a:rPr>
            <a:t>％以内）に努めていく。</a:t>
          </a:r>
          <a:endParaRPr lang="ja-JP" altLang="ja-JP" sz="1400"/>
        </a:p>
        <a:p>
          <a:endParaRPr kumimoji="1"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9374</xdr:rowOff>
    </xdr:from>
    <xdr:to>
      <xdr:col>24</xdr:col>
      <xdr:colOff>558800</xdr:colOff>
      <xdr:row>45</xdr:row>
      <xdr:rowOff>5141</xdr:rowOff>
    </xdr:to>
    <xdr:cxnSp macro="">
      <xdr:nvCxnSpPr>
        <xdr:cNvPr id="379" name="直線コネクタ 378"/>
        <xdr:cNvCxnSpPr/>
      </xdr:nvCxnSpPr>
      <xdr:spPr>
        <a:xfrm flipV="1">
          <a:off x="17018000" y="6353024"/>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148668</xdr:rowOff>
    </xdr:from>
    <xdr:ext cx="762000" cy="259045"/>
    <xdr:sp macro="" textlink="">
      <xdr:nvSpPr>
        <xdr:cNvPr id="380" name="公債費負担の状況最小値テキスト"/>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45</xdr:row>
      <xdr:rowOff>5141</xdr:rowOff>
    </xdr:from>
    <xdr:to>
      <xdr:col>24</xdr:col>
      <xdr:colOff>647700</xdr:colOff>
      <xdr:row>45</xdr:row>
      <xdr:rowOff>5141</xdr:rowOff>
    </xdr:to>
    <xdr:cxnSp macro="">
      <xdr:nvCxnSpPr>
        <xdr:cNvPr id="381" name="直線コネクタ 380"/>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95751</xdr:rowOff>
    </xdr:from>
    <xdr:ext cx="762000" cy="259045"/>
    <xdr:sp macro="" textlink="">
      <xdr:nvSpPr>
        <xdr:cNvPr id="382" name="公債費負担の状況最大値テキスト"/>
        <xdr:cNvSpPr txBox="1"/>
      </xdr:nvSpPr>
      <xdr:spPr>
        <a:xfrm>
          <a:off x="17106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24</xdr:col>
      <xdr:colOff>469900</xdr:colOff>
      <xdr:row>37</xdr:row>
      <xdr:rowOff>9374</xdr:rowOff>
    </xdr:from>
    <xdr:to>
      <xdr:col>24</xdr:col>
      <xdr:colOff>647700</xdr:colOff>
      <xdr:row>37</xdr:row>
      <xdr:rowOff>9374</xdr:rowOff>
    </xdr:to>
    <xdr:cxnSp macro="">
      <xdr:nvCxnSpPr>
        <xdr:cNvPr id="383" name="直線コネクタ 382"/>
        <xdr:cNvCxnSpPr/>
      </xdr:nvCxnSpPr>
      <xdr:spPr>
        <a:xfrm>
          <a:off x="16929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151795</xdr:rowOff>
    </xdr:from>
    <xdr:to>
      <xdr:col>24</xdr:col>
      <xdr:colOff>558800</xdr:colOff>
      <xdr:row>43</xdr:row>
      <xdr:rowOff>141212</xdr:rowOff>
    </xdr:to>
    <xdr:cxnSp macro="">
      <xdr:nvCxnSpPr>
        <xdr:cNvPr id="384" name="直線コネクタ 383"/>
        <xdr:cNvCxnSpPr/>
      </xdr:nvCxnSpPr>
      <xdr:spPr>
        <a:xfrm flipV="1">
          <a:off x="16179800" y="7352695"/>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127199</xdr:rowOff>
    </xdr:from>
    <xdr:ext cx="762000" cy="259045"/>
    <xdr:sp macro="" textlink="">
      <xdr:nvSpPr>
        <xdr:cNvPr id="385" name="公債費負担の状況平均値テキスト"/>
        <xdr:cNvSpPr txBox="1"/>
      </xdr:nvSpPr>
      <xdr:spPr>
        <a:xfrm>
          <a:off x="17106900" y="681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110672</xdr:rowOff>
    </xdr:from>
    <xdr:to>
      <xdr:col>24</xdr:col>
      <xdr:colOff>609600</xdr:colOff>
      <xdr:row>41</xdr:row>
      <xdr:rowOff>40822</xdr:rowOff>
    </xdr:to>
    <xdr:sp macro="" textlink="">
      <xdr:nvSpPr>
        <xdr:cNvPr id="386" name="フローチャート : 判断 385"/>
        <xdr:cNvSpPr/>
      </xdr:nvSpPr>
      <xdr:spPr>
        <a:xfrm>
          <a:off x="169672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141212</xdr:rowOff>
    </xdr:from>
    <xdr:to>
      <xdr:col>23</xdr:col>
      <xdr:colOff>406400</xdr:colOff>
      <xdr:row>44</xdr:row>
      <xdr:rowOff>61685</xdr:rowOff>
    </xdr:to>
    <xdr:cxnSp macro="">
      <xdr:nvCxnSpPr>
        <xdr:cNvPr id="387" name="直線コネクタ 386"/>
        <xdr:cNvCxnSpPr/>
      </xdr:nvCxnSpPr>
      <xdr:spPr>
        <a:xfrm flipV="1">
          <a:off x="15290800" y="7513562"/>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19655</xdr:rowOff>
    </xdr:from>
    <xdr:to>
      <xdr:col>23</xdr:col>
      <xdr:colOff>457200</xdr:colOff>
      <xdr:row>41</xdr:row>
      <xdr:rowOff>121255</xdr:rowOff>
    </xdr:to>
    <xdr:sp macro="" textlink="">
      <xdr:nvSpPr>
        <xdr:cNvPr id="388" name="フローチャート : 判断 387"/>
        <xdr:cNvSpPr/>
      </xdr:nvSpPr>
      <xdr:spPr>
        <a:xfrm>
          <a:off x="16129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131432</xdr:rowOff>
    </xdr:from>
    <xdr:ext cx="736600" cy="259045"/>
    <xdr:sp macro="" textlink="">
      <xdr:nvSpPr>
        <xdr:cNvPr id="389" name="テキスト ボックス 388"/>
        <xdr:cNvSpPr txBox="1"/>
      </xdr:nvSpPr>
      <xdr:spPr>
        <a:xfrm>
          <a:off x="15798800" y="681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61685</xdr:rowOff>
    </xdr:from>
    <xdr:to>
      <xdr:col>22</xdr:col>
      <xdr:colOff>203200</xdr:colOff>
      <xdr:row>44</xdr:row>
      <xdr:rowOff>142119</xdr:rowOff>
    </xdr:to>
    <xdr:cxnSp macro="">
      <xdr:nvCxnSpPr>
        <xdr:cNvPr id="390" name="直線コネクタ 389"/>
        <xdr:cNvCxnSpPr/>
      </xdr:nvCxnSpPr>
      <xdr:spPr>
        <a:xfrm flipV="1">
          <a:off x="14401800" y="760548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134559</xdr:rowOff>
    </xdr:from>
    <xdr:to>
      <xdr:col>22</xdr:col>
      <xdr:colOff>254000</xdr:colOff>
      <xdr:row>42</xdr:row>
      <xdr:rowOff>64709</xdr:rowOff>
    </xdr:to>
    <xdr:sp macro="" textlink="">
      <xdr:nvSpPr>
        <xdr:cNvPr id="391" name="フローチャート : 判断 390"/>
        <xdr:cNvSpPr/>
      </xdr:nvSpPr>
      <xdr:spPr>
        <a:xfrm>
          <a:off x="15240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74886</xdr:rowOff>
    </xdr:from>
    <xdr:ext cx="762000" cy="259045"/>
    <xdr:sp macro="" textlink="">
      <xdr:nvSpPr>
        <xdr:cNvPr id="392" name="テキスト ボックス 391"/>
        <xdr:cNvSpPr txBox="1"/>
      </xdr:nvSpPr>
      <xdr:spPr>
        <a:xfrm>
          <a:off x="14909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142119</xdr:rowOff>
    </xdr:from>
    <xdr:to>
      <xdr:col>21</xdr:col>
      <xdr:colOff>0</xdr:colOff>
      <xdr:row>45</xdr:row>
      <xdr:rowOff>39612</xdr:rowOff>
    </xdr:to>
    <xdr:cxnSp macro="">
      <xdr:nvCxnSpPr>
        <xdr:cNvPr id="393" name="直線コネクタ 392"/>
        <xdr:cNvCxnSpPr/>
      </xdr:nvCxnSpPr>
      <xdr:spPr>
        <a:xfrm flipV="1">
          <a:off x="13512800" y="7685919"/>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55033</xdr:rowOff>
    </xdr:from>
    <xdr:to>
      <xdr:col>21</xdr:col>
      <xdr:colOff>50800</xdr:colOff>
      <xdr:row>42</xdr:row>
      <xdr:rowOff>156633</xdr:rowOff>
    </xdr:to>
    <xdr:sp macro="" textlink="">
      <xdr:nvSpPr>
        <xdr:cNvPr id="394" name="フローチャート : 判断 393"/>
        <xdr:cNvSpPr/>
      </xdr:nvSpPr>
      <xdr:spPr>
        <a:xfrm>
          <a:off x="14351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166810</xdr:rowOff>
    </xdr:from>
    <xdr:ext cx="762000" cy="259045"/>
    <xdr:sp macro="" textlink="">
      <xdr:nvSpPr>
        <xdr:cNvPr id="395" name="テキスト ボックス 394"/>
        <xdr:cNvSpPr txBox="1"/>
      </xdr:nvSpPr>
      <xdr:spPr>
        <a:xfrm>
          <a:off x="14020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21469</xdr:rowOff>
    </xdr:from>
    <xdr:to>
      <xdr:col>19</xdr:col>
      <xdr:colOff>533400</xdr:colOff>
      <xdr:row>43</xdr:row>
      <xdr:rowOff>123069</xdr:rowOff>
    </xdr:to>
    <xdr:sp macro="" textlink="">
      <xdr:nvSpPr>
        <xdr:cNvPr id="396" name="フローチャート : 判断 395"/>
        <xdr:cNvSpPr/>
      </xdr:nvSpPr>
      <xdr:spPr>
        <a:xfrm>
          <a:off x="13462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133246</xdr:rowOff>
    </xdr:from>
    <xdr:ext cx="762000" cy="259045"/>
    <xdr:sp macro="" textlink="">
      <xdr:nvSpPr>
        <xdr:cNvPr id="397" name="テキスト ボックス 396"/>
        <xdr:cNvSpPr txBox="1"/>
      </xdr:nvSpPr>
      <xdr:spPr>
        <a:xfrm>
          <a:off x="13131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100995</xdr:rowOff>
    </xdr:from>
    <xdr:to>
      <xdr:col>24</xdr:col>
      <xdr:colOff>609600</xdr:colOff>
      <xdr:row>43</xdr:row>
      <xdr:rowOff>31145</xdr:rowOff>
    </xdr:to>
    <xdr:sp macro="" textlink="">
      <xdr:nvSpPr>
        <xdr:cNvPr id="403" name="円/楕円 402"/>
        <xdr:cNvSpPr/>
      </xdr:nvSpPr>
      <xdr:spPr>
        <a:xfrm>
          <a:off x="169672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73072</xdr:rowOff>
    </xdr:from>
    <xdr:ext cx="762000" cy="259045"/>
    <xdr:sp macro="" textlink="">
      <xdr:nvSpPr>
        <xdr:cNvPr id="404" name="公債費負担の状況該当値テキスト"/>
        <xdr:cNvSpPr txBox="1"/>
      </xdr:nvSpPr>
      <xdr:spPr>
        <a:xfrm>
          <a:off x="17106900" y="727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90412</xdr:rowOff>
    </xdr:from>
    <xdr:to>
      <xdr:col>23</xdr:col>
      <xdr:colOff>457200</xdr:colOff>
      <xdr:row>44</xdr:row>
      <xdr:rowOff>20562</xdr:rowOff>
    </xdr:to>
    <xdr:sp macro="" textlink="">
      <xdr:nvSpPr>
        <xdr:cNvPr id="405" name="円/楕円 404"/>
        <xdr:cNvSpPr/>
      </xdr:nvSpPr>
      <xdr:spPr>
        <a:xfrm>
          <a:off x="16129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5339</xdr:rowOff>
    </xdr:from>
    <xdr:ext cx="736600" cy="259045"/>
    <xdr:sp macro="" textlink="">
      <xdr:nvSpPr>
        <xdr:cNvPr id="406" name="テキスト ボックス 405"/>
        <xdr:cNvSpPr txBox="1"/>
      </xdr:nvSpPr>
      <xdr:spPr>
        <a:xfrm>
          <a:off x="15798800" y="754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10885</xdr:rowOff>
    </xdr:from>
    <xdr:to>
      <xdr:col>22</xdr:col>
      <xdr:colOff>254000</xdr:colOff>
      <xdr:row>44</xdr:row>
      <xdr:rowOff>112485</xdr:rowOff>
    </xdr:to>
    <xdr:sp macro="" textlink="">
      <xdr:nvSpPr>
        <xdr:cNvPr id="407" name="円/楕円 406"/>
        <xdr:cNvSpPr/>
      </xdr:nvSpPr>
      <xdr:spPr>
        <a:xfrm>
          <a:off x="15240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97262</xdr:rowOff>
    </xdr:from>
    <xdr:ext cx="762000" cy="259045"/>
    <xdr:sp macro="" textlink="">
      <xdr:nvSpPr>
        <xdr:cNvPr id="408" name="テキスト ボックス 407"/>
        <xdr:cNvSpPr txBox="1"/>
      </xdr:nvSpPr>
      <xdr:spPr>
        <a:xfrm>
          <a:off x="14909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91319</xdr:rowOff>
    </xdr:from>
    <xdr:to>
      <xdr:col>21</xdr:col>
      <xdr:colOff>50800</xdr:colOff>
      <xdr:row>45</xdr:row>
      <xdr:rowOff>21469</xdr:rowOff>
    </xdr:to>
    <xdr:sp macro="" textlink="">
      <xdr:nvSpPr>
        <xdr:cNvPr id="409" name="円/楕円 408"/>
        <xdr:cNvSpPr/>
      </xdr:nvSpPr>
      <xdr:spPr>
        <a:xfrm>
          <a:off x="14351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6246</xdr:rowOff>
    </xdr:from>
    <xdr:ext cx="762000" cy="259045"/>
    <xdr:sp macro="" textlink="">
      <xdr:nvSpPr>
        <xdr:cNvPr id="410" name="テキスト ボックス 409"/>
        <xdr:cNvSpPr txBox="1"/>
      </xdr:nvSpPr>
      <xdr:spPr>
        <a:xfrm>
          <a:off x="14020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160262</xdr:rowOff>
    </xdr:from>
    <xdr:to>
      <xdr:col>19</xdr:col>
      <xdr:colOff>533400</xdr:colOff>
      <xdr:row>45</xdr:row>
      <xdr:rowOff>90412</xdr:rowOff>
    </xdr:to>
    <xdr:sp macro="" textlink="">
      <xdr:nvSpPr>
        <xdr:cNvPr id="411" name="円/楕円 410"/>
        <xdr:cNvSpPr/>
      </xdr:nvSpPr>
      <xdr:spPr>
        <a:xfrm>
          <a:off x="13462000" y="770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75189</xdr:rowOff>
    </xdr:from>
    <xdr:ext cx="762000" cy="259045"/>
    <xdr:sp macro="" textlink="">
      <xdr:nvSpPr>
        <xdr:cNvPr id="412" name="テキスト ボックス 411"/>
        <xdr:cNvSpPr txBox="1"/>
      </xdr:nvSpPr>
      <xdr:spPr>
        <a:xfrm>
          <a:off x="13131800" y="779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地方債の現在高、債務負担行為に基づく支出予定額、公営企業債等借入見込額等が減少</a:t>
          </a:r>
          <a:r>
            <a:rPr kumimoji="1" lang="ja-JP" altLang="en-US" sz="1100">
              <a:solidFill>
                <a:schemeClr val="dk1"/>
              </a:solidFill>
              <a:latin typeface="+mn-lt"/>
              <a:ea typeface="+mn-ea"/>
              <a:cs typeface="+mn-cs"/>
            </a:rPr>
            <a:t>する一方で</a:t>
          </a:r>
          <a:r>
            <a:rPr kumimoji="1" lang="ja-JP" altLang="ja-JP" sz="1100">
              <a:solidFill>
                <a:schemeClr val="dk1"/>
              </a:solidFill>
              <a:latin typeface="+mn-lt"/>
              <a:ea typeface="+mn-ea"/>
              <a:cs typeface="+mn-cs"/>
            </a:rPr>
            <a:t>、財政調整基金等の積立による充当可能基金の増加等により将来負担比率は年々減少し</a:t>
          </a:r>
          <a:r>
            <a:rPr kumimoji="1" lang="ja-JP" altLang="en-US" sz="1100">
              <a:solidFill>
                <a:schemeClr val="dk1"/>
              </a:solidFill>
              <a:latin typeface="+mn-lt"/>
              <a:ea typeface="+mn-ea"/>
              <a:cs typeface="+mn-cs"/>
            </a:rPr>
            <a:t>、類似団体の水準に並んだ。</a:t>
          </a:r>
          <a:r>
            <a:rPr kumimoji="1" lang="ja-JP" altLang="ja-JP" sz="1100">
              <a:solidFill>
                <a:schemeClr val="dk1"/>
              </a:solidFill>
              <a:latin typeface="+mn-lt"/>
              <a:ea typeface="+mn-ea"/>
              <a:cs typeface="+mn-cs"/>
            </a:rPr>
            <a:t>今後</a:t>
          </a:r>
          <a:r>
            <a:rPr kumimoji="1" lang="ja-JP" altLang="en-US" sz="1100">
              <a:solidFill>
                <a:schemeClr val="dk1"/>
              </a:solidFill>
              <a:latin typeface="+mn-lt"/>
              <a:ea typeface="+mn-ea"/>
              <a:cs typeface="+mn-cs"/>
            </a:rPr>
            <a:t>も</a:t>
          </a:r>
          <a:r>
            <a:rPr kumimoji="1" lang="ja-JP" altLang="ja-JP" sz="1100">
              <a:solidFill>
                <a:schemeClr val="dk1"/>
              </a:solidFill>
              <a:latin typeface="+mn-lt"/>
              <a:ea typeface="+mn-ea"/>
              <a:cs typeface="+mn-cs"/>
            </a:rPr>
            <a:t>後世への負担を軽減するよう公債費等義務的経費の削減を図り、財政の健全化に努める。</a:t>
          </a:r>
          <a:endParaRPr lang="ja-JP" altLang="ja-JP" sz="1400"/>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7832</xdr:rowOff>
    </xdr:to>
    <xdr:cxnSp macro="">
      <xdr:nvCxnSpPr>
        <xdr:cNvPr id="441" name="直線コネクタ 440"/>
        <xdr:cNvCxnSpPr/>
      </xdr:nvCxnSpPr>
      <xdr:spPr>
        <a:xfrm flipV="1">
          <a:off x="17018000" y="2370667"/>
          <a:ext cx="0" cy="15805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151359</xdr:rowOff>
    </xdr:from>
    <xdr:ext cx="762000" cy="259045"/>
    <xdr:sp macro="" textlink="">
      <xdr:nvSpPr>
        <xdr:cNvPr id="442" name="将来負担の状況最小値テキスト"/>
        <xdr:cNvSpPr txBox="1"/>
      </xdr:nvSpPr>
      <xdr:spPr>
        <a:xfrm>
          <a:off x="17106900" y="3923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196.5</a:t>
          </a:r>
          <a:endParaRPr kumimoji="1" lang="ja-JP" altLang="en-US" sz="1000" b="1">
            <a:latin typeface="ＭＳ Ｐゴシック"/>
          </a:endParaRPr>
        </a:p>
      </xdr:txBody>
    </xdr:sp>
    <xdr:clientData/>
  </xdr:oneCellAnchor>
  <xdr:twoCellAnchor>
    <xdr:from>
      <xdr:col>24</xdr:col>
      <xdr:colOff>469900</xdr:colOff>
      <xdr:row>23</xdr:row>
      <xdr:rowOff>7832</xdr:rowOff>
    </xdr:from>
    <xdr:to>
      <xdr:col>24</xdr:col>
      <xdr:colOff>647700</xdr:colOff>
      <xdr:row>23</xdr:row>
      <xdr:rowOff>7832</xdr:rowOff>
    </xdr:to>
    <xdr:cxnSp macro="">
      <xdr:nvCxnSpPr>
        <xdr:cNvPr id="443" name="直線コネクタ 442"/>
        <xdr:cNvCxnSpPr/>
      </xdr:nvCxnSpPr>
      <xdr:spPr>
        <a:xfrm>
          <a:off x="16929100" y="395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82719</xdr:rowOff>
    </xdr:from>
    <xdr:to>
      <xdr:col>24</xdr:col>
      <xdr:colOff>558800</xdr:colOff>
      <xdr:row>17</xdr:row>
      <xdr:rowOff>31919</xdr:rowOff>
    </xdr:to>
    <xdr:cxnSp macro="">
      <xdr:nvCxnSpPr>
        <xdr:cNvPr id="446" name="直線コネクタ 445"/>
        <xdr:cNvCxnSpPr/>
      </xdr:nvCxnSpPr>
      <xdr:spPr>
        <a:xfrm flipV="1">
          <a:off x="16179800" y="2825919"/>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22496</xdr:rowOff>
    </xdr:from>
    <xdr:ext cx="762000" cy="259045"/>
    <xdr:sp macro="" textlink="">
      <xdr:nvSpPr>
        <xdr:cNvPr id="447" name="将来負担の状況平均値テキスト"/>
        <xdr:cNvSpPr txBox="1"/>
      </xdr:nvSpPr>
      <xdr:spPr>
        <a:xfrm>
          <a:off x="17106900" y="2765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50419</xdr:rowOff>
    </xdr:from>
    <xdr:to>
      <xdr:col>24</xdr:col>
      <xdr:colOff>609600</xdr:colOff>
      <xdr:row>16</xdr:row>
      <xdr:rowOff>152019</xdr:rowOff>
    </xdr:to>
    <xdr:sp macro="" textlink="">
      <xdr:nvSpPr>
        <xdr:cNvPr id="448" name="フローチャート : 判断 447"/>
        <xdr:cNvSpPr/>
      </xdr:nvSpPr>
      <xdr:spPr>
        <a:xfrm>
          <a:off x="169672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31919</xdr:rowOff>
    </xdr:from>
    <xdr:to>
      <xdr:col>23</xdr:col>
      <xdr:colOff>406400</xdr:colOff>
      <xdr:row>17</xdr:row>
      <xdr:rowOff>135678</xdr:rowOff>
    </xdr:to>
    <xdr:cxnSp macro="">
      <xdr:nvCxnSpPr>
        <xdr:cNvPr id="449" name="直線コネクタ 448"/>
        <xdr:cNvCxnSpPr/>
      </xdr:nvCxnSpPr>
      <xdr:spPr>
        <a:xfrm flipV="1">
          <a:off x="15290800" y="2946569"/>
          <a:ext cx="889000" cy="10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11007</xdr:rowOff>
    </xdr:from>
    <xdr:to>
      <xdr:col>23</xdr:col>
      <xdr:colOff>457200</xdr:colOff>
      <xdr:row>16</xdr:row>
      <xdr:rowOff>112607</xdr:rowOff>
    </xdr:to>
    <xdr:sp macro="" textlink="">
      <xdr:nvSpPr>
        <xdr:cNvPr id="450" name="フローチャート : 判断 449"/>
        <xdr:cNvSpPr/>
      </xdr:nvSpPr>
      <xdr:spPr>
        <a:xfrm>
          <a:off x="16129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122784</xdr:rowOff>
    </xdr:from>
    <xdr:ext cx="736600" cy="259045"/>
    <xdr:sp macro="" textlink="">
      <xdr:nvSpPr>
        <xdr:cNvPr id="451" name="テキスト ボックス 450"/>
        <xdr:cNvSpPr txBox="1"/>
      </xdr:nvSpPr>
      <xdr:spPr>
        <a:xfrm>
          <a:off x="15798800" y="2523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135678</xdr:rowOff>
    </xdr:from>
    <xdr:to>
      <xdr:col>22</xdr:col>
      <xdr:colOff>203200</xdr:colOff>
      <xdr:row>18</xdr:row>
      <xdr:rowOff>109813</xdr:rowOff>
    </xdr:to>
    <xdr:cxnSp macro="">
      <xdr:nvCxnSpPr>
        <xdr:cNvPr id="452" name="直線コネクタ 451"/>
        <xdr:cNvCxnSpPr/>
      </xdr:nvCxnSpPr>
      <xdr:spPr>
        <a:xfrm flipV="1">
          <a:off x="14401800" y="3050328"/>
          <a:ext cx="889000" cy="14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20659</xdr:rowOff>
    </xdr:from>
    <xdr:to>
      <xdr:col>22</xdr:col>
      <xdr:colOff>254000</xdr:colOff>
      <xdr:row>16</xdr:row>
      <xdr:rowOff>122259</xdr:rowOff>
    </xdr:to>
    <xdr:sp macro="" textlink="">
      <xdr:nvSpPr>
        <xdr:cNvPr id="453" name="フローチャート : 判断 452"/>
        <xdr:cNvSpPr/>
      </xdr:nvSpPr>
      <xdr:spPr>
        <a:xfrm>
          <a:off x="15240000" y="276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132436</xdr:rowOff>
    </xdr:from>
    <xdr:ext cx="762000" cy="259045"/>
    <xdr:sp macro="" textlink="">
      <xdr:nvSpPr>
        <xdr:cNvPr id="454" name="テキスト ボックス 453"/>
        <xdr:cNvSpPr txBox="1"/>
      </xdr:nvSpPr>
      <xdr:spPr>
        <a:xfrm>
          <a:off x="14909800" y="253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109813</xdr:rowOff>
    </xdr:from>
    <xdr:to>
      <xdr:col>21</xdr:col>
      <xdr:colOff>0</xdr:colOff>
      <xdr:row>19</xdr:row>
      <xdr:rowOff>12361</xdr:rowOff>
    </xdr:to>
    <xdr:cxnSp macro="">
      <xdr:nvCxnSpPr>
        <xdr:cNvPr id="455" name="直線コネクタ 454"/>
        <xdr:cNvCxnSpPr/>
      </xdr:nvCxnSpPr>
      <xdr:spPr>
        <a:xfrm flipV="1">
          <a:off x="13512800" y="3195913"/>
          <a:ext cx="889000" cy="7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97070</xdr:rowOff>
    </xdr:from>
    <xdr:to>
      <xdr:col>21</xdr:col>
      <xdr:colOff>50800</xdr:colOff>
      <xdr:row>17</xdr:row>
      <xdr:rowOff>27220</xdr:rowOff>
    </xdr:to>
    <xdr:sp macro="" textlink="">
      <xdr:nvSpPr>
        <xdr:cNvPr id="456" name="フローチャート : 判断 455"/>
        <xdr:cNvSpPr/>
      </xdr:nvSpPr>
      <xdr:spPr>
        <a:xfrm>
          <a:off x="14351000" y="284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37397</xdr:rowOff>
    </xdr:from>
    <xdr:ext cx="762000" cy="259045"/>
    <xdr:sp macro="" textlink="">
      <xdr:nvSpPr>
        <xdr:cNvPr id="457" name="テキスト ボックス 456"/>
        <xdr:cNvSpPr txBox="1"/>
      </xdr:nvSpPr>
      <xdr:spPr>
        <a:xfrm>
          <a:off x="14020800" y="260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6858</xdr:rowOff>
    </xdr:from>
    <xdr:to>
      <xdr:col>19</xdr:col>
      <xdr:colOff>533400</xdr:colOff>
      <xdr:row>17</xdr:row>
      <xdr:rowOff>108458</xdr:rowOff>
    </xdr:to>
    <xdr:sp macro="" textlink="">
      <xdr:nvSpPr>
        <xdr:cNvPr id="458" name="フローチャート : 判断 457"/>
        <xdr:cNvSpPr/>
      </xdr:nvSpPr>
      <xdr:spPr>
        <a:xfrm>
          <a:off x="13462000" y="292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118635</xdr:rowOff>
    </xdr:from>
    <xdr:ext cx="762000" cy="259045"/>
    <xdr:sp macro="" textlink="">
      <xdr:nvSpPr>
        <xdr:cNvPr id="459" name="テキスト ボックス 458"/>
        <xdr:cNvSpPr txBox="1"/>
      </xdr:nvSpPr>
      <xdr:spPr>
        <a:xfrm>
          <a:off x="13131800" y="269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31919</xdr:rowOff>
    </xdr:from>
    <xdr:to>
      <xdr:col>24</xdr:col>
      <xdr:colOff>609600</xdr:colOff>
      <xdr:row>16</xdr:row>
      <xdr:rowOff>133519</xdr:rowOff>
    </xdr:to>
    <xdr:sp macro="" textlink="">
      <xdr:nvSpPr>
        <xdr:cNvPr id="465" name="円/楕円 464"/>
        <xdr:cNvSpPr/>
      </xdr:nvSpPr>
      <xdr:spPr>
        <a:xfrm>
          <a:off x="16967200" y="277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48446</xdr:rowOff>
    </xdr:from>
    <xdr:ext cx="762000" cy="259045"/>
    <xdr:sp macro="" textlink="">
      <xdr:nvSpPr>
        <xdr:cNvPr id="466" name="将来負担の状況該当値テキスト"/>
        <xdr:cNvSpPr txBox="1"/>
      </xdr:nvSpPr>
      <xdr:spPr>
        <a:xfrm>
          <a:off x="17106900" y="262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152569</xdr:rowOff>
    </xdr:from>
    <xdr:to>
      <xdr:col>23</xdr:col>
      <xdr:colOff>457200</xdr:colOff>
      <xdr:row>17</xdr:row>
      <xdr:rowOff>82719</xdr:rowOff>
    </xdr:to>
    <xdr:sp macro="" textlink="">
      <xdr:nvSpPr>
        <xdr:cNvPr id="467" name="円/楕円 466"/>
        <xdr:cNvSpPr/>
      </xdr:nvSpPr>
      <xdr:spPr>
        <a:xfrm>
          <a:off x="16129000" y="289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67496</xdr:rowOff>
    </xdr:from>
    <xdr:ext cx="736600" cy="259045"/>
    <xdr:sp macro="" textlink="">
      <xdr:nvSpPr>
        <xdr:cNvPr id="468" name="テキスト ボックス 467"/>
        <xdr:cNvSpPr txBox="1"/>
      </xdr:nvSpPr>
      <xdr:spPr>
        <a:xfrm>
          <a:off x="15798800" y="2982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84878</xdr:rowOff>
    </xdr:from>
    <xdr:to>
      <xdr:col>22</xdr:col>
      <xdr:colOff>254000</xdr:colOff>
      <xdr:row>18</xdr:row>
      <xdr:rowOff>15028</xdr:rowOff>
    </xdr:to>
    <xdr:sp macro="" textlink="">
      <xdr:nvSpPr>
        <xdr:cNvPr id="469" name="円/楕円 468"/>
        <xdr:cNvSpPr/>
      </xdr:nvSpPr>
      <xdr:spPr>
        <a:xfrm>
          <a:off x="15240000" y="299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171255</xdr:rowOff>
    </xdr:from>
    <xdr:ext cx="762000" cy="259045"/>
    <xdr:sp macro="" textlink="">
      <xdr:nvSpPr>
        <xdr:cNvPr id="470" name="テキスト ボックス 469"/>
        <xdr:cNvSpPr txBox="1"/>
      </xdr:nvSpPr>
      <xdr:spPr>
        <a:xfrm>
          <a:off x="14909800" y="308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59013</xdr:rowOff>
    </xdr:from>
    <xdr:to>
      <xdr:col>21</xdr:col>
      <xdr:colOff>50800</xdr:colOff>
      <xdr:row>18</xdr:row>
      <xdr:rowOff>160613</xdr:rowOff>
    </xdr:to>
    <xdr:sp macro="" textlink="">
      <xdr:nvSpPr>
        <xdr:cNvPr id="471" name="円/楕円 470"/>
        <xdr:cNvSpPr/>
      </xdr:nvSpPr>
      <xdr:spPr>
        <a:xfrm>
          <a:off x="14351000" y="314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145390</xdr:rowOff>
    </xdr:from>
    <xdr:ext cx="762000" cy="259045"/>
    <xdr:sp macro="" textlink="">
      <xdr:nvSpPr>
        <xdr:cNvPr id="472" name="テキスト ボックス 471"/>
        <xdr:cNvSpPr txBox="1"/>
      </xdr:nvSpPr>
      <xdr:spPr>
        <a:xfrm>
          <a:off x="14020800" y="323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133011</xdr:rowOff>
    </xdr:from>
    <xdr:to>
      <xdr:col>19</xdr:col>
      <xdr:colOff>533400</xdr:colOff>
      <xdr:row>19</xdr:row>
      <xdr:rowOff>63161</xdr:rowOff>
    </xdr:to>
    <xdr:sp macro="" textlink="">
      <xdr:nvSpPr>
        <xdr:cNvPr id="473" name="円/楕円 472"/>
        <xdr:cNvSpPr/>
      </xdr:nvSpPr>
      <xdr:spPr>
        <a:xfrm>
          <a:off x="13462000" y="321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47938</xdr:rowOff>
    </xdr:from>
    <xdr:ext cx="762000" cy="259045"/>
    <xdr:sp macro="" textlink="">
      <xdr:nvSpPr>
        <xdr:cNvPr id="474" name="テキスト ボックス 473"/>
        <xdr:cNvSpPr txBox="1"/>
      </xdr:nvSpPr>
      <xdr:spPr>
        <a:xfrm>
          <a:off x="13131800" y="3305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岡山県吉備中央町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12,267
12,076
268.78
9,412,034
8,938,920
398,850
5,961,383
10,590,144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56.6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人件費に係る経常収支比率は前年度より下がったが、類似団体と比較すると高い指数を示している。今後は定員管理計画に基づく職員数の削減や効率的事務執行による時間外勤務手当の抑制、行政サービスの提供方法の見直しなどを通して人件費の削減に努める。</a:t>
          </a:r>
          <a:endParaRPr kumimoji="1" lang="en-US" altLang="ja-JP" sz="1100">
            <a:solidFill>
              <a:schemeClr val="dk1"/>
            </a:solidFill>
            <a:latin typeface="+mn-lt"/>
            <a:ea typeface="+mn-ea"/>
            <a:cs typeface="+mn-cs"/>
          </a:endParaRPr>
        </a:p>
        <a:p>
          <a:endParaRPr kumimoji="1" lang="en-US" altLang="ja-JP" sz="1100">
            <a:solidFill>
              <a:schemeClr val="dk1"/>
            </a:solidFill>
            <a:latin typeface="+mn-lt"/>
            <a:ea typeface="+mn-ea"/>
            <a:cs typeface="+mn-cs"/>
          </a:endParaRPr>
        </a:p>
        <a:p>
          <a:endParaRPr kumimoji="1"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48078</xdr:rowOff>
    </xdr:from>
    <xdr:to>
      <xdr:col>7</xdr:col>
      <xdr:colOff>15875</xdr:colOff>
      <xdr:row>41</xdr:row>
      <xdr:rowOff>146050</xdr:rowOff>
    </xdr:to>
    <xdr:cxnSp macro="">
      <xdr:nvCxnSpPr>
        <xdr:cNvPr id="63" name="直線コネクタ 62"/>
        <xdr:cNvCxnSpPr/>
      </xdr:nvCxnSpPr>
      <xdr:spPr>
        <a:xfrm flipV="1">
          <a:off x="4826000" y="57059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4"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5" name="直線コネクタ 64"/>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134455</xdr:rowOff>
    </xdr:from>
    <xdr:ext cx="762000" cy="259045"/>
    <xdr:sp macro="" textlink="">
      <xdr:nvSpPr>
        <xdr:cNvPr id="66"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a:t>
          </a:r>
          <a:endParaRPr kumimoji="1" lang="ja-JP" altLang="en-US" sz="1000" b="1">
            <a:latin typeface="ＭＳ Ｐゴシック"/>
          </a:endParaRPr>
        </a:p>
      </xdr:txBody>
    </xdr:sp>
    <xdr:clientData/>
  </xdr:oneCellAnchor>
  <xdr:twoCellAnchor>
    <xdr:from>
      <xdr:col>6</xdr:col>
      <xdr:colOff>612775</xdr:colOff>
      <xdr:row>33</xdr:row>
      <xdr:rowOff>48078</xdr:rowOff>
    </xdr:from>
    <xdr:to>
      <xdr:col>7</xdr:col>
      <xdr:colOff>104775</xdr:colOff>
      <xdr:row>33</xdr:row>
      <xdr:rowOff>48078</xdr:rowOff>
    </xdr:to>
    <xdr:cxnSp macro="">
      <xdr:nvCxnSpPr>
        <xdr:cNvPr id="67" name="直線コネクタ 66"/>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140607</xdr:rowOff>
    </xdr:from>
    <xdr:to>
      <xdr:col>7</xdr:col>
      <xdr:colOff>15875</xdr:colOff>
      <xdr:row>40</xdr:row>
      <xdr:rowOff>99785</xdr:rowOff>
    </xdr:to>
    <xdr:cxnSp macro="">
      <xdr:nvCxnSpPr>
        <xdr:cNvPr id="68" name="直線コネクタ 67"/>
        <xdr:cNvCxnSpPr/>
      </xdr:nvCxnSpPr>
      <xdr:spPr>
        <a:xfrm flipV="1">
          <a:off x="3987800" y="6827157"/>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133549</xdr:rowOff>
    </xdr:from>
    <xdr:ext cx="762000" cy="259045"/>
    <xdr:sp macro="" textlink="">
      <xdr:nvSpPr>
        <xdr:cNvPr id="69" name="人件費平均値テキスト"/>
        <xdr:cNvSpPr txBox="1"/>
      </xdr:nvSpPr>
      <xdr:spPr>
        <a:xfrm>
          <a:off x="4914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70" name="フローチャート : 判断 69"/>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12700</xdr:rowOff>
    </xdr:from>
    <xdr:to>
      <xdr:col>5</xdr:col>
      <xdr:colOff>549275</xdr:colOff>
      <xdr:row>40</xdr:row>
      <xdr:rowOff>99785</xdr:rowOff>
    </xdr:to>
    <xdr:cxnSp macro="">
      <xdr:nvCxnSpPr>
        <xdr:cNvPr id="71" name="直線コネクタ 70"/>
        <xdr:cNvCxnSpPr/>
      </xdr:nvCxnSpPr>
      <xdr:spPr>
        <a:xfrm>
          <a:off x="3098800" y="68707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21772</xdr:rowOff>
    </xdr:from>
    <xdr:to>
      <xdr:col>5</xdr:col>
      <xdr:colOff>600075</xdr:colOff>
      <xdr:row>38</xdr:row>
      <xdr:rowOff>123372</xdr:rowOff>
    </xdr:to>
    <xdr:sp macro="" textlink="">
      <xdr:nvSpPr>
        <xdr:cNvPr id="72" name="フローチャート : 判断 71"/>
        <xdr:cNvSpPr/>
      </xdr:nvSpPr>
      <xdr:spPr>
        <a:xfrm>
          <a:off x="3937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133549</xdr:rowOff>
    </xdr:from>
    <xdr:ext cx="736600" cy="259045"/>
    <xdr:sp macro="" textlink="">
      <xdr:nvSpPr>
        <xdr:cNvPr id="73" name="テキスト ボックス 72"/>
        <xdr:cNvSpPr txBox="1"/>
      </xdr:nvSpPr>
      <xdr:spPr>
        <a:xfrm>
          <a:off x="3606800" y="6305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12700</xdr:rowOff>
    </xdr:from>
    <xdr:to>
      <xdr:col>4</xdr:col>
      <xdr:colOff>346075</xdr:colOff>
      <xdr:row>40</xdr:row>
      <xdr:rowOff>154215</xdr:rowOff>
    </xdr:to>
    <xdr:cxnSp macro="">
      <xdr:nvCxnSpPr>
        <xdr:cNvPr id="74" name="直線コネクタ 73"/>
        <xdr:cNvCxnSpPr/>
      </xdr:nvCxnSpPr>
      <xdr:spPr>
        <a:xfrm flipV="1">
          <a:off x="2209800" y="6870700"/>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138793</xdr:rowOff>
    </xdr:from>
    <xdr:to>
      <xdr:col>4</xdr:col>
      <xdr:colOff>396875</xdr:colOff>
      <xdr:row>38</xdr:row>
      <xdr:rowOff>68943</xdr:rowOff>
    </xdr:to>
    <xdr:sp macro="" textlink="">
      <xdr:nvSpPr>
        <xdr:cNvPr id="75" name="フローチャート : 判断 74"/>
        <xdr:cNvSpPr/>
      </xdr:nvSpPr>
      <xdr:spPr>
        <a:xfrm>
          <a:off x="3048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79120</xdr:rowOff>
    </xdr:from>
    <xdr:ext cx="762000" cy="259045"/>
    <xdr:sp macro="" textlink="">
      <xdr:nvSpPr>
        <xdr:cNvPr id="76" name="テキスト ボックス 75"/>
        <xdr:cNvSpPr txBox="1"/>
      </xdr:nvSpPr>
      <xdr:spPr>
        <a:xfrm>
          <a:off x="2717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154215</xdr:rowOff>
    </xdr:from>
    <xdr:to>
      <xdr:col>3</xdr:col>
      <xdr:colOff>142875</xdr:colOff>
      <xdr:row>41</xdr:row>
      <xdr:rowOff>69850</xdr:rowOff>
    </xdr:to>
    <xdr:cxnSp macro="">
      <xdr:nvCxnSpPr>
        <xdr:cNvPr id="77" name="直線コネクタ 76"/>
        <xdr:cNvCxnSpPr/>
      </xdr:nvCxnSpPr>
      <xdr:spPr>
        <a:xfrm flipV="1">
          <a:off x="1320800" y="70122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32657</xdr:rowOff>
    </xdr:from>
    <xdr:to>
      <xdr:col>3</xdr:col>
      <xdr:colOff>193675</xdr:colOff>
      <xdr:row>38</xdr:row>
      <xdr:rowOff>134257</xdr:rowOff>
    </xdr:to>
    <xdr:sp macro="" textlink="">
      <xdr:nvSpPr>
        <xdr:cNvPr id="78" name="フローチャート : 判断 77"/>
        <xdr:cNvSpPr/>
      </xdr:nvSpPr>
      <xdr:spPr>
        <a:xfrm>
          <a:off x="2159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144434</xdr:rowOff>
    </xdr:from>
    <xdr:ext cx="762000" cy="259045"/>
    <xdr:sp macro="" textlink="">
      <xdr:nvSpPr>
        <xdr:cNvPr id="79" name="テキスト ボックス 78"/>
        <xdr:cNvSpPr txBox="1"/>
      </xdr:nvSpPr>
      <xdr:spPr>
        <a:xfrm>
          <a:off x="1828800" y="631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108857</xdr:rowOff>
    </xdr:from>
    <xdr:to>
      <xdr:col>1</xdr:col>
      <xdr:colOff>676275</xdr:colOff>
      <xdr:row>39</xdr:row>
      <xdr:rowOff>39007</xdr:rowOff>
    </xdr:to>
    <xdr:sp macro="" textlink="">
      <xdr:nvSpPr>
        <xdr:cNvPr id="80" name="フローチャート : 判断 79"/>
        <xdr:cNvSpPr/>
      </xdr:nvSpPr>
      <xdr:spPr>
        <a:xfrm>
          <a:off x="1270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49184</xdr:rowOff>
    </xdr:from>
    <xdr:ext cx="762000" cy="259045"/>
    <xdr:sp macro="" textlink="">
      <xdr:nvSpPr>
        <xdr:cNvPr id="81" name="テキスト ボックス 80"/>
        <xdr:cNvSpPr txBox="1"/>
      </xdr:nvSpPr>
      <xdr:spPr>
        <a:xfrm>
          <a:off x="939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89807</xdr:rowOff>
    </xdr:from>
    <xdr:to>
      <xdr:col>7</xdr:col>
      <xdr:colOff>66675</xdr:colOff>
      <xdr:row>40</xdr:row>
      <xdr:rowOff>19957</xdr:rowOff>
    </xdr:to>
    <xdr:sp macro="" textlink="">
      <xdr:nvSpPr>
        <xdr:cNvPr id="87" name="円/楕円 86"/>
        <xdr:cNvSpPr/>
      </xdr:nvSpPr>
      <xdr:spPr>
        <a:xfrm>
          <a:off x="4775200" y="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61884</xdr:rowOff>
    </xdr:from>
    <xdr:ext cx="762000" cy="259045"/>
    <xdr:sp macro="" textlink="">
      <xdr:nvSpPr>
        <xdr:cNvPr id="88" name="人件費該当値テキスト"/>
        <xdr:cNvSpPr txBox="1"/>
      </xdr:nvSpPr>
      <xdr:spPr>
        <a:xfrm>
          <a:off x="4914900" y="674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48985</xdr:rowOff>
    </xdr:from>
    <xdr:to>
      <xdr:col>5</xdr:col>
      <xdr:colOff>600075</xdr:colOff>
      <xdr:row>40</xdr:row>
      <xdr:rowOff>150585</xdr:rowOff>
    </xdr:to>
    <xdr:sp macro="" textlink="">
      <xdr:nvSpPr>
        <xdr:cNvPr id="89" name="円/楕円 88"/>
        <xdr:cNvSpPr/>
      </xdr:nvSpPr>
      <xdr:spPr>
        <a:xfrm>
          <a:off x="3937000" y="69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135362</xdr:rowOff>
    </xdr:from>
    <xdr:ext cx="736600" cy="259045"/>
    <xdr:sp macro="" textlink="">
      <xdr:nvSpPr>
        <xdr:cNvPr id="90" name="テキスト ボックス 89"/>
        <xdr:cNvSpPr txBox="1"/>
      </xdr:nvSpPr>
      <xdr:spPr>
        <a:xfrm>
          <a:off x="3606800" y="69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133350</xdr:rowOff>
    </xdr:from>
    <xdr:to>
      <xdr:col>4</xdr:col>
      <xdr:colOff>396875</xdr:colOff>
      <xdr:row>40</xdr:row>
      <xdr:rowOff>63500</xdr:rowOff>
    </xdr:to>
    <xdr:sp macro="" textlink="">
      <xdr:nvSpPr>
        <xdr:cNvPr id="91" name="円/楕円 90"/>
        <xdr:cNvSpPr/>
      </xdr:nvSpPr>
      <xdr:spPr>
        <a:xfrm>
          <a:off x="3048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48277</xdr:rowOff>
    </xdr:from>
    <xdr:ext cx="762000" cy="259045"/>
    <xdr:sp macro="" textlink="">
      <xdr:nvSpPr>
        <xdr:cNvPr id="92" name="テキスト ボックス 91"/>
        <xdr:cNvSpPr txBox="1"/>
      </xdr:nvSpPr>
      <xdr:spPr>
        <a:xfrm>
          <a:off x="2717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103415</xdr:rowOff>
    </xdr:from>
    <xdr:to>
      <xdr:col>3</xdr:col>
      <xdr:colOff>193675</xdr:colOff>
      <xdr:row>41</xdr:row>
      <xdr:rowOff>33565</xdr:rowOff>
    </xdr:to>
    <xdr:sp macro="" textlink="">
      <xdr:nvSpPr>
        <xdr:cNvPr id="93" name="円/楕円 92"/>
        <xdr:cNvSpPr/>
      </xdr:nvSpPr>
      <xdr:spPr>
        <a:xfrm>
          <a:off x="2159000" y="69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18342</xdr:rowOff>
    </xdr:from>
    <xdr:ext cx="762000" cy="259045"/>
    <xdr:sp macro="" textlink="">
      <xdr:nvSpPr>
        <xdr:cNvPr id="94" name="テキスト ボックス 93"/>
        <xdr:cNvSpPr txBox="1"/>
      </xdr:nvSpPr>
      <xdr:spPr>
        <a:xfrm>
          <a:off x="1828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19050</xdr:rowOff>
    </xdr:from>
    <xdr:to>
      <xdr:col>1</xdr:col>
      <xdr:colOff>676275</xdr:colOff>
      <xdr:row>41</xdr:row>
      <xdr:rowOff>120650</xdr:rowOff>
    </xdr:to>
    <xdr:sp macro="" textlink="">
      <xdr:nvSpPr>
        <xdr:cNvPr id="95" name="円/楕円 94"/>
        <xdr:cNvSpPr/>
      </xdr:nvSpPr>
      <xdr:spPr>
        <a:xfrm>
          <a:off x="1270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105427</xdr:rowOff>
    </xdr:from>
    <xdr:ext cx="762000" cy="259045"/>
    <xdr:sp macro="" textlink="">
      <xdr:nvSpPr>
        <xdr:cNvPr id="96" name="テキスト ボックス 95"/>
        <xdr:cNvSpPr txBox="1"/>
      </xdr:nvSpPr>
      <xdr:spPr>
        <a:xfrm>
          <a:off x="939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物件費に係る経常収支比率は、類似団体と比較すると低い</a:t>
          </a:r>
          <a:r>
            <a:rPr kumimoji="1" lang="ja-JP" altLang="en-US" sz="1100">
              <a:solidFill>
                <a:schemeClr val="dk1"/>
              </a:solidFill>
              <a:latin typeface="+mn-lt"/>
              <a:ea typeface="+mn-ea"/>
              <a:cs typeface="+mn-cs"/>
            </a:rPr>
            <a:t>が、再び上昇に転じている。原因は、ふるさと納税制度を活用した米づくり農家応援事業に係る経費、プレミアム商品券発行、まち・ひと・しごと創生人口ビジョン及び総合計画の策定に係る経費等の増によるもので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今後は、消耗品費や印刷製本費等の需用費、委託料等の削減に努める。</a:t>
          </a:r>
          <a:endParaRPr kumimoji="1" lang="en-US"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165100</xdr:rowOff>
    </xdr:from>
    <xdr:to>
      <xdr:col>24</xdr:col>
      <xdr:colOff>31750</xdr:colOff>
      <xdr:row>22</xdr:row>
      <xdr:rowOff>38100</xdr:rowOff>
    </xdr:to>
    <xdr:cxnSp macro="">
      <xdr:nvCxnSpPr>
        <xdr:cNvPr id="124" name="直線コネクタ 123"/>
        <xdr:cNvCxnSpPr/>
      </xdr:nvCxnSpPr>
      <xdr:spPr>
        <a:xfrm flipV="1">
          <a:off x="16510000" y="2222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10177</xdr:rowOff>
    </xdr:from>
    <xdr:ext cx="762000" cy="259045"/>
    <xdr:sp macro="" textlink="">
      <xdr:nvSpPr>
        <xdr:cNvPr id="125"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23</xdr:col>
      <xdr:colOff>628650</xdr:colOff>
      <xdr:row>22</xdr:row>
      <xdr:rowOff>38100</xdr:rowOff>
    </xdr:from>
    <xdr:to>
      <xdr:col>24</xdr:col>
      <xdr:colOff>120650</xdr:colOff>
      <xdr:row>22</xdr:row>
      <xdr:rowOff>38100</xdr:rowOff>
    </xdr:to>
    <xdr:cxnSp macro="">
      <xdr:nvCxnSpPr>
        <xdr:cNvPr id="126" name="直線コネクタ 125"/>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12</xdr:row>
      <xdr:rowOff>165100</xdr:rowOff>
    </xdr:from>
    <xdr:to>
      <xdr:col>24</xdr:col>
      <xdr:colOff>120650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38100</xdr:rowOff>
    </xdr:from>
    <xdr:to>
      <xdr:col>24</xdr:col>
      <xdr:colOff>31750</xdr:colOff>
      <xdr:row>16</xdr:row>
      <xdr:rowOff>76200</xdr:rowOff>
    </xdr:to>
    <xdr:cxnSp macro="">
      <xdr:nvCxnSpPr>
        <xdr:cNvPr id="129" name="直線コネクタ 128"/>
        <xdr:cNvCxnSpPr/>
      </xdr:nvCxnSpPr>
      <xdr:spPr>
        <a:xfrm>
          <a:off x="15671800" y="2781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54627</xdr:rowOff>
    </xdr:from>
    <xdr:ext cx="762000" cy="259045"/>
    <xdr:sp macro="" textlink="">
      <xdr:nvSpPr>
        <xdr:cNvPr id="130" name="物件費平均値テキスト"/>
        <xdr:cNvSpPr txBox="1"/>
      </xdr:nvSpPr>
      <xdr:spPr>
        <a:xfrm>
          <a:off x="16598900" y="296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82550</xdr:rowOff>
    </xdr:from>
    <xdr:to>
      <xdr:col>24</xdr:col>
      <xdr:colOff>82550</xdr:colOff>
      <xdr:row>18</xdr:row>
      <xdr:rowOff>12700</xdr:rowOff>
    </xdr:to>
    <xdr:sp macro="" textlink="">
      <xdr:nvSpPr>
        <xdr:cNvPr id="131" name="フローチャート : 判断 130"/>
        <xdr:cNvSpPr/>
      </xdr:nvSpPr>
      <xdr:spPr>
        <a:xfrm>
          <a:off x="16459200" y="299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38100</xdr:rowOff>
    </xdr:from>
    <xdr:to>
      <xdr:col>22</xdr:col>
      <xdr:colOff>565150</xdr:colOff>
      <xdr:row>16</xdr:row>
      <xdr:rowOff>114300</xdr:rowOff>
    </xdr:to>
    <xdr:cxnSp macro="">
      <xdr:nvCxnSpPr>
        <xdr:cNvPr id="132" name="直線コネクタ 131"/>
        <xdr:cNvCxnSpPr/>
      </xdr:nvCxnSpPr>
      <xdr:spPr>
        <a:xfrm flipV="1">
          <a:off x="14782800" y="2781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95250</xdr:rowOff>
    </xdr:from>
    <xdr:to>
      <xdr:col>22</xdr:col>
      <xdr:colOff>615950</xdr:colOff>
      <xdr:row>18</xdr:row>
      <xdr:rowOff>25400</xdr:rowOff>
    </xdr:to>
    <xdr:sp macro="" textlink="">
      <xdr:nvSpPr>
        <xdr:cNvPr id="133" name="フローチャート : 判断 132"/>
        <xdr:cNvSpPr/>
      </xdr:nvSpPr>
      <xdr:spPr>
        <a:xfrm>
          <a:off x="15621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10177</xdr:rowOff>
    </xdr:from>
    <xdr:ext cx="736600" cy="259045"/>
    <xdr:sp macro="" textlink="">
      <xdr:nvSpPr>
        <xdr:cNvPr id="134" name="テキスト ボックス 133"/>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xdr:rowOff>
    </xdr:from>
    <xdr:to>
      <xdr:col>21</xdr:col>
      <xdr:colOff>361950</xdr:colOff>
      <xdr:row>16</xdr:row>
      <xdr:rowOff>114300</xdr:rowOff>
    </xdr:to>
    <xdr:cxnSp macro="">
      <xdr:nvCxnSpPr>
        <xdr:cNvPr id="135" name="直線コネクタ 134"/>
        <xdr:cNvCxnSpPr/>
      </xdr:nvCxnSpPr>
      <xdr:spPr>
        <a:xfrm>
          <a:off x="13893800" y="2755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152400</xdr:rowOff>
    </xdr:from>
    <xdr:to>
      <xdr:col>21</xdr:col>
      <xdr:colOff>412750</xdr:colOff>
      <xdr:row>17</xdr:row>
      <xdr:rowOff>82550</xdr:rowOff>
    </xdr:to>
    <xdr:sp macro="" textlink="">
      <xdr:nvSpPr>
        <xdr:cNvPr id="136" name="フローチャート : 判断 135"/>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67327</xdr:rowOff>
    </xdr:from>
    <xdr:ext cx="762000" cy="259045"/>
    <xdr:sp macro="" textlink="">
      <xdr:nvSpPr>
        <xdr:cNvPr id="137" name="テキスト ボックス 136"/>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107950</xdr:rowOff>
    </xdr:from>
    <xdr:to>
      <xdr:col>20</xdr:col>
      <xdr:colOff>158750</xdr:colOff>
      <xdr:row>16</xdr:row>
      <xdr:rowOff>12700</xdr:rowOff>
    </xdr:to>
    <xdr:cxnSp macro="">
      <xdr:nvCxnSpPr>
        <xdr:cNvPr id="138" name="直線コネクタ 137"/>
        <xdr:cNvCxnSpPr/>
      </xdr:nvCxnSpPr>
      <xdr:spPr>
        <a:xfrm>
          <a:off x="13004800" y="2679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88900</xdr:rowOff>
    </xdr:from>
    <xdr:to>
      <xdr:col>20</xdr:col>
      <xdr:colOff>209550</xdr:colOff>
      <xdr:row>17</xdr:row>
      <xdr:rowOff>19050</xdr:rowOff>
    </xdr:to>
    <xdr:sp macro="" textlink="">
      <xdr:nvSpPr>
        <xdr:cNvPr id="139" name="フローチャート : 判断 138"/>
        <xdr:cNvSpPr/>
      </xdr:nvSpPr>
      <xdr:spPr>
        <a:xfrm>
          <a:off x="13843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3827</xdr:rowOff>
    </xdr:from>
    <xdr:ext cx="762000" cy="259045"/>
    <xdr:sp macro="" textlink="">
      <xdr:nvSpPr>
        <xdr:cNvPr id="140" name="テキスト ボックス 139"/>
        <xdr:cNvSpPr txBox="1"/>
      </xdr:nvSpPr>
      <xdr:spPr>
        <a:xfrm>
          <a:off x="13512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50800</xdr:rowOff>
    </xdr:from>
    <xdr:to>
      <xdr:col>19</xdr:col>
      <xdr:colOff>6350</xdr:colOff>
      <xdr:row>16</xdr:row>
      <xdr:rowOff>152400</xdr:rowOff>
    </xdr:to>
    <xdr:sp macro="" textlink="">
      <xdr:nvSpPr>
        <xdr:cNvPr id="141" name="フローチャート : 判断 140"/>
        <xdr:cNvSpPr/>
      </xdr:nvSpPr>
      <xdr:spPr>
        <a:xfrm>
          <a:off x="12954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137177</xdr:rowOff>
    </xdr:from>
    <xdr:ext cx="762000" cy="259045"/>
    <xdr:sp macro="" textlink="">
      <xdr:nvSpPr>
        <xdr:cNvPr id="142" name="テキスト ボックス 141"/>
        <xdr:cNvSpPr txBox="1"/>
      </xdr:nvSpPr>
      <xdr:spPr>
        <a:xfrm>
          <a:off x="12623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25400</xdr:rowOff>
    </xdr:from>
    <xdr:to>
      <xdr:col>24</xdr:col>
      <xdr:colOff>82550</xdr:colOff>
      <xdr:row>16</xdr:row>
      <xdr:rowOff>127000</xdr:rowOff>
    </xdr:to>
    <xdr:sp macro="" textlink="">
      <xdr:nvSpPr>
        <xdr:cNvPr id="148" name="円/楕円 147"/>
        <xdr:cNvSpPr/>
      </xdr:nvSpPr>
      <xdr:spPr>
        <a:xfrm>
          <a:off x="164592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41927</xdr:rowOff>
    </xdr:from>
    <xdr:ext cx="762000" cy="259045"/>
    <xdr:sp macro="" textlink="">
      <xdr:nvSpPr>
        <xdr:cNvPr id="149" name="物件費該当値テキスト"/>
        <xdr:cNvSpPr txBox="1"/>
      </xdr:nvSpPr>
      <xdr:spPr>
        <a:xfrm>
          <a:off x="165989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158750</xdr:rowOff>
    </xdr:from>
    <xdr:to>
      <xdr:col>22</xdr:col>
      <xdr:colOff>615950</xdr:colOff>
      <xdr:row>16</xdr:row>
      <xdr:rowOff>88900</xdr:rowOff>
    </xdr:to>
    <xdr:sp macro="" textlink="">
      <xdr:nvSpPr>
        <xdr:cNvPr id="150" name="円/楕円 149"/>
        <xdr:cNvSpPr/>
      </xdr:nvSpPr>
      <xdr:spPr>
        <a:xfrm>
          <a:off x="15621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99077</xdr:rowOff>
    </xdr:from>
    <xdr:ext cx="736600" cy="259045"/>
    <xdr:sp macro="" textlink="">
      <xdr:nvSpPr>
        <xdr:cNvPr id="151" name="テキスト ボックス 150"/>
        <xdr:cNvSpPr txBox="1"/>
      </xdr:nvSpPr>
      <xdr:spPr>
        <a:xfrm>
          <a:off x="15290800" y="249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63500</xdr:rowOff>
    </xdr:from>
    <xdr:to>
      <xdr:col>21</xdr:col>
      <xdr:colOff>412750</xdr:colOff>
      <xdr:row>16</xdr:row>
      <xdr:rowOff>165100</xdr:rowOff>
    </xdr:to>
    <xdr:sp macro="" textlink="">
      <xdr:nvSpPr>
        <xdr:cNvPr id="152" name="円/楕円 151"/>
        <xdr:cNvSpPr/>
      </xdr:nvSpPr>
      <xdr:spPr>
        <a:xfrm>
          <a:off x="14732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3827</xdr:rowOff>
    </xdr:from>
    <xdr:ext cx="762000" cy="259045"/>
    <xdr:sp macro="" textlink="">
      <xdr:nvSpPr>
        <xdr:cNvPr id="153" name="テキスト ボックス 152"/>
        <xdr:cNvSpPr txBox="1"/>
      </xdr:nvSpPr>
      <xdr:spPr>
        <a:xfrm>
          <a:off x="14401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133350</xdr:rowOff>
    </xdr:from>
    <xdr:to>
      <xdr:col>20</xdr:col>
      <xdr:colOff>209550</xdr:colOff>
      <xdr:row>16</xdr:row>
      <xdr:rowOff>63500</xdr:rowOff>
    </xdr:to>
    <xdr:sp macro="" textlink="">
      <xdr:nvSpPr>
        <xdr:cNvPr id="154" name="円/楕円 153"/>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55" name="テキスト ボックス 154"/>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57150</xdr:rowOff>
    </xdr:from>
    <xdr:to>
      <xdr:col>19</xdr:col>
      <xdr:colOff>6350</xdr:colOff>
      <xdr:row>15</xdr:row>
      <xdr:rowOff>158750</xdr:rowOff>
    </xdr:to>
    <xdr:sp macro="" textlink="">
      <xdr:nvSpPr>
        <xdr:cNvPr id="156" name="円/楕円 155"/>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168927</xdr:rowOff>
    </xdr:from>
    <xdr:ext cx="762000" cy="259045"/>
    <xdr:sp macro="" textlink="">
      <xdr:nvSpPr>
        <xdr:cNvPr id="157" name="テキスト ボックス 156"/>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latin typeface="+mn-lt"/>
              <a:ea typeface="+mn-ea"/>
              <a:cs typeface="+mn-cs"/>
            </a:rPr>
            <a:t>扶助費に係る経常収支比率は、類似団体と比較してもかなり低い状態が続いている。しかし、子ども手当や障害者介護給付費の伸び、高齢化の更なる進展により</a:t>
          </a:r>
          <a:r>
            <a:rPr kumimoji="1" lang="ja-JP" altLang="en-US" sz="1100">
              <a:solidFill>
                <a:sysClr val="windowText" lastClr="000000"/>
              </a:solidFill>
              <a:latin typeface="+mn-lt"/>
              <a:ea typeface="+mn-ea"/>
              <a:cs typeface="+mn-cs"/>
            </a:rPr>
            <a:t>今後</a:t>
          </a:r>
          <a:r>
            <a:rPr kumimoji="1" lang="ja-JP" altLang="ja-JP" sz="1100">
              <a:solidFill>
                <a:sysClr val="windowText" lastClr="000000"/>
              </a:solidFill>
              <a:latin typeface="+mn-lt"/>
              <a:ea typeface="+mn-ea"/>
              <a:cs typeface="+mn-cs"/>
            </a:rPr>
            <a:t>上昇するものと思われる。</a:t>
          </a:r>
          <a:endParaRPr kumimoji="1" lang="en-US" altLang="ja-JP" sz="1100">
            <a:solidFill>
              <a:sysClr val="windowText" lastClr="000000"/>
            </a:solidFill>
            <a:latin typeface="+mn-lt"/>
            <a:ea typeface="+mn-ea"/>
            <a:cs typeface="+mn-cs"/>
          </a:endParaRPr>
        </a:p>
        <a:p>
          <a:endParaRPr kumimoji="1" lang="en-US" altLang="ja-JP" sz="1100">
            <a:solidFill>
              <a:sysClr val="windowText" lastClr="000000"/>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61</xdr:row>
      <xdr:rowOff>88900</xdr:rowOff>
    </xdr:to>
    <xdr:cxnSp macro="">
      <xdr:nvCxnSpPr>
        <xdr:cNvPr id="185" name="直線コネクタ 184"/>
        <xdr:cNvCxnSpPr/>
      </xdr:nvCxnSpPr>
      <xdr:spPr>
        <a:xfrm flipV="1">
          <a:off x="4826000" y="91186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6"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7" name="直線コネクタ 186"/>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8"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9" name="直線コネクタ 188"/>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146050</xdr:rowOff>
    </xdr:from>
    <xdr:to>
      <xdr:col>7</xdr:col>
      <xdr:colOff>15875</xdr:colOff>
      <xdr:row>54</xdr:row>
      <xdr:rowOff>88900</xdr:rowOff>
    </xdr:to>
    <xdr:cxnSp macro="">
      <xdr:nvCxnSpPr>
        <xdr:cNvPr id="190" name="直線コネクタ 189"/>
        <xdr:cNvCxnSpPr/>
      </xdr:nvCxnSpPr>
      <xdr:spPr>
        <a:xfrm flipV="1">
          <a:off x="3987800" y="9232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67327</xdr:rowOff>
    </xdr:from>
    <xdr:ext cx="762000" cy="259045"/>
    <xdr:sp macro="" textlink="">
      <xdr:nvSpPr>
        <xdr:cNvPr id="191" name="扶助費平均値テキスト"/>
        <xdr:cNvSpPr txBox="1"/>
      </xdr:nvSpPr>
      <xdr:spPr>
        <a:xfrm>
          <a:off x="4914900" y="9668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95250</xdr:rowOff>
    </xdr:from>
    <xdr:to>
      <xdr:col>7</xdr:col>
      <xdr:colOff>66675</xdr:colOff>
      <xdr:row>57</xdr:row>
      <xdr:rowOff>25400</xdr:rowOff>
    </xdr:to>
    <xdr:sp macro="" textlink="">
      <xdr:nvSpPr>
        <xdr:cNvPr id="192" name="フローチャート : 判断 191"/>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50800</xdr:rowOff>
    </xdr:from>
    <xdr:to>
      <xdr:col>5</xdr:col>
      <xdr:colOff>549275</xdr:colOff>
      <xdr:row>54</xdr:row>
      <xdr:rowOff>88900</xdr:rowOff>
    </xdr:to>
    <xdr:cxnSp macro="">
      <xdr:nvCxnSpPr>
        <xdr:cNvPr id="193" name="直線コネクタ 192"/>
        <xdr:cNvCxnSpPr/>
      </xdr:nvCxnSpPr>
      <xdr:spPr>
        <a:xfrm>
          <a:off x="3098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4" name="フローチャート : 判断 193"/>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5" name="テキスト ボックス 194"/>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69850</xdr:rowOff>
    </xdr:to>
    <xdr:cxnSp macro="">
      <xdr:nvCxnSpPr>
        <xdr:cNvPr id="196" name="直線コネクタ 195"/>
        <xdr:cNvCxnSpPr/>
      </xdr:nvCxnSpPr>
      <xdr:spPr>
        <a:xfrm flipV="1">
          <a:off x="2209800" y="9309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7" name="フローチャート : 判断 196"/>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29227</xdr:rowOff>
    </xdr:from>
    <xdr:ext cx="762000" cy="259045"/>
    <xdr:sp macro="" textlink="">
      <xdr:nvSpPr>
        <xdr:cNvPr id="198" name="テキスト ボックス 197"/>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127000</xdr:rowOff>
    </xdr:from>
    <xdr:to>
      <xdr:col>3</xdr:col>
      <xdr:colOff>142875</xdr:colOff>
      <xdr:row>54</xdr:row>
      <xdr:rowOff>69850</xdr:rowOff>
    </xdr:to>
    <xdr:cxnSp macro="">
      <xdr:nvCxnSpPr>
        <xdr:cNvPr id="199" name="直線コネクタ 198"/>
        <xdr:cNvCxnSpPr/>
      </xdr:nvCxnSpPr>
      <xdr:spPr>
        <a:xfrm>
          <a:off x="1320800" y="92138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200" name="フローチャート : 判断 199"/>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201" name="テキスト ボックス 200"/>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02" name="フローチャート : 判断 201"/>
        <xdr:cNvSpPr/>
      </xdr:nvSpPr>
      <xdr:spPr>
        <a:xfrm>
          <a:off x="1270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124477</xdr:rowOff>
    </xdr:from>
    <xdr:ext cx="762000" cy="259045"/>
    <xdr:sp macro="" textlink="">
      <xdr:nvSpPr>
        <xdr:cNvPr id="203" name="テキスト ボックス 202"/>
        <xdr:cNvSpPr txBox="1"/>
      </xdr:nvSpPr>
      <xdr:spPr>
        <a:xfrm>
          <a:off x="939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95250</xdr:rowOff>
    </xdr:from>
    <xdr:to>
      <xdr:col>7</xdr:col>
      <xdr:colOff>66675</xdr:colOff>
      <xdr:row>54</xdr:row>
      <xdr:rowOff>25400</xdr:rowOff>
    </xdr:to>
    <xdr:sp macro="" textlink="">
      <xdr:nvSpPr>
        <xdr:cNvPr id="209" name="円/楕円 208"/>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3827</xdr:rowOff>
    </xdr:from>
    <xdr:ext cx="762000" cy="259045"/>
    <xdr:sp macro="" textlink="">
      <xdr:nvSpPr>
        <xdr:cNvPr id="210" name="扶助費該当値テキスト"/>
        <xdr:cNvSpPr txBox="1"/>
      </xdr:nvSpPr>
      <xdr:spPr>
        <a:xfrm>
          <a:off x="4914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38100</xdr:rowOff>
    </xdr:from>
    <xdr:to>
      <xdr:col>5</xdr:col>
      <xdr:colOff>600075</xdr:colOff>
      <xdr:row>54</xdr:row>
      <xdr:rowOff>139700</xdr:rowOff>
    </xdr:to>
    <xdr:sp macro="" textlink="">
      <xdr:nvSpPr>
        <xdr:cNvPr id="211" name="円/楕円 210"/>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212" name="テキスト ボックス 211"/>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0</xdr:rowOff>
    </xdr:from>
    <xdr:to>
      <xdr:col>4</xdr:col>
      <xdr:colOff>396875</xdr:colOff>
      <xdr:row>54</xdr:row>
      <xdr:rowOff>101600</xdr:rowOff>
    </xdr:to>
    <xdr:sp macro="" textlink="">
      <xdr:nvSpPr>
        <xdr:cNvPr id="213" name="円/楕円 212"/>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111777</xdr:rowOff>
    </xdr:from>
    <xdr:ext cx="762000" cy="259045"/>
    <xdr:sp macro="" textlink="">
      <xdr:nvSpPr>
        <xdr:cNvPr id="214" name="テキスト ボックス 213"/>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19050</xdr:rowOff>
    </xdr:from>
    <xdr:to>
      <xdr:col>3</xdr:col>
      <xdr:colOff>193675</xdr:colOff>
      <xdr:row>54</xdr:row>
      <xdr:rowOff>120650</xdr:rowOff>
    </xdr:to>
    <xdr:sp macro="" textlink="">
      <xdr:nvSpPr>
        <xdr:cNvPr id="215" name="円/楕円 214"/>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130827</xdr:rowOff>
    </xdr:from>
    <xdr:ext cx="762000" cy="259045"/>
    <xdr:sp macro="" textlink="">
      <xdr:nvSpPr>
        <xdr:cNvPr id="216" name="テキスト ボックス 215"/>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76200</xdr:rowOff>
    </xdr:from>
    <xdr:to>
      <xdr:col>1</xdr:col>
      <xdr:colOff>676275</xdr:colOff>
      <xdr:row>54</xdr:row>
      <xdr:rowOff>6350</xdr:rowOff>
    </xdr:to>
    <xdr:sp macro="" textlink="">
      <xdr:nvSpPr>
        <xdr:cNvPr id="217" name="円/楕円 216"/>
        <xdr:cNvSpPr/>
      </xdr:nvSpPr>
      <xdr:spPr>
        <a:xfrm>
          <a:off x="1270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16527</xdr:rowOff>
    </xdr:from>
    <xdr:ext cx="762000" cy="259045"/>
    <xdr:sp macro="" textlink="">
      <xdr:nvSpPr>
        <xdr:cNvPr id="218" name="テキスト ボックス 217"/>
        <xdr:cNvSpPr txBox="1"/>
      </xdr:nvSpPr>
      <xdr:spPr>
        <a:xfrm>
          <a:off x="939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latin typeface="+mn-lt"/>
              <a:ea typeface="+mn-ea"/>
              <a:cs typeface="+mn-cs"/>
            </a:rPr>
            <a:t>その他における経常収支比率は横ばい状態で、</a:t>
          </a:r>
          <a:r>
            <a:rPr kumimoji="1" lang="ja-JP" altLang="en-US" sz="1100">
              <a:solidFill>
                <a:sysClr val="windowText" lastClr="000000"/>
              </a:solidFill>
              <a:latin typeface="+mn-lt"/>
              <a:ea typeface="+mn-ea"/>
              <a:cs typeface="+mn-cs"/>
            </a:rPr>
            <a:t>類似団体</a:t>
          </a:r>
          <a:r>
            <a:rPr kumimoji="1" lang="ja-JP" altLang="ja-JP" sz="1100">
              <a:solidFill>
                <a:sysClr val="windowText" lastClr="000000"/>
              </a:solidFill>
              <a:latin typeface="+mn-lt"/>
              <a:ea typeface="+mn-ea"/>
              <a:cs typeface="+mn-cs"/>
            </a:rPr>
            <a:t>とほぼ同じ指数を示している。これは特別会計への繰出金が減る一方、施設や車両などの老朽化による維持管理経費が増加しているためである。引き続き施設の処分や車両の計画的な更新を図るとともに、各会計の赤字補填的な繰出金の抑制を図る。</a:t>
          </a:r>
          <a:endParaRPr kumimoji="1" lang="en-US" altLang="ja-JP" sz="1100">
            <a:solidFill>
              <a:sysClr val="windowText" lastClr="000000"/>
            </a:solidFill>
            <a:latin typeface="+mn-lt"/>
            <a:ea typeface="+mn-ea"/>
            <a:cs typeface="+mn-cs"/>
          </a:endParaRPr>
        </a:p>
        <a:p>
          <a:endParaRPr kumimoji="1" lang="en-US"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1270</xdr:rowOff>
    </xdr:from>
    <xdr:to>
      <xdr:col>24</xdr:col>
      <xdr:colOff>31750</xdr:colOff>
      <xdr:row>60</xdr:row>
      <xdr:rowOff>66040</xdr:rowOff>
    </xdr:to>
    <xdr:cxnSp macro="">
      <xdr:nvCxnSpPr>
        <xdr:cNvPr id="246" name="直線コネクタ 245"/>
        <xdr:cNvCxnSpPr/>
      </xdr:nvCxnSpPr>
      <xdr:spPr>
        <a:xfrm flipV="1">
          <a:off x="16510000" y="90881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38117</xdr:rowOff>
    </xdr:from>
    <xdr:ext cx="762000" cy="259045"/>
    <xdr:sp macro="" textlink="">
      <xdr:nvSpPr>
        <xdr:cNvPr id="247" name="その他最小値テキスト"/>
        <xdr:cNvSpPr txBox="1"/>
      </xdr:nvSpPr>
      <xdr:spPr>
        <a:xfrm>
          <a:off x="16598900" y="1032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60</xdr:row>
      <xdr:rowOff>66040</xdr:rowOff>
    </xdr:from>
    <xdr:to>
      <xdr:col>24</xdr:col>
      <xdr:colOff>120650</xdr:colOff>
      <xdr:row>60</xdr:row>
      <xdr:rowOff>66040</xdr:rowOff>
    </xdr:to>
    <xdr:cxnSp macro="">
      <xdr:nvCxnSpPr>
        <xdr:cNvPr id="248" name="直線コネクタ 247"/>
        <xdr:cNvCxnSpPr/>
      </xdr:nvCxnSpPr>
      <xdr:spPr>
        <a:xfrm>
          <a:off x="16421100" y="103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87647</xdr:rowOff>
    </xdr:from>
    <xdr:ext cx="762000" cy="259045"/>
    <xdr:sp macro="" textlink="">
      <xdr:nvSpPr>
        <xdr:cNvPr id="249"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53</xdr:row>
      <xdr:rowOff>1270</xdr:rowOff>
    </xdr:from>
    <xdr:to>
      <xdr:col>24</xdr:col>
      <xdr:colOff>120650</xdr:colOff>
      <xdr:row>53</xdr:row>
      <xdr:rowOff>1270</xdr:rowOff>
    </xdr:to>
    <xdr:cxnSp macro="">
      <xdr:nvCxnSpPr>
        <xdr:cNvPr id="250" name="直線コネクタ 249"/>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16510</xdr:rowOff>
    </xdr:from>
    <xdr:to>
      <xdr:col>24</xdr:col>
      <xdr:colOff>31750</xdr:colOff>
      <xdr:row>57</xdr:row>
      <xdr:rowOff>69850</xdr:rowOff>
    </xdr:to>
    <xdr:cxnSp macro="">
      <xdr:nvCxnSpPr>
        <xdr:cNvPr id="251" name="直線コネクタ 250"/>
        <xdr:cNvCxnSpPr/>
      </xdr:nvCxnSpPr>
      <xdr:spPr>
        <a:xfrm flipV="1">
          <a:off x="15671800" y="97891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52"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54610</xdr:rowOff>
    </xdr:from>
    <xdr:to>
      <xdr:col>22</xdr:col>
      <xdr:colOff>565150</xdr:colOff>
      <xdr:row>57</xdr:row>
      <xdr:rowOff>69850</xdr:rowOff>
    </xdr:to>
    <xdr:cxnSp macro="">
      <xdr:nvCxnSpPr>
        <xdr:cNvPr id="254" name="直線コネクタ 253"/>
        <xdr:cNvCxnSpPr/>
      </xdr:nvCxnSpPr>
      <xdr:spPr>
        <a:xfrm>
          <a:off x="14782800" y="9827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106680</xdr:rowOff>
    </xdr:from>
    <xdr:to>
      <xdr:col>22</xdr:col>
      <xdr:colOff>615950</xdr:colOff>
      <xdr:row>57</xdr:row>
      <xdr:rowOff>36830</xdr:rowOff>
    </xdr:to>
    <xdr:sp macro="" textlink="">
      <xdr:nvSpPr>
        <xdr:cNvPr id="255" name="フローチャート :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47007</xdr:rowOff>
    </xdr:from>
    <xdr:ext cx="736600" cy="259045"/>
    <xdr:sp macro="" textlink="">
      <xdr:nvSpPr>
        <xdr:cNvPr id="256" name="テキスト ボックス 255"/>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39370</xdr:rowOff>
    </xdr:from>
    <xdr:to>
      <xdr:col>21</xdr:col>
      <xdr:colOff>361950</xdr:colOff>
      <xdr:row>57</xdr:row>
      <xdr:rowOff>54610</xdr:rowOff>
    </xdr:to>
    <xdr:cxnSp macro="">
      <xdr:nvCxnSpPr>
        <xdr:cNvPr id="257" name="直線コネクタ 256"/>
        <xdr:cNvCxnSpPr/>
      </xdr:nvCxnSpPr>
      <xdr:spPr>
        <a:xfrm>
          <a:off x="13893800" y="9812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8" name="フローチャート : 判断 257"/>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59" name="テキスト ボックス 258"/>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24130</xdr:rowOff>
    </xdr:from>
    <xdr:to>
      <xdr:col>20</xdr:col>
      <xdr:colOff>158750</xdr:colOff>
      <xdr:row>57</xdr:row>
      <xdr:rowOff>39370</xdr:rowOff>
    </xdr:to>
    <xdr:cxnSp macro="">
      <xdr:nvCxnSpPr>
        <xdr:cNvPr id="260" name="直線コネクタ 259"/>
        <xdr:cNvCxnSpPr/>
      </xdr:nvCxnSpPr>
      <xdr:spPr>
        <a:xfrm>
          <a:off x="13004800" y="9796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61" name="フローチャート : 判断 260"/>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62" name="テキスト ボックス 261"/>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64" name="テキスト ボックス 263"/>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70" name="円/楕円 269"/>
        <xdr:cNvSpPr/>
      </xdr:nvSpPr>
      <xdr:spPr>
        <a:xfrm>
          <a:off x="164592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109237</xdr:rowOff>
    </xdr:from>
    <xdr:ext cx="762000" cy="259045"/>
    <xdr:sp macro="" textlink="">
      <xdr:nvSpPr>
        <xdr:cNvPr id="271" name="その他該当値テキスト"/>
        <xdr:cNvSpPr txBox="1"/>
      </xdr:nvSpPr>
      <xdr:spPr>
        <a:xfrm>
          <a:off x="165989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19050</xdr:rowOff>
    </xdr:from>
    <xdr:to>
      <xdr:col>22</xdr:col>
      <xdr:colOff>615950</xdr:colOff>
      <xdr:row>57</xdr:row>
      <xdr:rowOff>120650</xdr:rowOff>
    </xdr:to>
    <xdr:sp macro="" textlink="">
      <xdr:nvSpPr>
        <xdr:cNvPr id="272" name="円/楕円 271"/>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105427</xdr:rowOff>
    </xdr:from>
    <xdr:ext cx="736600" cy="259045"/>
    <xdr:sp macro="" textlink="">
      <xdr:nvSpPr>
        <xdr:cNvPr id="273" name="テキスト ボックス 272"/>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3810</xdr:rowOff>
    </xdr:from>
    <xdr:to>
      <xdr:col>21</xdr:col>
      <xdr:colOff>412750</xdr:colOff>
      <xdr:row>57</xdr:row>
      <xdr:rowOff>105410</xdr:rowOff>
    </xdr:to>
    <xdr:sp macro="" textlink="">
      <xdr:nvSpPr>
        <xdr:cNvPr id="274" name="円/楕円 273"/>
        <xdr:cNvSpPr/>
      </xdr:nvSpPr>
      <xdr:spPr>
        <a:xfrm>
          <a:off x="14732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90187</xdr:rowOff>
    </xdr:from>
    <xdr:ext cx="762000" cy="259045"/>
    <xdr:sp macro="" textlink="">
      <xdr:nvSpPr>
        <xdr:cNvPr id="275" name="テキスト ボックス 274"/>
        <xdr:cNvSpPr txBox="1"/>
      </xdr:nvSpPr>
      <xdr:spPr>
        <a:xfrm>
          <a:off x="14401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160020</xdr:rowOff>
    </xdr:from>
    <xdr:to>
      <xdr:col>20</xdr:col>
      <xdr:colOff>209550</xdr:colOff>
      <xdr:row>57</xdr:row>
      <xdr:rowOff>90170</xdr:rowOff>
    </xdr:to>
    <xdr:sp macro="" textlink="">
      <xdr:nvSpPr>
        <xdr:cNvPr id="276" name="円/楕円 275"/>
        <xdr:cNvSpPr/>
      </xdr:nvSpPr>
      <xdr:spPr>
        <a:xfrm>
          <a:off x="13843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74947</xdr:rowOff>
    </xdr:from>
    <xdr:ext cx="762000" cy="259045"/>
    <xdr:sp macro="" textlink="">
      <xdr:nvSpPr>
        <xdr:cNvPr id="277" name="テキスト ボックス 276"/>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78" name="円/楕円 277"/>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59707</xdr:rowOff>
    </xdr:from>
    <xdr:ext cx="762000" cy="259045"/>
    <xdr:sp macro="" textlink="">
      <xdr:nvSpPr>
        <xdr:cNvPr id="279" name="テキスト ボックス 278"/>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補助費等に係る経常収支比率は削減努力により下がっていたが、再び上昇に転じている</a:t>
          </a:r>
          <a:r>
            <a:rPr kumimoji="1" lang="ja-JP" altLang="ja-JP" sz="1100">
              <a:solidFill>
                <a:sysClr val="windowText" lastClr="000000"/>
              </a:solidFill>
              <a:latin typeface="+mn-lt"/>
              <a:ea typeface="+mn-ea"/>
              <a:cs typeface="+mn-cs"/>
            </a:rPr>
            <a:t>。</a:t>
          </a:r>
          <a:r>
            <a:rPr kumimoji="1" lang="ja-JP" altLang="ja-JP" sz="1100" b="0" i="0" baseline="0">
              <a:solidFill>
                <a:schemeClr val="dk1"/>
              </a:solidFill>
              <a:latin typeface="+mn-lt"/>
              <a:ea typeface="+mn-ea"/>
              <a:cs typeface="+mn-cs"/>
            </a:rPr>
            <a:t>ふるさと納税制度を活用した米づくり農家応援事業、地方消費喚起（プレミアム商品券発行）助成金、農地維持支払交付金、資源向上支払（長寿命化活動）交付金、地域経済循環創造事業補助金等の増によるものである。公共交通の充実、農業の振興、若者の定住、雇用の確保等、喫緊の課題が山積しており補助費等の削減は難しいところであるが、必要性、緊急性を見極め、取捨選択により減少に努めたい。</a:t>
          </a:r>
          <a:endParaRPr lang="ja-JP" altLang="ja-JP"/>
        </a:p>
        <a:p>
          <a:endParaRPr kumimoji="1" lang="en-US" altLang="ja-JP" sz="1100">
            <a:solidFill>
              <a:schemeClr val="dk1"/>
            </a:solidFill>
            <a:latin typeface="+mn-lt"/>
            <a:ea typeface="+mn-ea"/>
            <a:cs typeface="+mn-cs"/>
          </a:endParaRPr>
        </a:p>
        <a:p>
          <a:endParaRPr kumimoji="1" lang="en-US"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27940</xdr:rowOff>
    </xdr:from>
    <xdr:to>
      <xdr:col>24</xdr:col>
      <xdr:colOff>31750</xdr:colOff>
      <xdr:row>41</xdr:row>
      <xdr:rowOff>153670</xdr:rowOff>
    </xdr:to>
    <xdr:cxnSp macro="">
      <xdr:nvCxnSpPr>
        <xdr:cNvPr id="307" name="直線コネクタ 306"/>
        <xdr:cNvCxnSpPr/>
      </xdr:nvCxnSpPr>
      <xdr:spPr>
        <a:xfrm flipV="1">
          <a:off x="16510000" y="58572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125747</xdr:rowOff>
    </xdr:from>
    <xdr:ext cx="762000" cy="259045"/>
    <xdr:sp macro="" textlink="">
      <xdr:nvSpPr>
        <xdr:cNvPr id="308" name="補助費等最小値テキスト"/>
        <xdr:cNvSpPr txBox="1"/>
      </xdr:nvSpPr>
      <xdr:spPr>
        <a:xfrm>
          <a:off x="16598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41</xdr:row>
      <xdr:rowOff>153670</xdr:rowOff>
    </xdr:from>
    <xdr:to>
      <xdr:col>24</xdr:col>
      <xdr:colOff>120650</xdr:colOff>
      <xdr:row>41</xdr:row>
      <xdr:rowOff>153670</xdr:rowOff>
    </xdr:to>
    <xdr:cxnSp macro="">
      <xdr:nvCxnSpPr>
        <xdr:cNvPr id="309" name="直線コネクタ 308"/>
        <xdr:cNvCxnSpPr/>
      </xdr:nvCxnSpPr>
      <xdr:spPr>
        <a:xfrm>
          <a:off x="16421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114317</xdr:rowOff>
    </xdr:from>
    <xdr:ext cx="762000" cy="259045"/>
    <xdr:sp macro="" textlink="">
      <xdr:nvSpPr>
        <xdr:cNvPr id="310" name="補助費等最大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34</xdr:row>
      <xdr:rowOff>27940</xdr:rowOff>
    </xdr:from>
    <xdr:to>
      <xdr:col>24</xdr:col>
      <xdr:colOff>120650</xdr:colOff>
      <xdr:row>34</xdr:row>
      <xdr:rowOff>27940</xdr:rowOff>
    </xdr:to>
    <xdr:cxnSp macro="">
      <xdr:nvCxnSpPr>
        <xdr:cNvPr id="311" name="直線コネクタ 310"/>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88900</xdr:rowOff>
    </xdr:from>
    <xdr:to>
      <xdr:col>24</xdr:col>
      <xdr:colOff>31750</xdr:colOff>
      <xdr:row>36</xdr:row>
      <xdr:rowOff>111760</xdr:rowOff>
    </xdr:to>
    <xdr:cxnSp macro="">
      <xdr:nvCxnSpPr>
        <xdr:cNvPr id="312" name="直線コネクタ 311"/>
        <xdr:cNvCxnSpPr/>
      </xdr:nvCxnSpPr>
      <xdr:spPr>
        <a:xfrm>
          <a:off x="15671800" y="62611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147337</xdr:rowOff>
    </xdr:from>
    <xdr:ext cx="762000" cy="259045"/>
    <xdr:sp macro="" textlink="">
      <xdr:nvSpPr>
        <xdr:cNvPr id="313" name="補助費等平均値テキスト"/>
        <xdr:cNvSpPr txBox="1"/>
      </xdr:nvSpPr>
      <xdr:spPr>
        <a:xfrm>
          <a:off x="16598900" y="631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3810</xdr:rowOff>
    </xdr:from>
    <xdr:to>
      <xdr:col>24</xdr:col>
      <xdr:colOff>82550</xdr:colOff>
      <xdr:row>37</xdr:row>
      <xdr:rowOff>105410</xdr:rowOff>
    </xdr:to>
    <xdr:sp macro="" textlink="">
      <xdr:nvSpPr>
        <xdr:cNvPr id="314" name="フローチャート : 判断 313"/>
        <xdr:cNvSpPr/>
      </xdr:nvSpPr>
      <xdr:spPr>
        <a:xfrm>
          <a:off x="16459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130810</xdr:rowOff>
    </xdr:from>
    <xdr:to>
      <xdr:col>22</xdr:col>
      <xdr:colOff>565150</xdr:colOff>
      <xdr:row>36</xdr:row>
      <xdr:rowOff>88900</xdr:rowOff>
    </xdr:to>
    <xdr:cxnSp macro="">
      <xdr:nvCxnSpPr>
        <xdr:cNvPr id="315" name="直線コネクタ 314"/>
        <xdr:cNvCxnSpPr/>
      </xdr:nvCxnSpPr>
      <xdr:spPr>
        <a:xfrm>
          <a:off x="14782800" y="61315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6" name="フローチャート : 判断 315"/>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29227</xdr:rowOff>
    </xdr:from>
    <xdr:ext cx="736600" cy="259045"/>
    <xdr:sp macro="" textlink="">
      <xdr:nvSpPr>
        <xdr:cNvPr id="317" name="テキスト ボックス 316"/>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96520</xdr:rowOff>
    </xdr:from>
    <xdr:to>
      <xdr:col>21</xdr:col>
      <xdr:colOff>361950</xdr:colOff>
      <xdr:row>35</xdr:row>
      <xdr:rowOff>130810</xdr:rowOff>
    </xdr:to>
    <xdr:cxnSp macro="">
      <xdr:nvCxnSpPr>
        <xdr:cNvPr id="318" name="直線コネクタ 317"/>
        <xdr:cNvCxnSpPr/>
      </xdr:nvCxnSpPr>
      <xdr:spPr>
        <a:xfrm>
          <a:off x="13893800" y="59258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83820</xdr:rowOff>
    </xdr:from>
    <xdr:to>
      <xdr:col>21</xdr:col>
      <xdr:colOff>412750</xdr:colOff>
      <xdr:row>37</xdr:row>
      <xdr:rowOff>13970</xdr:rowOff>
    </xdr:to>
    <xdr:sp macro="" textlink="">
      <xdr:nvSpPr>
        <xdr:cNvPr id="319" name="フローチャート : 判断 318"/>
        <xdr:cNvSpPr/>
      </xdr:nvSpPr>
      <xdr:spPr>
        <a:xfrm>
          <a:off x="14732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170197</xdr:rowOff>
    </xdr:from>
    <xdr:ext cx="762000" cy="259045"/>
    <xdr:sp macro="" textlink="">
      <xdr:nvSpPr>
        <xdr:cNvPr id="320" name="テキスト ボックス 319"/>
        <xdr:cNvSpPr txBox="1"/>
      </xdr:nvSpPr>
      <xdr:spPr>
        <a:xfrm>
          <a:off x="14401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96520</xdr:rowOff>
    </xdr:from>
    <xdr:to>
      <xdr:col>20</xdr:col>
      <xdr:colOff>158750</xdr:colOff>
      <xdr:row>35</xdr:row>
      <xdr:rowOff>138430</xdr:rowOff>
    </xdr:to>
    <xdr:cxnSp macro="">
      <xdr:nvCxnSpPr>
        <xdr:cNvPr id="321" name="直線コネクタ 320"/>
        <xdr:cNvCxnSpPr/>
      </xdr:nvCxnSpPr>
      <xdr:spPr>
        <a:xfrm flipV="1">
          <a:off x="13004800" y="592582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76200</xdr:rowOff>
    </xdr:from>
    <xdr:to>
      <xdr:col>20</xdr:col>
      <xdr:colOff>209550</xdr:colOff>
      <xdr:row>37</xdr:row>
      <xdr:rowOff>6350</xdr:rowOff>
    </xdr:to>
    <xdr:sp macro="" textlink="">
      <xdr:nvSpPr>
        <xdr:cNvPr id="322" name="フローチャート : 判断 321"/>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162577</xdr:rowOff>
    </xdr:from>
    <xdr:ext cx="762000" cy="259045"/>
    <xdr:sp macro="" textlink="">
      <xdr:nvSpPr>
        <xdr:cNvPr id="323" name="テキスト ボックス 322"/>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91440</xdr:rowOff>
    </xdr:from>
    <xdr:to>
      <xdr:col>19</xdr:col>
      <xdr:colOff>6350</xdr:colOff>
      <xdr:row>37</xdr:row>
      <xdr:rowOff>21590</xdr:rowOff>
    </xdr:to>
    <xdr:sp macro="" textlink="">
      <xdr:nvSpPr>
        <xdr:cNvPr id="324" name="フローチャート : 判断 323"/>
        <xdr:cNvSpPr/>
      </xdr:nvSpPr>
      <xdr:spPr>
        <a:xfrm>
          <a:off x="12954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6367</xdr:rowOff>
    </xdr:from>
    <xdr:ext cx="762000" cy="259045"/>
    <xdr:sp macro="" textlink="">
      <xdr:nvSpPr>
        <xdr:cNvPr id="325" name="テキスト ボックス 324"/>
        <xdr:cNvSpPr txBox="1"/>
      </xdr:nvSpPr>
      <xdr:spPr>
        <a:xfrm>
          <a:off x="12623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60960</xdr:rowOff>
    </xdr:from>
    <xdr:to>
      <xdr:col>24</xdr:col>
      <xdr:colOff>82550</xdr:colOff>
      <xdr:row>36</xdr:row>
      <xdr:rowOff>162560</xdr:rowOff>
    </xdr:to>
    <xdr:sp macro="" textlink="">
      <xdr:nvSpPr>
        <xdr:cNvPr id="331" name="円/楕円 330"/>
        <xdr:cNvSpPr/>
      </xdr:nvSpPr>
      <xdr:spPr>
        <a:xfrm>
          <a:off x="16459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77487</xdr:rowOff>
    </xdr:from>
    <xdr:ext cx="762000" cy="259045"/>
    <xdr:sp macro="" textlink="">
      <xdr:nvSpPr>
        <xdr:cNvPr id="332" name="補助費等該当値テキスト"/>
        <xdr:cNvSpPr txBox="1"/>
      </xdr:nvSpPr>
      <xdr:spPr>
        <a:xfrm>
          <a:off x="165989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38100</xdr:rowOff>
    </xdr:from>
    <xdr:to>
      <xdr:col>22</xdr:col>
      <xdr:colOff>615950</xdr:colOff>
      <xdr:row>36</xdr:row>
      <xdr:rowOff>139700</xdr:rowOff>
    </xdr:to>
    <xdr:sp macro="" textlink="">
      <xdr:nvSpPr>
        <xdr:cNvPr id="333" name="円/楕円 332"/>
        <xdr:cNvSpPr/>
      </xdr:nvSpPr>
      <xdr:spPr>
        <a:xfrm>
          <a:off x="15621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149877</xdr:rowOff>
    </xdr:from>
    <xdr:ext cx="736600" cy="259045"/>
    <xdr:sp macro="" textlink="">
      <xdr:nvSpPr>
        <xdr:cNvPr id="334" name="テキスト ボックス 333"/>
        <xdr:cNvSpPr txBox="1"/>
      </xdr:nvSpPr>
      <xdr:spPr>
        <a:xfrm>
          <a:off x="15290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80010</xdr:rowOff>
    </xdr:from>
    <xdr:to>
      <xdr:col>21</xdr:col>
      <xdr:colOff>412750</xdr:colOff>
      <xdr:row>36</xdr:row>
      <xdr:rowOff>10160</xdr:rowOff>
    </xdr:to>
    <xdr:sp macro="" textlink="">
      <xdr:nvSpPr>
        <xdr:cNvPr id="335" name="円/楕円 334"/>
        <xdr:cNvSpPr/>
      </xdr:nvSpPr>
      <xdr:spPr>
        <a:xfrm>
          <a:off x="14732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20337</xdr:rowOff>
    </xdr:from>
    <xdr:ext cx="762000" cy="259045"/>
    <xdr:sp macro="" textlink="">
      <xdr:nvSpPr>
        <xdr:cNvPr id="336" name="テキスト ボックス 335"/>
        <xdr:cNvSpPr txBox="1"/>
      </xdr:nvSpPr>
      <xdr:spPr>
        <a:xfrm>
          <a:off x="14401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45720</xdr:rowOff>
    </xdr:from>
    <xdr:to>
      <xdr:col>20</xdr:col>
      <xdr:colOff>209550</xdr:colOff>
      <xdr:row>34</xdr:row>
      <xdr:rowOff>147320</xdr:rowOff>
    </xdr:to>
    <xdr:sp macro="" textlink="">
      <xdr:nvSpPr>
        <xdr:cNvPr id="337" name="円/楕円 336"/>
        <xdr:cNvSpPr/>
      </xdr:nvSpPr>
      <xdr:spPr>
        <a:xfrm>
          <a:off x="13843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157497</xdr:rowOff>
    </xdr:from>
    <xdr:ext cx="762000" cy="259045"/>
    <xdr:sp macro="" textlink="">
      <xdr:nvSpPr>
        <xdr:cNvPr id="338" name="テキスト ボックス 337"/>
        <xdr:cNvSpPr txBox="1"/>
      </xdr:nvSpPr>
      <xdr:spPr>
        <a:xfrm>
          <a:off x="13512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87630</xdr:rowOff>
    </xdr:from>
    <xdr:to>
      <xdr:col>19</xdr:col>
      <xdr:colOff>6350</xdr:colOff>
      <xdr:row>36</xdr:row>
      <xdr:rowOff>17780</xdr:rowOff>
    </xdr:to>
    <xdr:sp macro="" textlink="">
      <xdr:nvSpPr>
        <xdr:cNvPr id="339" name="円/楕円 338"/>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27957</xdr:rowOff>
    </xdr:from>
    <xdr:ext cx="762000" cy="259045"/>
    <xdr:sp macro="" textlink="">
      <xdr:nvSpPr>
        <xdr:cNvPr id="340" name="テキスト ボックス 339"/>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latin typeface="+mn-lt"/>
              <a:ea typeface="+mn-ea"/>
              <a:cs typeface="+mn-cs"/>
            </a:rPr>
            <a:t>地方債の発行の抑制により、公債費に係る経常収支比率は少しづつ減少してきたが、災害復旧事業にかかる地方債の借入が増えたことから、ここ数年は横ばい状態が続いている。今後は中学校の統合に係る地方債の償還が始まることにより上昇が見込まれる。このため継続事業以外の地方債の発行を極力見合わせる。</a:t>
          </a:r>
          <a:endParaRPr kumimoji="1" lang="en-US" altLang="ja-JP" sz="1100">
            <a:solidFill>
              <a:sysClr val="windowText" lastClr="000000"/>
            </a:solidFill>
            <a:latin typeface="+mn-lt"/>
            <a:ea typeface="+mn-ea"/>
            <a:cs typeface="+mn-cs"/>
          </a:endParaRPr>
        </a:p>
        <a:p>
          <a:endParaRPr kumimoji="1" lang="ja-JP" altLang="en-US" sz="1300">
            <a:solidFill>
              <a:srgbClr val="FF0000"/>
            </a:solidFill>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37846</xdr:rowOff>
    </xdr:from>
    <xdr:to>
      <xdr:col>7</xdr:col>
      <xdr:colOff>15875</xdr:colOff>
      <xdr:row>81</xdr:row>
      <xdr:rowOff>120142</xdr:rowOff>
    </xdr:to>
    <xdr:cxnSp macro="">
      <xdr:nvCxnSpPr>
        <xdr:cNvPr id="365" name="直線コネクタ 364"/>
        <xdr:cNvCxnSpPr/>
      </xdr:nvCxnSpPr>
      <xdr:spPr>
        <a:xfrm flipV="1">
          <a:off x="4826000" y="12896596"/>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92219</xdr:rowOff>
    </xdr:from>
    <xdr:ext cx="762000" cy="259045"/>
    <xdr:sp macro="" textlink="">
      <xdr:nvSpPr>
        <xdr:cNvPr id="366" name="公債費最小値テキスト"/>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612775</xdr:colOff>
      <xdr:row>81</xdr:row>
      <xdr:rowOff>120142</xdr:rowOff>
    </xdr:from>
    <xdr:to>
      <xdr:col>7</xdr:col>
      <xdr:colOff>104775</xdr:colOff>
      <xdr:row>81</xdr:row>
      <xdr:rowOff>120142</xdr:rowOff>
    </xdr:to>
    <xdr:cxnSp macro="">
      <xdr:nvCxnSpPr>
        <xdr:cNvPr id="367" name="直線コネクタ 366"/>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124223</xdr:rowOff>
    </xdr:from>
    <xdr:ext cx="762000" cy="259045"/>
    <xdr:sp macro="" textlink="">
      <xdr:nvSpPr>
        <xdr:cNvPr id="368" name="公債費最大値テキスト"/>
        <xdr:cNvSpPr txBox="1"/>
      </xdr:nvSpPr>
      <xdr:spPr>
        <a:xfrm>
          <a:off x="4914900" y="1264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6</xdr:col>
      <xdr:colOff>612775</xdr:colOff>
      <xdr:row>75</xdr:row>
      <xdr:rowOff>37846</xdr:rowOff>
    </xdr:from>
    <xdr:to>
      <xdr:col>7</xdr:col>
      <xdr:colOff>104775</xdr:colOff>
      <xdr:row>75</xdr:row>
      <xdr:rowOff>37846</xdr:rowOff>
    </xdr:to>
    <xdr:cxnSp macro="">
      <xdr:nvCxnSpPr>
        <xdr:cNvPr id="369" name="直線コネクタ 368"/>
        <xdr:cNvCxnSpPr/>
      </xdr:nvCxnSpPr>
      <xdr:spPr>
        <a:xfrm>
          <a:off x="4737100" y="1289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163576</xdr:rowOff>
    </xdr:from>
    <xdr:to>
      <xdr:col>7</xdr:col>
      <xdr:colOff>15875</xdr:colOff>
      <xdr:row>79</xdr:row>
      <xdr:rowOff>83565</xdr:rowOff>
    </xdr:to>
    <xdr:cxnSp macro="">
      <xdr:nvCxnSpPr>
        <xdr:cNvPr id="370" name="直線コネクタ 369"/>
        <xdr:cNvCxnSpPr/>
      </xdr:nvCxnSpPr>
      <xdr:spPr>
        <a:xfrm flipV="1">
          <a:off x="3987800" y="13536676"/>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37864</xdr:rowOff>
    </xdr:from>
    <xdr:ext cx="762000" cy="259045"/>
    <xdr:sp macro="" textlink="">
      <xdr:nvSpPr>
        <xdr:cNvPr id="371" name="公債費平均値テキスト"/>
        <xdr:cNvSpPr txBox="1"/>
      </xdr:nvSpPr>
      <xdr:spPr>
        <a:xfrm>
          <a:off x="4914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21337</xdr:rowOff>
    </xdr:from>
    <xdr:to>
      <xdr:col>7</xdr:col>
      <xdr:colOff>66675</xdr:colOff>
      <xdr:row>78</xdr:row>
      <xdr:rowOff>122937</xdr:rowOff>
    </xdr:to>
    <xdr:sp macro="" textlink="">
      <xdr:nvSpPr>
        <xdr:cNvPr id="372" name="フローチャート : 判断 371"/>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60706</xdr:rowOff>
    </xdr:from>
    <xdr:to>
      <xdr:col>5</xdr:col>
      <xdr:colOff>549275</xdr:colOff>
      <xdr:row>79</xdr:row>
      <xdr:rowOff>83565</xdr:rowOff>
    </xdr:to>
    <xdr:cxnSp macro="">
      <xdr:nvCxnSpPr>
        <xdr:cNvPr id="373" name="直線コネクタ 372"/>
        <xdr:cNvCxnSpPr/>
      </xdr:nvCxnSpPr>
      <xdr:spPr>
        <a:xfrm>
          <a:off x="3098800" y="1360525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80772</xdr:rowOff>
    </xdr:from>
    <xdr:to>
      <xdr:col>5</xdr:col>
      <xdr:colOff>600075</xdr:colOff>
      <xdr:row>79</xdr:row>
      <xdr:rowOff>10922</xdr:rowOff>
    </xdr:to>
    <xdr:sp macro="" textlink="">
      <xdr:nvSpPr>
        <xdr:cNvPr id="374" name="フローチャート : 判断 373"/>
        <xdr:cNvSpPr/>
      </xdr:nvSpPr>
      <xdr:spPr>
        <a:xfrm>
          <a:off x="3937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21099</xdr:rowOff>
    </xdr:from>
    <xdr:ext cx="736600" cy="259045"/>
    <xdr:sp macro="" textlink="">
      <xdr:nvSpPr>
        <xdr:cNvPr id="375" name="テキスト ボックス 374"/>
        <xdr:cNvSpPr txBox="1"/>
      </xdr:nvSpPr>
      <xdr:spPr>
        <a:xfrm>
          <a:off x="3606800" y="1322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60706</xdr:rowOff>
    </xdr:from>
    <xdr:to>
      <xdr:col>4</xdr:col>
      <xdr:colOff>346075</xdr:colOff>
      <xdr:row>79</xdr:row>
      <xdr:rowOff>88137</xdr:rowOff>
    </xdr:to>
    <xdr:cxnSp macro="">
      <xdr:nvCxnSpPr>
        <xdr:cNvPr id="376" name="直線コネクタ 375"/>
        <xdr:cNvCxnSpPr/>
      </xdr:nvCxnSpPr>
      <xdr:spPr>
        <a:xfrm flipV="1">
          <a:off x="2209800" y="1360525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99061</xdr:rowOff>
    </xdr:from>
    <xdr:to>
      <xdr:col>4</xdr:col>
      <xdr:colOff>396875</xdr:colOff>
      <xdr:row>79</xdr:row>
      <xdr:rowOff>29211</xdr:rowOff>
    </xdr:to>
    <xdr:sp macro="" textlink="">
      <xdr:nvSpPr>
        <xdr:cNvPr id="377" name="フローチャート : 判断 376"/>
        <xdr:cNvSpPr/>
      </xdr:nvSpPr>
      <xdr:spPr>
        <a:xfrm>
          <a:off x="3048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39388</xdr:rowOff>
    </xdr:from>
    <xdr:ext cx="762000" cy="259045"/>
    <xdr:sp macro="" textlink="">
      <xdr:nvSpPr>
        <xdr:cNvPr id="378" name="テキスト ボックス 377"/>
        <xdr:cNvSpPr txBox="1"/>
      </xdr:nvSpPr>
      <xdr:spPr>
        <a:xfrm>
          <a:off x="2717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88137</xdr:rowOff>
    </xdr:from>
    <xdr:to>
      <xdr:col>3</xdr:col>
      <xdr:colOff>142875</xdr:colOff>
      <xdr:row>79</xdr:row>
      <xdr:rowOff>88137</xdr:rowOff>
    </xdr:to>
    <xdr:cxnSp macro="">
      <xdr:nvCxnSpPr>
        <xdr:cNvPr id="379" name="直線コネクタ 378"/>
        <xdr:cNvCxnSpPr/>
      </xdr:nvCxnSpPr>
      <xdr:spPr>
        <a:xfrm>
          <a:off x="1320800" y="136326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135637</xdr:rowOff>
    </xdr:from>
    <xdr:to>
      <xdr:col>3</xdr:col>
      <xdr:colOff>193675</xdr:colOff>
      <xdr:row>79</xdr:row>
      <xdr:rowOff>65787</xdr:rowOff>
    </xdr:to>
    <xdr:sp macro="" textlink="">
      <xdr:nvSpPr>
        <xdr:cNvPr id="380" name="フローチャート : 判断 379"/>
        <xdr:cNvSpPr/>
      </xdr:nvSpPr>
      <xdr:spPr>
        <a:xfrm>
          <a:off x="2159000" y="1350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75964</xdr:rowOff>
    </xdr:from>
    <xdr:ext cx="762000" cy="259045"/>
    <xdr:sp macro="" textlink="">
      <xdr:nvSpPr>
        <xdr:cNvPr id="381" name="テキスト ボックス 380"/>
        <xdr:cNvSpPr txBox="1"/>
      </xdr:nvSpPr>
      <xdr:spPr>
        <a:xfrm>
          <a:off x="1828800" y="1327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153924</xdr:rowOff>
    </xdr:from>
    <xdr:to>
      <xdr:col>1</xdr:col>
      <xdr:colOff>676275</xdr:colOff>
      <xdr:row>79</xdr:row>
      <xdr:rowOff>84074</xdr:rowOff>
    </xdr:to>
    <xdr:sp macro="" textlink="">
      <xdr:nvSpPr>
        <xdr:cNvPr id="382" name="フローチャート : 判断 381"/>
        <xdr:cNvSpPr/>
      </xdr:nvSpPr>
      <xdr:spPr>
        <a:xfrm>
          <a:off x="1270000" y="1352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94251</xdr:rowOff>
    </xdr:from>
    <xdr:ext cx="762000" cy="259045"/>
    <xdr:sp macro="" textlink="">
      <xdr:nvSpPr>
        <xdr:cNvPr id="383" name="テキスト ボックス 382"/>
        <xdr:cNvSpPr txBox="1"/>
      </xdr:nvSpPr>
      <xdr:spPr>
        <a:xfrm>
          <a:off x="939800" y="1329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112776</xdr:rowOff>
    </xdr:from>
    <xdr:to>
      <xdr:col>7</xdr:col>
      <xdr:colOff>66675</xdr:colOff>
      <xdr:row>79</xdr:row>
      <xdr:rowOff>42926</xdr:rowOff>
    </xdr:to>
    <xdr:sp macro="" textlink="">
      <xdr:nvSpPr>
        <xdr:cNvPr id="389" name="円/楕円 388"/>
        <xdr:cNvSpPr/>
      </xdr:nvSpPr>
      <xdr:spPr>
        <a:xfrm>
          <a:off x="47752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84853</xdr:rowOff>
    </xdr:from>
    <xdr:ext cx="762000" cy="259045"/>
    <xdr:sp macro="" textlink="">
      <xdr:nvSpPr>
        <xdr:cNvPr id="390" name="公債費該当値テキスト"/>
        <xdr:cNvSpPr txBox="1"/>
      </xdr:nvSpPr>
      <xdr:spPr>
        <a:xfrm>
          <a:off x="49149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32765</xdr:rowOff>
    </xdr:from>
    <xdr:to>
      <xdr:col>5</xdr:col>
      <xdr:colOff>600075</xdr:colOff>
      <xdr:row>79</xdr:row>
      <xdr:rowOff>134365</xdr:rowOff>
    </xdr:to>
    <xdr:sp macro="" textlink="">
      <xdr:nvSpPr>
        <xdr:cNvPr id="391" name="円/楕円 390"/>
        <xdr:cNvSpPr/>
      </xdr:nvSpPr>
      <xdr:spPr>
        <a:xfrm>
          <a:off x="3937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119142</xdr:rowOff>
    </xdr:from>
    <xdr:ext cx="736600" cy="259045"/>
    <xdr:sp macro="" textlink="">
      <xdr:nvSpPr>
        <xdr:cNvPr id="392" name="テキスト ボックス 391"/>
        <xdr:cNvSpPr txBox="1"/>
      </xdr:nvSpPr>
      <xdr:spPr>
        <a:xfrm>
          <a:off x="3606800" y="1366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9906</xdr:rowOff>
    </xdr:from>
    <xdr:to>
      <xdr:col>4</xdr:col>
      <xdr:colOff>396875</xdr:colOff>
      <xdr:row>79</xdr:row>
      <xdr:rowOff>111506</xdr:rowOff>
    </xdr:to>
    <xdr:sp macro="" textlink="">
      <xdr:nvSpPr>
        <xdr:cNvPr id="393" name="円/楕円 392"/>
        <xdr:cNvSpPr/>
      </xdr:nvSpPr>
      <xdr:spPr>
        <a:xfrm>
          <a:off x="3048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96283</xdr:rowOff>
    </xdr:from>
    <xdr:ext cx="762000" cy="259045"/>
    <xdr:sp macro="" textlink="">
      <xdr:nvSpPr>
        <xdr:cNvPr id="394" name="テキスト ボックス 393"/>
        <xdr:cNvSpPr txBox="1"/>
      </xdr:nvSpPr>
      <xdr:spPr>
        <a:xfrm>
          <a:off x="2717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37337</xdr:rowOff>
    </xdr:from>
    <xdr:to>
      <xdr:col>3</xdr:col>
      <xdr:colOff>193675</xdr:colOff>
      <xdr:row>79</xdr:row>
      <xdr:rowOff>138937</xdr:rowOff>
    </xdr:to>
    <xdr:sp macro="" textlink="">
      <xdr:nvSpPr>
        <xdr:cNvPr id="395" name="円/楕円 394"/>
        <xdr:cNvSpPr/>
      </xdr:nvSpPr>
      <xdr:spPr>
        <a:xfrm>
          <a:off x="2159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123714</xdr:rowOff>
    </xdr:from>
    <xdr:ext cx="762000" cy="259045"/>
    <xdr:sp macro="" textlink="">
      <xdr:nvSpPr>
        <xdr:cNvPr id="396" name="テキスト ボックス 395"/>
        <xdr:cNvSpPr txBox="1"/>
      </xdr:nvSpPr>
      <xdr:spPr>
        <a:xfrm>
          <a:off x="1828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37337</xdr:rowOff>
    </xdr:from>
    <xdr:to>
      <xdr:col>1</xdr:col>
      <xdr:colOff>676275</xdr:colOff>
      <xdr:row>79</xdr:row>
      <xdr:rowOff>138937</xdr:rowOff>
    </xdr:to>
    <xdr:sp macro="" textlink="">
      <xdr:nvSpPr>
        <xdr:cNvPr id="397" name="円/楕円 396"/>
        <xdr:cNvSpPr/>
      </xdr:nvSpPr>
      <xdr:spPr>
        <a:xfrm>
          <a:off x="1270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123714</xdr:rowOff>
    </xdr:from>
    <xdr:ext cx="762000" cy="259045"/>
    <xdr:sp macro="" textlink="">
      <xdr:nvSpPr>
        <xdr:cNvPr id="398" name="テキスト ボックス 397"/>
        <xdr:cNvSpPr txBox="1"/>
      </xdr:nvSpPr>
      <xdr:spPr>
        <a:xfrm>
          <a:off x="939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公債費以外の経常収支比率については、削減の効果もあり、類似団体と同レベルとなっている。今後も引き続き人件費、扶助費、物件費の節減に努めるとともに、投資的効果を見極めて補助金の削減にも取り組む。繰出金については、料金の見直しなども含め、健全化に努める。</a:t>
          </a:r>
          <a:endParaRPr kumimoji="1" lang="en-US" altLang="ja-JP" sz="1100">
            <a:solidFill>
              <a:schemeClr val="dk1"/>
            </a:solidFill>
            <a:latin typeface="+mn-lt"/>
            <a:ea typeface="+mn-ea"/>
            <a:cs typeface="+mn-cs"/>
          </a:endParaRPr>
        </a:p>
        <a:p>
          <a:endParaRPr kumimoji="1"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145288</xdr:rowOff>
    </xdr:from>
    <xdr:to>
      <xdr:col>24</xdr:col>
      <xdr:colOff>31750</xdr:colOff>
      <xdr:row>81</xdr:row>
      <xdr:rowOff>74422</xdr:rowOff>
    </xdr:to>
    <xdr:cxnSp macro="">
      <xdr:nvCxnSpPr>
        <xdr:cNvPr id="424" name="直線コネクタ 423"/>
        <xdr:cNvCxnSpPr/>
      </xdr:nvCxnSpPr>
      <xdr:spPr>
        <a:xfrm flipV="1">
          <a:off x="16510000" y="1283258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46499</xdr:rowOff>
    </xdr:from>
    <xdr:ext cx="762000" cy="259045"/>
    <xdr:sp macro="" textlink="">
      <xdr:nvSpPr>
        <xdr:cNvPr id="425" name="公債費以外最小値テキスト"/>
        <xdr:cNvSpPr txBox="1"/>
      </xdr:nvSpPr>
      <xdr:spPr>
        <a:xfrm>
          <a:off x="16598900" y="139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80.1</a:t>
          </a:r>
          <a:endParaRPr kumimoji="1" lang="ja-JP" altLang="en-US" sz="1000" b="1">
            <a:latin typeface="ＭＳ Ｐゴシック"/>
          </a:endParaRPr>
        </a:p>
      </xdr:txBody>
    </xdr:sp>
    <xdr:clientData/>
  </xdr:oneCellAnchor>
  <xdr:twoCellAnchor>
    <xdr:from>
      <xdr:col>23</xdr:col>
      <xdr:colOff>628650</xdr:colOff>
      <xdr:row>81</xdr:row>
      <xdr:rowOff>74422</xdr:rowOff>
    </xdr:from>
    <xdr:to>
      <xdr:col>24</xdr:col>
      <xdr:colOff>120650</xdr:colOff>
      <xdr:row>81</xdr:row>
      <xdr:rowOff>74422</xdr:rowOff>
    </xdr:to>
    <xdr:cxnSp macro="">
      <xdr:nvCxnSpPr>
        <xdr:cNvPr id="426" name="直線コネクタ 425"/>
        <xdr:cNvCxnSpPr/>
      </xdr:nvCxnSpPr>
      <xdr:spPr>
        <a:xfrm>
          <a:off x="16421100" y="139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60215</xdr:rowOff>
    </xdr:from>
    <xdr:ext cx="762000" cy="259045"/>
    <xdr:sp macro="" textlink="">
      <xdr:nvSpPr>
        <xdr:cNvPr id="427" name="公債費以外最大値テキスト"/>
        <xdr:cNvSpPr txBox="1"/>
      </xdr:nvSpPr>
      <xdr:spPr>
        <a:xfrm>
          <a:off x="16598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145288</xdr:rowOff>
    </xdr:from>
    <xdr:to>
      <xdr:col>24</xdr:col>
      <xdr:colOff>120650</xdr:colOff>
      <xdr:row>74</xdr:row>
      <xdr:rowOff>145288</xdr:rowOff>
    </xdr:to>
    <xdr:cxnSp macro="">
      <xdr:nvCxnSpPr>
        <xdr:cNvPr id="428" name="直線コネクタ 427"/>
        <xdr:cNvCxnSpPr/>
      </xdr:nvCxnSpPr>
      <xdr:spPr>
        <a:xfrm>
          <a:off x="16421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42418</xdr:rowOff>
    </xdr:from>
    <xdr:to>
      <xdr:col>24</xdr:col>
      <xdr:colOff>31750</xdr:colOff>
      <xdr:row>77</xdr:row>
      <xdr:rowOff>129287</xdr:rowOff>
    </xdr:to>
    <xdr:cxnSp macro="">
      <xdr:nvCxnSpPr>
        <xdr:cNvPr id="429" name="直線コネクタ 428"/>
        <xdr:cNvCxnSpPr/>
      </xdr:nvCxnSpPr>
      <xdr:spPr>
        <a:xfrm flipV="1">
          <a:off x="15671800" y="13244068"/>
          <a:ext cx="8382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96283</xdr:rowOff>
    </xdr:from>
    <xdr:ext cx="762000" cy="259045"/>
    <xdr:sp macro="" textlink="">
      <xdr:nvSpPr>
        <xdr:cNvPr id="430" name="公債費以外平均値テキスト"/>
        <xdr:cNvSpPr txBox="1"/>
      </xdr:nvSpPr>
      <xdr:spPr>
        <a:xfrm>
          <a:off x="16598900" y="13297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124206</xdr:rowOff>
    </xdr:from>
    <xdr:to>
      <xdr:col>24</xdr:col>
      <xdr:colOff>82550</xdr:colOff>
      <xdr:row>78</xdr:row>
      <xdr:rowOff>54356</xdr:rowOff>
    </xdr:to>
    <xdr:sp macro="" textlink="">
      <xdr:nvSpPr>
        <xdr:cNvPr id="431" name="フローチャート : 判断 430"/>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24130</xdr:rowOff>
    </xdr:from>
    <xdr:to>
      <xdr:col>22</xdr:col>
      <xdr:colOff>565150</xdr:colOff>
      <xdr:row>77</xdr:row>
      <xdr:rowOff>129287</xdr:rowOff>
    </xdr:to>
    <xdr:cxnSp macro="">
      <xdr:nvCxnSpPr>
        <xdr:cNvPr id="432" name="直線コネクタ 431"/>
        <xdr:cNvCxnSpPr/>
      </xdr:nvCxnSpPr>
      <xdr:spPr>
        <a:xfrm>
          <a:off x="14782800" y="13225780"/>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83058</xdr:rowOff>
    </xdr:from>
    <xdr:to>
      <xdr:col>22</xdr:col>
      <xdr:colOff>615950</xdr:colOff>
      <xdr:row>78</xdr:row>
      <xdr:rowOff>13208</xdr:rowOff>
    </xdr:to>
    <xdr:sp macro="" textlink="">
      <xdr:nvSpPr>
        <xdr:cNvPr id="433" name="フローチャート : 判断 432"/>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169435</xdr:rowOff>
    </xdr:from>
    <xdr:ext cx="736600" cy="259045"/>
    <xdr:sp macro="" textlink="">
      <xdr:nvSpPr>
        <xdr:cNvPr id="434" name="テキスト ボックス 433"/>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90424</xdr:rowOff>
    </xdr:from>
    <xdr:to>
      <xdr:col>21</xdr:col>
      <xdr:colOff>361950</xdr:colOff>
      <xdr:row>77</xdr:row>
      <xdr:rowOff>24130</xdr:rowOff>
    </xdr:to>
    <xdr:cxnSp macro="">
      <xdr:nvCxnSpPr>
        <xdr:cNvPr id="435" name="直線コネクタ 434"/>
        <xdr:cNvCxnSpPr/>
      </xdr:nvCxnSpPr>
      <xdr:spPr>
        <a:xfrm>
          <a:off x="13893800" y="1312062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149352</xdr:rowOff>
    </xdr:from>
    <xdr:to>
      <xdr:col>21</xdr:col>
      <xdr:colOff>412750</xdr:colOff>
      <xdr:row>77</xdr:row>
      <xdr:rowOff>79502</xdr:rowOff>
    </xdr:to>
    <xdr:sp macro="" textlink="">
      <xdr:nvSpPr>
        <xdr:cNvPr id="436" name="フローチャート : 判断 435"/>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64279</xdr:rowOff>
    </xdr:from>
    <xdr:ext cx="762000" cy="259045"/>
    <xdr:sp macro="" textlink="">
      <xdr:nvSpPr>
        <xdr:cNvPr id="437" name="テキスト ボックス 436"/>
        <xdr:cNvSpPr txBox="1"/>
      </xdr:nvSpPr>
      <xdr:spPr>
        <a:xfrm>
          <a:off x="14401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90424</xdr:rowOff>
    </xdr:from>
    <xdr:to>
      <xdr:col>20</xdr:col>
      <xdr:colOff>158750</xdr:colOff>
      <xdr:row>77</xdr:row>
      <xdr:rowOff>19558</xdr:rowOff>
    </xdr:to>
    <xdr:cxnSp macro="">
      <xdr:nvCxnSpPr>
        <xdr:cNvPr id="438" name="直線コネクタ 437"/>
        <xdr:cNvCxnSpPr/>
      </xdr:nvCxnSpPr>
      <xdr:spPr>
        <a:xfrm flipV="1">
          <a:off x="13004800" y="1312062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126492</xdr:rowOff>
    </xdr:from>
    <xdr:to>
      <xdr:col>20</xdr:col>
      <xdr:colOff>209550</xdr:colOff>
      <xdr:row>77</xdr:row>
      <xdr:rowOff>56642</xdr:rowOff>
    </xdr:to>
    <xdr:sp macro="" textlink="">
      <xdr:nvSpPr>
        <xdr:cNvPr id="439" name="フローチャート : 判断 438"/>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41419</xdr:rowOff>
    </xdr:from>
    <xdr:ext cx="762000" cy="259045"/>
    <xdr:sp macro="" textlink="">
      <xdr:nvSpPr>
        <xdr:cNvPr id="440" name="テキスト ボックス 439"/>
        <xdr:cNvSpPr txBox="1"/>
      </xdr:nvSpPr>
      <xdr:spPr>
        <a:xfrm>
          <a:off x="13512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131063</xdr:rowOff>
    </xdr:from>
    <xdr:to>
      <xdr:col>19</xdr:col>
      <xdr:colOff>6350</xdr:colOff>
      <xdr:row>77</xdr:row>
      <xdr:rowOff>61213</xdr:rowOff>
    </xdr:to>
    <xdr:sp macro="" textlink="">
      <xdr:nvSpPr>
        <xdr:cNvPr id="441" name="フローチャート : 判断 440"/>
        <xdr:cNvSpPr/>
      </xdr:nvSpPr>
      <xdr:spPr>
        <a:xfrm>
          <a:off x="12954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71391</xdr:rowOff>
    </xdr:from>
    <xdr:ext cx="762000" cy="259045"/>
    <xdr:sp macro="" textlink="">
      <xdr:nvSpPr>
        <xdr:cNvPr id="442" name="テキスト ボックス 441"/>
        <xdr:cNvSpPr txBox="1"/>
      </xdr:nvSpPr>
      <xdr:spPr>
        <a:xfrm>
          <a:off x="12623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163068</xdr:rowOff>
    </xdr:from>
    <xdr:to>
      <xdr:col>24</xdr:col>
      <xdr:colOff>82550</xdr:colOff>
      <xdr:row>77</xdr:row>
      <xdr:rowOff>93218</xdr:rowOff>
    </xdr:to>
    <xdr:sp macro="" textlink="">
      <xdr:nvSpPr>
        <xdr:cNvPr id="448" name="円/楕円 447"/>
        <xdr:cNvSpPr/>
      </xdr:nvSpPr>
      <xdr:spPr>
        <a:xfrm>
          <a:off x="16459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8145</xdr:rowOff>
    </xdr:from>
    <xdr:ext cx="762000" cy="259045"/>
    <xdr:sp macro="" textlink="">
      <xdr:nvSpPr>
        <xdr:cNvPr id="449" name="公債費以外該当値テキスト"/>
        <xdr:cNvSpPr txBox="1"/>
      </xdr:nvSpPr>
      <xdr:spPr>
        <a:xfrm>
          <a:off x="16598900" y="130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78487</xdr:rowOff>
    </xdr:from>
    <xdr:to>
      <xdr:col>22</xdr:col>
      <xdr:colOff>615950</xdr:colOff>
      <xdr:row>78</xdr:row>
      <xdr:rowOff>8637</xdr:rowOff>
    </xdr:to>
    <xdr:sp macro="" textlink="">
      <xdr:nvSpPr>
        <xdr:cNvPr id="450" name="円/楕円 449"/>
        <xdr:cNvSpPr/>
      </xdr:nvSpPr>
      <xdr:spPr>
        <a:xfrm>
          <a:off x="15621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18814</xdr:rowOff>
    </xdr:from>
    <xdr:ext cx="736600" cy="259045"/>
    <xdr:sp macro="" textlink="">
      <xdr:nvSpPr>
        <xdr:cNvPr id="451" name="テキスト ボックス 450"/>
        <xdr:cNvSpPr txBox="1"/>
      </xdr:nvSpPr>
      <xdr:spPr>
        <a:xfrm>
          <a:off x="15290800" y="13049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144780</xdr:rowOff>
    </xdr:from>
    <xdr:to>
      <xdr:col>21</xdr:col>
      <xdr:colOff>412750</xdr:colOff>
      <xdr:row>77</xdr:row>
      <xdr:rowOff>74930</xdr:rowOff>
    </xdr:to>
    <xdr:sp macro="" textlink="">
      <xdr:nvSpPr>
        <xdr:cNvPr id="452" name="円/楕円 451"/>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53" name="テキスト ボックス 452"/>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39624</xdr:rowOff>
    </xdr:from>
    <xdr:to>
      <xdr:col>20</xdr:col>
      <xdr:colOff>209550</xdr:colOff>
      <xdr:row>76</xdr:row>
      <xdr:rowOff>141224</xdr:rowOff>
    </xdr:to>
    <xdr:sp macro="" textlink="">
      <xdr:nvSpPr>
        <xdr:cNvPr id="454" name="円/楕円 453"/>
        <xdr:cNvSpPr/>
      </xdr:nvSpPr>
      <xdr:spPr>
        <a:xfrm>
          <a:off x="13843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151401</xdr:rowOff>
    </xdr:from>
    <xdr:ext cx="762000" cy="259045"/>
    <xdr:sp macro="" textlink="">
      <xdr:nvSpPr>
        <xdr:cNvPr id="455" name="テキスト ボックス 454"/>
        <xdr:cNvSpPr txBox="1"/>
      </xdr:nvSpPr>
      <xdr:spPr>
        <a:xfrm>
          <a:off x="13512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140208</xdr:rowOff>
    </xdr:from>
    <xdr:to>
      <xdr:col>19</xdr:col>
      <xdr:colOff>6350</xdr:colOff>
      <xdr:row>77</xdr:row>
      <xdr:rowOff>70358</xdr:rowOff>
    </xdr:to>
    <xdr:sp macro="" textlink="">
      <xdr:nvSpPr>
        <xdr:cNvPr id="456" name="円/楕円 455"/>
        <xdr:cNvSpPr/>
      </xdr:nvSpPr>
      <xdr:spPr>
        <a:xfrm>
          <a:off x="12954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55135</xdr:rowOff>
    </xdr:from>
    <xdr:ext cx="762000" cy="259045"/>
    <xdr:sp macro="" textlink="">
      <xdr:nvSpPr>
        <xdr:cNvPr id="457" name="テキスト ボックス 456"/>
        <xdr:cNvSpPr txBox="1"/>
      </xdr:nvSpPr>
      <xdr:spPr>
        <a:xfrm>
          <a:off x="12623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岡山県吉備中央町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31587</xdr:rowOff>
    </xdr:from>
    <xdr:to>
      <xdr:col>4</xdr:col>
      <xdr:colOff>1117600</xdr:colOff>
      <xdr:row>19</xdr:row>
      <xdr:rowOff>101397</xdr:rowOff>
    </xdr:to>
    <xdr:cxnSp macro="">
      <xdr:nvCxnSpPr>
        <xdr:cNvPr id="47" name="直線コネクタ 46"/>
        <xdr:cNvCxnSpPr/>
      </xdr:nvCxnSpPr>
      <xdr:spPr bwMode="auto">
        <a:xfrm flipV="1">
          <a:off x="5651500" y="2136612"/>
          <a:ext cx="0" cy="12699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73474</xdr:rowOff>
    </xdr:from>
    <xdr:ext cx="762000" cy="259045"/>
    <xdr:sp macro="" textlink="">
      <xdr:nvSpPr>
        <xdr:cNvPr id="48" name="人口1人当たり決算額の推移最小値テキスト130"/>
        <xdr:cNvSpPr txBox="1"/>
      </xdr:nvSpPr>
      <xdr:spPr>
        <a:xfrm>
          <a:off x="5740400" y="337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78,727</a:t>
          </a:r>
          <a:endParaRPr kumimoji="1" lang="ja-JP" altLang="en-US" sz="1000" b="1">
            <a:latin typeface="ＭＳ Ｐゴシック"/>
          </a:endParaRPr>
        </a:p>
      </xdr:txBody>
    </xdr:sp>
    <xdr:clientData/>
  </xdr:oneCellAnchor>
  <xdr:twoCellAnchor>
    <xdr:from>
      <xdr:col>4</xdr:col>
      <xdr:colOff>1028700</xdr:colOff>
      <xdr:row>19</xdr:row>
      <xdr:rowOff>101397</xdr:rowOff>
    </xdr:from>
    <xdr:to>
      <xdr:col>5</xdr:col>
      <xdr:colOff>73025</xdr:colOff>
      <xdr:row>19</xdr:row>
      <xdr:rowOff>101397</xdr:rowOff>
    </xdr:to>
    <xdr:cxnSp macro="">
      <xdr:nvCxnSpPr>
        <xdr:cNvPr id="49" name="直線コネクタ 48"/>
        <xdr:cNvCxnSpPr/>
      </xdr:nvCxnSpPr>
      <xdr:spPr bwMode="auto">
        <a:xfrm>
          <a:off x="5562600" y="3406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117964</xdr:rowOff>
    </xdr:from>
    <xdr:ext cx="762000" cy="259045"/>
    <xdr:sp macro="" textlink="">
      <xdr:nvSpPr>
        <xdr:cNvPr id="50" name="人口1人当たり決算額の推移最大値テキスト130"/>
        <xdr:cNvSpPr txBox="1"/>
      </xdr:nvSpPr>
      <xdr:spPr>
        <a:xfrm>
          <a:off x="5740400" y="188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195,390</a:t>
          </a:r>
          <a:endParaRPr kumimoji="1" lang="ja-JP" altLang="en-US" sz="1000" b="1">
            <a:latin typeface="ＭＳ Ｐゴシック"/>
          </a:endParaRPr>
        </a:p>
      </xdr:txBody>
    </xdr:sp>
    <xdr:clientData/>
  </xdr:oneCellAnchor>
  <xdr:twoCellAnchor>
    <xdr:from>
      <xdr:col>4</xdr:col>
      <xdr:colOff>1028700</xdr:colOff>
      <xdr:row>12</xdr:row>
      <xdr:rowOff>31587</xdr:rowOff>
    </xdr:from>
    <xdr:to>
      <xdr:col>5</xdr:col>
      <xdr:colOff>73025</xdr:colOff>
      <xdr:row>12</xdr:row>
      <xdr:rowOff>31587</xdr:rowOff>
    </xdr:to>
    <xdr:cxnSp macro="">
      <xdr:nvCxnSpPr>
        <xdr:cNvPr id="51" name="直線コネクタ 50"/>
        <xdr:cNvCxnSpPr/>
      </xdr:nvCxnSpPr>
      <xdr:spPr bwMode="auto">
        <a:xfrm>
          <a:off x="5562600" y="2136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70285</xdr:rowOff>
    </xdr:from>
    <xdr:to>
      <xdr:col>4</xdr:col>
      <xdr:colOff>1117600</xdr:colOff>
      <xdr:row>16</xdr:row>
      <xdr:rowOff>76305</xdr:rowOff>
    </xdr:to>
    <xdr:cxnSp macro="">
      <xdr:nvCxnSpPr>
        <xdr:cNvPr id="52" name="直線コネクタ 51"/>
        <xdr:cNvCxnSpPr/>
      </xdr:nvCxnSpPr>
      <xdr:spPr bwMode="auto">
        <a:xfrm flipV="1">
          <a:off x="5003800" y="2861110"/>
          <a:ext cx="647700" cy="6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99233</xdr:rowOff>
    </xdr:from>
    <xdr:ext cx="762000" cy="259045"/>
    <xdr:sp macro="" textlink="">
      <xdr:nvSpPr>
        <xdr:cNvPr id="53" name="人口1人当たり決算額の推移平均値テキスト130"/>
        <xdr:cNvSpPr txBox="1"/>
      </xdr:nvSpPr>
      <xdr:spPr>
        <a:xfrm>
          <a:off x="5740400" y="28900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118,944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127156</xdr:rowOff>
    </xdr:from>
    <xdr:to>
      <xdr:col>5</xdr:col>
      <xdr:colOff>34925</xdr:colOff>
      <xdr:row>17</xdr:row>
      <xdr:rowOff>57306</xdr:rowOff>
    </xdr:to>
    <xdr:sp macro="" textlink="">
      <xdr:nvSpPr>
        <xdr:cNvPr id="54" name="フローチャート : 判断 53"/>
        <xdr:cNvSpPr/>
      </xdr:nvSpPr>
      <xdr:spPr bwMode="auto">
        <a:xfrm>
          <a:off x="56007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65006</xdr:rowOff>
    </xdr:from>
    <xdr:to>
      <xdr:col>4</xdr:col>
      <xdr:colOff>469900</xdr:colOff>
      <xdr:row>16</xdr:row>
      <xdr:rowOff>76305</xdr:rowOff>
    </xdr:to>
    <xdr:cxnSp macro="">
      <xdr:nvCxnSpPr>
        <xdr:cNvPr id="55" name="直線コネクタ 54"/>
        <xdr:cNvCxnSpPr/>
      </xdr:nvCxnSpPr>
      <xdr:spPr bwMode="auto">
        <a:xfrm>
          <a:off x="4305300" y="2855831"/>
          <a:ext cx="698500" cy="11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56247</xdr:rowOff>
    </xdr:from>
    <xdr:to>
      <xdr:col>4</xdr:col>
      <xdr:colOff>520700</xdr:colOff>
      <xdr:row>16</xdr:row>
      <xdr:rowOff>157847</xdr:rowOff>
    </xdr:to>
    <xdr:sp macro="" textlink="">
      <xdr:nvSpPr>
        <xdr:cNvPr id="56" name="フローチャート : 判断 55"/>
        <xdr:cNvSpPr/>
      </xdr:nvSpPr>
      <xdr:spPr bwMode="auto">
        <a:xfrm>
          <a:off x="49530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142624</xdr:rowOff>
    </xdr:from>
    <xdr:ext cx="736600" cy="259045"/>
    <xdr:sp macro="" textlink="">
      <xdr:nvSpPr>
        <xdr:cNvPr id="57" name="テキスト ボックス 56"/>
        <xdr:cNvSpPr txBox="1"/>
      </xdr:nvSpPr>
      <xdr:spPr>
        <a:xfrm>
          <a:off x="4622800" y="2933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45684</xdr:rowOff>
    </xdr:from>
    <xdr:to>
      <xdr:col>3</xdr:col>
      <xdr:colOff>904875</xdr:colOff>
      <xdr:row>16</xdr:row>
      <xdr:rowOff>65006</xdr:rowOff>
    </xdr:to>
    <xdr:cxnSp macro="">
      <xdr:nvCxnSpPr>
        <xdr:cNvPr id="58" name="直線コネクタ 57"/>
        <xdr:cNvCxnSpPr/>
      </xdr:nvCxnSpPr>
      <xdr:spPr bwMode="auto">
        <a:xfrm>
          <a:off x="3606800" y="2836509"/>
          <a:ext cx="698500" cy="19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83167</xdr:rowOff>
    </xdr:from>
    <xdr:to>
      <xdr:col>3</xdr:col>
      <xdr:colOff>955675</xdr:colOff>
      <xdr:row>17</xdr:row>
      <xdr:rowOff>13317</xdr:rowOff>
    </xdr:to>
    <xdr:sp macro="" textlink="">
      <xdr:nvSpPr>
        <xdr:cNvPr id="59" name="フローチャート : 判断 58"/>
        <xdr:cNvSpPr/>
      </xdr:nvSpPr>
      <xdr:spPr bwMode="auto">
        <a:xfrm>
          <a:off x="42545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169544</xdr:rowOff>
    </xdr:from>
    <xdr:ext cx="762000" cy="259045"/>
    <xdr:sp macro="" textlink="">
      <xdr:nvSpPr>
        <xdr:cNvPr id="60" name="テキスト ボックス 59"/>
        <xdr:cNvSpPr txBox="1"/>
      </xdr:nvSpPr>
      <xdr:spPr>
        <a:xfrm>
          <a:off x="3924300" y="296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20026</xdr:rowOff>
    </xdr:from>
    <xdr:to>
      <xdr:col>3</xdr:col>
      <xdr:colOff>206375</xdr:colOff>
      <xdr:row>16</xdr:row>
      <xdr:rowOff>45684</xdr:rowOff>
    </xdr:to>
    <xdr:cxnSp macro="">
      <xdr:nvCxnSpPr>
        <xdr:cNvPr id="61" name="直線コネクタ 60"/>
        <xdr:cNvCxnSpPr/>
      </xdr:nvCxnSpPr>
      <xdr:spPr bwMode="auto">
        <a:xfrm>
          <a:off x="2908300" y="2810851"/>
          <a:ext cx="698500" cy="25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73566</xdr:rowOff>
    </xdr:from>
    <xdr:to>
      <xdr:col>3</xdr:col>
      <xdr:colOff>257175</xdr:colOff>
      <xdr:row>17</xdr:row>
      <xdr:rowOff>3716</xdr:rowOff>
    </xdr:to>
    <xdr:sp macro="" textlink="">
      <xdr:nvSpPr>
        <xdr:cNvPr id="62" name="フローチャート : 判断 61"/>
        <xdr:cNvSpPr/>
      </xdr:nvSpPr>
      <xdr:spPr bwMode="auto">
        <a:xfrm>
          <a:off x="35560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159943</xdr:rowOff>
    </xdr:from>
    <xdr:ext cx="762000" cy="259045"/>
    <xdr:sp macro="" textlink="">
      <xdr:nvSpPr>
        <xdr:cNvPr id="63" name="テキスト ボックス 62"/>
        <xdr:cNvSpPr txBox="1"/>
      </xdr:nvSpPr>
      <xdr:spPr>
        <a:xfrm>
          <a:off x="3225800" y="295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64422</xdr:rowOff>
    </xdr:from>
    <xdr:to>
      <xdr:col>2</xdr:col>
      <xdr:colOff>692150</xdr:colOff>
      <xdr:row>16</xdr:row>
      <xdr:rowOff>166022</xdr:rowOff>
    </xdr:to>
    <xdr:sp macro="" textlink="">
      <xdr:nvSpPr>
        <xdr:cNvPr id="64" name="フローチャート : 判断 63"/>
        <xdr:cNvSpPr/>
      </xdr:nvSpPr>
      <xdr:spPr bwMode="auto">
        <a:xfrm>
          <a:off x="2857500" y="2855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150799</xdr:rowOff>
    </xdr:from>
    <xdr:ext cx="762000" cy="259045"/>
    <xdr:sp macro="" textlink="">
      <xdr:nvSpPr>
        <xdr:cNvPr id="65" name="テキスト ボックス 64"/>
        <xdr:cNvSpPr txBox="1"/>
      </xdr:nvSpPr>
      <xdr:spPr>
        <a:xfrm>
          <a:off x="2527300" y="294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124,707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19485</xdr:rowOff>
    </xdr:from>
    <xdr:to>
      <xdr:col>5</xdr:col>
      <xdr:colOff>34925</xdr:colOff>
      <xdr:row>16</xdr:row>
      <xdr:rowOff>121085</xdr:rowOff>
    </xdr:to>
    <xdr:sp macro="" textlink="">
      <xdr:nvSpPr>
        <xdr:cNvPr id="71" name="円/楕円 70"/>
        <xdr:cNvSpPr/>
      </xdr:nvSpPr>
      <xdr:spPr bwMode="auto">
        <a:xfrm>
          <a:off x="5600700" y="2810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36012</xdr:rowOff>
    </xdr:from>
    <xdr:ext cx="762000" cy="259045"/>
    <xdr:sp macro="" textlink="">
      <xdr:nvSpPr>
        <xdr:cNvPr id="72" name="人口1人当たり決算額の推移該当値テキスト130"/>
        <xdr:cNvSpPr txBox="1"/>
      </xdr:nvSpPr>
      <xdr:spPr>
        <a:xfrm>
          <a:off x="5740400" y="265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128,835</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25505</xdr:rowOff>
    </xdr:from>
    <xdr:to>
      <xdr:col>4</xdr:col>
      <xdr:colOff>520700</xdr:colOff>
      <xdr:row>16</xdr:row>
      <xdr:rowOff>127105</xdr:rowOff>
    </xdr:to>
    <xdr:sp macro="" textlink="">
      <xdr:nvSpPr>
        <xdr:cNvPr id="73" name="円/楕円 72"/>
        <xdr:cNvSpPr/>
      </xdr:nvSpPr>
      <xdr:spPr bwMode="auto">
        <a:xfrm>
          <a:off x="4953000" y="2816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137282</xdr:rowOff>
    </xdr:from>
    <xdr:ext cx="736600" cy="259045"/>
    <xdr:sp macro="" textlink="">
      <xdr:nvSpPr>
        <xdr:cNvPr id="74" name="テキスト ボックス 73"/>
        <xdr:cNvSpPr txBox="1"/>
      </xdr:nvSpPr>
      <xdr:spPr>
        <a:xfrm>
          <a:off x="4622800" y="2585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128,282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14206</xdr:rowOff>
    </xdr:from>
    <xdr:to>
      <xdr:col>3</xdr:col>
      <xdr:colOff>955675</xdr:colOff>
      <xdr:row>16</xdr:row>
      <xdr:rowOff>115806</xdr:rowOff>
    </xdr:to>
    <xdr:sp macro="" textlink="">
      <xdr:nvSpPr>
        <xdr:cNvPr id="75" name="円/楕円 74"/>
        <xdr:cNvSpPr/>
      </xdr:nvSpPr>
      <xdr:spPr bwMode="auto">
        <a:xfrm>
          <a:off x="4254500" y="2805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125983</xdr:rowOff>
    </xdr:from>
    <xdr:ext cx="762000" cy="259045"/>
    <xdr:sp macro="" textlink="">
      <xdr:nvSpPr>
        <xdr:cNvPr id="76" name="テキスト ボックス 75"/>
        <xdr:cNvSpPr txBox="1"/>
      </xdr:nvSpPr>
      <xdr:spPr>
        <a:xfrm>
          <a:off x="3924300" y="257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129,320</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166334</xdr:rowOff>
    </xdr:from>
    <xdr:to>
      <xdr:col>3</xdr:col>
      <xdr:colOff>257175</xdr:colOff>
      <xdr:row>16</xdr:row>
      <xdr:rowOff>96484</xdr:rowOff>
    </xdr:to>
    <xdr:sp macro="" textlink="">
      <xdr:nvSpPr>
        <xdr:cNvPr id="77" name="円/楕円 76"/>
        <xdr:cNvSpPr/>
      </xdr:nvSpPr>
      <xdr:spPr bwMode="auto">
        <a:xfrm>
          <a:off x="3556000" y="2785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106661</xdr:rowOff>
    </xdr:from>
    <xdr:ext cx="762000" cy="259045"/>
    <xdr:sp macro="" textlink="">
      <xdr:nvSpPr>
        <xdr:cNvPr id="78" name="テキスト ボックス 77"/>
        <xdr:cNvSpPr txBox="1"/>
      </xdr:nvSpPr>
      <xdr:spPr>
        <a:xfrm>
          <a:off x="3225800" y="2554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131,095</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140676</xdr:rowOff>
    </xdr:from>
    <xdr:to>
      <xdr:col>2</xdr:col>
      <xdr:colOff>692150</xdr:colOff>
      <xdr:row>16</xdr:row>
      <xdr:rowOff>70826</xdr:rowOff>
    </xdr:to>
    <xdr:sp macro="" textlink="">
      <xdr:nvSpPr>
        <xdr:cNvPr id="79" name="円/楕円 78"/>
        <xdr:cNvSpPr/>
      </xdr:nvSpPr>
      <xdr:spPr bwMode="auto">
        <a:xfrm>
          <a:off x="2857500" y="2760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81003</xdr:rowOff>
    </xdr:from>
    <xdr:ext cx="762000" cy="259045"/>
    <xdr:sp macro="" textlink="">
      <xdr:nvSpPr>
        <xdr:cNvPr id="80" name="テキスト ボックス 79"/>
        <xdr:cNvSpPr txBox="1"/>
      </xdr:nvSpPr>
      <xdr:spPr>
        <a:xfrm>
          <a:off x="2527300" y="25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133,452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312357</xdr:rowOff>
    </xdr:from>
    <xdr:to>
      <xdr:col>4</xdr:col>
      <xdr:colOff>1117600</xdr:colOff>
      <xdr:row>37</xdr:row>
      <xdr:rowOff>226688</xdr:rowOff>
    </xdr:to>
    <xdr:cxnSp macro="">
      <xdr:nvCxnSpPr>
        <xdr:cNvPr id="109" name="直線コネクタ 108"/>
        <xdr:cNvCxnSpPr/>
      </xdr:nvCxnSpPr>
      <xdr:spPr bwMode="auto">
        <a:xfrm flipV="1">
          <a:off x="5651500" y="6236907"/>
          <a:ext cx="0" cy="11144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198765</xdr:rowOff>
    </xdr:from>
    <xdr:ext cx="762000" cy="259045"/>
    <xdr:sp macro="" textlink="">
      <xdr:nvSpPr>
        <xdr:cNvPr id="110" name="人口1人当たり決算額の推移最小値テキスト445"/>
        <xdr:cNvSpPr txBox="1"/>
      </xdr:nvSpPr>
      <xdr:spPr>
        <a:xfrm>
          <a:off x="5740400" y="732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10,767</a:t>
          </a:r>
          <a:endParaRPr kumimoji="1" lang="ja-JP" altLang="en-US" sz="1000" b="1">
            <a:latin typeface="ＭＳ Ｐゴシック"/>
          </a:endParaRPr>
        </a:p>
      </xdr:txBody>
    </xdr:sp>
    <xdr:clientData/>
  </xdr:oneCellAnchor>
  <xdr:twoCellAnchor>
    <xdr:from>
      <xdr:col>4</xdr:col>
      <xdr:colOff>1028700</xdr:colOff>
      <xdr:row>37</xdr:row>
      <xdr:rowOff>226688</xdr:rowOff>
    </xdr:from>
    <xdr:to>
      <xdr:col>5</xdr:col>
      <xdr:colOff>73025</xdr:colOff>
      <xdr:row>37</xdr:row>
      <xdr:rowOff>226688</xdr:rowOff>
    </xdr:to>
    <xdr:cxnSp macro="">
      <xdr:nvCxnSpPr>
        <xdr:cNvPr id="111" name="直線コネクタ 110"/>
        <xdr:cNvCxnSpPr/>
      </xdr:nvCxnSpPr>
      <xdr:spPr bwMode="auto">
        <a:xfrm>
          <a:off x="5562600" y="73513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55834</xdr:rowOff>
    </xdr:from>
    <xdr:ext cx="762000" cy="259045"/>
    <xdr:sp macro="" textlink="">
      <xdr:nvSpPr>
        <xdr:cNvPr id="112" name="人口1人当たり決算額の推移最大値テキスト445"/>
        <xdr:cNvSpPr txBox="1"/>
      </xdr:nvSpPr>
      <xdr:spPr>
        <a:xfrm>
          <a:off x="5740400" y="5980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69,270</a:t>
          </a:r>
          <a:endParaRPr kumimoji="1" lang="ja-JP" altLang="en-US" sz="1000" b="1">
            <a:latin typeface="ＭＳ Ｐゴシック"/>
          </a:endParaRPr>
        </a:p>
      </xdr:txBody>
    </xdr:sp>
    <xdr:clientData/>
  </xdr:oneCellAnchor>
  <xdr:twoCellAnchor>
    <xdr:from>
      <xdr:col>4</xdr:col>
      <xdr:colOff>1028700</xdr:colOff>
      <xdr:row>33</xdr:row>
      <xdr:rowOff>312357</xdr:rowOff>
    </xdr:from>
    <xdr:to>
      <xdr:col>5</xdr:col>
      <xdr:colOff>73025</xdr:colOff>
      <xdr:row>33</xdr:row>
      <xdr:rowOff>312357</xdr:rowOff>
    </xdr:to>
    <xdr:cxnSp macro="">
      <xdr:nvCxnSpPr>
        <xdr:cNvPr id="113" name="直線コネクタ 112"/>
        <xdr:cNvCxnSpPr/>
      </xdr:nvCxnSpPr>
      <xdr:spPr bwMode="auto">
        <a:xfrm>
          <a:off x="5562600" y="6236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216211</xdr:rowOff>
    </xdr:from>
    <xdr:to>
      <xdr:col>4</xdr:col>
      <xdr:colOff>1117600</xdr:colOff>
      <xdr:row>35</xdr:row>
      <xdr:rowOff>19177</xdr:rowOff>
    </xdr:to>
    <xdr:cxnSp macro="">
      <xdr:nvCxnSpPr>
        <xdr:cNvPr id="114" name="直線コネクタ 113"/>
        <xdr:cNvCxnSpPr/>
      </xdr:nvCxnSpPr>
      <xdr:spPr bwMode="auto">
        <a:xfrm>
          <a:off x="5003800" y="6483661"/>
          <a:ext cx="647700" cy="145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232757</xdr:rowOff>
    </xdr:from>
    <xdr:ext cx="762000" cy="259045"/>
    <xdr:sp macro="" textlink="">
      <xdr:nvSpPr>
        <xdr:cNvPr id="115" name="人口1人当たり決算額の推移平均値テキスト445"/>
        <xdr:cNvSpPr txBox="1"/>
      </xdr:nvSpPr>
      <xdr:spPr>
        <a:xfrm>
          <a:off x="5740400" y="6843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33,316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260680</xdr:rowOff>
    </xdr:from>
    <xdr:to>
      <xdr:col>5</xdr:col>
      <xdr:colOff>34925</xdr:colOff>
      <xdr:row>36</xdr:row>
      <xdr:rowOff>19380</xdr:rowOff>
    </xdr:to>
    <xdr:sp macro="" textlink="">
      <xdr:nvSpPr>
        <xdr:cNvPr id="116" name="フローチャート : 判断 115"/>
        <xdr:cNvSpPr/>
      </xdr:nvSpPr>
      <xdr:spPr bwMode="auto">
        <a:xfrm>
          <a:off x="56007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174225</xdr:rowOff>
    </xdr:from>
    <xdr:to>
      <xdr:col>4</xdr:col>
      <xdr:colOff>469900</xdr:colOff>
      <xdr:row>34</xdr:row>
      <xdr:rowOff>216211</xdr:rowOff>
    </xdr:to>
    <xdr:cxnSp macro="">
      <xdr:nvCxnSpPr>
        <xdr:cNvPr id="117" name="直線コネクタ 116"/>
        <xdr:cNvCxnSpPr/>
      </xdr:nvCxnSpPr>
      <xdr:spPr bwMode="auto">
        <a:xfrm>
          <a:off x="4305300" y="6441675"/>
          <a:ext cx="698500" cy="41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202025</xdr:rowOff>
    </xdr:from>
    <xdr:to>
      <xdr:col>4</xdr:col>
      <xdr:colOff>520700</xdr:colOff>
      <xdr:row>35</xdr:row>
      <xdr:rowOff>303625</xdr:rowOff>
    </xdr:to>
    <xdr:sp macro="" textlink="">
      <xdr:nvSpPr>
        <xdr:cNvPr id="118" name="フローチャート : 判断 117"/>
        <xdr:cNvSpPr/>
      </xdr:nvSpPr>
      <xdr:spPr bwMode="auto">
        <a:xfrm>
          <a:off x="49530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288402</xdr:rowOff>
    </xdr:from>
    <xdr:ext cx="736600" cy="259045"/>
    <xdr:sp macro="" textlink="">
      <xdr:nvSpPr>
        <xdr:cNvPr id="119" name="テキスト ボックス 118"/>
        <xdr:cNvSpPr txBox="1"/>
      </xdr:nvSpPr>
      <xdr:spPr>
        <a:xfrm>
          <a:off x="4622800" y="6898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72346</xdr:rowOff>
    </xdr:from>
    <xdr:to>
      <xdr:col>3</xdr:col>
      <xdr:colOff>904875</xdr:colOff>
      <xdr:row>34</xdr:row>
      <xdr:rowOff>174225</xdr:rowOff>
    </xdr:to>
    <xdr:cxnSp macro="">
      <xdr:nvCxnSpPr>
        <xdr:cNvPr id="120" name="直線コネクタ 119"/>
        <xdr:cNvCxnSpPr/>
      </xdr:nvCxnSpPr>
      <xdr:spPr bwMode="auto">
        <a:xfrm>
          <a:off x="3606800" y="6339796"/>
          <a:ext cx="698500" cy="101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125349</xdr:rowOff>
    </xdr:from>
    <xdr:to>
      <xdr:col>3</xdr:col>
      <xdr:colOff>955675</xdr:colOff>
      <xdr:row>35</xdr:row>
      <xdr:rowOff>226949</xdr:rowOff>
    </xdr:to>
    <xdr:sp macro="" textlink="">
      <xdr:nvSpPr>
        <xdr:cNvPr id="121" name="フローチャート : 判断 120"/>
        <xdr:cNvSpPr/>
      </xdr:nvSpPr>
      <xdr:spPr bwMode="auto">
        <a:xfrm>
          <a:off x="42545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211726</xdr:rowOff>
    </xdr:from>
    <xdr:ext cx="762000" cy="259045"/>
    <xdr:sp macro="" textlink="">
      <xdr:nvSpPr>
        <xdr:cNvPr id="122" name="テキスト ボックス 121"/>
        <xdr:cNvSpPr txBox="1"/>
      </xdr:nvSpPr>
      <xdr:spPr>
        <a:xfrm>
          <a:off x="3924300" y="6822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47142</xdr:rowOff>
    </xdr:from>
    <xdr:to>
      <xdr:col>3</xdr:col>
      <xdr:colOff>206375</xdr:colOff>
      <xdr:row>34</xdr:row>
      <xdr:rowOff>72346</xdr:rowOff>
    </xdr:to>
    <xdr:cxnSp macro="">
      <xdr:nvCxnSpPr>
        <xdr:cNvPr id="123" name="直線コネクタ 122"/>
        <xdr:cNvCxnSpPr/>
      </xdr:nvCxnSpPr>
      <xdr:spPr bwMode="auto">
        <a:xfrm>
          <a:off x="2908300" y="6314592"/>
          <a:ext cx="698500" cy="25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77153</xdr:rowOff>
    </xdr:from>
    <xdr:to>
      <xdr:col>3</xdr:col>
      <xdr:colOff>257175</xdr:colOff>
      <xdr:row>35</xdr:row>
      <xdr:rowOff>178753</xdr:rowOff>
    </xdr:to>
    <xdr:sp macro="" textlink="">
      <xdr:nvSpPr>
        <xdr:cNvPr id="124" name="フローチャート : 判断 123"/>
        <xdr:cNvSpPr/>
      </xdr:nvSpPr>
      <xdr:spPr bwMode="auto">
        <a:xfrm>
          <a:off x="3556000" y="6687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163530</xdr:rowOff>
    </xdr:from>
    <xdr:ext cx="762000" cy="259045"/>
    <xdr:sp macro="" textlink="">
      <xdr:nvSpPr>
        <xdr:cNvPr id="125" name="テキスト ボックス 124"/>
        <xdr:cNvSpPr txBox="1"/>
      </xdr:nvSpPr>
      <xdr:spPr>
        <a:xfrm>
          <a:off x="3225800" y="677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14497</xdr:rowOff>
    </xdr:from>
    <xdr:to>
      <xdr:col>2</xdr:col>
      <xdr:colOff>692150</xdr:colOff>
      <xdr:row>35</xdr:row>
      <xdr:rowOff>116097</xdr:rowOff>
    </xdr:to>
    <xdr:sp macro="" textlink="">
      <xdr:nvSpPr>
        <xdr:cNvPr id="126" name="フローチャート : 判断 125"/>
        <xdr:cNvSpPr/>
      </xdr:nvSpPr>
      <xdr:spPr bwMode="auto">
        <a:xfrm>
          <a:off x="2857500" y="6624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100874</xdr:rowOff>
    </xdr:from>
    <xdr:ext cx="762000" cy="259045"/>
    <xdr:sp macro="" textlink="">
      <xdr:nvSpPr>
        <xdr:cNvPr id="127" name="テキスト ボックス 126"/>
        <xdr:cNvSpPr txBox="1"/>
      </xdr:nvSpPr>
      <xdr:spPr>
        <a:xfrm>
          <a:off x="2527300" y="6711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311277</xdr:rowOff>
    </xdr:from>
    <xdr:to>
      <xdr:col>5</xdr:col>
      <xdr:colOff>34925</xdr:colOff>
      <xdr:row>35</xdr:row>
      <xdr:rowOff>69977</xdr:rowOff>
    </xdr:to>
    <xdr:sp macro="" textlink="">
      <xdr:nvSpPr>
        <xdr:cNvPr id="133" name="円/楕円 132"/>
        <xdr:cNvSpPr/>
      </xdr:nvSpPr>
      <xdr:spPr bwMode="auto">
        <a:xfrm>
          <a:off x="5600700" y="6578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156354</xdr:rowOff>
    </xdr:from>
    <xdr:ext cx="762000" cy="259045"/>
    <xdr:sp macro="" textlink="">
      <xdr:nvSpPr>
        <xdr:cNvPr id="134" name="人口1人当たり決算額の推移該当値テキスト445"/>
        <xdr:cNvSpPr txBox="1"/>
      </xdr:nvSpPr>
      <xdr:spPr>
        <a:xfrm>
          <a:off x="5740400" y="6423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48,660</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165411</xdr:rowOff>
    </xdr:from>
    <xdr:to>
      <xdr:col>4</xdr:col>
      <xdr:colOff>520700</xdr:colOff>
      <xdr:row>34</xdr:row>
      <xdr:rowOff>267012</xdr:rowOff>
    </xdr:to>
    <xdr:sp macro="" textlink="">
      <xdr:nvSpPr>
        <xdr:cNvPr id="135" name="円/楕円 134"/>
        <xdr:cNvSpPr/>
      </xdr:nvSpPr>
      <xdr:spPr bwMode="auto">
        <a:xfrm>
          <a:off x="4953000" y="6432861"/>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277188</xdr:rowOff>
    </xdr:from>
    <xdr:ext cx="736600" cy="259045"/>
    <xdr:sp macro="" textlink="">
      <xdr:nvSpPr>
        <xdr:cNvPr id="136" name="テキスト ボックス 135"/>
        <xdr:cNvSpPr txBox="1"/>
      </xdr:nvSpPr>
      <xdr:spPr>
        <a:xfrm>
          <a:off x="4622800" y="6201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56,317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123425</xdr:rowOff>
    </xdr:from>
    <xdr:to>
      <xdr:col>3</xdr:col>
      <xdr:colOff>955675</xdr:colOff>
      <xdr:row>34</xdr:row>
      <xdr:rowOff>225025</xdr:rowOff>
    </xdr:to>
    <xdr:sp macro="" textlink="">
      <xdr:nvSpPr>
        <xdr:cNvPr id="137" name="円/楕円 136"/>
        <xdr:cNvSpPr/>
      </xdr:nvSpPr>
      <xdr:spPr bwMode="auto">
        <a:xfrm>
          <a:off x="4254500" y="6390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235202</xdr:rowOff>
    </xdr:from>
    <xdr:ext cx="762000" cy="259045"/>
    <xdr:sp macro="" textlink="">
      <xdr:nvSpPr>
        <xdr:cNvPr id="138" name="テキスト ボックス 137"/>
        <xdr:cNvSpPr txBox="1"/>
      </xdr:nvSpPr>
      <xdr:spPr>
        <a:xfrm>
          <a:off x="3924300" y="615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58,521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21546</xdr:rowOff>
    </xdr:from>
    <xdr:to>
      <xdr:col>3</xdr:col>
      <xdr:colOff>257175</xdr:colOff>
      <xdr:row>34</xdr:row>
      <xdr:rowOff>123146</xdr:rowOff>
    </xdr:to>
    <xdr:sp macro="" textlink="">
      <xdr:nvSpPr>
        <xdr:cNvPr id="139" name="円/楕円 138"/>
        <xdr:cNvSpPr/>
      </xdr:nvSpPr>
      <xdr:spPr bwMode="auto">
        <a:xfrm>
          <a:off x="3556000" y="6288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133323</xdr:rowOff>
    </xdr:from>
    <xdr:ext cx="762000" cy="259045"/>
    <xdr:sp macro="" textlink="">
      <xdr:nvSpPr>
        <xdr:cNvPr id="140" name="テキスト ボックス 139"/>
        <xdr:cNvSpPr txBox="1"/>
      </xdr:nvSpPr>
      <xdr:spPr>
        <a:xfrm>
          <a:off x="3225800" y="6057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63,869</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339242</xdr:rowOff>
    </xdr:from>
    <xdr:to>
      <xdr:col>2</xdr:col>
      <xdr:colOff>692150</xdr:colOff>
      <xdr:row>34</xdr:row>
      <xdr:rowOff>97942</xdr:rowOff>
    </xdr:to>
    <xdr:sp macro="" textlink="">
      <xdr:nvSpPr>
        <xdr:cNvPr id="141" name="円/楕円 140"/>
        <xdr:cNvSpPr/>
      </xdr:nvSpPr>
      <xdr:spPr bwMode="auto">
        <a:xfrm>
          <a:off x="2857500" y="6263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108119</xdr:rowOff>
    </xdr:from>
    <xdr:ext cx="762000" cy="259045"/>
    <xdr:sp macro="" textlink="">
      <xdr:nvSpPr>
        <xdr:cNvPr id="142" name="テキスト ボックス 141"/>
        <xdr:cNvSpPr txBox="1"/>
      </xdr:nvSpPr>
      <xdr:spPr>
        <a:xfrm>
          <a:off x="2527300" y="603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65,192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岡山県吉備中央町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12,267
12,076
268.78
9,412,034
8,938,920
398,850
5,961,383
10,590,144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56.6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19375</xdr:rowOff>
    </xdr:from>
    <xdr:to>
      <xdr:col>6</xdr:col>
      <xdr:colOff>510540</xdr:colOff>
      <xdr:row>38</xdr:row>
      <xdr:rowOff>69748</xdr:rowOff>
    </xdr:to>
    <xdr:cxnSp macro="">
      <xdr:nvCxnSpPr>
        <xdr:cNvPr id="58" name="直線コネクタ 57"/>
        <xdr:cNvCxnSpPr/>
      </xdr:nvCxnSpPr>
      <xdr:spPr>
        <a:xfrm flipV="1">
          <a:off x="4633595" y="5334325"/>
          <a:ext cx="1270" cy="1250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73575</xdr:rowOff>
    </xdr:from>
    <xdr:ext cx="534377" cy="259045"/>
    <xdr:sp macro="" textlink="">
      <xdr:nvSpPr>
        <xdr:cNvPr id="59" name="人件費最小値テキスト"/>
        <xdr:cNvSpPr txBox="1"/>
      </xdr:nvSpPr>
      <xdr:spPr>
        <a:xfrm>
          <a:off x="4686300" y="658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52,284</a:t>
          </a:r>
          <a:endParaRPr kumimoji="1" lang="ja-JP" altLang="en-US" sz="1000" b="1">
            <a:latin typeface="ＭＳ Ｐゴシック"/>
          </a:endParaRPr>
        </a:p>
      </xdr:txBody>
    </xdr:sp>
    <xdr:clientData/>
  </xdr:oneCellAnchor>
  <xdr:twoCellAnchor>
    <xdr:from>
      <xdr:col>6</xdr:col>
      <xdr:colOff>422275</xdr:colOff>
      <xdr:row>38</xdr:row>
      <xdr:rowOff>69748</xdr:rowOff>
    </xdr:from>
    <xdr:to>
      <xdr:col>6</xdr:col>
      <xdr:colOff>600075</xdr:colOff>
      <xdr:row>38</xdr:row>
      <xdr:rowOff>69748</xdr:rowOff>
    </xdr:to>
    <xdr:cxnSp macro="">
      <xdr:nvCxnSpPr>
        <xdr:cNvPr id="60" name="直線コネクタ 59"/>
        <xdr:cNvCxnSpPr/>
      </xdr:nvCxnSpPr>
      <xdr:spPr>
        <a:xfrm>
          <a:off x="4546600" y="658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137502</xdr:rowOff>
    </xdr:from>
    <xdr:ext cx="599010" cy="259045"/>
    <xdr:sp macro="" textlink="">
      <xdr:nvSpPr>
        <xdr:cNvPr id="61" name="人件費最大値テキスト"/>
        <xdr:cNvSpPr txBox="1"/>
      </xdr:nvSpPr>
      <xdr:spPr>
        <a:xfrm>
          <a:off x="4686300" y="51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128,869</a:t>
          </a:r>
          <a:endParaRPr kumimoji="1" lang="ja-JP" altLang="en-US" sz="1000" b="1">
            <a:latin typeface="ＭＳ Ｐゴシック"/>
          </a:endParaRPr>
        </a:p>
      </xdr:txBody>
    </xdr:sp>
    <xdr:clientData/>
  </xdr:oneCellAnchor>
  <xdr:twoCellAnchor>
    <xdr:from>
      <xdr:col>6</xdr:col>
      <xdr:colOff>422275</xdr:colOff>
      <xdr:row>31</xdr:row>
      <xdr:rowOff>19375</xdr:rowOff>
    </xdr:from>
    <xdr:to>
      <xdr:col>6</xdr:col>
      <xdr:colOff>600075</xdr:colOff>
      <xdr:row>31</xdr:row>
      <xdr:rowOff>19375</xdr:rowOff>
    </xdr:to>
    <xdr:cxnSp macro="">
      <xdr:nvCxnSpPr>
        <xdr:cNvPr id="62" name="直線コネクタ 61"/>
        <xdr:cNvCxnSpPr/>
      </xdr:nvCxnSpPr>
      <xdr:spPr>
        <a:xfrm>
          <a:off x="4546600" y="53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58678</xdr:rowOff>
    </xdr:from>
    <xdr:to>
      <xdr:col>6</xdr:col>
      <xdr:colOff>511175</xdr:colOff>
      <xdr:row>31</xdr:row>
      <xdr:rowOff>69569</xdr:rowOff>
    </xdr:to>
    <xdr:cxnSp macro="">
      <xdr:nvCxnSpPr>
        <xdr:cNvPr id="63" name="直線コネクタ 62"/>
        <xdr:cNvCxnSpPr/>
      </xdr:nvCxnSpPr>
      <xdr:spPr>
        <a:xfrm>
          <a:off x="3797300" y="5373628"/>
          <a:ext cx="838200" cy="1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32400</xdr:rowOff>
    </xdr:from>
    <xdr:ext cx="534377" cy="259045"/>
    <xdr:sp macro="" textlink="">
      <xdr:nvSpPr>
        <xdr:cNvPr id="64" name="人件費平均値テキスト"/>
        <xdr:cNvSpPr txBox="1"/>
      </xdr:nvSpPr>
      <xdr:spPr>
        <a:xfrm>
          <a:off x="4686300" y="5861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92,139</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53973</xdr:rowOff>
    </xdr:from>
    <xdr:to>
      <xdr:col>6</xdr:col>
      <xdr:colOff>561975</xdr:colOff>
      <xdr:row>34</xdr:row>
      <xdr:rowOff>155573</xdr:rowOff>
    </xdr:to>
    <xdr:sp macro="" textlink="">
      <xdr:nvSpPr>
        <xdr:cNvPr id="65" name="フローチャート : 判断 64"/>
        <xdr:cNvSpPr/>
      </xdr:nvSpPr>
      <xdr:spPr>
        <a:xfrm>
          <a:off x="4584700" y="58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47394</xdr:rowOff>
    </xdr:from>
    <xdr:to>
      <xdr:col>5</xdr:col>
      <xdr:colOff>358775</xdr:colOff>
      <xdr:row>31</xdr:row>
      <xdr:rowOff>58678</xdr:rowOff>
    </xdr:to>
    <xdr:cxnSp macro="">
      <xdr:nvCxnSpPr>
        <xdr:cNvPr id="66" name="直線コネクタ 65"/>
        <xdr:cNvCxnSpPr/>
      </xdr:nvCxnSpPr>
      <xdr:spPr>
        <a:xfrm>
          <a:off x="2908300" y="5362344"/>
          <a:ext cx="889000" cy="1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116626</xdr:rowOff>
    </xdr:from>
    <xdr:to>
      <xdr:col>5</xdr:col>
      <xdr:colOff>409575</xdr:colOff>
      <xdr:row>34</xdr:row>
      <xdr:rowOff>46776</xdr:rowOff>
    </xdr:to>
    <xdr:sp macro="" textlink="">
      <xdr:nvSpPr>
        <xdr:cNvPr id="67" name="フローチャート : 判断 66"/>
        <xdr:cNvSpPr/>
      </xdr:nvSpPr>
      <xdr:spPr>
        <a:xfrm>
          <a:off x="3746500" y="577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37903</xdr:rowOff>
    </xdr:from>
    <xdr:ext cx="534377" cy="259045"/>
    <xdr:sp macro="" textlink="">
      <xdr:nvSpPr>
        <xdr:cNvPr id="68" name="テキスト ボックス 67"/>
        <xdr:cNvSpPr txBox="1"/>
      </xdr:nvSpPr>
      <xdr:spPr>
        <a:xfrm>
          <a:off x="3530111" y="586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98,802</a:t>
          </a:r>
          <a:endParaRPr kumimoji="1" lang="ja-JP" altLang="en-US" sz="1000" b="1">
            <a:solidFill>
              <a:srgbClr val="000080"/>
            </a:solidFill>
            <a:latin typeface="ＭＳ Ｐゴシック"/>
          </a:endParaRPr>
        </a:p>
      </xdr:txBody>
    </xdr:sp>
    <xdr:clientData/>
  </xdr:oneCellAnchor>
  <xdr:twoCellAnchor>
    <xdr:from>
      <xdr:col>2</xdr:col>
      <xdr:colOff>638175</xdr:colOff>
      <xdr:row>30</xdr:row>
      <xdr:rowOff>166413</xdr:rowOff>
    </xdr:from>
    <xdr:to>
      <xdr:col>4</xdr:col>
      <xdr:colOff>155575</xdr:colOff>
      <xdr:row>31</xdr:row>
      <xdr:rowOff>47394</xdr:rowOff>
    </xdr:to>
    <xdr:cxnSp macro="">
      <xdr:nvCxnSpPr>
        <xdr:cNvPr id="69" name="直線コネクタ 68"/>
        <xdr:cNvCxnSpPr/>
      </xdr:nvCxnSpPr>
      <xdr:spPr>
        <a:xfrm>
          <a:off x="2019300" y="5309913"/>
          <a:ext cx="889000" cy="5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144140</xdr:rowOff>
    </xdr:from>
    <xdr:to>
      <xdr:col>4</xdr:col>
      <xdr:colOff>206375</xdr:colOff>
      <xdr:row>34</xdr:row>
      <xdr:rowOff>74290</xdr:rowOff>
    </xdr:to>
    <xdr:sp macro="" textlink="">
      <xdr:nvSpPr>
        <xdr:cNvPr id="70" name="フローチャート : 判断 69"/>
        <xdr:cNvSpPr/>
      </xdr:nvSpPr>
      <xdr:spPr>
        <a:xfrm>
          <a:off x="2857500" y="580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65417</xdr:rowOff>
    </xdr:from>
    <xdr:ext cx="534377" cy="259045"/>
    <xdr:sp macro="" textlink="">
      <xdr:nvSpPr>
        <xdr:cNvPr id="71" name="テキスト ボックス 70"/>
        <xdr:cNvSpPr txBox="1"/>
      </xdr:nvSpPr>
      <xdr:spPr>
        <a:xfrm>
          <a:off x="2641111" y="589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97,117</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122587</xdr:rowOff>
    </xdr:from>
    <xdr:to>
      <xdr:col>2</xdr:col>
      <xdr:colOff>638175</xdr:colOff>
      <xdr:row>30</xdr:row>
      <xdr:rowOff>166413</xdr:rowOff>
    </xdr:to>
    <xdr:cxnSp macro="">
      <xdr:nvCxnSpPr>
        <xdr:cNvPr id="72" name="直線コネクタ 71"/>
        <xdr:cNvCxnSpPr/>
      </xdr:nvCxnSpPr>
      <xdr:spPr>
        <a:xfrm>
          <a:off x="1130300" y="5266087"/>
          <a:ext cx="889000" cy="4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111727</xdr:rowOff>
    </xdr:from>
    <xdr:to>
      <xdr:col>3</xdr:col>
      <xdr:colOff>3175</xdr:colOff>
      <xdr:row>34</xdr:row>
      <xdr:rowOff>41877</xdr:rowOff>
    </xdr:to>
    <xdr:sp macro="" textlink="">
      <xdr:nvSpPr>
        <xdr:cNvPr id="73" name="フローチャート : 判断 72"/>
        <xdr:cNvSpPr/>
      </xdr:nvSpPr>
      <xdr:spPr>
        <a:xfrm>
          <a:off x="1968500" y="57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33004</xdr:rowOff>
    </xdr:from>
    <xdr:ext cx="534377" cy="259045"/>
    <xdr:sp macro="" textlink="">
      <xdr:nvSpPr>
        <xdr:cNvPr id="74" name="テキスト ボックス 73"/>
        <xdr:cNvSpPr txBox="1"/>
      </xdr:nvSpPr>
      <xdr:spPr>
        <a:xfrm>
          <a:off x="1752111" y="586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99,102</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97227</xdr:rowOff>
    </xdr:from>
    <xdr:to>
      <xdr:col>1</xdr:col>
      <xdr:colOff>485775</xdr:colOff>
      <xdr:row>34</xdr:row>
      <xdr:rowOff>27377</xdr:rowOff>
    </xdr:to>
    <xdr:sp macro="" textlink="">
      <xdr:nvSpPr>
        <xdr:cNvPr id="75" name="フローチャート : 判断 74"/>
        <xdr:cNvSpPr/>
      </xdr:nvSpPr>
      <xdr:spPr>
        <a:xfrm>
          <a:off x="1079500" y="575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18504</xdr:rowOff>
    </xdr:from>
    <xdr:ext cx="534377" cy="259045"/>
    <xdr:sp macro="" textlink="">
      <xdr:nvSpPr>
        <xdr:cNvPr id="76" name="テキスト ボックス 75"/>
        <xdr:cNvSpPr txBox="1"/>
      </xdr:nvSpPr>
      <xdr:spPr>
        <a:xfrm>
          <a:off x="863111" y="584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99,990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18769</xdr:rowOff>
    </xdr:from>
    <xdr:to>
      <xdr:col>6</xdr:col>
      <xdr:colOff>561975</xdr:colOff>
      <xdr:row>31</xdr:row>
      <xdr:rowOff>120369</xdr:rowOff>
    </xdr:to>
    <xdr:sp macro="" textlink="">
      <xdr:nvSpPr>
        <xdr:cNvPr id="82" name="円/楕円 81"/>
        <xdr:cNvSpPr/>
      </xdr:nvSpPr>
      <xdr:spPr>
        <a:xfrm>
          <a:off x="4584700" y="533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105146</xdr:rowOff>
    </xdr:from>
    <xdr:ext cx="599010" cy="259045"/>
    <xdr:sp macro="" textlink="">
      <xdr:nvSpPr>
        <xdr:cNvPr id="83" name="人件費該当値テキスト"/>
        <xdr:cNvSpPr txBox="1"/>
      </xdr:nvSpPr>
      <xdr:spPr>
        <a:xfrm>
          <a:off x="4686300" y="5248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125,795</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7878</xdr:rowOff>
    </xdr:from>
    <xdr:to>
      <xdr:col>5</xdr:col>
      <xdr:colOff>409575</xdr:colOff>
      <xdr:row>31</xdr:row>
      <xdr:rowOff>109478</xdr:rowOff>
    </xdr:to>
    <xdr:sp macro="" textlink="">
      <xdr:nvSpPr>
        <xdr:cNvPr id="84" name="円/楕円 83"/>
        <xdr:cNvSpPr/>
      </xdr:nvSpPr>
      <xdr:spPr>
        <a:xfrm>
          <a:off x="3746500" y="532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29</xdr:row>
      <xdr:rowOff>126005</xdr:rowOff>
    </xdr:from>
    <xdr:ext cx="599010" cy="259045"/>
    <xdr:sp macro="" textlink="">
      <xdr:nvSpPr>
        <xdr:cNvPr id="85" name="テキスト ボックス 84"/>
        <xdr:cNvSpPr txBox="1"/>
      </xdr:nvSpPr>
      <xdr:spPr>
        <a:xfrm>
          <a:off x="3497794" y="509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126,462</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168044</xdr:rowOff>
    </xdr:from>
    <xdr:to>
      <xdr:col>4</xdr:col>
      <xdr:colOff>206375</xdr:colOff>
      <xdr:row>31</xdr:row>
      <xdr:rowOff>98194</xdr:rowOff>
    </xdr:to>
    <xdr:sp macro="" textlink="">
      <xdr:nvSpPr>
        <xdr:cNvPr id="86" name="円/楕円 85"/>
        <xdr:cNvSpPr/>
      </xdr:nvSpPr>
      <xdr:spPr>
        <a:xfrm>
          <a:off x="2857500" y="531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29</xdr:row>
      <xdr:rowOff>114721</xdr:rowOff>
    </xdr:from>
    <xdr:ext cx="599010" cy="259045"/>
    <xdr:sp macro="" textlink="">
      <xdr:nvSpPr>
        <xdr:cNvPr id="87" name="テキスト ボックス 86"/>
        <xdr:cNvSpPr txBox="1"/>
      </xdr:nvSpPr>
      <xdr:spPr>
        <a:xfrm>
          <a:off x="2608794" y="5086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127,153</a:t>
          </a:r>
          <a:endParaRPr kumimoji="1" lang="ja-JP" altLang="en-US" sz="1000" b="1">
            <a:solidFill>
              <a:srgbClr val="FF0000"/>
            </a:solidFill>
            <a:latin typeface="ＭＳ Ｐゴシック"/>
          </a:endParaRPr>
        </a:p>
      </xdr:txBody>
    </xdr:sp>
    <xdr:clientData/>
  </xdr:oneCellAnchor>
  <xdr:twoCellAnchor>
    <xdr:from>
      <xdr:col>2</xdr:col>
      <xdr:colOff>587375</xdr:colOff>
      <xdr:row>30</xdr:row>
      <xdr:rowOff>115613</xdr:rowOff>
    </xdr:from>
    <xdr:to>
      <xdr:col>3</xdr:col>
      <xdr:colOff>3175</xdr:colOff>
      <xdr:row>31</xdr:row>
      <xdr:rowOff>45763</xdr:rowOff>
    </xdr:to>
    <xdr:sp macro="" textlink="">
      <xdr:nvSpPr>
        <xdr:cNvPr id="88" name="円/楕円 87"/>
        <xdr:cNvSpPr/>
      </xdr:nvSpPr>
      <xdr:spPr>
        <a:xfrm>
          <a:off x="1968500" y="525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29</xdr:row>
      <xdr:rowOff>62290</xdr:rowOff>
    </xdr:from>
    <xdr:ext cx="599010" cy="259045"/>
    <xdr:sp macro="" textlink="">
      <xdr:nvSpPr>
        <xdr:cNvPr id="89" name="テキスト ボックス 88"/>
        <xdr:cNvSpPr txBox="1"/>
      </xdr:nvSpPr>
      <xdr:spPr>
        <a:xfrm>
          <a:off x="1719794" y="5034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130,364</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71787</xdr:rowOff>
    </xdr:from>
    <xdr:to>
      <xdr:col>1</xdr:col>
      <xdr:colOff>485775</xdr:colOff>
      <xdr:row>31</xdr:row>
      <xdr:rowOff>1937</xdr:rowOff>
    </xdr:to>
    <xdr:sp macro="" textlink="">
      <xdr:nvSpPr>
        <xdr:cNvPr id="90" name="円/楕円 89"/>
        <xdr:cNvSpPr/>
      </xdr:nvSpPr>
      <xdr:spPr>
        <a:xfrm>
          <a:off x="1079500" y="521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18464</xdr:rowOff>
    </xdr:from>
    <xdr:ext cx="599010" cy="259045"/>
    <xdr:sp macro="" textlink="">
      <xdr:nvSpPr>
        <xdr:cNvPr id="91" name="テキスト ボックス 90"/>
        <xdr:cNvSpPr txBox="1"/>
      </xdr:nvSpPr>
      <xdr:spPr>
        <a:xfrm>
          <a:off x="830794" y="499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133,048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17033</xdr:rowOff>
    </xdr:from>
    <xdr:to>
      <xdr:col>6</xdr:col>
      <xdr:colOff>510540</xdr:colOff>
      <xdr:row>59</xdr:row>
      <xdr:rowOff>83579</xdr:rowOff>
    </xdr:to>
    <xdr:cxnSp macro="">
      <xdr:nvCxnSpPr>
        <xdr:cNvPr id="116" name="直線コネクタ 115"/>
        <xdr:cNvCxnSpPr/>
      </xdr:nvCxnSpPr>
      <xdr:spPr>
        <a:xfrm flipV="1">
          <a:off x="4633595" y="8760983"/>
          <a:ext cx="1270" cy="143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87406</xdr:rowOff>
    </xdr:from>
    <xdr:ext cx="534377" cy="259045"/>
    <xdr:sp macro="" textlink="">
      <xdr:nvSpPr>
        <xdr:cNvPr id="117" name="物件費最小値テキスト"/>
        <xdr:cNvSpPr txBox="1"/>
      </xdr:nvSpPr>
      <xdr:spPr>
        <a:xfrm>
          <a:off x="4686300" y="1020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44,865</a:t>
          </a:r>
          <a:endParaRPr kumimoji="1" lang="ja-JP" altLang="en-US" sz="1000" b="1">
            <a:latin typeface="ＭＳ Ｐゴシック"/>
          </a:endParaRPr>
        </a:p>
      </xdr:txBody>
    </xdr:sp>
    <xdr:clientData/>
  </xdr:oneCellAnchor>
  <xdr:twoCellAnchor>
    <xdr:from>
      <xdr:col>6</xdr:col>
      <xdr:colOff>422275</xdr:colOff>
      <xdr:row>59</xdr:row>
      <xdr:rowOff>83579</xdr:rowOff>
    </xdr:from>
    <xdr:to>
      <xdr:col>6</xdr:col>
      <xdr:colOff>600075</xdr:colOff>
      <xdr:row>59</xdr:row>
      <xdr:rowOff>83579</xdr:rowOff>
    </xdr:to>
    <xdr:cxnSp macro="">
      <xdr:nvCxnSpPr>
        <xdr:cNvPr id="118" name="直線コネクタ 117"/>
        <xdr:cNvCxnSpPr/>
      </xdr:nvCxnSpPr>
      <xdr:spPr>
        <a:xfrm>
          <a:off x="4546600" y="101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135160</xdr:rowOff>
    </xdr:from>
    <xdr:ext cx="599010" cy="259045"/>
    <xdr:sp macro="" textlink="">
      <xdr:nvSpPr>
        <xdr:cNvPr id="119" name="物件費最大値テキスト"/>
        <xdr:cNvSpPr txBox="1"/>
      </xdr:nvSpPr>
      <xdr:spPr>
        <a:xfrm>
          <a:off x="4686300" y="853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233,598</a:t>
          </a:r>
          <a:endParaRPr kumimoji="1" lang="ja-JP" altLang="en-US" sz="1000" b="1">
            <a:latin typeface="ＭＳ Ｐゴシック"/>
          </a:endParaRPr>
        </a:p>
      </xdr:txBody>
    </xdr:sp>
    <xdr:clientData/>
  </xdr:oneCellAnchor>
  <xdr:twoCellAnchor>
    <xdr:from>
      <xdr:col>6</xdr:col>
      <xdr:colOff>422275</xdr:colOff>
      <xdr:row>51</xdr:row>
      <xdr:rowOff>17033</xdr:rowOff>
    </xdr:from>
    <xdr:to>
      <xdr:col>6</xdr:col>
      <xdr:colOff>600075</xdr:colOff>
      <xdr:row>51</xdr:row>
      <xdr:rowOff>17033</xdr:rowOff>
    </xdr:to>
    <xdr:cxnSp macro="">
      <xdr:nvCxnSpPr>
        <xdr:cNvPr id="120" name="直線コネクタ 119"/>
        <xdr:cNvCxnSpPr/>
      </xdr:nvCxnSpPr>
      <xdr:spPr>
        <a:xfrm>
          <a:off x="4546600" y="876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156525</xdr:rowOff>
    </xdr:from>
    <xdr:to>
      <xdr:col>6</xdr:col>
      <xdr:colOff>511175</xdr:colOff>
      <xdr:row>57</xdr:row>
      <xdr:rowOff>66731</xdr:rowOff>
    </xdr:to>
    <xdr:cxnSp macro="">
      <xdr:nvCxnSpPr>
        <xdr:cNvPr id="121" name="直線コネクタ 120"/>
        <xdr:cNvCxnSpPr/>
      </xdr:nvCxnSpPr>
      <xdr:spPr>
        <a:xfrm flipV="1">
          <a:off x="3797300" y="9757725"/>
          <a:ext cx="838200" cy="8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12128</xdr:rowOff>
    </xdr:from>
    <xdr:ext cx="534377" cy="259045"/>
    <xdr:sp macro="" textlink="">
      <xdr:nvSpPr>
        <xdr:cNvPr id="122" name="物件費平均値テキスト"/>
        <xdr:cNvSpPr txBox="1"/>
      </xdr:nvSpPr>
      <xdr:spPr>
        <a:xfrm>
          <a:off x="4686300" y="9784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89,744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33701</xdr:rowOff>
    </xdr:from>
    <xdr:to>
      <xdr:col>6</xdr:col>
      <xdr:colOff>561975</xdr:colOff>
      <xdr:row>57</xdr:row>
      <xdr:rowOff>135301</xdr:rowOff>
    </xdr:to>
    <xdr:sp macro="" textlink="">
      <xdr:nvSpPr>
        <xdr:cNvPr id="123" name="フローチャート : 判断 122"/>
        <xdr:cNvSpPr/>
      </xdr:nvSpPr>
      <xdr:spPr>
        <a:xfrm>
          <a:off x="4584700" y="980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59995</xdr:rowOff>
    </xdr:from>
    <xdr:to>
      <xdr:col>5</xdr:col>
      <xdr:colOff>358775</xdr:colOff>
      <xdr:row>57</xdr:row>
      <xdr:rowOff>66731</xdr:rowOff>
    </xdr:to>
    <xdr:cxnSp macro="">
      <xdr:nvCxnSpPr>
        <xdr:cNvPr id="124" name="直線コネクタ 123"/>
        <xdr:cNvCxnSpPr/>
      </xdr:nvCxnSpPr>
      <xdr:spPr>
        <a:xfrm>
          <a:off x="2908300" y="9832645"/>
          <a:ext cx="889000" cy="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14856</xdr:rowOff>
    </xdr:from>
    <xdr:to>
      <xdr:col>5</xdr:col>
      <xdr:colOff>409575</xdr:colOff>
      <xdr:row>57</xdr:row>
      <xdr:rowOff>116456</xdr:rowOff>
    </xdr:to>
    <xdr:sp macro="" textlink="">
      <xdr:nvSpPr>
        <xdr:cNvPr id="125" name="フローチャート : 判断 124"/>
        <xdr:cNvSpPr/>
      </xdr:nvSpPr>
      <xdr:spPr>
        <a:xfrm>
          <a:off x="3746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132983</xdr:rowOff>
    </xdr:from>
    <xdr:ext cx="534377" cy="259045"/>
    <xdr:sp macro="" textlink="">
      <xdr:nvSpPr>
        <xdr:cNvPr id="126" name="テキスト ボックス 125"/>
        <xdr:cNvSpPr txBox="1"/>
      </xdr:nvSpPr>
      <xdr:spPr>
        <a:xfrm>
          <a:off x="3530111" y="956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92,217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59995</xdr:rowOff>
    </xdr:from>
    <xdr:to>
      <xdr:col>4</xdr:col>
      <xdr:colOff>155575</xdr:colOff>
      <xdr:row>57</xdr:row>
      <xdr:rowOff>138206</xdr:rowOff>
    </xdr:to>
    <xdr:cxnSp macro="">
      <xdr:nvCxnSpPr>
        <xdr:cNvPr id="127" name="直線コネクタ 126"/>
        <xdr:cNvCxnSpPr/>
      </xdr:nvCxnSpPr>
      <xdr:spPr>
        <a:xfrm flipV="1">
          <a:off x="2019300" y="9832645"/>
          <a:ext cx="889000" cy="7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51508</xdr:rowOff>
    </xdr:from>
    <xdr:to>
      <xdr:col>4</xdr:col>
      <xdr:colOff>206375</xdr:colOff>
      <xdr:row>57</xdr:row>
      <xdr:rowOff>153108</xdr:rowOff>
    </xdr:to>
    <xdr:sp macro="" textlink="">
      <xdr:nvSpPr>
        <xdr:cNvPr id="128" name="フローチャート : 判断 127"/>
        <xdr:cNvSpPr/>
      </xdr:nvSpPr>
      <xdr:spPr>
        <a:xfrm>
          <a:off x="2857500" y="982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144235</xdr:rowOff>
    </xdr:from>
    <xdr:ext cx="534377" cy="259045"/>
    <xdr:sp macro="" textlink="">
      <xdr:nvSpPr>
        <xdr:cNvPr id="129" name="テキスト ボックス 128"/>
        <xdr:cNvSpPr txBox="1"/>
      </xdr:nvSpPr>
      <xdr:spPr>
        <a:xfrm>
          <a:off x="2641111" y="991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87,407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135250</xdr:rowOff>
    </xdr:from>
    <xdr:to>
      <xdr:col>2</xdr:col>
      <xdr:colOff>638175</xdr:colOff>
      <xdr:row>57</xdr:row>
      <xdr:rowOff>138206</xdr:rowOff>
    </xdr:to>
    <xdr:cxnSp macro="">
      <xdr:nvCxnSpPr>
        <xdr:cNvPr id="130" name="直線コネクタ 129"/>
        <xdr:cNvCxnSpPr/>
      </xdr:nvCxnSpPr>
      <xdr:spPr>
        <a:xfrm>
          <a:off x="1130300" y="9907900"/>
          <a:ext cx="889000" cy="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74895</xdr:rowOff>
    </xdr:from>
    <xdr:to>
      <xdr:col>3</xdr:col>
      <xdr:colOff>3175</xdr:colOff>
      <xdr:row>58</xdr:row>
      <xdr:rowOff>5045</xdr:rowOff>
    </xdr:to>
    <xdr:sp macro="" textlink="">
      <xdr:nvSpPr>
        <xdr:cNvPr id="131" name="フローチャート : 判断 130"/>
        <xdr:cNvSpPr/>
      </xdr:nvSpPr>
      <xdr:spPr>
        <a:xfrm>
          <a:off x="1968500" y="984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21572</xdr:rowOff>
    </xdr:from>
    <xdr:ext cx="534377" cy="259045"/>
    <xdr:sp macro="" textlink="">
      <xdr:nvSpPr>
        <xdr:cNvPr id="132" name="テキスト ボックス 131"/>
        <xdr:cNvSpPr txBox="1"/>
      </xdr:nvSpPr>
      <xdr:spPr>
        <a:xfrm>
          <a:off x="1752111" y="962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83841</xdr:rowOff>
    </xdr:from>
    <xdr:to>
      <xdr:col>1</xdr:col>
      <xdr:colOff>485775</xdr:colOff>
      <xdr:row>58</xdr:row>
      <xdr:rowOff>13991</xdr:rowOff>
    </xdr:to>
    <xdr:sp macro="" textlink="">
      <xdr:nvSpPr>
        <xdr:cNvPr id="133" name="フローチャート : 判断 132"/>
        <xdr:cNvSpPr/>
      </xdr:nvSpPr>
      <xdr:spPr>
        <a:xfrm>
          <a:off x="1079500" y="985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30518</xdr:rowOff>
    </xdr:from>
    <xdr:ext cx="534377" cy="259045"/>
    <xdr:sp macro="" textlink="">
      <xdr:nvSpPr>
        <xdr:cNvPr id="134" name="テキスト ボックス 133"/>
        <xdr:cNvSpPr txBox="1"/>
      </xdr:nvSpPr>
      <xdr:spPr>
        <a:xfrm>
          <a:off x="863111" y="963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105725</xdr:rowOff>
    </xdr:from>
    <xdr:to>
      <xdr:col>6</xdr:col>
      <xdr:colOff>561975</xdr:colOff>
      <xdr:row>57</xdr:row>
      <xdr:rowOff>35875</xdr:rowOff>
    </xdr:to>
    <xdr:sp macro="" textlink="">
      <xdr:nvSpPr>
        <xdr:cNvPr id="140" name="円/楕円 139"/>
        <xdr:cNvSpPr/>
      </xdr:nvSpPr>
      <xdr:spPr>
        <a:xfrm>
          <a:off x="4584700" y="970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128602</xdr:rowOff>
    </xdr:from>
    <xdr:ext cx="599010" cy="259045"/>
    <xdr:sp macro="" textlink="">
      <xdr:nvSpPr>
        <xdr:cNvPr id="141" name="物件費該当値テキスト"/>
        <xdr:cNvSpPr txBox="1"/>
      </xdr:nvSpPr>
      <xdr:spPr>
        <a:xfrm>
          <a:off x="4686300" y="9558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102,792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15931</xdr:rowOff>
    </xdr:from>
    <xdr:to>
      <xdr:col>5</xdr:col>
      <xdr:colOff>409575</xdr:colOff>
      <xdr:row>57</xdr:row>
      <xdr:rowOff>117531</xdr:rowOff>
    </xdr:to>
    <xdr:sp macro="" textlink="">
      <xdr:nvSpPr>
        <xdr:cNvPr id="142" name="円/楕円 141"/>
        <xdr:cNvSpPr/>
      </xdr:nvSpPr>
      <xdr:spPr>
        <a:xfrm>
          <a:off x="3746500" y="978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108658</xdr:rowOff>
    </xdr:from>
    <xdr:ext cx="534377" cy="259045"/>
    <xdr:sp macro="" textlink="">
      <xdr:nvSpPr>
        <xdr:cNvPr id="143" name="テキスト ボックス 142"/>
        <xdr:cNvSpPr txBox="1"/>
      </xdr:nvSpPr>
      <xdr:spPr>
        <a:xfrm>
          <a:off x="3530111" y="988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92,076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9195</xdr:rowOff>
    </xdr:from>
    <xdr:to>
      <xdr:col>4</xdr:col>
      <xdr:colOff>206375</xdr:colOff>
      <xdr:row>57</xdr:row>
      <xdr:rowOff>110795</xdr:rowOff>
    </xdr:to>
    <xdr:sp macro="" textlink="">
      <xdr:nvSpPr>
        <xdr:cNvPr id="144" name="円/楕円 143"/>
        <xdr:cNvSpPr/>
      </xdr:nvSpPr>
      <xdr:spPr>
        <a:xfrm>
          <a:off x="2857500" y="978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127322</xdr:rowOff>
    </xdr:from>
    <xdr:ext cx="534377" cy="259045"/>
    <xdr:sp macro="" textlink="">
      <xdr:nvSpPr>
        <xdr:cNvPr id="145" name="テキスト ボックス 144"/>
        <xdr:cNvSpPr txBox="1"/>
      </xdr:nvSpPr>
      <xdr:spPr>
        <a:xfrm>
          <a:off x="2641111" y="955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92,960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87406</xdr:rowOff>
    </xdr:from>
    <xdr:to>
      <xdr:col>3</xdr:col>
      <xdr:colOff>3175</xdr:colOff>
      <xdr:row>58</xdr:row>
      <xdr:rowOff>17556</xdr:rowOff>
    </xdr:to>
    <xdr:sp macro="" textlink="">
      <xdr:nvSpPr>
        <xdr:cNvPr id="146" name="円/楕円 145"/>
        <xdr:cNvSpPr/>
      </xdr:nvSpPr>
      <xdr:spPr>
        <a:xfrm>
          <a:off x="1968500" y="986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8683</xdr:rowOff>
    </xdr:from>
    <xdr:ext cx="534377" cy="259045"/>
    <xdr:sp macro="" textlink="">
      <xdr:nvSpPr>
        <xdr:cNvPr id="147" name="テキスト ボックス 146"/>
        <xdr:cNvSpPr txBox="1"/>
      </xdr:nvSpPr>
      <xdr:spPr>
        <a:xfrm>
          <a:off x="1752111" y="99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82,696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84450</xdr:rowOff>
    </xdr:from>
    <xdr:to>
      <xdr:col>1</xdr:col>
      <xdr:colOff>485775</xdr:colOff>
      <xdr:row>58</xdr:row>
      <xdr:rowOff>14600</xdr:rowOff>
    </xdr:to>
    <xdr:sp macro="" textlink="">
      <xdr:nvSpPr>
        <xdr:cNvPr id="148" name="円/楕円 147"/>
        <xdr:cNvSpPr/>
      </xdr:nvSpPr>
      <xdr:spPr>
        <a:xfrm>
          <a:off x="1079500" y="985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5727</xdr:rowOff>
    </xdr:from>
    <xdr:ext cx="534377" cy="259045"/>
    <xdr:sp macro="" textlink="">
      <xdr:nvSpPr>
        <xdr:cNvPr id="149" name="テキスト ボックス 148"/>
        <xdr:cNvSpPr txBox="1"/>
      </xdr:nvSpPr>
      <xdr:spPr>
        <a:xfrm>
          <a:off x="863111" y="994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83,084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48184</xdr:rowOff>
    </xdr:from>
    <xdr:to>
      <xdr:col>6</xdr:col>
      <xdr:colOff>510540</xdr:colOff>
      <xdr:row>78</xdr:row>
      <xdr:rowOff>168923</xdr:rowOff>
    </xdr:to>
    <xdr:cxnSp macro="">
      <xdr:nvCxnSpPr>
        <xdr:cNvPr id="173" name="直線コネクタ 172"/>
        <xdr:cNvCxnSpPr/>
      </xdr:nvCxnSpPr>
      <xdr:spPr>
        <a:xfrm flipV="1">
          <a:off x="4633595" y="12221134"/>
          <a:ext cx="1270" cy="132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1300</xdr:rowOff>
    </xdr:from>
    <xdr:ext cx="469744" cy="259045"/>
    <xdr:sp macro="" textlink="">
      <xdr:nvSpPr>
        <xdr:cNvPr id="174" name="維持補修費最小値テキスト"/>
        <xdr:cNvSpPr txBox="1"/>
      </xdr:nvSpPr>
      <xdr:spPr>
        <a:xfrm>
          <a:off x="4686300" y="1354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1,233</a:t>
          </a:r>
          <a:endParaRPr kumimoji="1" lang="ja-JP" altLang="en-US" sz="1000" b="1">
            <a:latin typeface="ＭＳ Ｐゴシック"/>
          </a:endParaRPr>
        </a:p>
      </xdr:txBody>
    </xdr:sp>
    <xdr:clientData/>
  </xdr:oneCellAnchor>
  <xdr:twoCellAnchor>
    <xdr:from>
      <xdr:col>6</xdr:col>
      <xdr:colOff>422275</xdr:colOff>
      <xdr:row>78</xdr:row>
      <xdr:rowOff>168923</xdr:rowOff>
    </xdr:from>
    <xdr:to>
      <xdr:col>6</xdr:col>
      <xdr:colOff>600075</xdr:colOff>
      <xdr:row>78</xdr:row>
      <xdr:rowOff>168923</xdr:rowOff>
    </xdr:to>
    <xdr:cxnSp macro="">
      <xdr:nvCxnSpPr>
        <xdr:cNvPr id="175" name="直線コネクタ 174"/>
        <xdr:cNvCxnSpPr/>
      </xdr:nvCxnSpPr>
      <xdr:spPr>
        <a:xfrm>
          <a:off x="4546600" y="1354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166311</xdr:rowOff>
    </xdr:from>
    <xdr:ext cx="534377" cy="259045"/>
    <xdr:sp macro="" textlink="">
      <xdr:nvSpPr>
        <xdr:cNvPr id="176" name="維持補修費最大値テキスト"/>
        <xdr:cNvSpPr txBox="1"/>
      </xdr:nvSpPr>
      <xdr:spPr>
        <a:xfrm>
          <a:off x="4686300" y="1199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35,902</a:t>
          </a:r>
          <a:endParaRPr kumimoji="1" lang="ja-JP" altLang="en-US" sz="1000" b="1">
            <a:latin typeface="ＭＳ Ｐゴシック"/>
          </a:endParaRPr>
        </a:p>
      </xdr:txBody>
    </xdr:sp>
    <xdr:clientData/>
  </xdr:oneCellAnchor>
  <xdr:twoCellAnchor>
    <xdr:from>
      <xdr:col>6</xdr:col>
      <xdr:colOff>422275</xdr:colOff>
      <xdr:row>71</xdr:row>
      <xdr:rowOff>48184</xdr:rowOff>
    </xdr:from>
    <xdr:to>
      <xdr:col>6</xdr:col>
      <xdr:colOff>600075</xdr:colOff>
      <xdr:row>71</xdr:row>
      <xdr:rowOff>48184</xdr:rowOff>
    </xdr:to>
    <xdr:cxnSp macro="">
      <xdr:nvCxnSpPr>
        <xdr:cNvPr id="177" name="直線コネクタ 176"/>
        <xdr:cNvCxnSpPr/>
      </xdr:nvCxnSpPr>
      <xdr:spPr>
        <a:xfrm>
          <a:off x="4546600" y="1222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116306</xdr:rowOff>
    </xdr:from>
    <xdr:to>
      <xdr:col>6</xdr:col>
      <xdr:colOff>511175</xdr:colOff>
      <xdr:row>77</xdr:row>
      <xdr:rowOff>137261</xdr:rowOff>
    </xdr:to>
    <xdr:cxnSp macro="">
      <xdr:nvCxnSpPr>
        <xdr:cNvPr id="178" name="直線コネクタ 177"/>
        <xdr:cNvCxnSpPr/>
      </xdr:nvCxnSpPr>
      <xdr:spPr>
        <a:xfrm>
          <a:off x="3797300" y="13317956"/>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160469</xdr:rowOff>
    </xdr:from>
    <xdr:ext cx="469744" cy="259045"/>
    <xdr:sp macro="" textlink="">
      <xdr:nvSpPr>
        <xdr:cNvPr id="179" name="維持補修費平均値テキスト"/>
        <xdr:cNvSpPr txBox="1"/>
      </xdr:nvSpPr>
      <xdr:spPr>
        <a:xfrm>
          <a:off x="4686300" y="13019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137592</xdr:rowOff>
    </xdr:from>
    <xdr:to>
      <xdr:col>6</xdr:col>
      <xdr:colOff>561975</xdr:colOff>
      <xdr:row>77</xdr:row>
      <xdr:rowOff>67742</xdr:rowOff>
    </xdr:to>
    <xdr:sp macro="" textlink="">
      <xdr:nvSpPr>
        <xdr:cNvPr id="180" name="フローチャート : 判断 179"/>
        <xdr:cNvSpPr/>
      </xdr:nvSpPr>
      <xdr:spPr>
        <a:xfrm>
          <a:off x="45847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114936</xdr:rowOff>
    </xdr:from>
    <xdr:to>
      <xdr:col>5</xdr:col>
      <xdr:colOff>358775</xdr:colOff>
      <xdr:row>77</xdr:row>
      <xdr:rowOff>116306</xdr:rowOff>
    </xdr:to>
    <xdr:cxnSp macro="">
      <xdr:nvCxnSpPr>
        <xdr:cNvPr id="181" name="直線コネクタ 180"/>
        <xdr:cNvCxnSpPr/>
      </xdr:nvCxnSpPr>
      <xdr:spPr>
        <a:xfrm>
          <a:off x="2908300" y="13316586"/>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85471</xdr:rowOff>
    </xdr:from>
    <xdr:to>
      <xdr:col>5</xdr:col>
      <xdr:colOff>409575</xdr:colOff>
      <xdr:row>77</xdr:row>
      <xdr:rowOff>15621</xdr:rowOff>
    </xdr:to>
    <xdr:sp macro="" textlink="">
      <xdr:nvSpPr>
        <xdr:cNvPr id="182" name="フローチャート : 判断 181"/>
        <xdr:cNvSpPr/>
      </xdr:nvSpPr>
      <xdr:spPr>
        <a:xfrm>
          <a:off x="3746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32148</xdr:rowOff>
    </xdr:from>
    <xdr:ext cx="534377" cy="259045"/>
    <xdr:sp macro="" textlink="">
      <xdr:nvSpPr>
        <xdr:cNvPr id="183" name="テキスト ボックス 182"/>
        <xdr:cNvSpPr txBox="1"/>
      </xdr:nvSpPr>
      <xdr:spPr>
        <a:xfrm>
          <a:off x="3530111" y="128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114936</xdr:rowOff>
    </xdr:from>
    <xdr:to>
      <xdr:col>4</xdr:col>
      <xdr:colOff>155575</xdr:colOff>
      <xdr:row>78</xdr:row>
      <xdr:rowOff>6922</xdr:rowOff>
    </xdr:to>
    <xdr:cxnSp macro="">
      <xdr:nvCxnSpPr>
        <xdr:cNvPr id="184" name="直線コネクタ 183"/>
        <xdr:cNvCxnSpPr/>
      </xdr:nvCxnSpPr>
      <xdr:spPr>
        <a:xfrm flipV="1">
          <a:off x="2019300" y="13316586"/>
          <a:ext cx="889000" cy="6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106998</xdr:rowOff>
    </xdr:from>
    <xdr:to>
      <xdr:col>4</xdr:col>
      <xdr:colOff>206375</xdr:colOff>
      <xdr:row>77</xdr:row>
      <xdr:rowOff>37148</xdr:rowOff>
    </xdr:to>
    <xdr:sp macro="" textlink="">
      <xdr:nvSpPr>
        <xdr:cNvPr id="185" name="フローチャート : 判断 184"/>
        <xdr:cNvSpPr/>
      </xdr:nvSpPr>
      <xdr:spPr>
        <a:xfrm>
          <a:off x="2857500" y="131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53674</xdr:rowOff>
    </xdr:from>
    <xdr:ext cx="534377" cy="259045"/>
    <xdr:sp macro="" textlink="">
      <xdr:nvSpPr>
        <xdr:cNvPr id="186" name="テキスト ボックス 185"/>
        <xdr:cNvSpPr txBox="1"/>
      </xdr:nvSpPr>
      <xdr:spPr>
        <a:xfrm>
          <a:off x="2641111" y="129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6922</xdr:rowOff>
    </xdr:from>
    <xdr:to>
      <xdr:col>2</xdr:col>
      <xdr:colOff>638175</xdr:colOff>
      <xdr:row>78</xdr:row>
      <xdr:rowOff>16980</xdr:rowOff>
    </xdr:to>
    <xdr:cxnSp macro="">
      <xdr:nvCxnSpPr>
        <xdr:cNvPr id="187" name="直線コネクタ 186"/>
        <xdr:cNvCxnSpPr/>
      </xdr:nvCxnSpPr>
      <xdr:spPr>
        <a:xfrm flipV="1">
          <a:off x="1130300" y="13380022"/>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136564</xdr:rowOff>
    </xdr:from>
    <xdr:to>
      <xdr:col>3</xdr:col>
      <xdr:colOff>3175</xdr:colOff>
      <xdr:row>77</xdr:row>
      <xdr:rowOff>66714</xdr:rowOff>
    </xdr:to>
    <xdr:sp macro="" textlink="">
      <xdr:nvSpPr>
        <xdr:cNvPr id="188" name="フローチャート : 判断 187"/>
        <xdr:cNvSpPr/>
      </xdr:nvSpPr>
      <xdr:spPr>
        <a:xfrm>
          <a:off x="1968500" y="1316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83240</xdr:rowOff>
    </xdr:from>
    <xdr:ext cx="469744" cy="259045"/>
    <xdr:sp macro="" textlink="">
      <xdr:nvSpPr>
        <xdr:cNvPr id="189" name="テキスト ボックス 188"/>
        <xdr:cNvSpPr txBox="1"/>
      </xdr:nvSpPr>
      <xdr:spPr>
        <a:xfrm>
          <a:off x="1784427" y="1294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9,749</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133972</xdr:rowOff>
    </xdr:from>
    <xdr:to>
      <xdr:col>1</xdr:col>
      <xdr:colOff>485775</xdr:colOff>
      <xdr:row>77</xdr:row>
      <xdr:rowOff>64122</xdr:rowOff>
    </xdr:to>
    <xdr:sp macro="" textlink="">
      <xdr:nvSpPr>
        <xdr:cNvPr id="190" name="フローチャート : 判断 189"/>
        <xdr:cNvSpPr/>
      </xdr:nvSpPr>
      <xdr:spPr>
        <a:xfrm>
          <a:off x="1079500" y="1316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80649</xdr:rowOff>
    </xdr:from>
    <xdr:ext cx="469744" cy="259045"/>
    <xdr:sp macro="" textlink="">
      <xdr:nvSpPr>
        <xdr:cNvPr id="191" name="テキスト ボックス 190"/>
        <xdr:cNvSpPr txBox="1"/>
      </xdr:nvSpPr>
      <xdr:spPr>
        <a:xfrm>
          <a:off x="895427" y="1293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86461</xdr:rowOff>
    </xdr:from>
    <xdr:to>
      <xdr:col>6</xdr:col>
      <xdr:colOff>561975</xdr:colOff>
      <xdr:row>78</xdr:row>
      <xdr:rowOff>16611</xdr:rowOff>
    </xdr:to>
    <xdr:sp macro="" textlink="">
      <xdr:nvSpPr>
        <xdr:cNvPr id="197" name="円/楕円 196"/>
        <xdr:cNvSpPr/>
      </xdr:nvSpPr>
      <xdr:spPr>
        <a:xfrm>
          <a:off x="4584700" y="132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64888</xdr:rowOff>
    </xdr:from>
    <xdr:ext cx="469744" cy="259045"/>
    <xdr:sp macro="" textlink="">
      <xdr:nvSpPr>
        <xdr:cNvPr id="198" name="維持補修費該当値テキスト"/>
        <xdr:cNvSpPr txBox="1"/>
      </xdr:nvSpPr>
      <xdr:spPr>
        <a:xfrm>
          <a:off x="4686300" y="1326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6,564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65506</xdr:rowOff>
    </xdr:from>
    <xdr:to>
      <xdr:col>5</xdr:col>
      <xdr:colOff>409575</xdr:colOff>
      <xdr:row>77</xdr:row>
      <xdr:rowOff>167106</xdr:rowOff>
    </xdr:to>
    <xdr:sp macro="" textlink="">
      <xdr:nvSpPr>
        <xdr:cNvPr id="199" name="円/楕円 198"/>
        <xdr:cNvSpPr/>
      </xdr:nvSpPr>
      <xdr:spPr>
        <a:xfrm>
          <a:off x="3746500" y="1326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158233</xdr:rowOff>
    </xdr:from>
    <xdr:ext cx="469744" cy="259045"/>
    <xdr:sp macro="" textlink="">
      <xdr:nvSpPr>
        <xdr:cNvPr id="200" name="テキスト ボックス 199"/>
        <xdr:cNvSpPr txBox="1"/>
      </xdr:nvSpPr>
      <xdr:spPr>
        <a:xfrm>
          <a:off x="3562427" y="1335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64136</xdr:rowOff>
    </xdr:from>
    <xdr:to>
      <xdr:col>4</xdr:col>
      <xdr:colOff>206375</xdr:colOff>
      <xdr:row>77</xdr:row>
      <xdr:rowOff>165736</xdr:rowOff>
    </xdr:to>
    <xdr:sp macro="" textlink="">
      <xdr:nvSpPr>
        <xdr:cNvPr id="201" name="円/楕円 200"/>
        <xdr:cNvSpPr/>
      </xdr:nvSpPr>
      <xdr:spPr>
        <a:xfrm>
          <a:off x="2857500" y="1326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156863</xdr:rowOff>
    </xdr:from>
    <xdr:ext cx="469744" cy="259045"/>
    <xdr:sp macro="" textlink="">
      <xdr:nvSpPr>
        <xdr:cNvPr id="202" name="テキスト ボックス 201"/>
        <xdr:cNvSpPr txBox="1"/>
      </xdr:nvSpPr>
      <xdr:spPr>
        <a:xfrm>
          <a:off x="2673427" y="1335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127572</xdr:rowOff>
    </xdr:from>
    <xdr:to>
      <xdr:col>3</xdr:col>
      <xdr:colOff>3175</xdr:colOff>
      <xdr:row>78</xdr:row>
      <xdr:rowOff>57722</xdr:rowOff>
    </xdr:to>
    <xdr:sp macro="" textlink="">
      <xdr:nvSpPr>
        <xdr:cNvPr id="203" name="円/楕円 202"/>
        <xdr:cNvSpPr/>
      </xdr:nvSpPr>
      <xdr:spPr>
        <a:xfrm>
          <a:off x="1968500" y="1332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48849</xdr:rowOff>
    </xdr:from>
    <xdr:ext cx="469744" cy="259045"/>
    <xdr:sp macro="" textlink="">
      <xdr:nvSpPr>
        <xdr:cNvPr id="204" name="テキスト ボックス 203"/>
        <xdr:cNvSpPr txBox="1"/>
      </xdr:nvSpPr>
      <xdr:spPr>
        <a:xfrm>
          <a:off x="1784427" y="1342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137630</xdr:rowOff>
    </xdr:from>
    <xdr:to>
      <xdr:col>1</xdr:col>
      <xdr:colOff>485775</xdr:colOff>
      <xdr:row>78</xdr:row>
      <xdr:rowOff>67780</xdr:rowOff>
    </xdr:to>
    <xdr:sp macro="" textlink="">
      <xdr:nvSpPr>
        <xdr:cNvPr id="205" name="円/楕円 204"/>
        <xdr:cNvSpPr/>
      </xdr:nvSpPr>
      <xdr:spPr>
        <a:xfrm>
          <a:off x="1079500" y="1333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58907</xdr:rowOff>
    </xdr:from>
    <xdr:ext cx="469744" cy="259045"/>
    <xdr:sp macro="" textlink="">
      <xdr:nvSpPr>
        <xdr:cNvPr id="206" name="テキスト ボックス 205"/>
        <xdr:cNvSpPr txBox="1"/>
      </xdr:nvSpPr>
      <xdr:spPr>
        <a:xfrm>
          <a:off x="895427" y="1343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49044</xdr:rowOff>
    </xdr:from>
    <xdr:to>
      <xdr:col>6</xdr:col>
      <xdr:colOff>510540</xdr:colOff>
      <xdr:row>99</xdr:row>
      <xdr:rowOff>122603</xdr:rowOff>
    </xdr:to>
    <xdr:cxnSp macro="">
      <xdr:nvCxnSpPr>
        <xdr:cNvPr id="233" name="直線コネクタ 232"/>
        <xdr:cNvCxnSpPr/>
      </xdr:nvCxnSpPr>
      <xdr:spPr>
        <a:xfrm flipV="1">
          <a:off x="4633595" y="15479544"/>
          <a:ext cx="1270" cy="1616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126430</xdr:rowOff>
    </xdr:from>
    <xdr:ext cx="534377" cy="259045"/>
    <xdr:sp macro="" textlink="">
      <xdr:nvSpPr>
        <xdr:cNvPr id="234" name="扶助費最小値テキスト"/>
        <xdr:cNvSpPr txBox="1"/>
      </xdr:nvSpPr>
      <xdr:spPr>
        <a:xfrm>
          <a:off x="4686300" y="1709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38,547</a:t>
          </a:r>
          <a:endParaRPr kumimoji="1" lang="ja-JP" altLang="en-US" sz="1000" b="1">
            <a:latin typeface="ＭＳ Ｐゴシック"/>
          </a:endParaRPr>
        </a:p>
      </xdr:txBody>
    </xdr:sp>
    <xdr:clientData/>
  </xdr:oneCellAnchor>
  <xdr:twoCellAnchor>
    <xdr:from>
      <xdr:col>6</xdr:col>
      <xdr:colOff>422275</xdr:colOff>
      <xdr:row>99</xdr:row>
      <xdr:rowOff>122603</xdr:rowOff>
    </xdr:from>
    <xdr:to>
      <xdr:col>6</xdr:col>
      <xdr:colOff>600075</xdr:colOff>
      <xdr:row>99</xdr:row>
      <xdr:rowOff>122603</xdr:rowOff>
    </xdr:to>
    <xdr:cxnSp macro="">
      <xdr:nvCxnSpPr>
        <xdr:cNvPr id="235" name="直線コネクタ 234"/>
        <xdr:cNvCxnSpPr/>
      </xdr:nvCxnSpPr>
      <xdr:spPr>
        <a:xfrm>
          <a:off x="4546600" y="1709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167171</xdr:rowOff>
    </xdr:from>
    <xdr:ext cx="599010" cy="259045"/>
    <xdr:sp macro="" textlink="">
      <xdr:nvSpPr>
        <xdr:cNvPr id="236" name="扶助費最大値テキスト"/>
        <xdr:cNvSpPr txBox="1"/>
      </xdr:nvSpPr>
      <xdr:spPr>
        <a:xfrm>
          <a:off x="4686300" y="1525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137,552</a:t>
          </a:r>
          <a:endParaRPr kumimoji="1" lang="ja-JP" altLang="en-US" sz="1000" b="1">
            <a:latin typeface="ＭＳ Ｐゴシック"/>
          </a:endParaRPr>
        </a:p>
      </xdr:txBody>
    </xdr:sp>
    <xdr:clientData/>
  </xdr:oneCellAnchor>
  <xdr:twoCellAnchor>
    <xdr:from>
      <xdr:col>6</xdr:col>
      <xdr:colOff>422275</xdr:colOff>
      <xdr:row>90</xdr:row>
      <xdr:rowOff>49044</xdr:rowOff>
    </xdr:from>
    <xdr:to>
      <xdr:col>6</xdr:col>
      <xdr:colOff>600075</xdr:colOff>
      <xdr:row>90</xdr:row>
      <xdr:rowOff>49044</xdr:rowOff>
    </xdr:to>
    <xdr:cxnSp macro="">
      <xdr:nvCxnSpPr>
        <xdr:cNvPr id="237" name="直線コネクタ 236"/>
        <xdr:cNvCxnSpPr/>
      </xdr:nvCxnSpPr>
      <xdr:spPr>
        <a:xfrm>
          <a:off x="4546600" y="1547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21611</xdr:rowOff>
    </xdr:from>
    <xdr:to>
      <xdr:col>6</xdr:col>
      <xdr:colOff>511175</xdr:colOff>
      <xdr:row>98</xdr:row>
      <xdr:rowOff>24485</xdr:rowOff>
    </xdr:to>
    <xdr:cxnSp macro="">
      <xdr:nvCxnSpPr>
        <xdr:cNvPr id="238" name="直線コネクタ 237"/>
        <xdr:cNvCxnSpPr/>
      </xdr:nvCxnSpPr>
      <xdr:spPr>
        <a:xfrm>
          <a:off x="3797300" y="16823711"/>
          <a:ext cx="8382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74106</xdr:rowOff>
    </xdr:from>
    <xdr:ext cx="534377" cy="259045"/>
    <xdr:sp macro="" textlink="">
      <xdr:nvSpPr>
        <xdr:cNvPr id="239" name="扶助費平均値テキスト"/>
        <xdr:cNvSpPr txBox="1"/>
      </xdr:nvSpPr>
      <xdr:spPr>
        <a:xfrm>
          <a:off x="4686300" y="16361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71,307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51229</xdr:rowOff>
    </xdr:from>
    <xdr:to>
      <xdr:col>6</xdr:col>
      <xdr:colOff>561975</xdr:colOff>
      <xdr:row>96</xdr:row>
      <xdr:rowOff>152829</xdr:rowOff>
    </xdr:to>
    <xdr:sp macro="" textlink="">
      <xdr:nvSpPr>
        <xdr:cNvPr id="240" name="フローチャート : 判断 239"/>
        <xdr:cNvSpPr/>
      </xdr:nvSpPr>
      <xdr:spPr>
        <a:xfrm>
          <a:off x="4584700" y="1651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21611</xdr:rowOff>
    </xdr:from>
    <xdr:to>
      <xdr:col>5</xdr:col>
      <xdr:colOff>358775</xdr:colOff>
      <xdr:row>98</xdr:row>
      <xdr:rowOff>98225</xdr:rowOff>
    </xdr:to>
    <xdr:cxnSp macro="">
      <xdr:nvCxnSpPr>
        <xdr:cNvPr id="241" name="直線コネクタ 240"/>
        <xdr:cNvCxnSpPr/>
      </xdr:nvCxnSpPr>
      <xdr:spPr>
        <a:xfrm flipV="1">
          <a:off x="2908300" y="16823711"/>
          <a:ext cx="889000" cy="7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117948</xdr:rowOff>
    </xdr:from>
    <xdr:to>
      <xdr:col>5</xdr:col>
      <xdr:colOff>409575</xdr:colOff>
      <xdr:row>97</xdr:row>
      <xdr:rowOff>48098</xdr:rowOff>
    </xdr:to>
    <xdr:sp macro="" textlink="">
      <xdr:nvSpPr>
        <xdr:cNvPr id="242" name="フローチャート : 判断 241"/>
        <xdr:cNvSpPr/>
      </xdr:nvSpPr>
      <xdr:spPr>
        <a:xfrm>
          <a:off x="3746500" y="1657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64625</xdr:rowOff>
    </xdr:from>
    <xdr:ext cx="534377" cy="259045"/>
    <xdr:sp macro="" textlink="">
      <xdr:nvSpPr>
        <xdr:cNvPr id="243" name="テキスト ボックス 242"/>
        <xdr:cNvSpPr txBox="1"/>
      </xdr:nvSpPr>
      <xdr:spPr>
        <a:xfrm>
          <a:off x="3530111" y="1635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67,221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98225</xdr:rowOff>
    </xdr:from>
    <xdr:to>
      <xdr:col>4</xdr:col>
      <xdr:colOff>155575</xdr:colOff>
      <xdr:row>98</xdr:row>
      <xdr:rowOff>148631</xdr:rowOff>
    </xdr:to>
    <xdr:cxnSp macro="">
      <xdr:nvCxnSpPr>
        <xdr:cNvPr id="244" name="直線コネクタ 243"/>
        <xdr:cNvCxnSpPr/>
      </xdr:nvCxnSpPr>
      <xdr:spPr>
        <a:xfrm flipV="1">
          <a:off x="2019300" y="16900325"/>
          <a:ext cx="889000" cy="5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49092</xdr:rowOff>
    </xdr:from>
    <xdr:to>
      <xdr:col>4</xdr:col>
      <xdr:colOff>206375</xdr:colOff>
      <xdr:row>97</xdr:row>
      <xdr:rowOff>150692</xdr:rowOff>
    </xdr:to>
    <xdr:sp macro="" textlink="">
      <xdr:nvSpPr>
        <xdr:cNvPr id="245" name="フローチャート : 判断 244"/>
        <xdr:cNvSpPr/>
      </xdr:nvSpPr>
      <xdr:spPr>
        <a:xfrm>
          <a:off x="2857500" y="1667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167219</xdr:rowOff>
    </xdr:from>
    <xdr:ext cx="534377" cy="259045"/>
    <xdr:sp macro="" textlink="">
      <xdr:nvSpPr>
        <xdr:cNvPr id="246" name="テキスト ボックス 245"/>
        <xdr:cNvSpPr txBox="1"/>
      </xdr:nvSpPr>
      <xdr:spPr>
        <a:xfrm>
          <a:off x="2641111" y="1645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60,938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148631</xdr:rowOff>
    </xdr:from>
    <xdr:to>
      <xdr:col>2</xdr:col>
      <xdr:colOff>638175</xdr:colOff>
      <xdr:row>99</xdr:row>
      <xdr:rowOff>26837</xdr:rowOff>
    </xdr:to>
    <xdr:cxnSp macro="">
      <xdr:nvCxnSpPr>
        <xdr:cNvPr id="247" name="直線コネクタ 246"/>
        <xdr:cNvCxnSpPr/>
      </xdr:nvCxnSpPr>
      <xdr:spPr>
        <a:xfrm flipV="1">
          <a:off x="1130300" y="16950731"/>
          <a:ext cx="889000" cy="4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76082</xdr:rowOff>
    </xdr:from>
    <xdr:to>
      <xdr:col>3</xdr:col>
      <xdr:colOff>3175</xdr:colOff>
      <xdr:row>98</xdr:row>
      <xdr:rowOff>6232</xdr:rowOff>
    </xdr:to>
    <xdr:sp macro="" textlink="">
      <xdr:nvSpPr>
        <xdr:cNvPr id="248" name="フローチャート : 判断 247"/>
        <xdr:cNvSpPr/>
      </xdr:nvSpPr>
      <xdr:spPr>
        <a:xfrm>
          <a:off x="1968500" y="1670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22759</xdr:rowOff>
    </xdr:from>
    <xdr:ext cx="534377" cy="259045"/>
    <xdr:sp macro="" textlink="">
      <xdr:nvSpPr>
        <xdr:cNvPr id="249" name="テキスト ボックス 248"/>
        <xdr:cNvSpPr txBox="1"/>
      </xdr:nvSpPr>
      <xdr:spPr>
        <a:xfrm>
          <a:off x="1752111" y="1648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59,285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99955</xdr:rowOff>
    </xdr:from>
    <xdr:to>
      <xdr:col>1</xdr:col>
      <xdr:colOff>485775</xdr:colOff>
      <xdr:row>98</xdr:row>
      <xdr:rowOff>30105</xdr:rowOff>
    </xdr:to>
    <xdr:sp macro="" textlink="">
      <xdr:nvSpPr>
        <xdr:cNvPr id="250" name="フローチャート : 判断 249"/>
        <xdr:cNvSpPr/>
      </xdr:nvSpPr>
      <xdr:spPr>
        <a:xfrm>
          <a:off x="1079500" y="1673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46632</xdr:rowOff>
    </xdr:from>
    <xdr:ext cx="534377" cy="259045"/>
    <xdr:sp macro="" textlink="">
      <xdr:nvSpPr>
        <xdr:cNvPr id="251" name="テキスト ボックス 250"/>
        <xdr:cNvSpPr txBox="1"/>
      </xdr:nvSpPr>
      <xdr:spPr>
        <a:xfrm>
          <a:off x="863111" y="1650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145135</xdr:rowOff>
    </xdr:from>
    <xdr:to>
      <xdr:col>6</xdr:col>
      <xdr:colOff>561975</xdr:colOff>
      <xdr:row>98</xdr:row>
      <xdr:rowOff>75285</xdr:rowOff>
    </xdr:to>
    <xdr:sp macro="" textlink="">
      <xdr:nvSpPr>
        <xdr:cNvPr id="257" name="円/楕円 256"/>
        <xdr:cNvSpPr/>
      </xdr:nvSpPr>
      <xdr:spPr>
        <a:xfrm>
          <a:off x="4584700" y="1677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123562</xdr:rowOff>
    </xdr:from>
    <xdr:ext cx="534377" cy="259045"/>
    <xdr:sp macro="" textlink="">
      <xdr:nvSpPr>
        <xdr:cNvPr id="258" name="扶助費該当値テキスト"/>
        <xdr:cNvSpPr txBox="1"/>
      </xdr:nvSpPr>
      <xdr:spPr>
        <a:xfrm>
          <a:off x="4686300" y="1675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55,056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142261</xdr:rowOff>
    </xdr:from>
    <xdr:to>
      <xdr:col>5</xdr:col>
      <xdr:colOff>409575</xdr:colOff>
      <xdr:row>98</xdr:row>
      <xdr:rowOff>72411</xdr:rowOff>
    </xdr:to>
    <xdr:sp macro="" textlink="">
      <xdr:nvSpPr>
        <xdr:cNvPr id="259" name="円/楕円 258"/>
        <xdr:cNvSpPr/>
      </xdr:nvSpPr>
      <xdr:spPr>
        <a:xfrm>
          <a:off x="3746500" y="1677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63538</xdr:rowOff>
    </xdr:from>
    <xdr:ext cx="534377" cy="259045"/>
    <xdr:sp macro="" textlink="">
      <xdr:nvSpPr>
        <xdr:cNvPr id="260" name="テキスト ボックス 259"/>
        <xdr:cNvSpPr txBox="1"/>
      </xdr:nvSpPr>
      <xdr:spPr>
        <a:xfrm>
          <a:off x="3530111" y="1686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55,232</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47425</xdr:rowOff>
    </xdr:from>
    <xdr:to>
      <xdr:col>4</xdr:col>
      <xdr:colOff>206375</xdr:colOff>
      <xdr:row>98</xdr:row>
      <xdr:rowOff>149025</xdr:rowOff>
    </xdr:to>
    <xdr:sp macro="" textlink="">
      <xdr:nvSpPr>
        <xdr:cNvPr id="261" name="円/楕円 260"/>
        <xdr:cNvSpPr/>
      </xdr:nvSpPr>
      <xdr:spPr>
        <a:xfrm>
          <a:off x="2857500" y="1684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140152</xdr:rowOff>
    </xdr:from>
    <xdr:ext cx="534377" cy="259045"/>
    <xdr:sp macro="" textlink="">
      <xdr:nvSpPr>
        <xdr:cNvPr id="262" name="テキスト ボックス 261"/>
        <xdr:cNvSpPr txBox="1"/>
      </xdr:nvSpPr>
      <xdr:spPr>
        <a:xfrm>
          <a:off x="2641111" y="1694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50,540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97831</xdr:rowOff>
    </xdr:from>
    <xdr:to>
      <xdr:col>3</xdr:col>
      <xdr:colOff>3175</xdr:colOff>
      <xdr:row>99</xdr:row>
      <xdr:rowOff>27981</xdr:rowOff>
    </xdr:to>
    <xdr:sp macro="" textlink="">
      <xdr:nvSpPr>
        <xdr:cNvPr id="263" name="円/楕円 262"/>
        <xdr:cNvSpPr/>
      </xdr:nvSpPr>
      <xdr:spPr>
        <a:xfrm>
          <a:off x="1968500" y="168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19108</xdr:rowOff>
    </xdr:from>
    <xdr:ext cx="534377" cy="259045"/>
    <xdr:sp macro="" textlink="">
      <xdr:nvSpPr>
        <xdr:cNvPr id="264" name="テキスト ボックス 263"/>
        <xdr:cNvSpPr txBox="1"/>
      </xdr:nvSpPr>
      <xdr:spPr>
        <a:xfrm>
          <a:off x="1752111" y="1699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47,453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147487</xdr:rowOff>
    </xdr:from>
    <xdr:to>
      <xdr:col>1</xdr:col>
      <xdr:colOff>485775</xdr:colOff>
      <xdr:row>99</xdr:row>
      <xdr:rowOff>77637</xdr:rowOff>
    </xdr:to>
    <xdr:sp macro="" textlink="">
      <xdr:nvSpPr>
        <xdr:cNvPr id="265" name="円/楕円 264"/>
        <xdr:cNvSpPr/>
      </xdr:nvSpPr>
      <xdr:spPr>
        <a:xfrm>
          <a:off x="1079500" y="1694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68764</xdr:rowOff>
    </xdr:from>
    <xdr:ext cx="534377" cy="259045"/>
    <xdr:sp macro="" textlink="">
      <xdr:nvSpPr>
        <xdr:cNvPr id="266" name="テキスト ボックス 265"/>
        <xdr:cNvSpPr txBox="1"/>
      </xdr:nvSpPr>
      <xdr:spPr>
        <a:xfrm>
          <a:off x="863111" y="1704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44,412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38,379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81" name="テキスト ボックス 28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3" name="テキスト ボックス 28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696</xdr:rowOff>
    </xdr:from>
    <xdr:to>
      <xdr:col>15</xdr:col>
      <xdr:colOff>180340</xdr:colOff>
      <xdr:row>39</xdr:row>
      <xdr:rowOff>84607</xdr:rowOff>
    </xdr:to>
    <xdr:cxnSp macro="">
      <xdr:nvCxnSpPr>
        <xdr:cNvPr id="291" name="直線コネクタ 290"/>
        <xdr:cNvCxnSpPr/>
      </xdr:nvCxnSpPr>
      <xdr:spPr>
        <a:xfrm flipV="1">
          <a:off x="10475595" y="5315646"/>
          <a:ext cx="1270" cy="145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88434</xdr:rowOff>
    </xdr:from>
    <xdr:ext cx="534377" cy="259045"/>
    <xdr:sp macro="" textlink="">
      <xdr:nvSpPr>
        <xdr:cNvPr id="292" name="補助費等最小値テキスト"/>
        <xdr:cNvSpPr txBox="1"/>
      </xdr:nvSpPr>
      <xdr:spPr>
        <a:xfrm>
          <a:off x="10528300" y="677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44,730</a:t>
          </a:r>
          <a:endParaRPr kumimoji="1" lang="ja-JP" altLang="en-US" sz="1000" b="1">
            <a:latin typeface="ＭＳ Ｐゴシック"/>
          </a:endParaRPr>
        </a:p>
      </xdr:txBody>
    </xdr:sp>
    <xdr:clientData/>
  </xdr:oneCellAnchor>
  <xdr:twoCellAnchor>
    <xdr:from>
      <xdr:col>15</xdr:col>
      <xdr:colOff>92075</xdr:colOff>
      <xdr:row>39</xdr:row>
      <xdr:rowOff>84607</xdr:rowOff>
    </xdr:from>
    <xdr:to>
      <xdr:col>15</xdr:col>
      <xdr:colOff>269875</xdr:colOff>
      <xdr:row>39</xdr:row>
      <xdr:rowOff>84607</xdr:rowOff>
    </xdr:to>
    <xdr:cxnSp macro="">
      <xdr:nvCxnSpPr>
        <xdr:cNvPr id="293" name="直線コネクタ 292"/>
        <xdr:cNvCxnSpPr/>
      </xdr:nvCxnSpPr>
      <xdr:spPr>
        <a:xfrm>
          <a:off x="10388600" y="677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118823</xdr:rowOff>
    </xdr:from>
    <xdr:ext cx="599010" cy="259045"/>
    <xdr:sp macro="" textlink="">
      <xdr:nvSpPr>
        <xdr:cNvPr id="294" name="補助費等最大値テキスト"/>
        <xdr:cNvSpPr txBox="1"/>
      </xdr:nvSpPr>
      <xdr:spPr>
        <a:xfrm>
          <a:off x="10528300" y="5090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235,742</a:t>
          </a:r>
          <a:endParaRPr kumimoji="1" lang="ja-JP" altLang="en-US" sz="1000" b="1">
            <a:latin typeface="ＭＳ Ｐゴシック"/>
          </a:endParaRPr>
        </a:p>
      </xdr:txBody>
    </xdr:sp>
    <xdr:clientData/>
  </xdr:oneCellAnchor>
  <xdr:twoCellAnchor>
    <xdr:from>
      <xdr:col>15</xdr:col>
      <xdr:colOff>92075</xdr:colOff>
      <xdr:row>31</xdr:row>
      <xdr:rowOff>696</xdr:rowOff>
    </xdr:from>
    <xdr:to>
      <xdr:col>15</xdr:col>
      <xdr:colOff>269875</xdr:colOff>
      <xdr:row>31</xdr:row>
      <xdr:rowOff>696</xdr:rowOff>
    </xdr:to>
    <xdr:cxnSp macro="">
      <xdr:nvCxnSpPr>
        <xdr:cNvPr id="295" name="直線コネクタ 294"/>
        <xdr:cNvCxnSpPr/>
      </xdr:nvCxnSpPr>
      <xdr:spPr>
        <a:xfrm>
          <a:off x="10388600" y="531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157356</xdr:rowOff>
    </xdr:from>
    <xdr:to>
      <xdr:col>15</xdr:col>
      <xdr:colOff>180975</xdr:colOff>
      <xdr:row>35</xdr:row>
      <xdr:rowOff>160480</xdr:rowOff>
    </xdr:to>
    <xdr:cxnSp macro="">
      <xdr:nvCxnSpPr>
        <xdr:cNvPr id="296" name="直線コネクタ 295"/>
        <xdr:cNvCxnSpPr/>
      </xdr:nvCxnSpPr>
      <xdr:spPr>
        <a:xfrm flipV="1">
          <a:off x="9639300" y="5986656"/>
          <a:ext cx="838200" cy="17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15922</xdr:rowOff>
    </xdr:from>
    <xdr:ext cx="599010" cy="259045"/>
    <xdr:sp macro="" textlink="">
      <xdr:nvSpPr>
        <xdr:cNvPr id="297" name="補助費等平均値テキスト"/>
        <xdr:cNvSpPr txBox="1"/>
      </xdr:nvSpPr>
      <xdr:spPr>
        <a:xfrm>
          <a:off x="10528300" y="6188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37495</xdr:rowOff>
    </xdr:from>
    <xdr:to>
      <xdr:col>15</xdr:col>
      <xdr:colOff>231775</xdr:colOff>
      <xdr:row>36</xdr:row>
      <xdr:rowOff>139095</xdr:rowOff>
    </xdr:to>
    <xdr:sp macro="" textlink="">
      <xdr:nvSpPr>
        <xdr:cNvPr id="298" name="フローチャート : 判断 297"/>
        <xdr:cNvSpPr/>
      </xdr:nvSpPr>
      <xdr:spPr>
        <a:xfrm>
          <a:off x="10426700" y="620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160480</xdr:rowOff>
    </xdr:from>
    <xdr:to>
      <xdr:col>14</xdr:col>
      <xdr:colOff>28575</xdr:colOff>
      <xdr:row>36</xdr:row>
      <xdr:rowOff>80599</xdr:rowOff>
    </xdr:to>
    <xdr:cxnSp macro="">
      <xdr:nvCxnSpPr>
        <xdr:cNvPr id="299" name="直線コネクタ 298"/>
        <xdr:cNvCxnSpPr/>
      </xdr:nvCxnSpPr>
      <xdr:spPr>
        <a:xfrm flipV="1">
          <a:off x="8750300" y="6161230"/>
          <a:ext cx="889000" cy="9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132060</xdr:rowOff>
    </xdr:from>
    <xdr:to>
      <xdr:col>14</xdr:col>
      <xdr:colOff>79375</xdr:colOff>
      <xdr:row>37</xdr:row>
      <xdr:rowOff>62210</xdr:rowOff>
    </xdr:to>
    <xdr:sp macro="" textlink="">
      <xdr:nvSpPr>
        <xdr:cNvPr id="300" name="フローチャート : 判断 299"/>
        <xdr:cNvSpPr/>
      </xdr:nvSpPr>
      <xdr:spPr>
        <a:xfrm>
          <a:off x="9588500" y="630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53337</xdr:rowOff>
    </xdr:from>
    <xdr:ext cx="534377" cy="259045"/>
    <xdr:sp macro="" textlink="">
      <xdr:nvSpPr>
        <xdr:cNvPr id="301" name="テキスト ボックス 300"/>
        <xdr:cNvSpPr txBox="1"/>
      </xdr:nvSpPr>
      <xdr:spPr>
        <a:xfrm>
          <a:off x="9372111" y="639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99,336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80599</xdr:rowOff>
    </xdr:from>
    <xdr:to>
      <xdr:col>12</xdr:col>
      <xdr:colOff>511175</xdr:colOff>
      <xdr:row>36</xdr:row>
      <xdr:rowOff>156258</xdr:rowOff>
    </xdr:to>
    <xdr:cxnSp macro="">
      <xdr:nvCxnSpPr>
        <xdr:cNvPr id="302" name="直線コネクタ 301"/>
        <xdr:cNvCxnSpPr/>
      </xdr:nvCxnSpPr>
      <xdr:spPr>
        <a:xfrm flipV="1">
          <a:off x="7861300" y="6252799"/>
          <a:ext cx="889000" cy="7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17691</xdr:rowOff>
    </xdr:from>
    <xdr:to>
      <xdr:col>12</xdr:col>
      <xdr:colOff>561975</xdr:colOff>
      <xdr:row>37</xdr:row>
      <xdr:rowOff>119291</xdr:rowOff>
    </xdr:to>
    <xdr:sp macro="" textlink="">
      <xdr:nvSpPr>
        <xdr:cNvPr id="303" name="フローチャート : 判断 302"/>
        <xdr:cNvSpPr/>
      </xdr:nvSpPr>
      <xdr:spPr>
        <a:xfrm>
          <a:off x="8699500" y="63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110418</xdr:rowOff>
    </xdr:from>
    <xdr:ext cx="534377" cy="259045"/>
    <xdr:sp macro="" textlink="">
      <xdr:nvSpPr>
        <xdr:cNvPr id="304" name="テキスト ボックス 303"/>
        <xdr:cNvSpPr txBox="1"/>
      </xdr:nvSpPr>
      <xdr:spPr>
        <a:xfrm>
          <a:off x="8483111" y="645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91,845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145064</xdr:rowOff>
    </xdr:from>
    <xdr:to>
      <xdr:col>11</xdr:col>
      <xdr:colOff>307975</xdr:colOff>
      <xdr:row>36</xdr:row>
      <xdr:rowOff>156258</xdr:rowOff>
    </xdr:to>
    <xdr:cxnSp macro="">
      <xdr:nvCxnSpPr>
        <xdr:cNvPr id="305" name="直線コネクタ 304"/>
        <xdr:cNvCxnSpPr/>
      </xdr:nvCxnSpPr>
      <xdr:spPr>
        <a:xfrm>
          <a:off x="6972300" y="6317264"/>
          <a:ext cx="889000" cy="1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26264</xdr:rowOff>
    </xdr:from>
    <xdr:to>
      <xdr:col>11</xdr:col>
      <xdr:colOff>358775</xdr:colOff>
      <xdr:row>37</xdr:row>
      <xdr:rowOff>127864</xdr:rowOff>
    </xdr:to>
    <xdr:sp macro="" textlink="">
      <xdr:nvSpPr>
        <xdr:cNvPr id="306" name="フローチャート : 判断 305"/>
        <xdr:cNvSpPr/>
      </xdr:nvSpPr>
      <xdr:spPr>
        <a:xfrm>
          <a:off x="7810500" y="636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118991</xdr:rowOff>
    </xdr:from>
    <xdr:ext cx="534377" cy="259045"/>
    <xdr:sp macro="" textlink="">
      <xdr:nvSpPr>
        <xdr:cNvPr id="307" name="テキスト ボックス 306"/>
        <xdr:cNvSpPr txBox="1"/>
      </xdr:nvSpPr>
      <xdr:spPr>
        <a:xfrm>
          <a:off x="7594111" y="646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90,720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99256</xdr:rowOff>
    </xdr:from>
    <xdr:to>
      <xdr:col>10</xdr:col>
      <xdr:colOff>155575</xdr:colOff>
      <xdr:row>37</xdr:row>
      <xdr:rowOff>29406</xdr:rowOff>
    </xdr:to>
    <xdr:sp macro="" textlink="">
      <xdr:nvSpPr>
        <xdr:cNvPr id="308" name="フローチャート : 判断 307"/>
        <xdr:cNvSpPr/>
      </xdr:nvSpPr>
      <xdr:spPr>
        <a:xfrm>
          <a:off x="6921500" y="627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20533</xdr:rowOff>
    </xdr:from>
    <xdr:ext cx="599010" cy="259045"/>
    <xdr:sp macro="" textlink="">
      <xdr:nvSpPr>
        <xdr:cNvPr id="309" name="テキスト ボックス 308"/>
        <xdr:cNvSpPr txBox="1"/>
      </xdr:nvSpPr>
      <xdr:spPr>
        <a:xfrm>
          <a:off x="6672794" y="6364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106556</xdr:rowOff>
    </xdr:from>
    <xdr:to>
      <xdr:col>15</xdr:col>
      <xdr:colOff>231775</xdr:colOff>
      <xdr:row>35</xdr:row>
      <xdr:rowOff>36706</xdr:rowOff>
    </xdr:to>
    <xdr:sp macro="" textlink="">
      <xdr:nvSpPr>
        <xdr:cNvPr id="315" name="円/楕円 314"/>
        <xdr:cNvSpPr/>
      </xdr:nvSpPr>
      <xdr:spPr>
        <a:xfrm>
          <a:off x="10426700" y="593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129433</xdr:rowOff>
    </xdr:from>
    <xdr:ext cx="599010" cy="259045"/>
    <xdr:sp macro="" textlink="">
      <xdr:nvSpPr>
        <xdr:cNvPr id="316" name="補助費等該当値テキスト"/>
        <xdr:cNvSpPr txBox="1"/>
      </xdr:nvSpPr>
      <xdr:spPr>
        <a:xfrm>
          <a:off x="10528300" y="5787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147,683</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109680</xdr:rowOff>
    </xdr:from>
    <xdr:to>
      <xdr:col>14</xdr:col>
      <xdr:colOff>79375</xdr:colOff>
      <xdr:row>36</xdr:row>
      <xdr:rowOff>39830</xdr:rowOff>
    </xdr:to>
    <xdr:sp macro="" textlink="">
      <xdr:nvSpPr>
        <xdr:cNvPr id="317" name="円/楕円 316"/>
        <xdr:cNvSpPr/>
      </xdr:nvSpPr>
      <xdr:spPr>
        <a:xfrm>
          <a:off x="9588500" y="61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56357</xdr:rowOff>
    </xdr:from>
    <xdr:ext cx="599010" cy="259045"/>
    <xdr:sp macro="" textlink="">
      <xdr:nvSpPr>
        <xdr:cNvPr id="318" name="テキスト ボックス 317"/>
        <xdr:cNvSpPr txBox="1"/>
      </xdr:nvSpPr>
      <xdr:spPr>
        <a:xfrm>
          <a:off x="9339794" y="5885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124,773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29799</xdr:rowOff>
    </xdr:from>
    <xdr:to>
      <xdr:col>12</xdr:col>
      <xdr:colOff>561975</xdr:colOff>
      <xdr:row>36</xdr:row>
      <xdr:rowOff>131399</xdr:rowOff>
    </xdr:to>
    <xdr:sp macro="" textlink="">
      <xdr:nvSpPr>
        <xdr:cNvPr id="319" name="円/楕円 318"/>
        <xdr:cNvSpPr/>
      </xdr:nvSpPr>
      <xdr:spPr>
        <a:xfrm>
          <a:off x="8699500" y="620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147926</xdr:rowOff>
    </xdr:from>
    <xdr:ext cx="599010" cy="259045"/>
    <xdr:sp macro="" textlink="">
      <xdr:nvSpPr>
        <xdr:cNvPr id="320" name="テキスト ボックス 319"/>
        <xdr:cNvSpPr txBox="1"/>
      </xdr:nvSpPr>
      <xdr:spPr>
        <a:xfrm>
          <a:off x="8450794" y="5977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112,756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105458</xdr:rowOff>
    </xdr:from>
    <xdr:to>
      <xdr:col>11</xdr:col>
      <xdr:colOff>358775</xdr:colOff>
      <xdr:row>37</xdr:row>
      <xdr:rowOff>35608</xdr:rowOff>
    </xdr:to>
    <xdr:sp macro="" textlink="">
      <xdr:nvSpPr>
        <xdr:cNvPr id="321" name="円/楕円 320"/>
        <xdr:cNvSpPr/>
      </xdr:nvSpPr>
      <xdr:spPr>
        <a:xfrm>
          <a:off x="7810500" y="627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52135</xdr:rowOff>
    </xdr:from>
    <xdr:ext cx="599010" cy="259045"/>
    <xdr:sp macro="" textlink="">
      <xdr:nvSpPr>
        <xdr:cNvPr id="322" name="テキスト ボックス 321"/>
        <xdr:cNvSpPr txBox="1"/>
      </xdr:nvSpPr>
      <xdr:spPr>
        <a:xfrm>
          <a:off x="7561794" y="605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102,827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94264</xdr:rowOff>
    </xdr:from>
    <xdr:to>
      <xdr:col>10</xdr:col>
      <xdr:colOff>155575</xdr:colOff>
      <xdr:row>37</xdr:row>
      <xdr:rowOff>24414</xdr:rowOff>
    </xdr:to>
    <xdr:sp macro="" textlink="">
      <xdr:nvSpPr>
        <xdr:cNvPr id="323" name="円/楕円 322"/>
        <xdr:cNvSpPr/>
      </xdr:nvSpPr>
      <xdr:spPr>
        <a:xfrm>
          <a:off x="6921500" y="626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40941</xdr:rowOff>
    </xdr:from>
    <xdr:ext cx="599010" cy="259045"/>
    <xdr:sp macro="" textlink="">
      <xdr:nvSpPr>
        <xdr:cNvPr id="324" name="テキスト ボックス 323"/>
        <xdr:cNvSpPr txBox="1"/>
      </xdr:nvSpPr>
      <xdr:spPr>
        <a:xfrm>
          <a:off x="6672794" y="604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104,296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137313</xdr:rowOff>
    </xdr:from>
    <xdr:to>
      <xdr:col>15</xdr:col>
      <xdr:colOff>180340</xdr:colOff>
      <xdr:row>59</xdr:row>
      <xdr:rowOff>35200</xdr:rowOff>
    </xdr:to>
    <xdr:cxnSp macro="">
      <xdr:nvCxnSpPr>
        <xdr:cNvPr id="348" name="直線コネクタ 347"/>
        <xdr:cNvCxnSpPr/>
      </xdr:nvCxnSpPr>
      <xdr:spPr>
        <a:xfrm flipV="1">
          <a:off x="10475595" y="8881263"/>
          <a:ext cx="1270" cy="1269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39027</xdr:rowOff>
    </xdr:from>
    <xdr:ext cx="534377" cy="259045"/>
    <xdr:sp macro="" textlink="">
      <xdr:nvSpPr>
        <xdr:cNvPr id="349" name="普通建設事業費最小値テキスト"/>
        <xdr:cNvSpPr txBox="1"/>
      </xdr:nvSpPr>
      <xdr:spPr>
        <a:xfrm>
          <a:off x="10528300" y="1015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12,139</a:t>
          </a:r>
          <a:endParaRPr kumimoji="1" lang="ja-JP" altLang="en-US" sz="1000" b="1">
            <a:latin typeface="ＭＳ Ｐゴシック"/>
          </a:endParaRPr>
        </a:p>
      </xdr:txBody>
    </xdr:sp>
    <xdr:clientData/>
  </xdr:oneCellAnchor>
  <xdr:twoCellAnchor>
    <xdr:from>
      <xdr:col>15</xdr:col>
      <xdr:colOff>92075</xdr:colOff>
      <xdr:row>59</xdr:row>
      <xdr:rowOff>35200</xdr:rowOff>
    </xdr:from>
    <xdr:to>
      <xdr:col>15</xdr:col>
      <xdr:colOff>269875</xdr:colOff>
      <xdr:row>59</xdr:row>
      <xdr:rowOff>35200</xdr:rowOff>
    </xdr:to>
    <xdr:cxnSp macro="">
      <xdr:nvCxnSpPr>
        <xdr:cNvPr id="350" name="直線コネクタ 349"/>
        <xdr:cNvCxnSpPr/>
      </xdr:nvCxnSpPr>
      <xdr:spPr>
        <a:xfrm>
          <a:off x="10388600" y="10150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83990</xdr:rowOff>
    </xdr:from>
    <xdr:ext cx="690189" cy="259045"/>
    <xdr:sp macro="" textlink="">
      <xdr:nvSpPr>
        <xdr:cNvPr id="351" name="普通建設事業費最大値テキスト"/>
        <xdr:cNvSpPr txBox="1"/>
      </xdr:nvSpPr>
      <xdr:spPr>
        <a:xfrm>
          <a:off x="10528300" y="86564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1,678,132</a:t>
          </a:r>
          <a:endParaRPr kumimoji="1" lang="ja-JP" altLang="en-US" sz="1000" b="1">
            <a:latin typeface="ＭＳ Ｐゴシック"/>
          </a:endParaRPr>
        </a:p>
      </xdr:txBody>
    </xdr:sp>
    <xdr:clientData/>
  </xdr:oneCellAnchor>
  <xdr:twoCellAnchor>
    <xdr:from>
      <xdr:col>15</xdr:col>
      <xdr:colOff>92075</xdr:colOff>
      <xdr:row>51</xdr:row>
      <xdr:rowOff>137313</xdr:rowOff>
    </xdr:from>
    <xdr:to>
      <xdr:col>15</xdr:col>
      <xdr:colOff>269875</xdr:colOff>
      <xdr:row>51</xdr:row>
      <xdr:rowOff>137313</xdr:rowOff>
    </xdr:to>
    <xdr:cxnSp macro="">
      <xdr:nvCxnSpPr>
        <xdr:cNvPr id="352" name="直線コネクタ 351"/>
        <xdr:cNvCxnSpPr/>
      </xdr:nvCxnSpPr>
      <xdr:spPr>
        <a:xfrm>
          <a:off x="10388600" y="888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166914</xdr:rowOff>
    </xdr:from>
    <xdr:to>
      <xdr:col>15</xdr:col>
      <xdr:colOff>180975</xdr:colOff>
      <xdr:row>59</xdr:row>
      <xdr:rowOff>3311</xdr:rowOff>
    </xdr:to>
    <xdr:cxnSp macro="">
      <xdr:nvCxnSpPr>
        <xdr:cNvPr id="353" name="直線コネクタ 352"/>
        <xdr:cNvCxnSpPr/>
      </xdr:nvCxnSpPr>
      <xdr:spPr>
        <a:xfrm flipV="1">
          <a:off x="9639300" y="10111014"/>
          <a:ext cx="838200" cy="7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116546</xdr:rowOff>
    </xdr:from>
    <xdr:ext cx="534377" cy="259045"/>
    <xdr:sp macro="" textlink="">
      <xdr:nvSpPr>
        <xdr:cNvPr id="354" name="普通建設事業費平均値テキスト"/>
        <xdr:cNvSpPr txBox="1"/>
      </xdr:nvSpPr>
      <xdr:spPr>
        <a:xfrm>
          <a:off x="10528300" y="98891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93,741</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93669</xdr:rowOff>
    </xdr:from>
    <xdr:to>
      <xdr:col>15</xdr:col>
      <xdr:colOff>231775</xdr:colOff>
      <xdr:row>59</xdr:row>
      <xdr:rowOff>23819</xdr:rowOff>
    </xdr:to>
    <xdr:sp macro="" textlink="">
      <xdr:nvSpPr>
        <xdr:cNvPr id="355" name="フローチャート : 判断 354"/>
        <xdr:cNvSpPr/>
      </xdr:nvSpPr>
      <xdr:spPr>
        <a:xfrm>
          <a:off x="10426700" y="1003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141046</xdr:rowOff>
    </xdr:from>
    <xdr:to>
      <xdr:col>14</xdr:col>
      <xdr:colOff>28575</xdr:colOff>
      <xdr:row>59</xdr:row>
      <xdr:rowOff>3311</xdr:rowOff>
    </xdr:to>
    <xdr:cxnSp macro="">
      <xdr:nvCxnSpPr>
        <xdr:cNvPr id="356" name="直線コネクタ 355"/>
        <xdr:cNvCxnSpPr/>
      </xdr:nvCxnSpPr>
      <xdr:spPr>
        <a:xfrm>
          <a:off x="8750300" y="10085146"/>
          <a:ext cx="889000" cy="3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64354</xdr:rowOff>
    </xdr:from>
    <xdr:to>
      <xdr:col>14</xdr:col>
      <xdr:colOff>79375</xdr:colOff>
      <xdr:row>58</xdr:row>
      <xdr:rowOff>165954</xdr:rowOff>
    </xdr:to>
    <xdr:sp macro="" textlink="">
      <xdr:nvSpPr>
        <xdr:cNvPr id="357" name="フローチャート : 判断 356"/>
        <xdr:cNvSpPr/>
      </xdr:nvSpPr>
      <xdr:spPr>
        <a:xfrm>
          <a:off x="9588500" y="1000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11031</xdr:rowOff>
    </xdr:from>
    <xdr:ext cx="599010" cy="259045"/>
    <xdr:sp macro="" textlink="">
      <xdr:nvSpPr>
        <xdr:cNvPr id="358" name="テキスト ボックス 357"/>
        <xdr:cNvSpPr txBox="1"/>
      </xdr:nvSpPr>
      <xdr:spPr>
        <a:xfrm>
          <a:off x="9339794" y="9783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132,212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141046</xdr:rowOff>
    </xdr:from>
    <xdr:to>
      <xdr:col>12</xdr:col>
      <xdr:colOff>511175</xdr:colOff>
      <xdr:row>58</xdr:row>
      <xdr:rowOff>161034</xdr:rowOff>
    </xdr:to>
    <xdr:cxnSp macro="">
      <xdr:nvCxnSpPr>
        <xdr:cNvPr id="359" name="直線コネクタ 358"/>
        <xdr:cNvCxnSpPr/>
      </xdr:nvCxnSpPr>
      <xdr:spPr>
        <a:xfrm flipV="1">
          <a:off x="7861300" y="10085146"/>
          <a:ext cx="889000" cy="1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61028</xdr:rowOff>
    </xdr:from>
    <xdr:to>
      <xdr:col>12</xdr:col>
      <xdr:colOff>561975</xdr:colOff>
      <xdr:row>58</xdr:row>
      <xdr:rowOff>162628</xdr:rowOff>
    </xdr:to>
    <xdr:sp macro="" textlink="">
      <xdr:nvSpPr>
        <xdr:cNvPr id="360" name="フローチャート : 判断 359"/>
        <xdr:cNvSpPr/>
      </xdr:nvSpPr>
      <xdr:spPr>
        <a:xfrm>
          <a:off x="8699500" y="1000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7705</xdr:rowOff>
    </xdr:from>
    <xdr:ext cx="599010" cy="259045"/>
    <xdr:sp macro="" textlink="">
      <xdr:nvSpPr>
        <xdr:cNvPr id="361" name="テキスト ボックス 360"/>
        <xdr:cNvSpPr txBox="1"/>
      </xdr:nvSpPr>
      <xdr:spPr>
        <a:xfrm>
          <a:off x="8450794" y="9780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136,577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161034</xdr:rowOff>
    </xdr:from>
    <xdr:to>
      <xdr:col>11</xdr:col>
      <xdr:colOff>307975</xdr:colOff>
      <xdr:row>58</xdr:row>
      <xdr:rowOff>162744</xdr:rowOff>
    </xdr:to>
    <xdr:cxnSp macro="">
      <xdr:nvCxnSpPr>
        <xdr:cNvPr id="362" name="直線コネクタ 361"/>
        <xdr:cNvCxnSpPr/>
      </xdr:nvCxnSpPr>
      <xdr:spPr>
        <a:xfrm flipV="1">
          <a:off x="6972300" y="10105134"/>
          <a:ext cx="889000" cy="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78158</xdr:rowOff>
    </xdr:from>
    <xdr:to>
      <xdr:col>11</xdr:col>
      <xdr:colOff>358775</xdr:colOff>
      <xdr:row>59</xdr:row>
      <xdr:rowOff>8308</xdr:rowOff>
    </xdr:to>
    <xdr:sp macro="" textlink="">
      <xdr:nvSpPr>
        <xdr:cNvPr id="363" name="フローチャート : 判断 362"/>
        <xdr:cNvSpPr/>
      </xdr:nvSpPr>
      <xdr:spPr>
        <a:xfrm>
          <a:off x="7810500" y="1002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24835</xdr:rowOff>
    </xdr:from>
    <xdr:ext cx="599010" cy="259045"/>
    <xdr:sp macro="" textlink="">
      <xdr:nvSpPr>
        <xdr:cNvPr id="364" name="テキスト ボックス 363"/>
        <xdr:cNvSpPr txBox="1"/>
      </xdr:nvSpPr>
      <xdr:spPr>
        <a:xfrm>
          <a:off x="7561794" y="979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75761</xdr:rowOff>
    </xdr:from>
    <xdr:to>
      <xdr:col>10</xdr:col>
      <xdr:colOff>155575</xdr:colOff>
      <xdr:row>59</xdr:row>
      <xdr:rowOff>5911</xdr:rowOff>
    </xdr:to>
    <xdr:sp macro="" textlink="">
      <xdr:nvSpPr>
        <xdr:cNvPr id="365" name="フローチャート : 判断 364"/>
        <xdr:cNvSpPr/>
      </xdr:nvSpPr>
      <xdr:spPr>
        <a:xfrm>
          <a:off x="6921500" y="1001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22438</xdr:rowOff>
    </xdr:from>
    <xdr:ext cx="599010" cy="259045"/>
    <xdr:sp macro="" textlink="">
      <xdr:nvSpPr>
        <xdr:cNvPr id="366" name="テキスト ボックス 365"/>
        <xdr:cNvSpPr txBox="1"/>
      </xdr:nvSpPr>
      <xdr:spPr>
        <a:xfrm>
          <a:off x="6672794" y="979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117,242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116114</xdr:rowOff>
    </xdr:from>
    <xdr:to>
      <xdr:col>15</xdr:col>
      <xdr:colOff>231775</xdr:colOff>
      <xdr:row>59</xdr:row>
      <xdr:rowOff>46264</xdr:rowOff>
    </xdr:to>
    <xdr:sp macro="" textlink="">
      <xdr:nvSpPr>
        <xdr:cNvPr id="372" name="円/楕円 371"/>
        <xdr:cNvSpPr/>
      </xdr:nvSpPr>
      <xdr:spPr>
        <a:xfrm>
          <a:off x="10426700" y="1006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72096</xdr:rowOff>
    </xdr:from>
    <xdr:ext cx="534377" cy="259045"/>
    <xdr:sp macro="" textlink="">
      <xdr:nvSpPr>
        <xdr:cNvPr id="373" name="普通建設事業費該当値テキスト"/>
        <xdr:cNvSpPr txBox="1"/>
      </xdr:nvSpPr>
      <xdr:spPr>
        <a:xfrm>
          <a:off x="10528300" y="1001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64,286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123961</xdr:rowOff>
    </xdr:from>
    <xdr:to>
      <xdr:col>14</xdr:col>
      <xdr:colOff>79375</xdr:colOff>
      <xdr:row>59</xdr:row>
      <xdr:rowOff>54111</xdr:rowOff>
    </xdr:to>
    <xdr:sp macro="" textlink="">
      <xdr:nvSpPr>
        <xdr:cNvPr id="374" name="円/楕円 373"/>
        <xdr:cNvSpPr/>
      </xdr:nvSpPr>
      <xdr:spPr>
        <a:xfrm>
          <a:off x="9588500" y="1006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45238</xdr:rowOff>
    </xdr:from>
    <xdr:ext cx="534377" cy="259045"/>
    <xdr:sp macro="" textlink="">
      <xdr:nvSpPr>
        <xdr:cNvPr id="375" name="テキスト ボックス 374"/>
        <xdr:cNvSpPr txBox="1"/>
      </xdr:nvSpPr>
      <xdr:spPr>
        <a:xfrm>
          <a:off x="9372111" y="101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53,989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90246</xdr:rowOff>
    </xdr:from>
    <xdr:to>
      <xdr:col>12</xdr:col>
      <xdr:colOff>561975</xdr:colOff>
      <xdr:row>59</xdr:row>
      <xdr:rowOff>20396</xdr:rowOff>
    </xdr:to>
    <xdr:sp macro="" textlink="">
      <xdr:nvSpPr>
        <xdr:cNvPr id="376" name="円/楕円 375"/>
        <xdr:cNvSpPr/>
      </xdr:nvSpPr>
      <xdr:spPr>
        <a:xfrm>
          <a:off x="8699500" y="1003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11523</xdr:rowOff>
    </xdr:from>
    <xdr:ext cx="534377" cy="259045"/>
    <xdr:sp macro="" textlink="">
      <xdr:nvSpPr>
        <xdr:cNvPr id="377" name="テキスト ボックス 376"/>
        <xdr:cNvSpPr txBox="1"/>
      </xdr:nvSpPr>
      <xdr:spPr>
        <a:xfrm>
          <a:off x="8483111" y="1012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98,234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110234</xdr:rowOff>
    </xdr:from>
    <xdr:to>
      <xdr:col>11</xdr:col>
      <xdr:colOff>358775</xdr:colOff>
      <xdr:row>59</xdr:row>
      <xdr:rowOff>40384</xdr:rowOff>
    </xdr:to>
    <xdr:sp macro="" textlink="">
      <xdr:nvSpPr>
        <xdr:cNvPr id="378" name="円/楕円 377"/>
        <xdr:cNvSpPr/>
      </xdr:nvSpPr>
      <xdr:spPr>
        <a:xfrm>
          <a:off x="7810500" y="1005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31511</xdr:rowOff>
    </xdr:from>
    <xdr:ext cx="534377" cy="259045"/>
    <xdr:sp macro="" textlink="">
      <xdr:nvSpPr>
        <xdr:cNvPr id="379" name="テキスト ボックス 378"/>
        <xdr:cNvSpPr txBox="1"/>
      </xdr:nvSpPr>
      <xdr:spPr>
        <a:xfrm>
          <a:off x="7594111" y="1014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72,003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111944</xdr:rowOff>
    </xdr:from>
    <xdr:to>
      <xdr:col>10</xdr:col>
      <xdr:colOff>155575</xdr:colOff>
      <xdr:row>59</xdr:row>
      <xdr:rowOff>42094</xdr:rowOff>
    </xdr:to>
    <xdr:sp macro="" textlink="">
      <xdr:nvSpPr>
        <xdr:cNvPr id="380" name="円/楕円 379"/>
        <xdr:cNvSpPr/>
      </xdr:nvSpPr>
      <xdr:spPr>
        <a:xfrm>
          <a:off x="6921500" y="1005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33221</xdr:rowOff>
    </xdr:from>
    <xdr:ext cx="534377" cy="259045"/>
    <xdr:sp macro="" textlink="">
      <xdr:nvSpPr>
        <xdr:cNvPr id="381" name="テキスト ボックス 380"/>
        <xdr:cNvSpPr txBox="1"/>
      </xdr:nvSpPr>
      <xdr:spPr>
        <a:xfrm>
          <a:off x="6705111" y="1014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69,758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18,076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5" name="テキスト ボックス 39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7" name="テキスト ボックス 39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9" name="テキスト ボックス 39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21970</xdr:rowOff>
    </xdr:from>
    <xdr:ext cx="685572" cy="259045"/>
    <xdr:sp macro="" textlink="">
      <xdr:nvSpPr>
        <xdr:cNvPr id="401" name="テキスト ボックス 40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403" name="テキスト ボックス 40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83848</xdr:rowOff>
    </xdr:from>
    <xdr:to>
      <xdr:col>15</xdr:col>
      <xdr:colOff>180340</xdr:colOff>
      <xdr:row>79</xdr:row>
      <xdr:rowOff>98879</xdr:rowOff>
    </xdr:to>
    <xdr:cxnSp macro="">
      <xdr:nvCxnSpPr>
        <xdr:cNvPr id="407" name="直線コネクタ 406"/>
        <xdr:cNvCxnSpPr/>
      </xdr:nvCxnSpPr>
      <xdr:spPr>
        <a:xfrm flipV="1">
          <a:off x="10475595" y="12085348"/>
          <a:ext cx="1270" cy="1558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111634</xdr:rowOff>
    </xdr:from>
    <xdr:ext cx="249299" cy="259045"/>
    <xdr:sp macro="" textlink="">
      <xdr:nvSpPr>
        <xdr:cNvPr id="408" name="普通建設事業費 （ うち新規整備　）最小値テキスト"/>
        <xdr:cNvSpPr txBox="1"/>
      </xdr:nvSpPr>
      <xdr:spPr>
        <a:xfrm>
          <a:off x="10528300" y="136561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30525</xdr:rowOff>
    </xdr:from>
    <xdr:ext cx="690189" cy="259045"/>
    <xdr:sp macro="" textlink="">
      <xdr:nvSpPr>
        <xdr:cNvPr id="410" name="普通建設事業費 （ うち新規整備　）最大値テキスト"/>
        <xdr:cNvSpPr txBox="1"/>
      </xdr:nvSpPr>
      <xdr:spPr>
        <a:xfrm>
          <a:off x="10528300" y="118605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1,431,308</a:t>
          </a:r>
          <a:endParaRPr kumimoji="1" lang="ja-JP" altLang="en-US" sz="1000" b="1">
            <a:latin typeface="ＭＳ Ｐゴシック"/>
          </a:endParaRPr>
        </a:p>
      </xdr:txBody>
    </xdr:sp>
    <xdr:clientData/>
  </xdr:oneCellAnchor>
  <xdr:twoCellAnchor>
    <xdr:from>
      <xdr:col>15</xdr:col>
      <xdr:colOff>92075</xdr:colOff>
      <xdr:row>70</xdr:row>
      <xdr:rowOff>83848</xdr:rowOff>
    </xdr:from>
    <xdr:to>
      <xdr:col>15</xdr:col>
      <xdr:colOff>269875</xdr:colOff>
      <xdr:row>70</xdr:row>
      <xdr:rowOff>83848</xdr:rowOff>
    </xdr:to>
    <xdr:cxnSp macro="">
      <xdr:nvCxnSpPr>
        <xdr:cNvPr id="411" name="直線コネクタ 410"/>
        <xdr:cNvCxnSpPr/>
      </xdr:nvCxnSpPr>
      <xdr:spPr>
        <a:xfrm>
          <a:off x="10388600" y="12085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98879</xdr:rowOff>
    </xdr:from>
    <xdr:to>
      <xdr:col>15</xdr:col>
      <xdr:colOff>180975</xdr:colOff>
      <xdr:row>79</xdr:row>
      <xdr:rowOff>98879</xdr:rowOff>
    </xdr:to>
    <xdr:cxnSp macro="">
      <xdr:nvCxnSpPr>
        <xdr:cNvPr id="412" name="直線コネクタ 411"/>
        <xdr:cNvCxnSpPr/>
      </xdr:nvCxnSpPr>
      <xdr:spPr>
        <a:xfrm>
          <a:off x="9639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29084</xdr:rowOff>
    </xdr:from>
    <xdr:ext cx="534377" cy="259045"/>
    <xdr:sp macro="" textlink="">
      <xdr:nvSpPr>
        <xdr:cNvPr id="413" name="普通建設事業費 （ うち新規整備　）平均値テキスト"/>
        <xdr:cNvSpPr txBox="1"/>
      </xdr:nvSpPr>
      <xdr:spPr>
        <a:xfrm>
          <a:off x="10528300" y="13402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38,465</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6207</xdr:rowOff>
    </xdr:from>
    <xdr:to>
      <xdr:col>15</xdr:col>
      <xdr:colOff>231775</xdr:colOff>
      <xdr:row>79</xdr:row>
      <xdr:rowOff>107807</xdr:rowOff>
    </xdr:to>
    <xdr:sp macro="" textlink="">
      <xdr:nvSpPr>
        <xdr:cNvPr id="414" name="フローチャート : 判断 413"/>
        <xdr:cNvSpPr/>
      </xdr:nvSpPr>
      <xdr:spPr>
        <a:xfrm>
          <a:off x="10426700" y="1355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150073</xdr:rowOff>
    </xdr:from>
    <xdr:to>
      <xdr:col>14</xdr:col>
      <xdr:colOff>79375</xdr:colOff>
      <xdr:row>79</xdr:row>
      <xdr:rowOff>80223</xdr:rowOff>
    </xdr:to>
    <xdr:sp macro="" textlink="">
      <xdr:nvSpPr>
        <xdr:cNvPr id="415" name="フローチャート : 判断 414"/>
        <xdr:cNvSpPr/>
      </xdr:nvSpPr>
      <xdr:spPr>
        <a:xfrm>
          <a:off x="9588500" y="1352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96750</xdr:rowOff>
    </xdr:from>
    <xdr:ext cx="534377" cy="259045"/>
    <xdr:sp macro="" textlink="">
      <xdr:nvSpPr>
        <xdr:cNvPr id="416" name="テキスト ボックス 415"/>
        <xdr:cNvSpPr txBox="1"/>
      </xdr:nvSpPr>
      <xdr:spPr>
        <a:xfrm>
          <a:off x="9372111" y="132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63,804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79</xdr:row>
      <xdr:rowOff>48079</xdr:rowOff>
    </xdr:from>
    <xdr:to>
      <xdr:col>15</xdr:col>
      <xdr:colOff>231775</xdr:colOff>
      <xdr:row>79</xdr:row>
      <xdr:rowOff>149679</xdr:rowOff>
    </xdr:to>
    <xdr:sp macro="" textlink="">
      <xdr:nvSpPr>
        <xdr:cNvPr id="422" name="円/楕円 421"/>
        <xdr:cNvSpPr/>
      </xdr:nvSpPr>
      <xdr:spPr>
        <a:xfrm>
          <a:off x="10426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156084</xdr:rowOff>
    </xdr:from>
    <xdr:ext cx="249299" cy="259045"/>
    <xdr:sp macro="" textlink="">
      <xdr:nvSpPr>
        <xdr:cNvPr id="423" name="普通建設事業費 （ うち新規整備　）該当値テキスト"/>
        <xdr:cNvSpPr txBox="1"/>
      </xdr:nvSpPr>
      <xdr:spPr>
        <a:xfrm>
          <a:off x="10528300" y="135291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48079</xdr:rowOff>
    </xdr:from>
    <xdr:to>
      <xdr:col>14</xdr:col>
      <xdr:colOff>79375</xdr:colOff>
      <xdr:row>79</xdr:row>
      <xdr:rowOff>149679</xdr:rowOff>
    </xdr:to>
    <xdr:sp macro="" textlink="">
      <xdr:nvSpPr>
        <xdr:cNvPr id="424" name="円/楕円 423"/>
        <xdr:cNvSpPr/>
      </xdr:nvSpPr>
      <xdr:spPr>
        <a:xfrm>
          <a:off x="9588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79</xdr:row>
      <xdr:rowOff>140806</xdr:rowOff>
    </xdr:from>
    <xdr:ext cx="249299" cy="259045"/>
    <xdr:sp macro="" textlink="">
      <xdr:nvSpPr>
        <xdr:cNvPr id="425" name="テキスト ボックス 424"/>
        <xdr:cNvSpPr txBox="1"/>
      </xdr:nvSpPr>
      <xdr:spPr>
        <a:xfrm>
          <a:off x="9514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26,801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133513</xdr:rowOff>
    </xdr:from>
    <xdr:to>
      <xdr:col>15</xdr:col>
      <xdr:colOff>180340</xdr:colOff>
      <xdr:row>99</xdr:row>
      <xdr:rowOff>44450</xdr:rowOff>
    </xdr:to>
    <xdr:cxnSp macro="">
      <xdr:nvCxnSpPr>
        <xdr:cNvPr id="449" name="直線コネクタ 448"/>
        <xdr:cNvCxnSpPr/>
      </xdr:nvCxnSpPr>
      <xdr:spPr>
        <a:xfrm flipV="1">
          <a:off x="10475595" y="15735463"/>
          <a:ext cx="1270" cy="128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0"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1" name="直線コネクタ 450"/>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80190</xdr:rowOff>
    </xdr:from>
    <xdr:ext cx="599010" cy="259045"/>
    <xdr:sp macro="" textlink="">
      <xdr:nvSpPr>
        <xdr:cNvPr id="452" name="普通建設事業費 （ うち更新整備　）最大値テキスト"/>
        <xdr:cNvSpPr txBox="1"/>
      </xdr:nvSpPr>
      <xdr:spPr>
        <a:xfrm>
          <a:off x="10528300" y="1551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168,312</a:t>
          </a:r>
          <a:endParaRPr kumimoji="1" lang="ja-JP" altLang="en-US" sz="1000" b="1">
            <a:latin typeface="ＭＳ Ｐゴシック"/>
          </a:endParaRPr>
        </a:p>
      </xdr:txBody>
    </xdr:sp>
    <xdr:clientData/>
  </xdr:oneCellAnchor>
  <xdr:twoCellAnchor>
    <xdr:from>
      <xdr:col>15</xdr:col>
      <xdr:colOff>92075</xdr:colOff>
      <xdr:row>91</xdr:row>
      <xdr:rowOff>133513</xdr:rowOff>
    </xdr:from>
    <xdr:to>
      <xdr:col>15</xdr:col>
      <xdr:colOff>269875</xdr:colOff>
      <xdr:row>91</xdr:row>
      <xdr:rowOff>133513</xdr:rowOff>
    </xdr:to>
    <xdr:cxnSp macro="">
      <xdr:nvCxnSpPr>
        <xdr:cNvPr id="453" name="直線コネクタ 452"/>
        <xdr:cNvCxnSpPr/>
      </xdr:nvCxnSpPr>
      <xdr:spPr>
        <a:xfrm>
          <a:off x="10388600" y="1573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131288</xdr:rowOff>
    </xdr:from>
    <xdr:to>
      <xdr:col>15</xdr:col>
      <xdr:colOff>180975</xdr:colOff>
      <xdr:row>97</xdr:row>
      <xdr:rowOff>24357</xdr:rowOff>
    </xdr:to>
    <xdr:cxnSp macro="">
      <xdr:nvCxnSpPr>
        <xdr:cNvPr id="454" name="直線コネクタ 453"/>
        <xdr:cNvCxnSpPr/>
      </xdr:nvCxnSpPr>
      <xdr:spPr>
        <a:xfrm flipV="1">
          <a:off x="9639300" y="16590488"/>
          <a:ext cx="838200" cy="6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11769</xdr:rowOff>
    </xdr:from>
    <xdr:ext cx="534377" cy="259045"/>
    <xdr:sp macro="" textlink="">
      <xdr:nvSpPr>
        <xdr:cNvPr id="455" name="普通建設事業費 （ うち更新整備　）平均値テキスト"/>
        <xdr:cNvSpPr txBox="1"/>
      </xdr:nvSpPr>
      <xdr:spPr>
        <a:xfrm>
          <a:off x="10528300" y="16642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39,791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33342</xdr:rowOff>
    </xdr:from>
    <xdr:to>
      <xdr:col>15</xdr:col>
      <xdr:colOff>231775</xdr:colOff>
      <xdr:row>97</xdr:row>
      <xdr:rowOff>134942</xdr:rowOff>
    </xdr:to>
    <xdr:sp macro="" textlink="">
      <xdr:nvSpPr>
        <xdr:cNvPr id="456" name="フローチャート : 判断 455"/>
        <xdr:cNvSpPr/>
      </xdr:nvSpPr>
      <xdr:spPr>
        <a:xfrm>
          <a:off x="10426700" y="1666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146889</xdr:rowOff>
    </xdr:from>
    <xdr:to>
      <xdr:col>14</xdr:col>
      <xdr:colOff>79375</xdr:colOff>
      <xdr:row>97</xdr:row>
      <xdr:rowOff>77039</xdr:rowOff>
    </xdr:to>
    <xdr:sp macro="" textlink="">
      <xdr:nvSpPr>
        <xdr:cNvPr id="457" name="フローチャート : 判断 456"/>
        <xdr:cNvSpPr/>
      </xdr:nvSpPr>
      <xdr:spPr>
        <a:xfrm>
          <a:off x="9588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68166</xdr:rowOff>
    </xdr:from>
    <xdr:ext cx="534377" cy="259045"/>
    <xdr:sp macro="" textlink="">
      <xdr:nvSpPr>
        <xdr:cNvPr id="458" name="テキスト ボックス 457"/>
        <xdr:cNvSpPr txBox="1"/>
      </xdr:nvSpPr>
      <xdr:spPr>
        <a:xfrm>
          <a:off x="9372111" y="1669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80488</xdr:rowOff>
    </xdr:from>
    <xdr:to>
      <xdr:col>15</xdr:col>
      <xdr:colOff>231775</xdr:colOff>
      <xdr:row>97</xdr:row>
      <xdr:rowOff>10638</xdr:rowOff>
    </xdr:to>
    <xdr:sp macro="" textlink="">
      <xdr:nvSpPr>
        <xdr:cNvPr id="464" name="円/楕円 463"/>
        <xdr:cNvSpPr/>
      </xdr:nvSpPr>
      <xdr:spPr>
        <a:xfrm>
          <a:off x="10426700" y="1653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103365</xdr:rowOff>
    </xdr:from>
    <xdr:ext cx="534377" cy="259045"/>
    <xdr:sp macro="" textlink="">
      <xdr:nvSpPr>
        <xdr:cNvPr id="465" name="普通建設事業費 （ うち更新整備　）該当値テキスト"/>
        <xdr:cNvSpPr txBox="1"/>
      </xdr:nvSpPr>
      <xdr:spPr>
        <a:xfrm>
          <a:off x="10528300" y="1639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56,104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145007</xdr:rowOff>
    </xdr:from>
    <xdr:to>
      <xdr:col>14</xdr:col>
      <xdr:colOff>79375</xdr:colOff>
      <xdr:row>97</xdr:row>
      <xdr:rowOff>75157</xdr:rowOff>
    </xdr:to>
    <xdr:sp macro="" textlink="">
      <xdr:nvSpPr>
        <xdr:cNvPr id="466" name="円/楕円 465"/>
        <xdr:cNvSpPr/>
      </xdr:nvSpPr>
      <xdr:spPr>
        <a:xfrm>
          <a:off x="9588500" y="1660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91684</xdr:rowOff>
    </xdr:from>
    <xdr:ext cx="534377" cy="259045"/>
    <xdr:sp macro="" textlink="">
      <xdr:nvSpPr>
        <xdr:cNvPr id="467" name="テキスト ボックス 466"/>
        <xdr:cNvSpPr txBox="1"/>
      </xdr:nvSpPr>
      <xdr:spPr>
        <a:xfrm>
          <a:off x="9372111" y="1637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47,637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8" name="正方形/長方形 46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9" name="正方形/長方形 46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0" name="正方形/長方形 46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1" name="正方形/長方形 47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2" name="正方形/長方形 47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3" name="正方形/長方形 47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4" name="正方形/長方形 47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5" name="正方形/長方形 47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6" name="テキスト ボックス 47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7" name="直線コネクタ 47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8" name="直線コネクタ 47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9" name="テキスト ボックス 47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0" name="直線コネクタ 47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1" name="テキスト ボックス 48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2" name="直線コネクタ 48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3" name="テキスト ボックス 48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4" name="直線コネクタ 48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5" name="テキスト ボックス 48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6" name="直線コネクタ 48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7" name="テキスト ボックス 48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8" name="直線コネクタ 48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9" name="テキスト ボックス 48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88753</xdr:rowOff>
    </xdr:from>
    <xdr:to>
      <xdr:col>23</xdr:col>
      <xdr:colOff>516889</xdr:colOff>
      <xdr:row>39</xdr:row>
      <xdr:rowOff>44450</xdr:rowOff>
    </xdr:to>
    <xdr:cxnSp macro="">
      <xdr:nvCxnSpPr>
        <xdr:cNvPr id="491" name="直線コネクタ 490"/>
        <xdr:cNvCxnSpPr/>
      </xdr:nvCxnSpPr>
      <xdr:spPr>
        <a:xfrm flipV="1">
          <a:off x="16317595" y="5403703"/>
          <a:ext cx="1269" cy="1327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76869</xdr:rowOff>
    </xdr:from>
    <xdr:ext cx="249299" cy="259045"/>
    <xdr:sp macro="" textlink="">
      <xdr:nvSpPr>
        <xdr:cNvPr id="492" name="災害復旧事業費最小値テキスト"/>
        <xdr:cNvSpPr txBox="1"/>
      </xdr:nvSpPr>
      <xdr:spPr>
        <a:xfrm>
          <a:off x="16370300" y="6763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3" name="直線コネクタ 49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35430</xdr:rowOff>
    </xdr:from>
    <xdr:ext cx="599010" cy="259045"/>
    <xdr:sp macro="" textlink="">
      <xdr:nvSpPr>
        <xdr:cNvPr id="494" name="災害復旧事業費最大値テキスト"/>
        <xdr:cNvSpPr txBox="1"/>
      </xdr:nvSpPr>
      <xdr:spPr>
        <a:xfrm>
          <a:off x="16370300" y="5178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348,372</a:t>
          </a:r>
          <a:endParaRPr kumimoji="1" lang="ja-JP" altLang="en-US" sz="1000" b="1">
            <a:latin typeface="ＭＳ Ｐゴシック"/>
          </a:endParaRPr>
        </a:p>
      </xdr:txBody>
    </xdr:sp>
    <xdr:clientData/>
  </xdr:oneCellAnchor>
  <xdr:twoCellAnchor>
    <xdr:from>
      <xdr:col>23</xdr:col>
      <xdr:colOff>428625</xdr:colOff>
      <xdr:row>31</xdr:row>
      <xdr:rowOff>88753</xdr:rowOff>
    </xdr:from>
    <xdr:to>
      <xdr:col>23</xdr:col>
      <xdr:colOff>606425</xdr:colOff>
      <xdr:row>31</xdr:row>
      <xdr:rowOff>88753</xdr:rowOff>
    </xdr:to>
    <xdr:cxnSp macro="">
      <xdr:nvCxnSpPr>
        <xdr:cNvPr id="495" name="直線コネクタ 494"/>
        <xdr:cNvCxnSpPr/>
      </xdr:nvCxnSpPr>
      <xdr:spPr>
        <a:xfrm>
          <a:off x="16230600" y="540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29317</xdr:rowOff>
    </xdr:from>
    <xdr:to>
      <xdr:col>23</xdr:col>
      <xdr:colOff>517525</xdr:colOff>
      <xdr:row>39</xdr:row>
      <xdr:rowOff>37729</xdr:rowOff>
    </xdr:to>
    <xdr:cxnSp macro="">
      <xdr:nvCxnSpPr>
        <xdr:cNvPr id="496" name="直線コネクタ 495"/>
        <xdr:cNvCxnSpPr/>
      </xdr:nvCxnSpPr>
      <xdr:spPr>
        <a:xfrm>
          <a:off x="15481300" y="6715867"/>
          <a:ext cx="838200" cy="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165768</xdr:rowOff>
    </xdr:from>
    <xdr:ext cx="469744" cy="259045"/>
    <xdr:sp macro="" textlink="">
      <xdr:nvSpPr>
        <xdr:cNvPr id="497" name="災害復旧事業費平均値テキスト"/>
        <xdr:cNvSpPr txBox="1"/>
      </xdr:nvSpPr>
      <xdr:spPr>
        <a:xfrm>
          <a:off x="16370300" y="6509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142891</xdr:rowOff>
    </xdr:from>
    <xdr:to>
      <xdr:col>23</xdr:col>
      <xdr:colOff>568325</xdr:colOff>
      <xdr:row>39</xdr:row>
      <xdr:rowOff>73041</xdr:rowOff>
    </xdr:to>
    <xdr:sp macro="" textlink="">
      <xdr:nvSpPr>
        <xdr:cNvPr id="498" name="フローチャート : 判断 497"/>
        <xdr:cNvSpPr/>
      </xdr:nvSpPr>
      <xdr:spPr>
        <a:xfrm>
          <a:off x="16268700" y="66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141986</xdr:rowOff>
    </xdr:from>
    <xdr:to>
      <xdr:col>22</xdr:col>
      <xdr:colOff>365125</xdr:colOff>
      <xdr:row>39</xdr:row>
      <xdr:rowOff>29317</xdr:rowOff>
    </xdr:to>
    <xdr:cxnSp macro="">
      <xdr:nvCxnSpPr>
        <xdr:cNvPr id="499" name="直線コネクタ 498"/>
        <xdr:cNvCxnSpPr/>
      </xdr:nvCxnSpPr>
      <xdr:spPr>
        <a:xfrm>
          <a:off x="14592300" y="6657086"/>
          <a:ext cx="889000" cy="5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106719</xdr:rowOff>
    </xdr:from>
    <xdr:to>
      <xdr:col>22</xdr:col>
      <xdr:colOff>415925</xdr:colOff>
      <xdr:row>39</xdr:row>
      <xdr:rowOff>36869</xdr:rowOff>
    </xdr:to>
    <xdr:sp macro="" textlink="">
      <xdr:nvSpPr>
        <xdr:cNvPr id="500" name="フローチャート : 判断 499"/>
        <xdr:cNvSpPr/>
      </xdr:nvSpPr>
      <xdr:spPr>
        <a:xfrm>
          <a:off x="15430500" y="662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53396</xdr:rowOff>
    </xdr:from>
    <xdr:ext cx="534377" cy="259045"/>
    <xdr:sp macro="" textlink="">
      <xdr:nvSpPr>
        <xdr:cNvPr id="501" name="テキスト ボックス 500"/>
        <xdr:cNvSpPr txBox="1"/>
      </xdr:nvSpPr>
      <xdr:spPr>
        <a:xfrm>
          <a:off x="15214111" y="639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127344</xdr:rowOff>
    </xdr:from>
    <xdr:to>
      <xdr:col>21</xdr:col>
      <xdr:colOff>161925</xdr:colOff>
      <xdr:row>38</xdr:row>
      <xdr:rowOff>141986</xdr:rowOff>
    </xdr:to>
    <xdr:cxnSp macro="">
      <xdr:nvCxnSpPr>
        <xdr:cNvPr id="502" name="直線コネクタ 501"/>
        <xdr:cNvCxnSpPr/>
      </xdr:nvCxnSpPr>
      <xdr:spPr>
        <a:xfrm>
          <a:off x="13703300" y="6642444"/>
          <a:ext cx="889000" cy="1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112118</xdr:rowOff>
    </xdr:from>
    <xdr:to>
      <xdr:col>21</xdr:col>
      <xdr:colOff>212725</xdr:colOff>
      <xdr:row>39</xdr:row>
      <xdr:rowOff>42268</xdr:rowOff>
    </xdr:to>
    <xdr:sp macro="" textlink="">
      <xdr:nvSpPr>
        <xdr:cNvPr id="503" name="フローチャート : 判断 502"/>
        <xdr:cNvSpPr/>
      </xdr:nvSpPr>
      <xdr:spPr>
        <a:xfrm>
          <a:off x="14541500" y="662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33395</xdr:rowOff>
    </xdr:from>
    <xdr:ext cx="534377" cy="259045"/>
    <xdr:sp macro="" textlink="">
      <xdr:nvSpPr>
        <xdr:cNvPr id="504" name="テキスト ボックス 503"/>
        <xdr:cNvSpPr txBox="1"/>
      </xdr:nvSpPr>
      <xdr:spPr>
        <a:xfrm>
          <a:off x="14325111" y="671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127344</xdr:rowOff>
    </xdr:from>
    <xdr:to>
      <xdr:col>19</xdr:col>
      <xdr:colOff>644525</xdr:colOff>
      <xdr:row>38</xdr:row>
      <xdr:rowOff>163981</xdr:rowOff>
    </xdr:to>
    <xdr:cxnSp macro="">
      <xdr:nvCxnSpPr>
        <xdr:cNvPr id="505" name="直線コネクタ 504"/>
        <xdr:cNvCxnSpPr/>
      </xdr:nvCxnSpPr>
      <xdr:spPr>
        <a:xfrm flipV="1">
          <a:off x="12814300" y="6642444"/>
          <a:ext cx="889000" cy="3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101488</xdr:rowOff>
    </xdr:from>
    <xdr:to>
      <xdr:col>20</xdr:col>
      <xdr:colOff>9525</xdr:colOff>
      <xdr:row>39</xdr:row>
      <xdr:rowOff>31638</xdr:rowOff>
    </xdr:to>
    <xdr:sp macro="" textlink="">
      <xdr:nvSpPr>
        <xdr:cNvPr id="506" name="フローチャート : 判断 505"/>
        <xdr:cNvSpPr/>
      </xdr:nvSpPr>
      <xdr:spPr>
        <a:xfrm>
          <a:off x="13652500" y="661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22765</xdr:rowOff>
    </xdr:from>
    <xdr:ext cx="534377" cy="259045"/>
    <xdr:sp macro="" textlink="">
      <xdr:nvSpPr>
        <xdr:cNvPr id="507" name="テキスト ボックス 506"/>
        <xdr:cNvSpPr txBox="1"/>
      </xdr:nvSpPr>
      <xdr:spPr>
        <a:xfrm>
          <a:off x="13436111" y="670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119723</xdr:rowOff>
    </xdr:from>
    <xdr:to>
      <xdr:col>18</xdr:col>
      <xdr:colOff>492125</xdr:colOff>
      <xdr:row>39</xdr:row>
      <xdr:rowOff>49873</xdr:rowOff>
    </xdr:to>
    <xdr:sp macro="" textlink="">
      <xdr:nvSpPr>
        <xdr:cNvPr id="508" name="フローチャート : 判断 507"/>
        <xdr:cNvSpPr/>
      </xdr:nvSpPr>
      <xdr:spPr>
        <a:xfrm>
          <a:off x="12763500" y="66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41000</xdr:rowOff>
    </xdr:from>
    <xdr:ext cx="534377" cy="259045"/>
    <xdr:sp macro="" textlink="">
      <xdr:nvSpPr>
        <xdr:cNvPr id="509" name="テキスト ボックス 508"/>
        <xdr:cNvSpPr txBox="1"/>
      </xdr:nvSpPr>
      <xdr:spPr>
        <a:xfrm>
          <a:off x="12547111" y="672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0" name="テキスト ボックス 50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1" name="テキスト ボックス 51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2" name="テキスト ボックス 51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3" name="テキスト ボックス 51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4" name="テキスト ボックス 51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158379</xdr:rowOff>
    </xdr:from>
    <xdr:to>
      <xdr:col>23</xdr:col>
      <xdr:colOff>568325</xdr:colOff>
      <xdr:row>39</xdr:row>
      <xdr:rowOff>88529</xdr:rowOff>
    </xdr:to>
    <xdr:sp macro="" textlink="">
      <xdr:nvSpPr>
        <xdr:cNvPr id="515" name="円/楕円 514"/>
        <xdr:cNvSpPr/>
      </xdr:nvSpPr>
      <xdr:spPr>
        <a:xfrm>
          <a:off x="16268700" y="667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121318</xdr:rowOff>
    </xdr:from>
    <xdr:ext cx="469744" cy="259045"/>
    <xdr:sp macro="" textlink="">
      <xdr:nvSpPr>
        <xdr:cNvPr id="516" name="災害復旧事業費該当値テキスト"/>
        <xdr:cNvSpPr txBox="1"/>
      </xdr:nvSpPr>
      <xdr:spPr>
        <a:xfrm>
          <a:off x="16370300" y="663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149967</xdr:rowOff>
    </xdr:from>
    <xdr:to>
      <xdr:col>22</xdr:col>
      <xdr:colOff>415925</xdr:colOff>
      <xdr:row>39</xdr:row>
      <xdr:rowOff>80117</xdr:rowOff>
    </xdr:to>
    <xdr:sp macro="" textlink="">
      <xdr:nvSpPr>
        <xdr:cNvPr id="517" name="円/楕円 516"/>
        <xdr:cNvSpPr/>
      </xdr:nvSpPr>
      <xdr:spPr>
        <a:xfrm>
          <a:off x="15430500" y="666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71244</xdr:rowOff>
    </xdr:from>
    <xdr:ext cx="469744" cy="259045"/>
    <xdr:sp macro="" textlink="">
      <xdr:nvSpPr>
        <xdr:cNvPr id="518" name="テキスト ボックス 517"/>
        <xdr:cNvSpPr txBox="1"/>
      </xdr:nvSpPr>
      <xdr:spPr>
        <a:xfrm>
          <a:off x="15246427" y="6757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91186</xdr:rowOff>
    </xdr:from>
    <xdr:to>
      <xdr:col>21</xdr:col>
      <xdr:colOff>212725</xdr:colOff>
      <xdr:row>39</xdr:row>
      <xdr:rowOff>21336</xdr:rowOff>
    </xdr:to>
    <xdr:sp macro="" textlink="">
      <xdr:nvSpPr>
        <xdr:cNvPr id="519" name="円/楕円 518"/>
        <xdr:cNvSpPr/>
      </xdr:nvSpPr>
      <xdr:spPr>
        <a:xfrm>
          <a:off x="14541500" y="660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37863</xdr:rowOff>
    </xdr:from>
    <xdr:ext cx="534377" cy="259045"/>
    <xdr:sp macro="" textlink="">
      <xdr:nvSpPr>
        <xdr:cNvPr id="520" name="テキスト ボックス 519"/>
        <xdr:cNvSpPr txBox="1"/>
      </xdr:nvSpPr>
      <xdr:spPr>
        <a:xfrm>
          <a:off x="14325111" y="638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19,400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76544</xdr:rowOff>
    </xdr:from>
    <xdr:to>
      <xdr:col>20</xdr:col>
      <xdr:colOff>9525</xdr:colOff>
      <xdr:row>39</xdr:row>
      <xdr:rowOff>6694</xdr:rowOff>
    </xdr:to>
    <xdr:sp macro="" textlink="">
      <xdr:nvSpPr>
        <xdr:cNvPr id="521" name="円/楕円 520"/>
        <xdr:cNvSpPr/>
      </xdr:nvSpPr>
      <xdr:spPr>
        <a:xfrm>
          <a:off x="13652500" y="659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23221</xdr:rowOff>
    </xdr:from>
    <xdr:ext cx="534377" cy="259045"/>
    <xdr:sp macro="" textlink="">
      <xdr:nvSpPr>
        <xdr:cNvPr id="522" name="テキスト ボックス 521"/>
        <xdr:cNvSpPr txBox="1"/>
      </xdr:nvSpPr>
      <xdr:spPr>
        <a:xfrm>
          <a:off x="13436111" y="636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23,243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113181</xdr:rowOff>
    </xdr:from>
    <xdr:to>
      <xdr:col>18</xdr:col>
      <xdr:colOff>492125</xdr:colOff>
      <xdr:row>39</xdr:row>
      <xdr:rowOff>43331</xdr:rowOff>
    </xdr:to>
    <xdr:sp macro="" textlink="">
      <xdr:nvSpPr>
        <xdr:cNvPr id="523" name="円/楕円 522"/>
        <xdr:cNvSpPr/>
      </xdr:nvSpPr>
      <xdr:spPr>
        <a:xfrm>
          <a:off x="12763500" y="662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59858</xdr:rowOff>
    </xdr:from>
    <xdr:ext cx="534377" cy="259045"/>
    <xdr:sp macro="" textlink="">
      <xdr:nvSpPr>
        <xdr:cNvPr id="524" name="テキスト ボックス 523"/>
        <xdr:cNvSpPr txBox="1"/>
      </xdr:nvSpPr>
      <xdr:spPr>
        <a:xfrm>
          <a:off x="12547111" y="640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13,627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5" name="正方形/長方形 52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6" name="正方形/長方形 52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7" name="正方形/長方形 52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8" name="正方形/長方形 52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9" name="正方形/長方形 52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0" name="正方形/長方形 52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1" name="正方形/長方形 53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2" name="正方形/長方形 53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3" name="テキスト ボックス 53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4" name="直線コネクタ 53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5" name="直線コネクタ 53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6" name="テキスト ボックス 53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7" name="直線コネクタ 53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8" name="テキスト ボックス 53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0" name="直線コネクタ 53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5" name="直線コネクタ 54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フローチャート : 判断 54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8" name="直線コネクタ 54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9" name="フローチャート : 判断 54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0" name="テキスト ボックス 549"/>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1" name="直線コネクタ 55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2" name="フローチャート : 判断 55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3" name="テキスト ボックス 55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4" name="直線コネクタ 55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5" name="フローチャート : 判断 55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6" name="テキスト ボックス 55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7" name="フローチャート : 判断 55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8" name="テキスト ボックス 55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9" name="テキスト ボックス 55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0" name="テキスト ボックス 55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1" name="テキスト ボックス 56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2" name="テキスト ボックス 56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3" name="テキスト ボックス 56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4" name="円/楕円 56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6" name="円/楕円 56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7" name="テキスト ボックス 566"/>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8" name="円/楕円 56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9" name="テキスト ボックス 56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0" name="円/楕円 56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1" name="テキスト ボックス 57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2" name="円/楕円 57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3" name="テキスト ボックス 57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4" name="正方形/長方形 57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5" name="正方形/長方形 57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6" name="正方形/長方形 57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7" name="正方形/長方形 57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8" name="正方形/長方形 57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9" name="正方形/長方形 57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0" name="正方形/長方形 57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49,813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1" name="正方形/長方形 58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2" name="テキスト ボックス 58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3" name="直線コネクタ 58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4" name="直線コネクタ 58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5" name="テキスト ボックス 58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6" name="直線コネクタ 58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7" name="テキスト ボックス 58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8" name="直線コネクタ 58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9" name="テキスト ボックス 58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0" name="直線コネクタ 58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1" name="テキスト ボックス 59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75509</xdr:rowOff>
    </xdr:from>
    <xdr:to>
      <xdr:col>23</xdr:col>
      <xdr:colOff>516889</xdr:colOff>
      <xdr:row>78</xdr:row>
      <xdr:rowOff>51812</xdr:rowOff>
    </xdr:to>
    <xdr:cxnSp macro="">
      <xdr:nvCxnSpPr>
        <xdr:cNvPr id="595" name="直線コネクタ 594"/>
        <xdr:cNvCxnSpPr/>
      </xdr:nvCxnSpPr>
      <xdr:spPr>
        <a:xfrm flipV="1">
          <a:off x="16317595" y="12419909"/>
          <a:ext cx="1269" cy="100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55639</xdr:rowOff>
    </xdr:from>
    <xdr:ext cx="534377" cy="259045"/>
    <xdr:sp macro="" textlink="">
      <xdr:nvSpPr>
        <xdr:cNvPr id="596" name="公債費最小値テキスト"/>
        <xdr:cNvSpPr txBox="1"/>
      </xdr:nvSpPr>
      <xdr:spPr>
        <a:xfrm>
          <a:off x="16370300" y="1342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19,223</a:t>
          </a:r>
          <a:endParaRPr kumimoji="1" lang="ja-JP" altLang="en-US" sz="1000" b="1">
            <a:latin typeface="ＭＳ Ｐゴシック"/>
          </a:endParaRPr>
        </a:p>
      </xdr:txBody>
    </xdr:sp>
    <xdr:clientData/>
  </xdr:oneCellAnchor>
  <xdr:twoCellAnchor>
    <xdr:from>
      <xdr:col>23</xdr:col>
      <xdr:colOff>428625</xdr:colOff>
      <xdr:row>78</xdr:row>
      <xdr:rowOff>51812</xdr:rowOff>
    </xdr:from>
    <xdr:to>
      <xdr:col>23</xdr:col>
      <xdr:colOff>606425</xdr:colOff>
      <xdr:row>78</xdr:row>
      <xdr:rowOff>51812</xdr:rowOff>
    </xdr:to>
    <xdr:cxnSp macro="">
      <xdr:nvCxnSpPr>
        <xdr:cNvPr id="597" name="直線コネクタ 596"/>
        <xdr:cNvCxnSpPr/>
      </xdr:nvCxnSpPr>
      <xdr:spPr>
        <a:xfrm>
          <a:off x="16230600" y="1342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22186</xdr:rowOff>
    </xdr:from>
    <xdr:ext cx="599010" cy="259045"/>
    <xdr:sp macro="" textlink="">
      <xdr:nvSpPr>
        <xdr:cNvPr id="598" name="公債費最大値テキスト"/>
        <xdr:cNvSpPr txBox="1"/>
      </xdr:nvSpPr>
      <xdr:spPr>
        <a:xfrm>
          <a:off x="16370300" y="12195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239,040</a:t>
          </a:r>
          <a:endParaRPr kumimoji="1" lang="ja-JP" altLang="en-US" sz="1000" b="1">
            <a:latin typeface="ＭＳ Ｐゴシック"/>
          </a:endParaRPr>
        </a:p>
      </xdr:txBody>
    </xdr:sp>
    <xdr:clientData/>
  </xdr:oneCellAnchor>
  <xdr:twoCellAnchor>
    <xdr:from>
      <xdr:col>23</xdr:col>
      <xdr:colOff>428625</xdr:colOff>
      <xdr:row>72</xdr:row>
      <xdr:rowOff>75509</xdr:rowOff>
    </xdr:from>
    <xdr:to>
      <xdr:col>23</xdr:col>
      <xdr:colOff>606425</xdr:colOff>
      <xdr:row>72</xdr:row>
      <xdr:rowOff>75509</xdr:rowOff>
    </xdr:to>
    <xdr:cxnSp macro="">
      <xdr:nvCxnSpPr>
        <xdr:cNvPr id="599" name="直線コネクタ 598"/>
        <xdr:cNvCxnSpPr/>
      </xdr:nvCxnSpPr>
      <xdr:spPr>
        <a:xfrm>
          <a:off x="16230600" y="12419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133093</xdr:rowOff>
    </xdr:from>
    <xdr:to>
      <xdr:col>23</xdr:col>
      <xdr:colOff>517525</xdr:colOff>
      <xdr:row>75</xdr:row>
      <xdr:rowOff>155423</xdr:rowOff>
    </xdr:to>
    <xdr:cxnSp macro="">
      <xdr:nvCxnSpPr>
        <xdr:cNvPr id="600" name="直線コネクタ 599"/>
        <xdr:cNvCxnSpPr/>
      </xdr:nvCxnSpPr>
      <xdr:spPr>
        <a:xfrm>
          <a:off x="15481300" y="12991843"/>
          <a:ext cx="838200" cy="2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26902</xdr:rowOff>
    </xdr:from>
    <xdr:ext cx="534377" cy="259045"/>
    <xdr:sp macro="" textlink="">
      <xdr:nvSpPr>
        <xdr:cNvPr id="601" name="公債費平均値テキスト"/>
        <xdr:cNvSpPr txBox="1"/>
      </xdr:nvSpPr>
      <xdr:spPr>
        <a:xfrm>
          <a:off x="16370300" y="13057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83,842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48475</xdr:rowOff>
    </xdr:from>
    <xdr:to>
      <xdr:col>23</xdr:col>
      <xdr:colOff>568325</xdr:colOff>
      <xdr:row>76</xdr:row>
      <xdr:rowOff>150075</xdr:rowOff>
    </xdr:to>
    <xdr:sp macro="" textlink="">
      <xdr:nvSpPr>
        <xdr:cNvPr id="602" name="フローチャート : 判断 601"/>
        <xdr:cNvSpPr/>
      </xdr:nvSpPr>
      <xdr:spPr>
        <a:xfrm>
          <a:off x="16268700" y="130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133093</xdr:rowOff>
    </xdr:from>
    <xdr:to>
      <xdr:col>22</xdr:col>
      <xdr:colOff>365125</xdr:colOff>
      <xdr:row>75</xdr:row>
      <xdr:rowOff>137606</xdr:rowOff>
    </xdr:to>
    <xdr:cxnSp macro="">
      <xdr:nvCxnSpPr>
        <xdr:cNvPr id="603" name="直線コネクタ 602"/>
        <xdr:cNvCxnSpPr/>
      </xdr:nvCxnSpPr>
      <xdr:spPr>
        <a:xfrm flipV="1">
          <a:off x="14592300" y="12991843"/>
          <a:ext cx="889000" cy="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358</xdr:rowOff>
    </xdr:from>
    <xdr:to>
      <xdr:col>22</xdr:col>
      <xdr:colOff>415925</xdr:colOff>
      <xdr:row>76</xdr:row>
      <xdr:rowOff>101958</xdr:rowOff>
    </xdr:to>
    <xdr:sp macro="" textlink="">
      <xdr:nvSpPr>
        <xdr:cNvPr id="604" name="フローチャート : 判断 603"/>
        <xdr:cNvSpPr/>
      </xdr:nvSpPr>
      <xdr:spPr>
        <a:xfrm>
          <a:off x="15430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93085</xdr:rowOff>
    </xdr:from>
    <xdr:ext cx="534377" cy="259045"/>
    <xdr:sp macro="" textlink="">
      <xdr:nvSpPr>
        <xdr:cNvPr id="605" name="テキスト ボックス 604"/>
        <xdr:cNvSpPr txBox="1"/>
      </xdr:nvSpPr>
      <xdr:spPr>
        <a:xfrm>
          <a:off x="15214111" y="1312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94,366</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120900</xdr:rowOff>
    </xdr:from>
    <xdr:to>
      <xdr:col>21</xdr:col>
      <xdr:colOff>161925</xdr:colOff>
      <xdr:row>75</xdr:row>
      <xdr:rowOff>137606</xdr:rowOff>
    </xdr:to>
    <xdr:cxnSp macro="">
      <xdr:nvCxnSpPr>
        <xdr:cNvPr id="606" name="直線コネクタ 605"/>
        <xdr:cNvCxnSpPr/>
      </xdr:nvCxnSpPr>
      <xdr:spPr>
        <a:xfrm>
          <a:off x="13703300" y="12979650"/>
          <a:ext cx="889000" cy="1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165334</xdr:rowOff>
    </xdr:from>
    <xdr:to>
      <xdr:col>21</xdr:col>
      <xdr:colOff>212725</xdr:colOff>
      <xdr:row>76</xdr:row>
      <xdr:rowOff>95484</xdr:rowOff>
    </xdr:to>
    <xdr:sp macro="" textlink="">
      <xdr:nvSpPr>
        <xdr:cNvPr id="607" name="フローチャート : 判断 606"/>
        <xdr:cNvSpPr/>
      </xdr:nvSpPr>
      <xdr:spPr>
        <a:xfrm>
          <a:off x="14541500" y="130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86611</xdr:rowOff>
    </xdr:from>
    <xdr:ext cx="534377" cy="259045"/>
    <xdr:sp macro="" textlink="">
      <xdr:nvSpPr>
        <xdr:cNvPr id="608" name="テキスト ボックス 607"/>
        <xdr:cNvSpPr txBox="1"/>
      </xdr:nvSpPr>
      <xdr:spPr>
        <a:xfrm>
          <a:off x="14325111" y="1311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120900</xdr:rowOff>
    </xdr:from>
    <xdr:to>
      <xdr:col>19</xdr:col>
      <xdr:colOff>644525</xdr:colOff>
      <xdr:row>75</xdr:row>
      <xdr:rowOff>127026</xdr:rowOff>
    </xdr:to>
    <xdr:cxnSp macro="">
      <xdr:nvCxnSpPr>
        <xdr:cNvPr id="609" name="直線コネクタ 608"/>
        <xdr:cNvCxnSpPr/>
      </xdr:nvCxnSpPr>
      <xdr:spPr>
        <a:xfrm flipV="1">
          <a:off x="12814300" y="12979650"/>
          <a:ext cx="889000" cy="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155684</xdr:rowOff>
    </xdr:from>
    <xdr:to>
      <xdr:col>20</xdr:col>
      <xdr:colOff>9525</xdr:colOff>
      <xdr:row>76</xdr:row>
      <xdr:rowOff>85834</xdr:rowOff>
    </xdr:to>
    <xdr:sp macro="" textlink="">
      <xdr:nvSpPr>
        <xdr:cNvPr id="610" name="フローチャート : 判断 609"/>
        <xdr:cNvSpPr/>
      </xdr:nvSpPr>
      <xdr:spPr>
        <a:xfrm>
          <a:off x="13652500" y="1301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76961</xdr:rowOff>
    </xdr:from>
    <xdr:ext cx="534377" cy="259045"/>
    <xdr:sp macro="" textlink="">
      <xdr:nvSpPr>
        <xdr:cNvPr id="611" name="テキスト ボックス 610"/>
        <xdr:cNvSpPr txBox="1"/>
      </xdr:nvSpPr>
      <xdr:spPr>
        <a:xfrm>
          <a:off x="13436111" y="131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97,893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154929</xdr:rowOff>
    </xdr:from>
    <xdr:to>
      <xdr:col>18</xdr:col>
      <xdr:colOff>492125</xdr:colOff>
      <xdr:row>76</xdr:row>
      <xdr:rowOff>85079</xdr:rowOff>
    </xdr:to>
    <xdr:sp macro="" textlink="">
      <xdr:nvSpPr>
        <xdr:cNvPr id="612" name="フローチャート : 判断 611"/>
        <xdr:cNvSpPr/>
      </xdr:nvSpPr>
      <xdr:spPr>
        <a:xfrm>
          <a:off x="12763500" y="13013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76206</xdr:rowOff>
    </xdr:from>
    <xdr:ext cx="534377" cy="259045"/>
    <xdr:sp macro="" textlink="">
      <xdr:nvSpPr>
        <xdr:cNvPr id="613" name="テキスト ボックス 612"/>
        <xdr:cNvSpPr txBox="1"/>
      </xdr:nvSpPr>
      <xdr:spPr>
        <a:xfrm>
          <a:off x="12547111" y="1310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98,058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104623</xdr:rowOff>
    </xdr:from>
    <xdr:to>
      <xdr:col>23</xdr:col>
      <xdr:colOff>568325</xdr:colOff>
      <xdr:row>76</xdr:row>
      <xdr:rowOff>34773</xdr:rowOff>
    </xdr:to>
    <xdr:sp macro="" textlink="">
      <xdr:nvSpPr>
        <xdr:cNvPr id="619" name="円/楕円 618"/>
        <xdr:cNvSpPr/>
      </xdr:nvSpPr>
      <xdr:spPr>
        <a:xfrm>
          <a:off x="16268700" y="1296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127500</xdr:rowOff>
    </xdr:from>
    <xdr:ext cx="599010" cy="259045"/>
    <xdr:sp macro="" textlink="">
      <xdr:nvSpPr>
        <xdr:cNvPr id="620" name="公債費該当値テキスト"/>
        <xdr:cNvSpPr txBox="1"/>
      </xdr:nvSpPr>
      <xdr:spPr>
        <a:xfrm>
          <a:off x="16370300" y="12814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109,061</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82293</xdr:rowOff>
    </xdr:from>
    <xdr:to>
      <xdr:col>22</xdr:col>
      <xdr:colOff>415925</xdr:colOff>
      <xdr:row>76</xdr:row>
      <xdr:rowOff>12443</xdr:rowOff>
    </xdr:to>
    <xdr:sp macro="" textlink="">
      <xdr:nvSpPr>
        <xdr:cNvPr id="621" name="円/楕円 620"/>
        <xdr:cNvSpPr/>
      </xdr:nvSpPr>
      <xdr:spPr>
        <a:xfrm>
          <a:off x="15430500" y="1294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28970</xdr:rowOff>
    </xdr:from>
    <xdr:ext cx="599010" cy="259045"/>
    <xdr:sp macro="" textlink="">
      <xdr:nvSpPr>
        <xdr:cNvPr id="622" name="テキスト ボックス 621"/>
        <xdr:cNvSpPr txBox="1"/>
      </xdr:nvSpPr>
      <xdr:spPr>
        <a:xfrm>
          <a:off x="15181794" y="12716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113,945</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86806</xdr:rowOff>
    </xdr:from>
    <xdr:to>
      <xdr:col>21</xdr:col>
      <xdr:colOff>212725</xdr:colOff>
      <xdr:row>76</xdr:row>
      <xdr:rowOff>16957</xdr:rowOff>
    </xdr:to>
    <xdr:sp macro="" textlink="">
      <xdr:nvSpPr>
        <xdr:cNvPr id="623" name="円/楕円 622"/>
        <xdr:cNvSpPr/>
      </xdr:nvSpPr>
      <xdr:spPr>
        <a:xfrm>
          <a:off x="14541500" y="129455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33483</xdr:rowOff>
    </xdr:from>
    <xdr:ext cx="599010" cy="259045"/>
    <xdr:sp macro="" textlink="">
      <xdr:nvSpPr>
        <xdr:cNvPr id="624" name="テキスト ボックス 623"/>
        <xdr:cNvSpPr txBox="1"/>
      </xdr:nvSpPr>
      <xdr:spPr>
        <a:xfrm>
          <a:off x="14292794" y="1272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112,958</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70100</xdr:rowOff>
    </xdr:from>
    <xdr:to>
      <xdr:col>20</xdr:col>
      <xdr:colOff>9525</xdr:colOff>
      <xdr:row>76</xdr:row>
      <xdr:rowOff>250</xdr:rowOff>
    </xdr:to>
    <xdr:sp macro="" textlink="">
      <xdr:nvSpPr>
        <xdr:cNvPr id="625" name="円/楕円 624"/>
        <xdr:cNvSpPr/>
      </xdr:nvSpPr>
      <xdr:spPr>
        <a:xfrm>
          <a:off x="13652500" y="1292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16777</xdr:rowOff>
    </xdr:from>
    <xdr:ext cx="599010" cy="259045"/>
    <xdr:sp macro="" textlink="">
      <xdr:nvSpPr>
        <xdr:cNvPr id="626" name="テキスト ボックス 625"/>
        <xdr:cNvSpPr txBox="1"/>
      </xdr:nvSpPr>
      <xdr:spPr>
        <a:xfrm>
          <a:off x="13403794" y="12704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116,612</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76226</xdr:rowOff>
    </xdr:from>
    <xdr:to>
      <xdr:col>18</xdr:col>
      <xdr:colOff>492125</xdr:colOff>
      <xdr:row>76</xdr:row>
      <xdr:rowOff>6376</xdr:rowOff>
    </xdr:to>
    <xdr:sp macro="" textlink="">
      <xdr:nvSpPr>
        <xdr:cNvPr id="627" name="円/楕円 626"/>
        <xdr:cNvSpPr/>
      </xdr:nvSpPr>
      <xdr:spPr>
        <a:xfrm>
          <a:off x="12763500" y="1293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22903</xdr:rowOff>
    </xdr:from>
    <xdr:ext cx="599010" cy="259045"/>
    <xdr:sp macro="" textlink="">
      <xdr:nvSpPr>
        <xdr:cNvPr id="628" name="テキスト ボックス 627"/>
        <xdr:cNvSpPr txBox="1"/>
      </xdr:nvSpPr>
      <xdr:spPr>
        <a:xfrm>
          <a:off x="12514794" y="12710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115,272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47889</xdr:rowOff>
    </xdr:from>
    <xdr:to>
      <xdr:col>23</xdr:col>
      <xdr:colOff>516889</xdr:colOff>
      <xdr:row>99</xdr:row>
      <xdr:rowOff>44300</xdr:rowOff>
    </xdr:to>
    <xdr:cxnSp macro="">
      <xdr:nvCxnSpPr>
        <xdr:cNvPr id="652" name="直線コネクタ 651"/>
        <xdr:cNvCxnSpPr/>
      </xdr:nvCxnSpPr>
      <xdr:spPr>
        <a:xfrm flipV="1">
          <a:off x="16317595" y="15649839"/>
          <a:ext cx="1269" cy="1368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65334</xdr:rowOff>
    </xdr:from>
    <xdr:ext cx="378565" cy="259045"/>
    <xdr:sp macro="" textlink="">
      <xdr:nvSpPr>
        <xdr:cNvPr id="653" name="積立金最小値テキスト"/>
        <xdr:cNvSpPr txBox="1"/>
      </xdr:nvSpPr>
      <xdr:spPr>
        <a:xfrm>
          <a:off x="16370300" y="17038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23</xdr:col>
      <xdr:colOff>428625</xdr:colOff>
      <xdr:row>99</xdr:row>
      <xdr:rowOff>44300</xdr:rowOff>
    </xdr:from>
    <xdr:to>
      <xdr:col>23</xdr:col>
      <xdr:colOff>606425</xdr:colOff>
      <xdr:row>99</xdr:row>
      <xdr:rowOff>44300</xdr:rowOff>
    </xdr:to>
    <xdr:cxnSp macro="">
      <xdr:nvCxnSpPr>
        <xdr:cNvPr id="654" name="直線コネクタ 653"/>
        <xdr:cNvCxnSpPr/>
      </xdr:nvCxnSpPr>
      <xdr:spPr>
        <a:xfrm>
          <a:off x="16230600" y="1701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166016</xdr:rowOff>
    </xdr:from>
    <xdr:ext cx="690189" cy="259045"/>
    <xdr:sp macro="" textlink="">
      <xdr:nvSpPr>
        <xdr:cNvPr id="655" name="積立金最大値テキスト"/>
        <xdr:cNvSpPr txBox="1"/>
      </xdr:nvSpPr>
      <xdr:spPr>
        <a:xfrm>
          <a:off x="16370300" y="15425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1,077,293</a:t>
          </a:r>
          <a:endParaRPr kumimoji="1" lang="ja-JP" altLang="en-US" sz="1000" b="1">
            <a:latin typeface="ＭＳ Ｐゴシック"/>
          </a:endParaRPr>
        </a:p>
      </xdr:txBody>
    </xdr:sp>
    <xdr:clientData/>
  </xdr:oneCellAnchor>
  <xdr:twoCellAnchor>
    <xdr:from>
      <xdr:col>23</xdr:col>
      <xdr:colOff>428625</xdr:colOff>
      <xdr:row>91</xdr:row>
      <xdr:rowOff>47889</xdr:rowOff>
    </xdr:from>
    <xdr:to>
      <xdr:col>23</xdr:col>
      <xdr:colOff>606425</xdr:colOff>
      <xdr:row>91</xdr:row>
      <xdr:rowOff>47889</xdr:rowOff>
    </xdr:to>
    <xdr:cxnSp macro="">
      <xdr:nvCxnSpPr>
        <xdr:cNvPr id="656" name="直線コネクタ 655"/>
        <xdr:cNvCxnSpPr/>
      </xdr:nvCxnSpPr>
      <xdr:spPr>
        <a:xfrm>
          <a:off x="16230600" y="1564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20366</xdr:rowOff>
    </xdr:from>
    <xdr:to>
      <xdr:col>23</xdr:col>
      <xdr:colOff>517525</xdr:colOff>
      <xdr:row>99</xdr:row>
      <xdr:rowOff>24262</xdr:rowOff>
    </xdr:to>
    <xdr:cxnSp macro="">
      <xdr:nvCxnSpPr>
        <xdr:cNvPr id="657" name="直線コネクタ 656"/>
        <xdr:cNvCxnSpPr/>
      </xdr:nvCxnSpPr>
      <xdr:spPr>
        <a:xfrm flipV="1">
          <a:off x="15481300" y="16993916"/>
          <a:ext cx="838200" cy="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154235</xdr:rowOff>
    </xdr:from>
    <xdr:ext cx="534377" cy="259045"/>
    <xdr:sp macro="" textlink="">
      <xdr:nvSpPr>
        <xdr:cNvPr id="658" name="積立金平均値テキスト"/>
        <xdr:cNvSpPr txBox="1"/>
      </xdr:nvSpPr>
      <xdr:spPr>
        <a:xfrm>
          <a:off x="16370300" y="16784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26,569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131358</xdr:rowOff>
    </xdr:from>
    <xdr:to>
      <xdr:col>23</xdr:col>
      <xdr:colOff>568325</xdr:colOff>
      <xdr:row>99</xdr:row>
      <xdr:rowOff>61508</xdr:rowOff>
    </xdr:to>
    <xdr:sp macro="" textlink="">
      <xdr:nvSpPr>
        <xdr:cNvPr id="659" name="フローチャート : 判断 658"/>
        <xdr:cNvSpPr/>
      </xdr:nvSpPr>
      <xdr:spPr>
        <a:xfrm>
          <a:off x="16268700" y="1693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2656</xdr:rowOff>
    </xdr:from>
    <xdr:to>
      <xdr:col>22</xdr:col>
      <xdr:colOff>365125</xdr:colOff>
      <xdr:row>99</xdr:row>
      <xdr:rowOff>24262</xdr:rowOff>
    </xdr:to>
    <xdr:cxnSp macro="">
      <xdr:nvCxnSpPr>
        <xdr:cNvPr id="660" name="直線コネクタ 659"/>
        <xdr:cNvCxnSpPr/>
      </xdr:nvCxnSpPr>
      <xdr:spPr>
        <a:xfrm>
          <a:off x="14592300" y="16976206"/>
          <a:ext cx="889000" cy="2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130434</xdr:rowOff>
    </xdr:from>
    <xdr:to>
      <xdr:col>22</xdr:col>
      <xdr:colOff>415925</xdr:colOff>
      <xdr:row>99</xdr:row>
      <xdr:rowOff>60584</xdr:rowOff>
    </xdr:to>
    <xdr:sp macro="" textlink="">
      <xdr:nvSpPr>
        <xdr:cNvPr id="661" name="フローチャート : 判断 660"/>
        <xdr:cNvSpPr/>
      </xdr:nvSpPr>
      <xdr:spPr>
        <a:xfrm>
          <a:off x="15430500" y="1693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77111</xdr:rowOff>
    </xdr:from>
    <xdr:ext cx="534377" cy="259045"/>
    <xdr:sp macro="" textlink="">
      <xdr:nvSpPr>
        <xdr:cNvPr id="662" name="テキスト ボックス 661"/>
        <xdr:cNvSpPr txBox="1"/>
      </xdr:nvSpPr>
      <xdr:spPr>
        <a:xfrm>
          <a:off x="15214111" y="1670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27,296</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2656</xdr:rowOff>
    </xdr:from>
    <xdr:to>
      <xdr:col>21</xdr:col>
      <xdr:colOff>161925</xdr:colOff>
      <xdr:row>99</xdr:row>
      <xdr:rowOff>10926</xdr:rowOff>
    </xdr:to>
    <xdr:cxnSp macro="">
      <xdr:nvCxnSpPr>
        <xdr:cNvPr id="663" name="直線コネクタ 662"/>
        <xdr:cNvCxnSpPr/>
      </xdr:nvCxnSpPr>
      <xdr:spPr>
        <a:xfrm flipV="1">
          <a:off x="13703300" y="16976206"/>
          <a:ext cx="889000" cy="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122868</xdr:rowOff>
    </xdr:from>
    <xdr:to>
      <xdr:col>21</xdr:col>
      <xdr:colOff>212725</xdr:colOff>
      <xdr:row>99</xdr:row>
      <xdr:rowOff>53018</xdr:rowOff>
    </xdr:to>
    <xdr:sp macro="" textlink="">
      <xdr:nvSpPr>
        <xdr:cNvPr id="664" name="フローチャート : 判断 663"/>
        <xdr:cNvSpPr/>
      </xdr:nvSpPr>
      <xdr:spPr>
        <a:xfrm>
          <a:off x="14541500" y="1692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69545</xdr:rowOff>
    </xdr:from>
    <xdr:ext cx="534377" cy="259045"/>
    <xdr:sp macro="" textlink="">
      <xdr:nvSpPr>
        <xdr:cNvPr id="665" name="テキスト ボックス 664"/>
        <xdr:cNvSpPr txBox="1"/>
      </xdr:nvSpPr>
      <xdr:spPr>
        <a:xfrm>
          <a:off x="14325111" y="1670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33,253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164015</xdr:rowOff>
    </xdr:from>
    <xdr:to>
      <xdr:col>19</xdr:col>
      <xdr:colOff>644525</xdr:colOff>
      <xdr:row>99</xdr:row>
      <xdr:rowOff>10926</xdr:rowOff>
    </xdr:to>
    <xdr:cxnSp macro="">
      <xdr:nvCxnSpPr>
        <xdr:cNvPr id="666" name="直線コネクタ 665"/>
        <xdr:cNvCxnSpPr/>
      </xdr:nvCxnSpPr>
      <xdr:spPr>
        <a:xfrm>
          <a:off x="12814300" y="16966115"/>
          <a:ext cx="889000" cy="1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125419</xdr:rowOff>
    </xdr:from>
    <xdr:to>
      <xdr:col>20</xdr:col>
      <xdr:colOff>9525</xdr:colOff>
      <xdr:row>99</xdr:row>
      <xdr:rowOff>55569</xdr:rowOff>
    </xdr:to>
    <xdr:sp macro="" textlink="">
      <xdr:nvSpPr>
        <xdr:cNvPr id="667" name="フローチャート : 判断 666"/>
        <xdr:cNvSpPr/>
      </xdr:nvSpPr>
      <xdr:spPr>
        <a:xfrm>
          <a:off x="13652500" y="1692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72096</xdr:rowOff>
    </xdr:from>
    <xdr:ext cx="534377" cy="259045"/>
    <xdr:sp macro="" textlink="">
      <xdr:nvSpPr>
        <xdr:cNvPr id="668" name="テキスト ボックス 667"/>
        <xdr:cNvSpPr txBox="1"/>
      </xdr:nvSpPr>
      <xdr:spPr>
        <a:xfrm>
          <a:off x="13436111" y="1670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31,245</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123841</xdr:rowOff>
    </xdr:from>
    <xdr:to>
      <xdr:col>18</xdr:col>
      <xdr:colOff>492125</xdr:colOff>
      <xdr:row>99</xdr:row>
      <xdr:rowOff>53991</xdr:rowOff>
    </xdr:to>
    <xdr:sp macro="" textlink="">
      <xdr:nvSpPr>
        <xdr:cNvPr id="669" name="フローチャート : 判断 668"/>
        <xdr:cNvSpPr/>
      </xdr:nvSpPr>
      <xdr:spPr>
        <a:xfrm>
          <a:off x="12763500" y="16925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45118</xdr:rowOff>
    </xdr:from>
    <xdr:ext cx="534377" cy="259045"/>
    <xdr:sp macro="" textlink="">
      <xdr:nvSpPr>
        <xdr:cNvPr id="670" name="テキスト ボックス 669"/>
        <xdr:cNvSpPr txBox="1"/>
      </xdr:nvSpPr>
      <xdr:spPr>
        <a:xfrm>
          <a:off x="12547111" y="1701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32,488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141016</xdr:rowOff>
    </xdr:from>
    <xdr:to>
      <xdr:col>23</xdr:col>
      <xdr:colOff>568325</xdr:colOff>
      <xdr:row>99</xdr:row>
      <xdr:rowOff>71166</xdr:rowOff>
    </xdr:to>
    <xdr:sp macro="" textlink="">
      <xdr:nvSpPr>
        <xdr:cNvPr id="676" name="円/楕円 675"/>
        <xdr:cNvSpPr/>
      </xdr:nvSpPr>
      <xdr:spPr>
        <a:xfrm>
          <a:off x="16268700" y="1694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109785</xdr:rowOff>
    </xdr:from>
    <xdr:ext cx="534377" cy="259045"/>
    <xdr:sp macro="" textlink="">
      <xdr:nvSpPr>
        <xdr:cNvPr id="677" name="積立金該当値テキスト"/>
        <xdr:cNvSpPr txBox="1"/>
      </xdr:nvSpPr>
      <xdr:spPr>
        <a:xfrm>
          <a:off x="16370300" y="1691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18,964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144912</xdr:rowOff>
    </xdr:from>
    <xdr:to>
      <xdr:col>22</xdr:col>
      <xdr:colOff>415925</xdr:colOff>
      <xdr:row>99</xdr:row>
      <xdr:rowOff>75062</xdr:rowOff>
    </xdr:to>
    <xdr:sp macro="" textlink="">
      <xdr:nvSpPr>
        <xdr:cNvPr id="678" name="円/楕円 677"/>
        <xdr:cNvSpPr/>
      </xdr:nvSpPr>
      <xdr:spPr>
        <a:xfrm>
          <a:off x="15430500" y="1694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66189</xdr:rowOff>
    </xdr:from>
    <xdr:ext cx="534377" cy="259045"/>
    <xdr:sp macro="" textlink="">
      <xdr:nvSpPr>
        <xdr:cNvPr id="679" name="テキスト ボックス 678"/>
        <xdr:cNvSpPr txBox="1"/>
      </xdr:nvSpPr>
      <xdr:spPr>
        <a:xfrm>
          <a:off x="15214111" y="1703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15,896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123306</xdr:rowOff>
    </xdr:from>
    <xdr:to>
      <xdr:col>21</xdr:col>
      <xdr:colOff>212725</xdr:colOff>
      <xdr:row>99</xdr:row>
      <xdr:rowOff>53456</xdr:rowOff>
    </xdr:to>
    <xdr:sp macro="" textlink="">
      <xdr:nvSpPr>
        <xdr:cNvPr id="680" name="円/楕円 679"/>
        <xdr:cNvSpPr/>
      </xdr:nvSpPr>
      <xdr:spPr>
        <a:xfrm>
          <a:off x="14541500" y="1692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44583</xdr:rowOff>
    </xdr:from>
    <xdr:ext cx="534377" cy="259045"/>
    <xdr:sp macro="" textlink="">
      <xdr:nvSpPr>
        <xdr:cNvPr id="681" name="テキスト ボックス 680"/>
        <xdr:cNvSpPr txBox="1"/>
      </xdr:nvSpPr>
      <xdr:spPr>
        <a:xfrm>
          <a:off x="14325111" y="1701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32,909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131576</xdr:rowOff>
    </xdr:from>
    <xdr:to>
      <xdr:col>20</xdr:col>
      <xdr:colOff>9525</xdr:colOff>
      <xdr:row>99</xdr:row>
      <xdr:rowOff>61726</xdr:rowOff>
    </xdr:to>
    <xdr:sp macro="" textlink="">
      <xdr:nvSpPr>
        <xdr:cNvPr id="682" name="円/楕円 681"/>
        <xdr:cNvSpPr/>
      </xdr:nvSpPr>
      <xdr:spPr>
        <a:xfrm>
          <a:off x="13652500" y="1693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52853</xdr:rowOff>
    </xdr:from>
    <xdr:ext cx="534377" cy="259045"/>
    <xdr:sp macro="" textlink="">
      <xdr:nvSpPr>
        <xdr:cNvPr id="683" name="テキスト ボックス 682"/>
        <xdr:cNvSpPr txBox="1"/>
      </xdr:nvSpPr>
      <xdr:spPr>
        <a:xfrm>
          <a:off x="13436111" y="1702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26,397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113215</xdr:rowOff>
    </xdr:from>
    <xdr:to>
      <xdr:col>18</xdr:col>
      <xdr:colOff>492125</xdr:colOff>
      <xdr:row>99</xdr:row>
      <xdr:rowOff>43365</xdr:rowOff>
    </xdr:to>
    <xdr:sp macro="" textlink="">
      <xdr:nvSpPr>
        <xdr:cNvPr id="684" name="円/楕円 683"/>
        <xdr:cNvSpPr/>
      </xdr:nvSpPr>
      <xdr:spPr>
        <a:xfrm>
          <a:off x="12763500" y="1691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59892</xdr:rowOff>
    </xdr:from>
    <xdr:ext cx="534377" cy="259045"/>
    <xdr:sp macro="" textlink="">
      <xdr:nvSpPr>
        <xdr:cNvPr id="685" name="テキスト ボックス 684"/>
        <xdr:cNvSpPr txBox="1"/>
      </xdr:nvSpPr>
      <xdr:spPr>
        <a:xfrm>
          <a:off x="12547111" y="166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40,855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9" name="テキスト ボックス 69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138862</xdr:rowOff>
    </xdr:from>
    <xdr:to>
      <xdr:col>32</xdr:col>
      <xdr:colOff>186689</xdr:colOff>
      <xdr:row>39</xdr:row>
      <xdr:rowOff>44450</xdr:rowOff>
    </xdr:to>
    <xdr:cxnSp macro="">
      <xdr:nvCxnSpPr>
        <xdr:cNvPr id="709" name="直線コネクタ 708"/>
        <xdr:cNvCxnSpPr/>
      </xdr:nvCxnSpPr>
      <xdr:spPr>
        <a:xfrm flipV="1">
          <a:off x="22159595" y="5453812"/>
          <a:ext cx="1269" cy="127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85539</xdr:rowOff>
    </xdr:from>
    <xdr:ext cx="534377" cy="259045"/>
    <xdr:sp macro="" textlink="">
      <xdr:nvSpPr>
        <xdr:cNvPr id="712" name="投資及び出資金最大値テキスト"/>
        <xdr:cNvSpPr txBox="1"/>
      </xdr:nvSpPr>
      <xdr:spPr>
        <a:xfrm>
          <a:off x="22212300" y="522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16,761</a:t>
          </a:r>
          <a:endParaRPr kumimoji="1" lang="ja-JP" altLang="en-US" sz="1000" b="1">
            <a:latin typeface="ＭＳ Ｐゴシック"/>
          </a:endParaRPr>
        </a:p>
      </xdr:txBody>
    </xdr:sp>
    <xdr:clientData/>
  </xdr:oneCellAnchor>
  <xdr:twoCellAnchor>
    <xdr:from>
      <xdr:col>32</xdr:col>
      <xdr:colOff>98425</xdr:colOff>
      <xdr:row>31</xdr:row>
      <xdr:rowOff>138862</xdr:rowOff>
    </xdr:from>
    <xdr:to>
      <xdr:col>32</xdr:col>
      <xdr:colOff>276225</xdr:colOff>
      <xdr:row>31</xdr:row>
      <xdr:rowOff>138862</xdr:rowOff>
    </xdr:to>
    <xdr:cxnSp macro="">
      <xdr:nvCxnSpPr>
        <xdr:cNvPr id="713" name="直線コネクタ 712"/>
        <xdr:cNvCxnSpPr/>
      </xdr:nvCxnSpPr>
      <xdr:spPr>
        <a:xfrm>
          <a:off x="22072600" y="5453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41707</xdr:rowOff>
    </xdr:from>
    <xdr:to>
      <xdr:col>32</xdr:col>
      <xdr:colOff>187325</xdr:colOff>
      <xdr:row>39</xdr:row>
      <xdr:rowOff>44450</xdr:rowOff>
    </xdr:to>
    <xdr:cxnSp macro="">
      <xdr:nvCxnSpPr>
        <xdr:cNvPr id="714" name="直線コネクタ 713"/>
        <xdr:cNvCxnSpPr/>
      </xdr:nvCxnSpPr>
      <xdr:spPr>
        <a:xfrm>
          <a:off x="21323300" y="6728257"/>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115892</xdr:rowOff>
    </xdr:from>
    <xdr:ext cx="378565" cy="259045"/>
    <xdr:sp macro="" textlink="">
      <xdr:nvSpPr>
        <xdr:cNvPr id="715" name="投資及び出資金平均値テキスト"/>
        <xdr:cNvSpPr txBox="1"/>
      </xdr:nvSpPr>
      <xdr:spPr>
        <a:xfrm>
          <a:off x="22212300" y="64595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93014</xdr:rowOff>
    </xdr:from>
    <xdr:to>
      <xdr:col>32</xdr:col>
      <xdr:colOff>238125</xdr:colOff>
      <xdr:row>39</xdr:row>
      <xdr:rowOff>23164</xdr:rowOff>
    </xdr:to>
    <xdr:sp macro="" textlink="">
      <xdr:nvSpPr>
        <xdr:cNvPr id="716" name="フローチャート : 判断 715"/>
        <xdr:cNvSpPr/>
      </xdr:nvSpPr>
      <xdr:spPr>
        <a:xfrm>
          <a:off x="221107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41707</xdr:rowOff>
    </xdr:from>
    <xdr:to>
      <xdr:col>31</xdr:col>
      <xdr:colOff>34925</xdr:colOff>
      <xdr:row>39</xdr:row>
      <xdr:rowOff>44450</xdr:rowOff>
    </xdr:to>
    <xdr:cxnSp macro="">
      <xdr:nvCxnSpPr>
        <xdr:cNvPr id="717" name="直線コネクタ 716"/>
        <xdr:cNvCxnSpPr/>
      </xdr:nvCxnSpPr>
      <xdr:spPr>
        <a:xfrm flipV="1">
          <a:off x="20434300" y="6728257"/>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82271</xdr:rowOff>
    </xdr:from>
    <xdr:to>
      <xdr:col>31</xdr:col>
      <xdr:colOff>85725</xdr:colOff>
      <xdr:row>39</xdr:row>
      <xdr:rowOff>12421</xdr:rowOff>
    </xdr:to>
    <xdr:sp macro="" textlink="">
      <xdr:nvSpPr>
        <xdr:cNvPr id="718" name="フローチャート : 判断 717"/>
        <xdr:cNvSpPr/>
      </xdr:nvSpPr>
      <xdr:spPr>
        <a:xfrm>
          <a:off x="21272500" y="659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28948</xdr:rowOff>
    </xdr:from>
    <xdr:ext cx="469744" cy="259045"/>
    <xdr:sp macro="" textlink="">
      <xdr:nvSpPr>
        <xdr:cNvPr id="719" name="テキスト ボックス 718"/>
        <xdr:cNvSpPr txBox="1"/>
      </xdr:nvSpPr>
      <xdr:spPr>
        <a:xfrm>
          <a:off x="21088427" y="637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0" name="直線コネクタ 71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152222</xdr:rowOff>
    </xdr:from>
    <xdr:to>
      <xdr:col>29</xdr:col>
      <xdr:colOff>568325</xdr:colOff>
      <xdr:row>38</xdr:row>
      <xdr:rowOff>82372</xdr:rowOff>
    </xdr:to>
    <xdr:sp macro="" textlink="">
      <xdr:nvSpPr>
        <xdr:cNvPr id="721" name="フローチャート : 判断 720"/>
        <xdr:cNvSpPr/>
      </xdr:nvSpPr>
      <xdr:spPr>
        <a:xfrm>
          <a:off x="20383500" y="649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98899</xdr:rowOff>
    </xdr:from>
    <xdr:ext cx="469744" cy="259045"/>
    <xdr:sp macro="" textlink="">
      <xdr:nvSpPr>
        <xdr:cNvPr id="722" name="テキスト ボックス 721"/>
        <xdr:cNvSpPr txBox="1"/>
      </xdr:nvSpPr>
      <xdr:spPr>
        <a:xfrm>
          <a:off x="20199427" y="627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21742</xdr:rowOff>
    </xdr:from>
    <xdr:to>
      <xdr:col>28</xdr:col>
      <xdr:colOff>314325</xdr:colOff>
      <xdr:row>39</xdr:row>
      <xdr:rowOff>44450</xdr:rowOff>
    </xdr:to>
    <xdr:cxnSp macro="">
      <xdr:nvCxnSpPr>
        <xdr:cNvPr id="723" name="直線コネクタ 722"/>
        <xdr:cNvCxnSpPr/>
      </xdr:nvCxnSpPr>
      <xdr:spPr>
        <a:xfrm>
          <a:off x="18656300" y="6708292"/>
          <a:ext cx="889000" cy="2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49885</xdr:rowOff>
    </xdr:from>
    <xdr:to>
      <xdr:col>28</xdr:col>
      <xdr:colOff>365125</xdr:colOff>
      <xdr:row>38</xdr:row>
      <xdr:rowOff>151485</xdr:rowOff>
    </xdr:to>
    <xdr:sp macro="" textlink="">
      <xdr:nvSpPr>
        <xdr:cNvPr id="724" name="フローチャート : 判断 723"/>
        <xdr:cNvSpPr/>
      </xdr:nvSpPr>
      <xdr:spPr>
        <a:xfrm>
          <a:off x="19494500" y="656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168013</xdr:rowOff>
    </xdr:from>
    <xdr:ext cx="469744" cy="259045"/>
    <xdr:sp macro="" textlink="">
      <xdr:nvSpPr>
        <xdr:cNvPr id="725" name="テキスト ボックス 724"/>
        <xdr:cNvSpPr txBox="1"/>
      </xdr:nvSpPr>
      <xdr:spPr>
        <a:xfrm>
          <a:off x="19310427" y="634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2337</xdr:rowOff>
    </xdr:from>
    <xdr:to>
      <xdr:col>27</xdr:col>
      <xdr:colOff>161925</xdr:colOff>
      <xdr:row>38</xdr:row>
      <xdr:rowOff>103937</xdr:rowOff>
    </xdr:to>
    <xdr:sp macro="" textlink="">
      <xdr:nvSpPr>
        <xdr:cNvPr id="726" name="フローチャート : 判断 725"/>
        <xdr:cNvSpPr/>
      </xdr:nvSpPr>
      <xdr:spPr>
        <a:xfrm>
          <a:off x="18605500" y="651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120464</xdr:rowOff>
    </xdr:from>
    <xdr:ext cx="469744" cy="259045"/>
    <xdr:sp macro="" textlink="">
      <xdr:nvSpPr>
        <xdr:cNvPr id="727" name="テキスト ボックス 726"/>
        <xdr:cNvSpPr txBox="1"/>
      </xdr:nvSpPr>
      <xdr:spPr>
        <a:xfrm>
          <a:off x="18421427" y="629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3" name="円/楕円 73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162357</xdr:rowOff>
    </xdr:from>
    <xdr:to>
      <xdr:col>31</xdr:col>
      <xdr:colOff>85725</xdr:colOff>
      <xdr:row>39</xdr:row>
      <xdr:rowOff>92507</xdr:rowOff>
    </xdr:to>
    <xdr:sp macro="" textlink="">
      <xdr:nvSpPr>
        <xdr:cNvPr id="735" name="円/楕円 734"/>
        <xdr:cNvSpPr/>
      </xdr:nvSpPr>
      <xdr:spPr>
        <a:xfrm>
          <a:off x="21272500" y="667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83634</xdr:rowOff>
    </xdr:from>
    <xdr:ext cx="313932" cy="259045"/>
    <xdr:sp macro="" textlink="">
      <xdr:nvSpPr>
        <xdr:cNvPr id="736" name="テキスト ボックス 735"/>
        <xdr:cNvSpPr txBox="1"/>
      </xdr:nvSpPr>
      <xdr:spPr>
        <a:xfrm>
          <a:off x="21166333" y="6770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7" name="円/楕円 73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8" name="テキスト ボックス 73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9" name="円/楕円 73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0" name="テキスト ボックス 73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142392</xdr:rowOff>
    </xdr:from>
    <xdr:to>
      <xdr:col>27</xdr:col>
      <xdr:colOff>161925</xdr:colOff>
      <xdr:row>39</xdr:row>
      <xdr:rowOff>72542</xdr:rowOff>
    </xdr:to>
    <xdr:sp macro="" textlink="">
      <xdr:nvSpPr>
        <xdr:cNvPr id="741" name="円/楕円 740"/>
        <xdr:cNvSpPr/>
      </xdr:nvSpPr>
      <xdr:spPr>
        <a:xfrm>
          <a:off x="18605500" y="665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63669</xdr:rowOff>
    </xdr:from>
    <xdr:ext cx="378565" cy="259045"/>
    <xdr:sp macro="" textlink="">
      <xdr:nvSpPr>
        <xdr:cNvPr id="742" name="テキスト ボックス 741"/>
        <xdr:cNvSpPr txBox="1"/>
      </xdr:nvSpPr>
      <xdr:spPr>
        <a:xfrm>
          <a:off x="18467017" y="6750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8" name="テキスト ボックス 75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0" name="テキスト ボックス 75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2" name="テキスト ボックス 76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66281</xdr:rowOff>
    </xdr:from>
    <xdr:to>
      <xdr:col>32</xdr:col>
      <xdr:colOff>186689</xdr:colOff>
      <xdr:row>59</xdr:row>
      <xdr:rowOff>44450</xdr:rowOff>
    </xdr:to>
    <xdr:cxnSp macro="">
      <xdr:nvCxnSpPr>
        <xdr:cNvPr id="766" name="直線コネクタ 765"/>
        <xdr:cNvCxnSpPr/>
      </xdr:nvCxnSpPr>
      <xdr:spPr>
        <a:xfrm flipV="1">
          <a:off x="22159595" y="8810231"/>
          <a:ext cx="1269" cy="134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12958</xdr:rowOff>
    </xdr:from>
    <xdr:ext cx="534377" cy="259045"/>
    <xdr:sp macro="" textlink="">
      <xdr:nvSpPr>
        <xdr:cNvPr id="769" name="貸付金最大値テキスト"/>
        <xdr:cNvSpPr txBox="1"/>
      </xdr:nvSpPr>
      <xdr:spPr>
        <a:xfrm>
          <a:off x="22212300" y="858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70,854</a:t>
          </a:r>
          <a:endParaRPr kumimoji="1" lang="ja-JP" altLang="en-US" sz="1000" b="1">
            <a:latin typeface="ＭＳ Ｐゴシック"/>
          </a:endParaRPr>
        </a:p>
      </xdr:txBody>
    </xdr:sp>
    <xdr:clientData/>
  </xdr:oneCellAnchor>
  <xdr:twoCellAnchor>
    <xdr:from>
      <xdr:col>32</xdr:col>
      <xdr:colOff>98425</xdr:colOff>
      <xdr:row>51</xdr:row>
      <xdr:rowOff>66281</xdr:rowOff>
    </xdr:from>
    <xdr:to>
      <xdr:col>32</xdr:col>
      <xdr:colOff>276225</xdr:colOff>
      <xdr:row>51</xdr:row>
      <xdr:rowOff>66281</xdr:rowOff>
    </xdr:to>
    <xdr:cxnSp macro="">
      <xdr:nvCxnSpPr>
        <xdr:cNvPr id="770" name="直線コネクタ 769"/>
        <xdr:cNvCxnSpPr/>
      </xdr:nvCxnSpPr>
      <xdr:spPr>
        <a:xfrm>
          <a:off x="22072600" y="881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144576</xdr:rowOff>
    </xdr:from>
    <xdr:to>
      <xdr:col>32</xdr:col>
      <xdr:colOff>187325</xdr:colOff>
      <xdr:row>58</xdr:row>
      <xdr:rowOff>146730</xdr:rowOff>
    </xdr:to>
    <xdr:cxnSp macro="">
      <xdr:nvCxnSpPr>
        <xdr:cNvPr id="771" name="直線コネクタ 770"/>
        <xdr:cNvCxnSpPr/>
      </xdr:nvCxnSpPr>
      <xdr:spPr>
        <a:xfrm>
          <a:off x="21323300" y="10088676"/>
          <a:ext cx="838200" cy="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87203</xdr:rowOff>
    </xdr:from>
    <xdr:ext cx="469744" cy="259045"/>
    <xdr:sp macro="" textlink="">
      <xdr:nvSpPr>
        <xdr:cNvPr id="772" name="貸付金平均値テキスト"/>
        <xdr:cNvSpPr txBox="1"/>
      </xdr:nvSpPr>
      <xdr:spPr>
        <a:xfrm>
          <a:off x="22212300" y="9859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64326</xdr:rowOff>
    </xdr:from>
    <xdr:to>
      <xdr:col>32</xdr:col>
      <xdr:colOff>238125</xdr:colOff>
      <xdr:row>58</xdr:row>
      <xdr:rowOff>165926</xdr:rowOff>
    </xdr:to>
    <xdr:sp macro="" textlink="">
      <xdr:nvSpPr>
        <xdr:cNvPr id="773" name="フローチャート : 判断 772"/>
        <xdr:cNvSpPr/>
      </xdr:nvSpPr>
      <xdr:spPr>
        <a:xfrm>
          <a:off x="22110700" y="1000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144576</xdr:rowOff>
    </xdr:from>
    <xdr:to>
      <xdr:col>31</xdr:col>
      <xdr:colOff>34925</xdr:colOff>
      <xdr:row>58</xdr:row>
      <xdr:rowOff>147130</xdr:rowOff>
    </xdr:to>
    <xdr:cxnSp macro="">
      <xdr:nvCxnSpPr>
        <xdr:cNvPr id="774" name="直線コネクタ 773"/>
        <xdr:cNvCxnSpPr/>
      </xdr:nvCxnSpPr>
      <xdr:spPr>
        <a:xfrm flipV="1">
          <a:off x="20434300" y="10088676"/>
          <a:ext cx="889000" cy="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68040</xdr:rowOff>
    </xdr:from>
    <xdr:to>
      <xdr:col>31</xdr:col>
      <xdr:colOff>85725</xdr:colOff>
      <xdr:row>58</xdr:row>
      <xdr:rowOff>169640</xdr:rowOff>
    </xdr:to>
    <xdr:sp macro="" textlink="">
      <xdr:nvSpPr>
        <xdr:cNvPr id="775" name="フローチャート : 判断 774"/>
        <xdr:cNvSpPr/>
      </xdr:nvSpPr>
      <xdr:spPr>
        <a:xfrm>
          <a:off x="21272500" y="100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14717</xdr:rowOff>
    </xdr:from>
    <xdr:ext cx="469744" cy="259045"/>
    <xdr:sp macro="" textlink="">
      <xdr:nvSpPr>
        <xdr:cNvPr id="776" name="テキスト ボックス 775"/>
        <xdr:cNvSpPr txBox="1"/>
      </xdr:nvSpPr>
      <xdr:spPr>
        <a:xfrm>
          <a:off x="21088427" y="978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147130</xdr:rowOff>
    </xdr:from>
    <xdr:to>
      <xdr:col>29</xdr:col>
      <xdr:colOff>517525</xdr:colOff>
      <xdr:row>58</xdr:row>
      <xdr:rowOff>151454</xdr:rowOff>
    </xdr:to>
    <xdr:cxnSp macro="">
      <xdr:nvCxnSpPr>
        <xdr:cNvPr id="777" name="直線コネクタ 776"/>
        <xdr:cNvCxnSpPr/>
      </xdr:nvCxnSpPr>
      <xdr:spPr>
        <a:xfrm flipV="1">
          <a:off x="19545300" y="10091230"/>
          <a:ext cx="889000" cy="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62516</xdr:rowOff>
    </xdr:from>
    <xdr:to>
      <xdr:col>29</xdr:col>
      <xdr:colOff>568325</xdr:colOff>
      <xdr:row>58</xdr:row>
      <xdr:rowOff>164116</xdr:rowOff>
    </xdr:to>
    <xdr:sp macro="" textlink="">
      <xdr:nvSpPr>
        <xdr:cNvPr id="778" name="フローチャート : 判断 777"/>
        <xdr:cNvSpPr/>
      </xdr:nvSpPr>
      <xdr:spPr>
        <a:xfrm>
          <a:off x="20383500" y="100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9193</xdr:rowOff>
    </xdr:from>
    <xdr:ext cx="469744" cy="259045"/>
    <xdr:sp macro="" textlink="">
      <xdr:nvSpPr>
        <xdr:cNvPr id="779" name="テキスト ボックス 778"/>
        <xdr:cNvSpPr txBox="1"/>
      </xdr:nvSpPr>
      <xdr:spPr>
        <a:xfrm>
          <a:off x="20199427" y="978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151454</xdr:rowOff>
    </xdr:from>
    <xdr:to>
      <xdr:col>28</xdr:col>
      <xdr:colOff>314325</xdr:colOff>
      <xdr:row>58</xdr:row>
      <xdr:rowOff>152044</xdr:rowOff>
    </xdr:to>
    <xdr:cxnSp macro="">
      <xdr:nvCxnSpPr>
        <xdr:cNvPr id="780" name="直線コネクタ 779"/>
        <xdr:cNvCxnSpPr/>
      </xdr:nvCxnSpPr>
      <xdr:spPr>
        <a:xfrm flipV="1">
          <a:off x="18656300" y="10095554"/>
          <a:ext cx="889000" cy="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58820</xdr:rowOff>
    </xdr:from>
    <xdr:to>
      <xdr:col>28</xdr:col>
      <xdr:colOff>365125</xdr:colOff>
      <xdr:row>58</xdr:row>
      <xdr:rowOff>160420</xdr:rowOff>
    </xdr:to>
    <xdr:sp macro="" textlink="">
      <xdr:nvSpPr>
        <xdr:cNvPr id="781" name="フローチャート : 判断 780"/>
        <xdr:cNvSpPr/>
      </xdr:nvSpPr>
      <xdr:spPr>
        <a:xfrm>
          <a:off x="19494500" y="1000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5497</xdr:rowOff>
    </xdr:from>
    <xdr:ext cx="469744" cy="259045"/>
    <xdr:sp macro="" textlink="">
      <xdr:nvSpPr>
        <xdr:cNvPr id="782" name="テキスト ボックス 781"/>
        <xdr:cNvSpPr txBox="1"/>
      </xdr:nvSpPr>
      <xdr:spPr>
        <a:xfrm>
          <a:off x="19310427" y="977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58001</xdr:rowOff>
    </xdr:from>
    <xdr:to>
      <xdr:col>27</xdr:col>
      <xdr:colOff>161925</xdr:colOff>
      <xdr:row>58</xdr:row>
      <xdr:rowOff>159601</xdr:rowOff>
    </xdr:to>
    <xdr:sp macro="" textlink="">
      <xdr:nvSpPr>
        <xdr:cNvPr id="783" name="フローチャート : 判断 782"/>
        <xdr:cNvSpPr/>
      </xdr:nvSpPr>
      <xdr:spPr>
        <a:xfrm>
          <a:off x="18605500" y="100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4678</xdr:rowOff>
    </xdr:from>
    <xdr:ext cx="469744" cy="259045"/>
    <xdr:sp macro="" textlink="">
      <xdr:nvSpPr>
        <xdr:cNvPr id="784" name="テキスト ボックス 783"/>
        <xdr:cNvSpPr txBox="1"/>
      </xdr:nvSpPr>
      <xdr:spPr>
        <a:xfrm>
          <a:off x="18421427" y="977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95930</xdr:rowOff>
    </xdr:from>
    <xdr:to>
      <xdr:col>32</xdr:col>
      <xdr:colOff>238125</xdr:colOff>
      <xdr:row>59</xdr:row>
      <xdr:rowOff>26080</xdr:rowOff>
    </xdr:to>
    <xdr:sp macro="" textlink="">
      <xdr:nvSpPr>
        <xdr:cNvPr id="790" name="円/楕円 789"/>
        <xdr:cNvSpPr/>
      </xdr:nvSpPr>
      <xdr:spPr>
        <a:xfrm>
          <a:off x="22110700" y="1004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42753</xdr:rowOff>
    </xdr:from>
    <xdr:ext cx="469744" cy="259045"/>
    <xdr:sp macro="" textlink="">
      <xdr:nvSpPr>
        <xdr:cNvPr id="791" name="貸付金該当値テキスト"/>
        <xdr:cNvSpPr txBox="1"/>
      </xdr:nvSpPr>
      <xdr:spPr>
        <a:xfrm>
          <a:off x="22212300" y="9986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93776</xdr:rowOff>
    </xdr:from>
    <xdr:to>
      <xdr:col>31</xdr:col>
      <xdr:colOff>85725</xdr:colOff>
      <xdr:row>59</xdr:row>
      <xdr:rowOff>23926</xdr:rowOff>
    </xdr:to>
    <xdr:sp macro="" textlink="">
      <xdr:nvSpPr>
        <xdr:cNvPr id="792" name="円/楕円 791"/>
        <xdr:cNvSpPr/>
      </xdr:nvSpPr>
      <xdr:spPr>
        <a:xfrm>
          <a:off x="21272500" y="1003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15053</xdr:rowOff>
    </xdr:from>
    <xdr:ext cx="469744" cy="259045"/>
    <xdr:sp macro="" textlink="">
      <xdr:nvSpPr>
        <xdr:cNvPr id="793" name="テキスト ボックス 792"/>
        <xdr:cNvSpPr txBox="1"/>
      </xdr:nvSpPr>
      <xdr:spPr>
        <a:xfrm>
          <a:off x="21088427" y="1013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96330</xdr:rowOff>
    </xdr:from>
    <xdr:to>
      <xdr:col>29</xdr:col>
      <xdr:colOff>568325</xdr:colOff>
      <xdr:row>59</xdr:row>
      <xdr:rowOff>26480</xdr:rowOff>
    </xdr:to>
    <xdr:sp macro="" textlink="">
      <xdr:nvSpPr>
        <xdr:cNvPr id="794" name="円/楕円 793"/>
        <xdr:cNvSpPr/>
      </xdr:nvSpPr>
      <xdr:spPr>
        <a:xfrm>
          <a:off x="20383500" y="1004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17607</xdr:rowOff>
    </xdr:from>
    <xdr:ext cx="469744" cy="259045"/>
    <xdr:sp macro="" textlink="">
      <xdr:nvSpPr>
        <xdr:cNvPr id="795" name="テキスト ボックス 794"/>
        <xdr:cNvSpPr txBox="1"/>
      </xdr:nvSpPr>
      <xdr:spPr>
        <a:xfrm>
          <a:off x="20199427" y="1013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100654</xdr:rowOff>
    </xdr:from>
    <xdr:to>
      <xdr:col>28</xdr:col>
      <xdr:colOff>365125</xdr:colOff>
      <xdr:row>59</xdr:row>
      <xdr:rowOff>30804</xdr:rowOff>
    </xdr:to>
    <xdr:sp macro="" textlink="">
      <xdr:nvSpPr>
        <xdr:cNvPr id="796" name="円/楕円 795"/>
        <xdr:cNvSpPr/>
      </xdr:nvSpPr>
      <xdr:spPr>
        <a:xfrm>
          <a:off x="19494500" y="1004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21931</xdr:rowOff>
    </xdr:from>
    <xdr:ext cx="469744" cy="259045"/>
    <xdr:sp macro="" textlink="">
      <xdr:nvSpPr>
        <xdr:cNvPr id="797" name="テキスト ボックス 796"/>
        <xdr:cNvSpPr txBox="1"/>
      </xdr:nvSpPr>
      <xdr:spPr>
        <a:xfrm>
          <a:off x="19310427" y="1013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101244</xdr:rowOff>
    </xdr:from>
    <xdr:to>
      <xdr:col>27</xdr:col>
      <xdr:colOff>161925</xdr:colOff>
      <xdr:row>59</xdr:row>
      <xdr:rowOff>31394</xdr:rowOff>
    </xdr:to>
    <xdr:sp macro="" textlink="">
      <xdr:nvSpPr>
        <xdr:cNvPr id="798" name="円/楕円 797"/>
        <xdr:cNvSpPr/>
      </xdr:nvSpPr>
      <xdr:spPr>
        <a:xfrm>
          <a:off x="18605500" y="100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22521</xdr:rowOff>
    </xdr:from>
    <xdr:ext cx="469744" cy="259045"/>
    <xdr:sp macro="" textlink="">
      <xdr:nvSpPr>
        <xdr:cNvPr id="799" name="テキスト ボックス 798"/>
        <xdr:cNvSpPr txBox="1"/>
      </xdr:nvSpPr>
      <xdr:spPr>
        <a:xfrm>
          <a:off x="18421427" y="1013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0" name="テキスト ボックス 80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1" name="直線コネクタ 81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2" name="テキスト ボックス 81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3" name="直線コネクタ 81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4" name="テキスト ボックス 81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5" name="直線コネクタ 81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6" name="テキスト ボックス 81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7" name="直線コネクタ 81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8" name="テキスト ボックス 81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9" name="直線コネクタ 81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0" name="テキスト ボックス 81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140157</xdr:rowOff>
    </xdr:from>
    <xdr:to>
      <xdr:col>32</xdr:col>
      <xdr:colOff>186689</xdr:colOff>
      <xdr:row>79</xdr:row>
      <xdr:rowOff>123774</xdr:rowOff>
    </xdr:to>
    <xdr:cxnSp macro="">
      <xdr:nvCxnSpPr>
        <xdr:cNvPr id="824" name="直線コネクタ 823"/>
        <xdr:cNvCxnSpPr/>
      </xdr:nvCxnSpPr>
      <xdr:spPr>
        <a:xfrm flipV="1">
          <a:off x="22159595" y="12141657"/>
          <a:ext cx="1269" cy="152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127601</xdr:rowOff>
    </xdr:from>
    <xdr:ext cx="534377" cy="259045"/>
    <xdr:sp macro="" textlink="">
      <xdr:nvSpPr>
        <xdr:cNvPr id="825" name="繰出金最小値テキスト"/>
        <xdr:cNvSpPr txBox="1"/>
      </xdr:nvSpPr>
      <xdr:spPr>
        <a:xfrm>
          <a:off x="22212300" y="1367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23,754</a:t>
          </a:r>
          <a:endParaRPr kumimoji="1" lang="ja-JP" altLang="en-US" sz="1000" b="1">
            <a:latin typeface="ＭＳ Ｐゴシック"/>
          </a:endParaRPr>
        </a:p>
      </xdr:txBody>
    </xdr:sp>
    <xdr:clientData/>
  </xdr:oneCellAnchor>
  <xdr:twoCellAnchor>
    <xdr:from>
      <xdr:col>32</xdr:col>
      <xdr:colOff>98425</xdr:colOff>
      <xdr:row>79</xdr:row>
      <xdr:rowOff>123774</xdr:rowOff>
    </xdr:from>
    <xdr:to>
      <xdr:col>32</xdr:col>
      <xdr:colOff>276225</xdr:colOff>
      <xdr:row>79</xdr:row>
      <xdr:rowOff>123774</xdr:rowOff>
    </xdr:to>
    <xdr:cxnSp macro="">
      <xdr:nvCxnSpPr>
        <xdr:cNvPr id="826" name="直線コネクタ 825"/>
        <xdr:cNvCxnSpPr/>
      </xdr:nvCxnSpPr>
      <xdr:spPr>
        <a:xfrm>
          <a:off x="22072600" y="13668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86834</xdr:rowOff>
    </xdr:from>
    <xdr:ext cx="599010" cy="259045"/>
    <xdr:sp macro="" textlink="">
      <xdr:nvSpPr>
        <xdr:cNvPr id="827" name="繰出金最大値テキスト"/>
        <xdr:cNvSpPr txBox="1"/>
      </xdr:nvSpPr>
      <xdr:spPr>
        <a:xfrm>
          <a:off x="22212300" y="11916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143,964</a:t>
          </a:r>
          <a:endParaRPr kumimoji="1" lang="ja-JP" altLang="en-US" sz="1000" b="1">
            <a:latin typeface="ＭＳ Ｐゴシック"/>
          </a:endParaRPr>
        </a:p>
      </xdr:txBody>
    </xdr:sp>
    <xdr:clientData/>
  </xdr:oneCellAnchor>
  <xdr:twoCellAnchor>
    <xdr:from>
      <xdr:col>32</xdr:col>
      <xdr:colOff>98425</xdr:colOff>
      <xdr:row>70</xdr:row>
      <xdr:rowOff>140157</xdr:rowOff>
    </xdr:from>
    <xdr:to>
      <xdr:col>32</xdr:col>
      <xdr:colOff>276225</xdr:colOff>
      <xdr:row>70</xdr:row>
      <xdr:rowOff>140157</xdr:rowOff>
    </xdr:to>
    <xdr:cxnSp macro="">
      <xdr:nvCxnSpPr>
        <xdr:cNvPr id="828" name="直線コネクタ 827"/>
        <xdr:cNvCxnSpPr/>
      </xdr:nvCxnSpPr>
      <xdr:spPr>
        <a:xfrm>
          <a:off x="22072600" y="1214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84213</xdr:rowOff>
    </xdr:from>
    <xdr:to>
      <xdr:col>32</xdr:col>
      <xdr:colOff>187325</xdr:colOff>
      <xdr:row>74</xdr:row>
      <xdr:rowOff>100317</xdr:rowOff>
    </xdr:to>
    <xdr:cxnSp macro="">
      <xdr:nvCxnSpPr>
        <xdr:cNvPr id="829" name="直線コネクタ 828"/>
        <xdr:cNvCxnSpPr/>
      </xdr:nvCxnSpPr>
      <xdr:spPr>
        <a:xfrm>
          <a:off x="21323300" y="12771513"/>
          <a:ext cx="838200" cy="1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107599</xdr:rowOff>
    </xdr:from>
    <xdr:ext cx="534377" cy="259045"/>
    <xdr:sp macro="" textlink="">
      <xdr:nvSpPr>
        <xdr:cNvPr id="830" name="繰出金平均値テキスト"/>
        <xdr:cNvSpPr txBox="1"/>
      </xdr:nvSpPr>
      <xdr:spPr>
        <a:xfrm>
          <a:off x="22212300" y="129663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73,329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129172</xdr:rowOff>
    </xdr:from>
    <xdr:to>
      <xdr:col>32</xdr:col>
      <xdr:colOff>238125</xdr:colOff>
      <xdr:row>76</xdr:row>
      <xdr:rowOff>59322</xdr:rowOff>
    </xdr:to>
    <xdr:sp macro="" textlink="">
      <xdr:nvSpPr>
        <xdr:cNvPr id="831" name="フローチャート : 判断 830"/>
        <xdr:cNvSpPr/>
      </xdr:nvSpPr>
      <xdr:spPr>
        <a:xfrm>
          <a:off x="22110700" y="129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84213</xdr:rowOff>
    </xdr:from>
    <xdr:to>
      <xdr:col>31</xdr:col>
      <xdr:colOff>34925</xdr:colOff>
      <xdr:row>74</xdr:row>
      <xdr:rowOff>150787</xdr:rowOff>
    </xdr:to>
    <xdr:cxnSp macro="">
      <xdr:nvCxnSpPr>
        <xdr:cNvPr id="832" name="直線コネクタ 831"/>
        <xdr:cNvCxnSpPr/>
      </xdr:nvCxnSpPr>
      <xdr:spPr>
        <a:xfrm flipV="1">
          <a:off x="20434300" y="12771513"/>
          <a:ext cx="889000" cy="6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126212</xdr:rowOff>
    </xdr:from>
    <xdr:to>
      <xdr:col>31</xdr:col>
      <xdr:colOff>85725</xdr:colOff>
      <xdr:row>76</xdr:row>
      <xdr:rowOff>56362</xdr:rowOff>
    </xdr:to>
    <xdr:sp macro="" textlink="">
      <xdr:nvSpPr>
        <xdr:cNvPr id="833" name="フローチャート : 判断 832"/>
        <xdr:cNvSpPr/>
      </xdr:nvSpPr>
      <xdr:spPr>
        <a:xfrm>
          <a:off x="21272500" y="1298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47489</xdr:rowOff>
    </xdr:from>
    <xdr:ext cx="534377" cy="259045"/>
    <xdr:sp macro="" textlink="">
      <xdr:nvSpPr>
        <xdr:cNvPr id="834" name="テキスト ボックス 833"/>
        <xdr:cNvSpPr txBox="1"/>
      </xdr:nvSpPr>
      <xdr:spPr>
        <a:xfrm>
          <a:off x="21056111" y="1307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73,562</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117487</xdr:rowOff>
    </xdr:from>
    <xdr:to>
      <xdr:col>29</xdr:col>
      <xdr:colOff>517525</xdr:colOff>
      <xdr:row>74</xdr:row>
      <xdr:rowOff>150787</xdr:rowOff>
    </xdr:to>
    <xdr:cxnSp macro="">
      <xdr:nvCxnSpPr>
        <xdr:cNvPr id="835" name="直線コネクタ 834"/>
        <xdr:cNvCxnSpPr/>
      </xdr:nvCxnSpPr>
      <xdr:spPr>
        <a:xfrm>
          <a:off x="19545300" y="12804787"/>
          <a:ext cx="889000" cy="3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163767</xdr:rowOff>
    </xdr:from>
    <xdr:to>
      <xdr:col>29</xdr:col>
      <xdr:colOff>568325</xdr:colOff>
      <xdr:row>76</xdr:row>
      <xdr:rowOff>93917</xdr:rowOff>
    </xdr:to>
    <xdr:sp macro="" textlink="">
      <xdr:nvSpPr>
        <xdr:cNvPr id="836" name="フローチャート : 判断 835"/>
        <xdr:cNvSpPr/>
      </xdr:nvSpPr>
      <xdr:spPr>
        <a:xfrm>
          <a:off x="20383500" y="1302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85044</xdr:rowOff>
    </xdr:from>
    <xdr:ext cx="534377" cy="259045"/>
    <xdr:sp macro="" textlink="">
      <xdr:nvSpPr>
        <xdr:cNvPr id="837" name="テキスト ボックス 836"/>
        <xdr:cNvSpPr txBox="1"/>
      </xdr:nvSpPr>
      <xdr:spPr>
        <a:xfrm>
          <a:off x="20167111" y="1311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70,605</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97269</xdr:rowOff>
    </xdr:from>
    <xdr:to>
      <xdr:col>28</xdr:col>
      <xdr:colOff>314325</xdr:colOff>
      <xdr:row>74</xdr:row>
      <xdr:rowOff>117487</xdr:rowOff>
    </xdr:to>
    <xdr:cxnSp macro="">
      <xdr:nvCxnSpPr>
        <xdr:cNvPr id="838" name="直線コネクタ 837"/>
        <xdr:cNvCxnSpPr/>
      </xdr:nvCxnSpPr>
      <xdr:spPr>
        <a:xfrm>
          <a:off x="18656300" y="12784569"/>
          <a:ext cx="889000" cy="2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11545</xdr:rowOff>
    </xdr:from>
    <xdr:to>
      <xdr:col>28</xdr:col>
      <xdr:colOff>365125</xdr:colOff>
      <xdr:row>76</xdr:row>
      <xdr:rowOff>113145</xdr:rowOff>
    </xdr:to>
    <xdr:sp macro="" textlink="">
      <xdr:nvSpPr>
        <xdr:cNvPr id="839" name="フローチャート : 判断 838"/>
        <xdr:cNvSpPr/>
      </xdr:nvSpPr>
      <xdr:spPr>
        <a:xfrm>
          <a:off x="19494500" y="130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104272</xdr:rowOff>
    </xdr:from>
    <xdr:ext cx="534377" cy="259045"/>
    <xdr:sp macro="" textlink="">
      <xdr:nvSpPr>
        <xdr:cNvPr id="840" name="テキスト ボックス 839"/>
        <xdr:cNvSpPr txBox="1"/>
      </xdr:nvSpPr>
      <xdr:spPr>
        <a:xfrm>
          <a:off x="19278111" y="131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69,091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10491</xdr:rowOff>
    </xdr:from>
    <xdr:to>
      <xdr:col>27</xdr:col>
      <xdr:colOff>161925</xdr:colOff>
      <xdr:row>76</xdr:row>
      <xdr:rowOff>112091</xdr:rowOff>
    </xdr:to>
    <xdr:sp macro="" textlink="">
      <xdr:nvSpPr>
        <xdr:cNvPr id="841" name="フローチャート : 判断 840"/>
        <xdr:cNvSpPr/>
      </xdr:nvSpPr>
      <xdr:spPr>
        <a:xfrm>
          <a:off x="18605500" y="1304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103218</xdr:rowOff>
    </xdr:from>
    <xdr:ext cx="534377" cy="259045"/>
    <xdr:sp macro="" textlink="">
      <xdr:nvSpPr>
        <xdr:cNvPr id="842" name="テキスト ボックス 841"/>
        <xdr:cNvSpPr txBox="1"/>
      </xdr:nvSpPr>
      <xdr:spPr>
        <a:xfrm>
          <a:off x="18389111" y="1313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69,174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49517</xdr:rowOff>
    </xdr:from>
    <xdr:to>
      <xdr:col>32</xdr:col>
      <xdr:colOff>238125</xdr:colOff>
      <xdr:row>74</xdr:row>
      <xdr:rowOff>151117</xdr:rowOff>
    </xdr:to>
    <xdr:sp macro="" textlink="">
      <xdr:nvSpPr>
        <xdr:cNvPr id="848" name="円/楕円 847"/>
        <xdr:cNvSpPr/>
      </xdr:nvSpPr>
      <xdr:spPr>
        <a:xfrm>
          <a:off x="22110700" y="1273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72394</xdr:rowOff>
    </xdr:from>
    <xdr:ext cx="534377" cy="259045"/>
    <xdr:sp macro="" textlink="">
      <xdr:nvSpPr>
        <xdr:cNvPr id="849" name="繰出金該当値テキスト"/>
        <xdr:cNvSpPr txBox="1"/>
      </xdr:nvSpPr>
      <xdr:spPr>
        <a:xfrm>
          <a:off x="22212300" y="1258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93,101</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33413</xdr:rowOff>
    </xdr:from>
    <xdr:to>
      <xdr:col>31</xdr:col>
      <xdr:colOff>85725</xdr:colOff>
      <xdr:row>74</xdr:row>
      <xdr:rowOff>135013</xdr:rowOff>
    </xdr:to>
    <xdr:sp macro="" textlink="">
      <xdr:nvSpPr>
        <xdr:cNvPr id="850" name="円/楕円 849"/>
        <xdr:cNvSpPr/>
      </xdr:nvSpPr>
      <xdr:spPr>
        <a:xfrm>
          <a:off x="21272500" y="127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151540</xdr:rowOff>
    </xdr:from>
    <xdr:ext cx="534377" cy="259045"/>
    <xdr:sp macro="" textlink="">
      <xdr:nvSpPr>
        <xdr:cNvPr id="851" name="テキスト ボックス 850"/>
        <xdr:cNvSpPr txBox="1"/>
      </xdr:nvSpPr>
      <xdr:spPr>
        <a:xfrm>
          <a:off x="21056111" y="1249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94,369</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99987</xdr:rowOff>
    </xdr:from>
    <xdr:to>
      <xdr:col>29</xdr:col>
      <xdr:colOff>568325</xdr:colOff>
      <xdr:row>75</xdr:row>
      <xdr:rowOff>30137</xdr:rowOff>
    </xdr:to>
    <xdr:sp macro="" textlink="">
      <xdr:nvSpPr>
        <xdr:cNvPr id="852" name="円/楕円 851"/>
        <xdr:cNvSpPr/>
      </xdr:nvSpPr>
      <xdr:spPr>
        <a:xfrm>
          <a:off x="20383500" y="1278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46664</xdr:rowOff>
    </xdr:from>
    <xdr:ext cx="534377" cy="259045"/>
    <xdr:sp macro="" textlink="">
      <xdr:nvSpPr>
        <xdr:cNvPr id="853" name="テキスト ボックス 852"/>
        <xdr:cNvSpPr txBox="1"/>
      </xdr:nvSpPr>
      <xdr:spPr>
        <a:xfrm>
          <a:off x="20167111" y="1256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89,127</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66687</xdr:rowOff>
    </xdr:from>
    <xdr:to>
      <xdr:col>28</xdr:col>
      <xdr:colOff>365125</xdr:colOff>
      <xdr:row>74</xdr:row>
      <xdr:rowOff>168287</xdr:rowOff>
    </xdr:to>
    <xdr:sp macro="" textlink="">
      <xdr:nvSpPr>
        <xdr:cNvPr id="854" name="円/楕円 853"/>
        <xdr:cNvSpPr/>
      </xdr:nvSpPr>
      <xdr:spPr>
        <a:xfrm>
          <a:off x="19494500" y="1275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13364</xdr:rowOff>
    </xdr:from>
    <xdr:ext cx="534377" cy="259045"/>
    <xdr:sp macro="" textlink="">
      <xdr:nvSpPr>
        <xdr:cNvPr id="855" name="テキスト ボックス 854"/>
        <xdr:cNvSpPr txBox="1"/>
      </xdr:nvSpPr>
      <xdr:spPr>
        <a:xfrm>
          <a:off x="19278111" y="1252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91,749</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46469</xdr:rowOff>
    </xdr:from>
    <xdr:to>
      <xdr:col>27</xdr:col>
      <xdr:colOff>161925</xdr:colOff>
      <xdr:row>74</xdr:row>
      <xdr:rowOff>148069</xdr:rowOff>
    </xdr:to>
    <xdr:sp macro="" textlink="">
      <xdr:nvSpPr>
        <xdr:cNvPr id="856" name="円/楕円 855"/>
        <xdr:cNvSpPr/>
      </xdr:nvSpPr>
      <xdr:spPr>
        <a:xfrm>
          <a:off x="18605500" y="1273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164596</xdr:rowOff>
    </xdr:from>
    <xdr:ext cx="534377" cy="259045"/>
    <xdr:sp macro="" textlink="">
      <xdr:nvSpPr>
        <xdr:cNvPr id="857" name="テキスト ボックス 856"/>
        <xdr:cNvSpPr txBox="1"/>
      </xdr:nvSpPr>
      <xdr:spPr>
        <a:xfrm>
          <a:off x="18389111" y="1250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93,341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8" name="直線コネクタ 86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9" name="テキスト ボックス 86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0" name="直線コネクタ 86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96</xdr:row>
      <xdr:rowOff>35577</xdr:rowOff>
    </xdr:from>
    <xdr:ext cx="377026" cy="259045"/>
    <xdr:sp macro="" textlink="">
      <xdr:nvSpPr>
        <xdr:cNvPr id="871" name="テキスト ボックス 870"/>
        <xdr:cNvSpPr txBox="1"/>
      </xdr:nvSpPr>
      <xdr:spPr>
        <a:xfrm>
          <a:off x="17910974" y="1649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2" name="直線コネクタ 87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93</xdr:row>
      <xdr:rowOff>168927</xdr:rowOff>
    </xdr:from>
    <xdr:ext cx="377026" cy="259045"/>
    <xdr:sp macro="" textlink="">
      <xdr:nvSpPr>
        <xdr:cNvPr id="873" name="テキスト ボックス 872"/>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4" name="直線コネクタ 87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91</xdr:row>
      <xdr:rowOff>130827</xdr:rowOff>
    </xdr:from>
    <xdr:ext cx="377026" cy="259045"/>
    <xdr:sp macro="" textlink="">
      <xdr:nvSpPr>
        <xdr:cNvPr id="875" name="テキスト ボックス 874"/>
        <xdr:cNvSpPr txBox="1"/>
      </xdr:nvSpPr>
      <xdr:spPr>
        <a:xfrm>
          <a:off x="17910974" y="1573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6" name="直線コネクタ 87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92727</xdr:rowOff>
    </xdr:from>
    <xdr:ext cx="377026" cy="259045"/>
    <xdr:sp macro="" textlink="">
      <xdr:nvSpPr>
        <xdr:cNvPr id="877" name="テキスト ボックス 876"/>
        <xdr:cNvSpPr txBox="1"/>
      </xdr:nvSpPr>
      <xdr:spPr>
        <a:xfrm>
          <a:off x="17910974" y="1535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87</xdr:row>
      <xdr:rowOff>54627</xdr:rowOff>
    </xdr:from>
    <xdr:ext cx="467179" cy="259045"/>
    <xdr:sp macro="" textlink="">
      <xdr:nvSpPr>
        <xdr:cNvPr id="879" name="テキスト ボックス 878"/>
        <xdr:cNvSpPr txBox="1"/>
      </xdr:nvSpPr>
      <xdr:spPr>
        <a:xfrm>
          <a:off x="17820821" y="14970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1" name="直線コネクタ 880"/>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2"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3" name="直線コネクタ 88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4"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5" name="直線コネクタ 88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6" name="直線コネクタ 88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7"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8" name="フローチャート : 判断 887"/>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9" name="直線コネクタ 88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0" name="フローチャート : 判断 889"/>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1" name="テキスト ボックス 890"/>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2" name="直線コネクタ 89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3" name="フローチャート : 判断 892"/>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4" name="テキスト ボックス 893"/>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5" name="直線コネクタ 89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39370</xdr:rowOff>
    </xdr:from>
    <xdr:to>
      <xdr:col>28</xdr:col>
      <xdr:colOff>365125</xdr:colOff>
      <xdr:row>96</xdr:row>
      <xdr:rowOff>140970</xdr:rowOff>
    </xdr:to>
    <xdr:sp macro="" textlink="">
      <xdr:nvSpPr>
        <xdr:cNvPr id="896" name="フローチャート : 判断 895"/>
        <xdr:cNvSpPr/>
      </xdr:nvSpPr>
      <xdr:spPr>
        <a:xfrm>
          <a:off x="19494500" y="1649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94</xdr:row>
      <xdr:rowOff>157497</xdr:rowOff>
    </xdr:from>
    <xdr:ext cx="378565" cy="259045"/>
    <xdr:sp macro="" textlink="">
      <xdr:nvSpPr>
        <xdr:cNvPr id="897" name="テキスト ボックス 896"/>
        <xdr:cNvSpPr txBox="1"/>
      </xdr:nvSpPr>
      <xdr:spPr>
        <a:xfrm>
          <a:off x="19356017" y="16273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52705</xdr:rowOff>
    </xdr:from>
    <xdr:to>
      <xdr:col>27</xdr:col>
      <xdr:colOff>161925</xdr:colOff>
      <xdr:row>90</xdr:row>
      <xdr:rowOff>154305</xdr:rowOff>
    </xdr:to>
    <xdr:sp macro="" textlink="">
      <xdr:nvSpPr>
        <xdr:cNvPr id="898" name="フローチャート : 判断 897"/>
        <xdr:cNvSpPr/>
      </xdr:nvSpPr>
      <xdr:spPr>
        <a:xfrm>
          <a:off x="18605500" y="1548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170832</xdr:rowOff>
    </xdr:from>
    <xdr:ext cx="378565" cy="259045"/>
    <xdr:sp macro="" textlink="">
      <xdr:nvSpPr>
        <xdr:cNvPr id="899" name="テキスト ボックス 898"/>
        <xdr:cNvSpPr txBox="1"/>
      </xdr:nvSpPr>
      <xdr:spPr>
        <a:xfrm>
          <a:off x="18467017" y="15258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5" name="円/楕円 90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6"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7" name="円/楕円 90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8" name="テキスト ボックス 907"/>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9" name="円/楕円 90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0" name="テキスト ボックス 909"/>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1" name="円/楕円 91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12" name="テキスト ボックス 911"/>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3" name="円/楕円 91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4" name="テキスト ボックス 913"/>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728,697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円となっている。主な構成項目である人件費は、住民一人当たり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125,795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円となっており、類似団体内平均値と比較して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1.37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倍と高い数値を示しているものの、年々減少傾向にある。合併したからと言っても町域が広く集落が点在しているため、支所・出張所を配置せざるを得ず、また小学校、保育園、幼稚園、公民館等の施設も多いため人件費の占める割合が多いと言える。今後は退職者数以上に職員補充は行わない方針で人件費削減に取り組む。</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補助費等についても、類似団体平均値より高く、かつ年々増加傾向を示している。これは、ふるさと納税制度を活用した米づくり農家応援事業、地方消費喚起（プレミアム商品券発行）助成金、農地維持支払交付金、資源向上支払（長寿命化活動）交付金、地域経済循環創造事業補助金等の増によるものである。公共交通の充実、農業の振興、若者の定住、雇用の確保等、喫緊の課題が山積しており補助費等の削減は難しいところであるが、必要性、緊急性を見極め、取捨選択により減少に努めたい。</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岡山県吉備中央町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12,267
12,076
268.78
9,412,034
8,938,920
398,850
5,961,383
10,590,144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56.6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30353</xdr:rowOff>
    </xdr:from>
    <xdr:to>
      <xdr:col>6</xdr:col>
      <xdr:colOff>510540</xdr:colOff>
      <xdr:row>39</xdr:row>
      <xdr:rowOff>79883</xdr:rowOff>
    </xdr:to>
    <xdr:cxnSp macro="">
      <xdr:nvCxnSpPr>
        <xdr:cNvPr id="56" name="直線コネクタ 55"/>
        <xdr:cNvCxnSpPr/>
      </xdr:nvCxnSpPr>
      <xdr:spPr>
        <a:xfrm flipV="1">
          <a:off x="4633595" y="5173853"/>
          <a:ext cx="127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83710</xdr:rowOff>
    </xdr:from>
    <xdr:ext cx="469744" cy="259045"/>
    <xdr:sp macro="" textlink="">
      <xdr:nvSpPr>
        <xdr:cNvPr id="57" name="議会費最小値テキスト"/>
        <xdr:cNvSpPr txBox="1"/>
      </xdr:nvSpPr>
      <xdr:spPr>
        <a:xfrm>
          <a:off x="4686300" y="677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5,907</a:t>
          </a:r>
          <a:endParaRPr kumimoji="1" lang="ja-JP" altLang="en-US" sz="1000" b="1">
            <a:latin typeface="ＭＳ Ｐゴシック"/>
          </a:endParaRPr>
        </a:p>
      </xdr:txBody>
    </xdr:sp>
    <xdr:clientData/>
  </xdr:oneCellAnchor>
  <xdr:twoCellAnchor>
    <xdr:from>
      <xdr:col>6</xdr:col>
      <xdr:colOff>422275</xdr:colOff>
      <xdr:row>39</xdr:row>
      <xdr:rowOff>79883</xdr:rowOff>
    </xdr:from>
    <xdr:to>
      <xdr:col>6</xdr:col>
      <xdr:colOff>600075</xdr:colOff>
      <xdr:row>39</xdr:row>
      <xdr:rowOff>79883</xdr:rowOff>
    </xdr:to>
    <xdr:cxnSp macro="">
      <xdr:nvCxnSpPr>
        <xdr:cNvPr id="58" name="直線コネクタ 57"/>
        <xdr:cNvCxnSpPr/>
      </xdr:nvCxnSpPr>
      <xdr:spPr>
        <a:xfrm>
          <a:off x="4546600" y="6766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148480</xdr:rowOff>
    </xdr:from>
    <xdr:ext cx="534377" cy="259045"/>
    <xdr:sp macro="" textlink="">
      <xdr:nvSpPr>
        <xdr:cNvPr id="59" name="議会費最大値テキスト"/>
        <xdr:cNvSpPr txBox="1"/>
      </xdr:nvSpPr>
      <xdr:spPr>
        <a:xfrm>
          <a:off x="4686300" y="494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10,087</a:t>
          </a:r>
          <a:endParaRPr kumimoji="1" lang="ja-JP" altLang="en-US" sz="1000" b="1">
            <a:latin typeface="ＭＳ Ｐゴシック"/>
          </a:endParaRPr>
        </a:p>
      </xdr:txBody>
    </xdr:sp>
    <xdr:clientData/>
  </xdr:oneCellAnchor>
  <xdr:twoCellAnchor>
    <xdr:from>
      <xdr:col>6</xdr:col>
      <xdr:colOff>422275</xdr:colOff>
      <xdr:row>30</xdr:row>
      <xdr:rowOff>30353</xdr:rowOff>
    </xdr:from>
    <xdr:to>
      <xdr:col>6</xdr:col>
      <xdr:colOff>600075</xdr:colOff>
      <xdr:row>30</xdr:row>
      <xdr:rowOff>30353</xdr:rowOff>
    </xdr:to>
    <xdr:cxnSp macro="">
      <xdr:nvCxnSpPr>
        <xdr:cNvPr id="60" name="直線コネクタ 59"/>
        <xdr:cNvCxnSpPr/>
      </xdr:nvCxnSpPr>
      <xdr:spPr>
        <a:xfrm>
          <a:off x="4546600" y="517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154559</xdr:rowOff>
    </xdr:from>
    <xdr:to>
      <xdr:col>6</xdr:col>
      <xdr:colOff>511175</xdr:colOff>
      <xdr:row>34</xdr:row>
      <xdr:rowOff>145796</xdr:rowOff>
    </xdr:to>
    <xdr:cxnSp macro="">
      <xdr:nvCxnSpPr>
        <xdr:cNvPr id="61" name="直線コネクタ 60"/>
        <xdr:cNvCxnSpPr/>
      </xdr:nvCxnSpPr>
      <xdr:spPr>
        <a:xfrm flipV="1">
          <a:off x="3797300" y="5812409"/>
          <a:ext cx="838200" cy="16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42181</xdr:rowOff>
    </xdr:from>
    <xdr:ext cx="469744" cy="259045"/>
    <xdr:sp macro="" textlink="">
      <xdr:nvSpPr>
        <xdr:cNvPr id="62" name="議会費平均値テキスト"/>
        <xdr:cNvSpPr txBox="1"/>
      </xdr:nvSpPr>
      <xdr:spPr>
        <a:xfrm>
          <a:off x="4686300" y="6042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63754</xdr:rowOff>
    </xdr:from>
    <xdr:to>
      <xdr:col>6</xdr:col>
      <xdr:colOff>561975</xdr:colOff>
      <xdr:row>35</xdr:row>
      <xdr:rowOff>165354</xdr:rowOff>
    </xdr:to>
    <xdr:sp macro="" textlink="">
      <xdr:nvSpPr>
        <xdr:cNvPr id="63" name="フローチャート : 判断 62"/>
        <xdr:cNvSpPr/>
      </xdr:nvSpPr>
      <xdr:spPr>
        <a:xfrm>
          <a:off x="4584700" y="606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145796</xdr:rowOff>
    </xdr:from>
    <xdr:to>
      <xdr:col>5</xdr:col>
      <xdr:colOff>358775</xdr:colOff>
      <xdr:row>35</xdr:row>
      <xdr:rowOff>47498</xdr:rowOff>
    </xdr:to>
    <xdr:cxnSp macro="">
      <xdr:nvCxnSpPr>
        <xdr:cNvPr id="64" name="直線コネクタ 63"/>
        <xdr:cNvCxnSpPr/>
      </xdr:nvCxnSpPr>
      <xdr:spPr>
        <a:xfrm flipV="1">
          <a:off x="2908300" y="59750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66040</xdr:rowOff>
    </xdr:from>
    <xdr:to>
      <xdr:col>5</xdr:col>
      <xdr:colOff>409575</xdr:colOff>
      <xdr:row>35</xdr:row>
      <xdr:rowOff>167640</xdr:rowOff>
    </xdr:to>
    <xdr:sp macro="" textlink="">
      <xdr:nvSpPr>
        <xdr:cNvPr id="65" name="フローチャート : 判断 64"/>
        <xdr:cNvSpPr/>
      </xdr:nvSpPr>
      <xdr:spPr>
        <a:xfrm>
          <a:off x="3746500" y="606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158767</xdr:rowOff>
    </xdr:from>
    <xdr:ext cx="469744" cy="259045"/>
    <xdr:sp macro="" textlink="">
      <xdr:nvSpPr>
        <xdr:cNvPr id="66" name="テキスト ボックス 65"/>
        <xdr:cNvSpPr txBox="1"/>
      </xdr:nvSpPr>
      <xdr:spPr>
        <a:xfrm>
          <a:off x="3562427" y="615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47498</xdr:rowOff>
    </xdr:from>
    <xdr:to>
      <xdr:col>4</xdr:col>
      <xdr:colOff>155575</xdr:colOff>
      <xdr:row>35</xdr:row>
      <xdr:rowOff>130937</xdr:rowOff>
    </xdr:to>
    <xdr:cxnSp macro="">
      <xdr:nvCxnSpPr>
        <xdr:cNvPr id="67" name="直線コネクタ 66"/>
        <xdr:cNvCxnSpPr/>
      </xdr:nvCxnSpPr>
      <xdr:spPr>
        <a:xfrm flipV="1">
          <a:off x="2019300" y="6048248"/>
          <a:ext cx="889000" cy="8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104902</xdr:rowOff>
    </xdr:from>
    <xdr:to>
      <xdr:col>4</xdr:col>
      <xdr:colOff>206375</xdr:colOff>
      <xdr:row>36</xdr:row>
      <xdr:rowOff>35052</xdr:rowOff>
    </xdr:to>
    <xdr:sp macro="" textlink="">
      <xdr:nvSpPr>
        <xdr:cNvPr id="68" name="フローチャート : 判断 67"/>
        <xdr:cNvSpPr/>
      </xdr:nvSpPr>
      <xdr:spPr>
        <a:xfrm>
          <a:off x="2857500" y="61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26179</xdr:rowOff>
    </xdr:from>
    <xdr:ext cx="469744" cy="259045"/>
    <xdr:sp macro="" textlink="">
      <xdr:nvSpPr>
        <xdr:cNvPr id="69" name="テキスト ボックス 68"/>
        <xdr:cNvSpPr txBox="1"/>
      </xdr:nvSpPr>
      <xdr:spPr>
        <a:xfrm>
          <a:off x="2673427" y="61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45974</xdr:rowOff>
    </xdr:from>
    <xdr:to>
      <xdr:col>2</xdr:col>
      <xdr:colOff>638175</xdr:colOff>
      <xdr:row>35</xdr:row>
      <xdr:rowOff>130937</xdr:rowOff>
    </xdr:to>
    <xdr:cxnSp macro="">
      <xdr:nvCxnSpPr>
        <xdr:cNvPr id="70" name="直線コネクタ 69"/>
        <xdr:cNvCxnSpPr/>
      </xdr:nvCxnSpPr>
      <xdr:spPr>
        <a:xfrm>
          <a:off x="1130300" y="5703824"/>
          <a:ext cx="889000" cy="42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40513</xdr:rowOff>
    </xdr:from>
    <xdr:to>
      <xdr:col>3</xdr:col>
      <xdr:colOff>3175</xdr:colOff>
      <xdr:row>35</xdr:row>
      <xdr:rowOff>142113</xdr:rowOff>
    </xdr:to>
    <xdr:sp macro="" textlink="">
      <xdr:nvSpPr>
        <xdr:cNvPr id="71" name="フローチャート : 判断 70"/>
        <xdr:cNvSpPr/>
      </xdr:nvSpPr>
      <xdr:spPr>
        <a:xfrm>
          <a:off x="1968500" y="604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158640</xdr:rowOff>
    </xdr:from>
    <xdr:ext cx="469744" cy="259045"/>
    <xdr:sp macro="" textlink="">
      <xdr:nvSpPr>
        <xdr:cNvPr id="72" name="テキスト ボックス 71"/>
        <xdr:cNvSpPr txBox="1"/>
      </xdr:nvSpPr>
      <xdr:spPr>
        <a:xfrm>
          <a:off x="1784427" y="5816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7,677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88900</xdr:rowOff>
    </xdr:from>
    <xdr:to>
      <xdr:col>1</xdr:col>
      <xdr:colOff>485775</xdr:colOff>
      <xdr:row>34</xdr:row>
      <xdr:rowOff>19050</xdr:rowOff>
    </xdr:to>
    <xdr:sp macro="" textlink="">
      <xdr:nvSpPr>
        <xdr:cNvPr id="73" name="フローチャート : 判断 72"/>
        <xdr:cNvSpPr/>
      </xdr:nvSpPr>
      <xdr:spPr>
        <a:xfrm>
          <a:off x="1079500" y="574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10177</xdr:rowOff>
    </xdr:from>
    <xdr:ext cx="469744" cy="259045"/>
    <xdr:sp macro="" textlink="">
      <xdr:nvSpPr>
        <xdr:cNvPr id="74" name="テキスト ボックス 73"/>
        <xdr:cNvSpPr txBox="1"/>
      </xdr:nvSpPr>
      <xdr:spPr>
        <a:xfrm>
          <a:off x="895427" y="58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103759</xdr:rowOff>
    </xdr:from>
    <xdr:to>
      <xdr:col>6</xdr:col>
      <xdr:colOff>561975</xdr:colOff>
      <xdr:row>34</xdr:row>
      <xdr:rowOff>33909</xdr:rowOff>
    </xdr:to>
    <xdr:sp macro="" textlink="">
      <xdr:nvSpPr>
        <xdr:cNvPr id="80" name="円/楕円 79"/>
        <xdr:cNvSpPr/>
      </xdr:nvSpPr>
      <xdr:spPr>
        <a:xfrm>
          <a:off x="4584700" y="576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126636</xdr:rowOff>
    </xdr:from>
    <xdr:ext cx="469744" cy="259045"/>
    <xdr:sp macro="" textlink="">
      <xdr:nvSpPr>
        <xdr:cNvPr id="81" name="議会費該当値テキスト"/>
        <xdr:cNvSpPr txBox="1"/>
      </xdr:nvSpPr>
      <xdr:spPr>
        <a:xfrm>
          <a:off x="4686300" y="5613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8,411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94996</xdr:rowOff>
    </xdr:from>
    <xdr:to>
      <xdr:col>5</xdr:col>
      <xdr:colOff>409575</xdr:colOff>
      <xdr:row>35</xdr:row>
      <xdr:rowOff>25146</xdr:rowOff>
    </xdr:to>
    <xdr:sp macro="" textlink="">
      <xdr:nvSpPr>
        <xdr:cNvPr id="82" name="円/楕円 81"/>
        <xdr:cNvSpPr/>
      </xdr:nvSpPr>
      <xdr:spPr>
        <a:xfrm>
          <a:off x="3746500" y="592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41673</xdr:rowOff>
    </xdr:from>
    <xdr:ext cx="469744" cy="259045"/>
    <xdr:sp macro="" textlink="">
      <xdr:nvSpPr>
        <xdr:cNvPr id="83" name="テキスト ボックス 82"/>
        <xdr:cNvSpPr txBox="1"/>
      </xdr:nvSpPr>
      <xdr:spPr>
        <a:xfrm>
          <a:off x="3562427" y="569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168148</xdr:rowOff>
    </xdr:from>
    <xdr:to>
      <xdr:col>4</xdr:col>
      <xdr:colOff>206375</xdr:colOff>
      <xdr:row>35</xdr:row>
      <xdr:rowOff>98298</xdr:rowOff>
    </xdr:to>
    <xdr:sp macro="" textlink="">
      <xdr:nvSpPr>
        <xdr:cNvPr id="84" name="円/楕円 83"/>
        <xdr:cNvSpPr/>
      </xdr:nvSpPr>
      <xdr:spPr>
        <a:xfrm>
          <a:off x="2857500" y="599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114825</xdr:rowOff>
    </xdr:from>
    <xdr:ext cx="469744" cy="259045"/>
    <xdr:sp macro="" textlink="">
      <xdr:nvSpPr>
        <xdr:cNvPr id="85" name="テキスト ボックス 84"/>
        <xdr:cNvSpPr txBox="1"/>
      </xdr:nvSpPr>
      <xdr:spPr>
        <a:xfrm>
          <a:off x="2673427" y="577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80137</xdr:rowOff>
    </xdr:from>
    <xdr:to>
      <xdr:col>3</xdr:col>
      <xdr:colOff>3175</xdr:colOff>
      <xdr:row>36</xdr:row>
      <xdr:rowOff>10287</xdr:rowOff>
    </xdr:to>
    <xdr:sp macro="" textlink="">
      <xdr:nvSpPr>
        <xdr:cNvPr id="86" name="円/楕円 85"/>
        <xdr:cNvSpPr/>
      </xdr:nvSpPr>
      <xdr:spPr>
        <a:xfrm>
          <a:off x="1968500" y="608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1414</xdr:rowOff>
    </xdr:from>
    <xdr:ext cx="469744" cy="259045"/>
    <xdr:sp macro="" textlink="">
      <xdr:nvSpPr>
        <xdr:cNvPr id="87" name="テキスト ボックス 86"/>
        <xdr:cNvSpPr txBox="1"/>
      </xdr:nvSpPr>
      <xdr:spPr>
        <a:xfrm>
          <a:off x="1784427" y="617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7,573</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166624</xdr:rowOff>
    </xdr:from>
    <xdr:to>
      <xdr:col>1</xdr:col>
      <xdr:colOff>485775</xdr:colOff>
      <xdr:row>33</xdr:row>
      <xdr:rowOff>96774</xdr:rowOff>
    </xdr:to>
    <xdr:sp macro="" textlink="">
      <xdr:nvSpPr>
        <xdr:cNvPr id="88" name="円/楕円 87"/>
        <xdr:cNvSpPr/>
      </xdr:nvSpPr>
      <xdr:spPr>
        <a:xfrm>
          <a:off x="1079500" y="565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113301</xdr:rowOff>
    </xdr:from>
    <xdr:ext cx="469744" cy="259045"/>
    <xdr:sp macro="" textlink="">
      <xdr:nvSpPr>
        <xdr:cNvPr id="89" name="テキスト ボックス 88"/>
        <xdr:cNvSpPr txBox="1"/>
      </xdr:nvSpPr>
      <xdr:spPr>
        <a:xfrm>
          <a:off x="895427" y="542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151910</xdr:rowOff>
    </xdr:from>
    <xdr:to>
      <xdr:col>6</xdr:col>
      <xdr:colOff>510540</xdr:colOff>
      <xdr:row>58</xdr:row>
      <xdr:rowOff>148676</xdr:rowOff>
    </xdr:to>
    <xdr:cxnSp macro="">
      <xdr:nvCxnSpPr>
        <xdr:cNvPr id="113" name="直線コネクタ 112"/>
        <xdr:cNvCxnSpPr/>
      </xdr:nvCxnSpPr>
      <xdr:spPr>
        <a:xfrm flipV="1">
          <a:off x="4633595" y="8724410"/>
          <a:ext cx="1270" cy="1368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152503</xdr:rowOff>
    </xdr:from>
    <xdr:ext cx="534377" cy="259045"/>
    <xdr:sp macro="" textlink="">
      <xdr:nvSpPr>
        <xdr:cNvPr id="114" name="総務費最小値テキスト"/>
        <xdr:cNvSpPr txBox="1"/>
      </xdr:nvSpPr>
      <xdr:spPr>
        <a:xfrm>
          <a:off x="4686300" y="1009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52,932</a:t>
          </a:r>
          <a:endParaRPr kumimoji="1" lang="ja-JP" altLang="en-US" sz="1000" b="1">
            <a:latin typeface="ＭＳ Ｐゴシック"/>
          </a:endParaRPr>
        </a:p>
      </xdr:txBody>
    </xdr:sp>
    <xdr:clientData/>
  </xdr:oneCellAnchor>
  <xdr:twoCellAnchor>
    <xdr:from>
      <xdr:col>6</xdr:col>
      <xdr:colOff>422275</xdr:colOff>
      <xdr:row>58</xdr:row>
      <xdr:rowOff>148676</xdr:rowOff>
    </xdr:from>
    <xdr:to>
      <xdr:col>6</xdr:col>
      <xdr:colOff>600075</xdr:colOff>
      <xdr:row>58</xdr:row>
      <xdr:rowOff>148676</xdr:rowOff>
    </xdr:to>
    <xdr:cxnSp macro="">
      <xdr:nvCxnSpPr>
        <xdr:cNvPr id="115" name="直線コネクタ 114"/>
        <xdr:cNvCxnSpPr/>
      </xdr:nvCxnSpPr>
      <xdr:spPr>
        <a:xfrm>
          <a:off x="4546600" y="1009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98587</xdr:rowOff>
    </xdr:from>
    <xdr:ext cx="690189" cy="259045"/>
    <xdr:sp macro="" textlink="">
      <xdr:nvSpPr>
        <xdr:cNvPr id="116" name="総務費最大値テキスト"/>
        <xdr:cNvSpPr txBox="1"/>
      </xdr:nvSpPr>
      <xdr:spPr>
        <a:xfrm>
          <a:off x="4686300" y="84996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1,130,386</a:t>
          </a:r>
          <a:endParaRPr kumimoji="1" lang="ja-JP" altLang="en-US" sz="1000" b="1">
            <a:latin typeface="ＭＳ Ｐゴシック"/>
          </a:endParaRPr>
        </a:p>
      </xdr:txBody>
    </xdr:sp>
    <xdr:clientData/>
  </xdr:oneCellAnchor>
  <xdr:twoCellAnchor>
    <xdr:from>
      <xdr:col>6</xdr:col>
      <xdr:colOff>422275</xdr:colOff>
      <xdr:row>50</xdr:row>
      <xdr:rowOff>151910</xdr:rowOff>
    </xdr:from>
    <xdr:to>
      <xdr:col>6</xdr:col>
      <xdr:colOff>600075</xdr:colOff>
      <xdr:row>50</xdr:row>
      <xdr:rowOff>151910</xdr:rowOff>
    </xdr:to>
    <xdr:cxnSp macro="">
      <xdr:nvCxnSpPr>
        <xdr:cNvPr id="117" name="直線コネクタ 116"/>
        <xdr:cNvCxnSpPr/>
      </xdr:nvCxnSpPr>
      <xdr:spPr>
        <a:xfrm>
          <a:off x="4546600" y="872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35952</xdr:rowOff>
    </xdr:from>
    <xdr:to>
      <xdr:col>6</xdr:col>
      <xdr:colOff>511175</xdr:colOff>
      <xdr:row>58</xdr:row>
      <xdr:rowOff>67883</xdr:rowOff>
    </xdr:to>
    <xdr:cxnSp macro="">
      <xdr:nvCxnSpPr>
        <xdr:cNvPr id="118" name="直線コネクタ 117"/>
        <xdr:cNvCxnSpPr/>
      </xdr:nvCxnSpPr>
      <xdr:spPr>
        <a:xfrm flipV="1">
          <a:off x="3797300" y="9980052"/>
          <a:ext cx="838200" cy="3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7800</xdr:rowOff>
    </xdr:from>
    <xdr:ext cx="599010" cy="259045"/>
    <xdr:sp macro="" textlink="">
      <xdr:nvSpPr>
        <xdr:cNvPr id="119" name="総務費平均値テキスト"/>
        <xdr:cNvSpPr txBox="1"/>
      </xdr:nvSpPr>
      <xdr:spPr>
        <a:xfrm>
          <a:off x="4686300" y="9951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29373</xdr:rowOff>
    </xdr:from>
    <xdr:to>
      <xdr:col>6</xdr:col>
      <xdr:colOff>561975</xdr:colOff>
      <xdr:row>58</xdr:row>
      <xdr:rowOff>130973</xdr:rowOff>
    </xdr:to>
    <xdr:sp macro="" textlink="">
      <xdr:nvSpPr>
        <xdr:cNvPr id="120" name="フローチャート : 判断 119"/>
        <xdr:cNvSpPr/>
      </xdr:nvSpPr>
      <xdr:spPr>
        <a:xfrm>
          <a:off x="4584700" y="9973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67883</xdr:rowOff>
    </xdr:from>
    <xdr:to>
      <xdr:col>5</xdr:col>
      <xdr:colOff>358775</xdr:colOff>
      <xdr:row>58</xdr:row>
      <xdr:rowOff>74221</xdr:rowOff>
    </xdr:to>
    <xdr:cxnSp macro="">
      <xdr:nvCxnSpPr>
        <xdr:cNvPr id="121" name="直線コネクタ 120"/>
        <xdr:cNvCxnSpPr/>
      </xdr:nvCxnSpPr>
      <xdr:spPr>
        <a:xfrm flipV="1">
          <a:off x="2908300" y="10011983"/>
          <a:ext cx="889000" cy="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23892</xdr:rowOff>
    </xdr:from>
    <xdr:to>
      <xdr:col>5</xdr:col>
      <xdr:colOff>409575</xdr:colOff>
      <xdr:row>58</xdr:row>
      <xdr:rowOff>125492</xdr:rowOff>
    </xdr:to>
    <xdr:sp macro="" textlink="">
      <xdr:nvSpPr>
        <xdr:cNvPr id="122" name="フローチャート : 判断 121"/>
        <xdr:cNvSpPr/>
      </xdr:nvSpPr>
      <xdr:spPr>
        <a:xfrm>
          <a:off x="3746500" y="996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116619</xdr:rowOff>
    </xdr:from>
    <xdr:ext cx="599010" cy="259045"/>
    <xdr:sp macro="" textlink="">
      <xdr:nvSpPr>
        <xdr:cNvPr id="123" name="テキスト ボックス 122"/>
        <xdr:cNvSpPr txBox="1"/>
      </xdr:nvSpPr>
      <xdr:spPr>
        <a:xfrm>
          <a:off x="3497794" y="10060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111,188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74221</xdr:rowOff>
    </xdr:from>
    <xdr:to>
      <xdr:col>4</xdr:col>
      <xdr:colOff>155575</xdr:colOff>
      <xdr:row>58</xdr:row>
      <xdr:rowOff>109513</xdr:rowOff>
    </xdr:to>
    <xdr:cxnSp macro="">
      <xdr:nvCxnSpPr>
        <xdr:cNvPr id="124" name="直線コネクタ 123"/>
        <xdr:cNvCxnSpPr/>
      </xdr:nvCxnSpPr>
      <xdr:spPr>
        <a:xfrm flipV="1">
          <a:off x="2019300" y="10018321"/>
          <a:ext cx="889000" cy="3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20787</xdr:rowOff>
    </xdr:from>
    <xdr:to>
      <xdr:col>4</xdr:col>
      <xdr:colOff>206375</xdr:colOff>
      <xdr:row>58</xdr:row>
      <xdr:rowOff>122387</xdr:rowOff>
    </xdr:to>
    <xdr:sp macro="" textlink="">
      <xdr:nvSpPr>
        <xdr:cNvPr id="125" name="フローチャート : 判断 124"/>
        <xdr:cNvSpPr/>
      </xdr:nvSpPr>
      <xdr:spPr>
        <a:xfrm>
          <a:off x="2857500" y="996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138914</xdr:rowOff>
    </xdr:from>
    <xdr:ext cx="599010" cy="259045"/>
    <xdr:sp macro="" textlink="">
      <xdr:nvSpPr>
        <xdr:cNvPr id="126" name="テキスト ボックス 125"/>
        <xdr:cNvSpPr txBox="1"/>
      </xdr:nvSpPr>
      <xdr:spPr>
        <a:xfrm>
          <a:off x="2608794" y="974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103332</xdr:rowOff>
    </xdr:from>
    <xdr:to>
      <xdr:col>2</xdr:col>
      <xdr:colOff>638175</xdr:colOff>
      <xdr:row>58</xdr:row>
      <xdr:rowOff>109513</xdr:rowOff>
    </xdr:to>
    <xdr:cxnSp macro="">
      <xdr:nvCxnSpPr>
        <xdr:cNvPr id="127" name="直線コネクタ 126"/>
        <xdr:cNvCxnSpPr/>
      </xdr:nvCxnSpPr>
      <xdr:spPr>
        <a:xfrm>
          <a:off x="1130300" y="10047432"/>
          <a:ext cx="889000" cy="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34959</xdr:rowOff>
    </xdr:from>
    <xdr:to>
      <xdr:col>3</xdr:col>
      <xdr:colOff>3175</xdr:colOff>
      <xdr:row>58</xdr:row>
      <xdr:rowOff>136559</xdr:rowOff>
    </xdr:to>
    <xdr:sp macro="" textlink="">
      <xdr:nvSpPr>
        <xdr:cNvPr id="128" name="フローチャート : 判断 127"/>
        <xdr:cNvSpPr/>
      </xdr:nvSpPr>
      <xdr:spPr>
        <a:xfrm>
          <a:off x="1968500" y="997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153086</xdr:rowOff>
    </xdr:from>
    <xdr:ext cx="599010" cy="259045"/>
    <xdr:sp macro="" textlink="">
      <xdr:nvSpPr>
        <xdr:cNvPr id="129" name="テキスト ボックス 128"/>
        <xdr:cNvSpPr txBox="1"/>
      </xdr:nvSpPr>
      <xdr:spPr>
        <a:xfrm>
          <a:off x="1719794" y="975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102,473</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29906</xdr:rowOff>
    </xdr:from>
    <xdr:to>
      <xdr:col>1</xdr:col>
      <xdr:colOff>485775</xdr:colOff>
      <xdr:row>58</xdr:row>
      <xdr:rowOff>131506</xdr:rowOff>
    </xdr:to>
    <xdr:sp macro="" textlink="">
      <xdr:nvSpPr>
        <xdr:cNvPr id="130" name="フローチャート : 判断 129"/>
        <xdr:cNvSpPr/>
      </xdr:nvSpPr>
      <xdr:spPr>
        <a:xfrm>
          <a:off x="1079500" y="997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148033</xdr:rowOff>
    </xdr:from>
    <xdr:ext cx="599010" cy="259045"/>
    <xdr:sp macro="" textlink="">
      <xdr:nvSpPr>
        <xdr:cNvPr id="131" name="テキスト ボックス 130"/>
        <xdr:cNvSpPr txBox="1"/>
      </xdr:nvSpPr>
      <xdr:spPr>
        <a:xfrm>
          <a:off x="830794" y="9749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156602</xdr:rowOff>
    </xdr:from>
    <xdr:to>
      <xdr:col>6</xdr:col>
      <xdr:colOff>561975</xdr:colOff>
      <xdr:row>58</xdr:row>
      <xdr:rowOff>86752</xdr:rowOff>
    </xdr:to>
    <xdr:sp macro="" textlink="">
      <xdr:nvSpPr>
        <xdr:cNvPr id="137" name="円/楕円 136"/>
        <xdr:cNvSpPr/>
      </xdr:nvSpPr>
      <xdr:spPr>
        <a:xfrm>
          <a:off x="4584700" y="992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115979</xdr:rowOff>
    </xdr:from>
    <xdr:ext cx="599010" cy="259045"/>
    <xdr:sp macro="" textlink="">
      <xdr:nvSpPr>
        <xdr:cNvPr id="138" name="総務費該当値テキスト"/>
        <xdr:cNvSpPr txBox="1"/>
      </xdr:nvSpPr>
      <xdr:spPr>
        <a:xfrm>
          <a:off x="4686300" y="971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141,691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17083</xdr:rowOff>
    </xdr:from>
    <xdr:to>
      <xdr:col>5</xdr:col>
      <xdr:colOff>409575</xdr:colOff>
      <xdr:row>58</xdr:row>
      <xdr:rowOff>118683</xdr:rowOff>
    </xdr:to>
    <xdr:sp macro="" textlink="">
      <xdr:nvSpPr>
        <xdr:cNvPr id="139" name="円/楕円 138"/>
        <xdr:cNvSpPr/>
      </xdr:nvSpPr>
      <xdr:spPr>
        <a:xfrm>
          <a:off x="3746500" y="996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135210</xdr:rowOff>
    </xdr:from>
    <xdr:ext cx="599010" cy="259045"/>
    <xdr:sp macro="" textlink="">
      <xdr:nvSpPr>
        <xdr:cNvPr id="140" name="テキスト ボックス 139"/>
        <xdr:cNvSpPr txBox="1"/>
      </xdr:nvSpPr>
      <xdr:spPr>
        <a:xfrm>
          <a:off x="3497794" y="9736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116,549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23421</xdr:rowOff>
    </xdr:from>
    <xdr:to>
      <xdr:col>4</xdr:col>
      <xdr:colOff>206375</xdr:colOff>
      <xdr:row>58</xdr:row>
      <xdr:rowOff>125021</xdr:rowOff>
    </xdr:to>
    <xdr:sp macro="" textlink="">
      <xdr:nvSpPr>
        <xdr:cNvPr id="141" name="円/楕円 140"/>
        <xdr:cNvSpPr/>
      </xdr:nvSpPr>
      <xdr:spPr>
        <a:xfrm>
          <a:off x="2857500" y="996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116148</xdr:rowOff>
    </xdr:from>
    <xdr:ext cx="599010" cy="259045"/>
    <xdr:sp macro="" textlink="">
      <xdr:nvSpPr>
        <xdr:cNvPr id="142" name="テキスト ボックス 141"/>
        <xdr:cNvSpPr txBox="1"/>
      </xdr:nvSpPr>
      <xdr:spPr>
        <a:xfrm>
          <a:off x="2608794" y="10060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111,558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58713</xdr:rowOff>
    </xdr:from>
    <xdr:to>
      <xdr:col>3</xdr:col>
      <xdr:colOff>3175</xdr:colOff>
      <xdr:row>58</xdr:row>
      <xdr:rowOff>160313</xdr:rowOff>
    </xdr:to>
    <xdr:sp macro="" textlink="">
      <xdr:nvSpPr>
        <xdr:cNvPr id="143" name="円/楕円 142"/>
        <xdr:cNvSpPr/>
      </xdr:nvSpPr>
      <xdr:spPr>
        <a:xfrm>
          <a:off x="1968500" y="1000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151440</xdr:rowOff>
    </xdr:from>
    <xdr:ext cx="534377" cy="259045"/>
    <xdr:sp macro="" textlink="">
      <xdr:nvSpPr>
        <xdr:cNvPr id="144" name="テキスト ボックス 143"/>
        <xdr:cNvSpPr txBox="1"/>
      </xdr:nvSpPr>
      <xdr:spPr>
        <a:xfrm>
          <a:off x="1752111" y="1009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83,769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52532</xdr:rowOff>
    </xdr:from>
    <xdr:to>
      <xdr:col>1</xdr:col>
      <xdr:colOff>485775</xdr:colOff>
      <xdr:row>58</xdr:row>
      <xdr:rowOff>154132</xdr:rowOff>
    </xdr:to>
    <xdr:sp macro="" textlink="">
      <xdr:nvSpPr>
        <xdr:cNvPr id="145" name="円/楕円 144"/>
        <xdr:cNvSpPr/>
      </xdr:nvSpPr>
      <xdr:spPr>
        <a:xfrm>
          <a:off x="1079500" y="999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145259</xdr:rowOff>
    </xdr:from>
    <xdr:ext cx="534377" cy="259045"/>
    <xdr:sp macro="" textlink="">
      <xdr:nvSpPr>
        <xdr:cNvPr id="146" name="テキスト ボックス 145"/>
        <xdr:cNvSpPr txBox="1"/>
      </xdr:nvSpPr>
      <xdr:spPr>
        <a:xfrm>
          <a:off x="863111" y="1008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88,636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151,077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103918</xdr:rowOff>
    </xdr:from>
    <xdr:to>
      <xdr:col>6</xdr:col>
      <xdr:colOff>510540</xdr:colOff>
      <xdr:row>78</xdr:row>
      <xdr:rowOff>165173</xdr:rowOff>
    </xdr:to>
    <xdr:cxnSp macro="">
      <xdr:nvCxnSpPr>
        <xdr:cNvPr id="173" name="直線コネクタ 172"/>
        <xdr:cNvCxnSpPr/>
      </xdr:nvCxnSpPr>
      <xdr:spPr>
        <a:xfrm flipV="1">
          <a:off x="4633595" y="12105418"/>
          <a:ext cx="1270" cy="1432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169000</xdr:rowOff>
    </xdr:from>
    <xdr:ext cx="534377" cy="259045"/>
    <xdr:sp macro="" textlink="">
      <xdr:nvSpPr>
        <xdr:cNvPr id="174" name="民生費最小値テキスト"/>
        <xdr:cNvSpPr txBox="1"/>
      </xdr:nvSpPr>
      <xdr:spPr>
        <a:xfrm>
          <a:off x="4686300" y="1354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99,660</a:t>
          </a:r>
          <a:endParaRPr kumimoji="1" lang="ja-JP" altLang="en-US" sz="1000" b="1">
            <a:latin typeface="ＭＳ Ｐゴシック"/>
          </a:endParaRPr>
        </a:p>
      </xdr:txBody>
    </xdr:sp>
    <xdr:clientData/>
  </xdr:oneCellAnchor>
  <xdr:twoCellAnchor>
    <xdr:from>
      <xdr:col>6</xdr:col>
      <xdr:colOff>422275</xdr:colOff>
      <xdr:row>78</xdr:row>
      <xdr:rowOff>165173</xdr:rowOff>
    </xdr:from>
    <xdr:to>
      <xdr:col>6</xdr:col>
      <xdr:colOff>600075</xdr:colOff>
      <xdr:row>78</xdr:row>
      <xdr:rowOff>165173</xdr:rowOff>
    </xdr:to>
    <xdr:cxnSp macro="">
      <xdr:nvCxnSpPr>
        <xdr:cNvPr id="175" name="直線コネクタ 174"/>
        <xdr:cNvCxnSpPr/>
      </xdr:nvCxnSpPr>
      <xdr:spPr>
        <a:xfrm>
          <a:off x="4546600" y="13538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50595</xdr:rowOff>
    </xdr:from>
    <xdr:ext cx="599010" cy="259045"/>
    <xdr:sp macro="" textlink="">
      <xdr:nvSpPr>
        <xdr:cNvPr id="176" name="民生費最大値テキスト"/>
        <xdr:cNvSpPr txBox="1"/>
      </xdr:nvSpPr>
      <xdr:spPr>
        <a:xfrm>
          <a:off x="4686300" y="11880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231,287</a:t>
          </a:r>
          <a:endParaRPr kumimoji="1" lang="ja-JP" altLang="en-US" sz="1000" b="1">
            <a:latin typeface="ＭＳ Ｐゴシック"/>
          </a:endParaRPr>
        </a:p>
      </xdr:txBody>
    </xdr:sp>
    <xdr:clientData/>
  </xdr:oneCellAnchor>
  <xdr:twoCellAnchor>
    <xdr:from>
      <xdr:col>6</xdr:col>
      <xdr:colOff>422275</xdr:colOff>
      <xdr:row>70</xdr:row>
      <xdr:rowOff>103918</xdr:rowOff>
    </xdr:from>
    <xdr:to>
      <xdr:col>6</xdr:col>
      <xdr:colOff>600075</xdr:colOff>
      <xdr:row>70</xdr:row>
      <xdr:rowOff>103918</xdr:rowOff>
    </xdr:to>
    <xdr:cxnSp macro="">
      <xdr:nvCxnSpPr>
        <xdr:cNvPr id="177" name="直線コネクタ 176"/>
        <xdr:cNvCxnSpPr/>
      </xdr:nvCxnSpPr>
      <xdr:spPr>
        <a:xfrm>
          <a:off x="4546600" y="1210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47433</xdr:rowOff>
    </xdr:from>
    <xdr:to>
      <xdr:col>6</xdr:col>
      <xdr:colOff>511175</xdr:colOff>
      <xdr:row>75</xdr:row>
      <xdr:rowOff>92565</xdr:rowOff>
    </xdr:to>
    <xdr:cxnSp macro="">
      <xdr:nvCxnSpPr>
        <xdr:cNvPr id="178" name="直線コネクタ 177"/>
        <xdr:cNvCxnSpPr/>
      </xdr:nvCxnSpPr>
      <xdr:spPr>
        <a:xfrm flipV="1">
          <a:off x="3797300" y="12906183"/>
          <a:ext cx="838200" cy="4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11505</xdr:rowOff>
    </xdr:from>
    <xdr:ext cx="599010" cy="259045"/>
    <xdr:sp macro="" textlink="">
      <xdr:nvSpPr>
        <xdr:cNvPr id="179" name="民生費平均値テキスト"/>
        <xdr:cNvSpPr txBox="1"/>
      </xdr:nvSpPr>
      <xdr:spPr>
        <a:xfrm>
          <a:off x="4686300" y="128702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154,378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33078</xdr:rowOff>
    </xdr:from>
    <xdr:to>
      <xdr:col>6</xdr:col>
      <xdr:colOff>561975</xdr:colOff>
      <xdr:row>75</xdr:row>
      <xdr:rowOff>134678</xdr:rowOff>
    </xdr:to>
    <xdr:sp macro="" textlink="">
      <xdr:nvSpPr>
        <xdr:cNvPr id="180" name="フローチャート : 判断 179"/>
        <xdr:cNvSpPr/>
      </xdr:nvSpPr>
      <xdr:spPr>
        <a:xfrm>
          <a:off x="4584700" y="1289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92565</xdr:rowOff>
    </xdr:from>
    <xdr:to>
      <xdr:col>5</xdr:col>
      <xdr:colOff>358775</xdr:colOff>
      <xdr:row>76</xdr:row>
      <xdr:rowOff>28318</xdr:rowOff>
    </xdr:to>
    <xdr:cxnSp macro="">
      <xdr:nvCxnSpPr>
        <xdr:cNvPr id="181" name="直線コネクタ 180"/>
        <xdr:cNvCxnSpPr/>
      </xdr:nvCxnSpPr>
      <xdr:spPr>
        <a:xfrm flipV="1">
          <a:off x="2908300" y="12951315"/>
          <a:ext cx="889000" cy="10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148217</xdr:rowOff>
    </xdr:from>
    <xdr:to>
      <xdr:col>5</xdr:col>
      <xdr:colOff>409575</xdr:colOff>
      <xdr:row>75</xdr:row>
      <xdr:rowOff>78367</xdr:rowOff>
    </xdr:to>
    <xdr:sp macro="" textlink="">
      <xdr:nvSpPr>
        <xdr:cNvPr id="182" name="フローチャート : 判断 181"/>
        <xdr:cNvSpPr/>
      </xdr:nvSpPr>
      <xdr:spPr>
        <a:xfrm>
          <a:off x="3746500" y="1283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94894</xdr:rowOff>
    </xdr:from>
    <xdr:ext cx="599010" cy="259045"/>
    <xdr:sp macro="" textlink="">
      <xdr:nvSpPr>
        <xdr:cNvPr id="183" name="テキスト ボックス 182"/>
        <xdr:cNvSpPr txBox="1"/>
      </xdr:nvSpPr>
      <xdr:spPr>
        <a:xfrm>
          <a:off x="3497794" y="1261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159,551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10813</xdr:rowOff>
    </xdr:from>
    <xdr:to>
      <xdr:col>4</xdr:col>
      <xdr:colOff>155575</xdr:colOff>
      <xdr:row>76</xdr:row>
      <xdr:rowOff>28318</xdr:rowOff>
    </xdr:to>
    <xdr:cxnSp macro="">
      <xdr:nvCxnSpPr>
        <xdr:cNvPr id="184" name="直線コネクタ 183"/>
        <xdr:cNvCxnSpPr/>
      </xdr:nvCxnSpPr>
      <xdr:spPr>
        <a:xfrm>
          <a:off x="2019300" y="13041013"/>
          <a:ext cx="889000" cy="1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124246</xdr:rowOff>
    </xdr:from>
    <xdr:to>
      <xdr:col>4</xdr:col>
      <xdr:colOff>206375</xdr:colOff>
      <xdr:row>76</xdr:row>
      <xdr:rowOff>54397</xdr:rowOff>
    </xdr:to>
    <xdr:sp macro="" textlink="">
      <xdr:nvSpPr>
        <xdr:cNvPr id="185" name="フローチャート : 判断 184"/>
        <xdr:cNvSpPr/>
      </xdr:nvSpPr>
      <xdr:spPr>
        <a:xfrm>
          <a:off x="2857500" y="129829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70923</xdr:rowOff>
    </xdr:from>
    <xdr:ext cx="599010" cy="259045"/>
    <xdr:sp macro="" textlink="">
      <xdr:nvSpPr>
        <xdr:cNvPr id="186" name="テキスト ボックス 185"/>
        <xdr:cNvSpPr txBox="1"/>
      </xdr:nvSpPr>
      <xdr:spPr>
        <a:xfrm>
          <a:off x="2608794" y="1275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146,003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10813</xdr:rowOff>
    </xdr:from>
    <xdr:to>
      <xdr:col>2</xdr:col>
      <xdr:colOff>638175</xdr:colOff>
      <xdr:row>76</xdr:row>
      <xdr:rowOff>124199</xdr:rowOff>
    </xdr:to>
    <xdr:cxnSp macro="">
      <xdr:nvCxnSpPr>
        <xdr:cNvPr id="187" name="直線コネクタ 186"/>
        <xdr:cNvCxnSpPr/>
      </xdr:nvCxnSpPr>
      <xdr:spPr>
        <a:xfrm flipV="1">
          <a:off x="1130300" y="13041013"/>
          <a:ext cx="889000" cy="11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149588</xdr:rowOff>
    </xdr:from>
    <xdr:to>
      <xdr:col>3</xdr:col>
      <xdr:colOff>3175</xdr:colOff>
      <xdr:row>76</xdr:row>
      <xdr:rowOff>79738</xdr:rowOff>
    </xdr:to>
    <xdr:sp macro="" textlink="">
      <xdr:nvSpPr>
        <xdr:cNvPr id="188" name="フローチャート : 判断 187"/>
        <xdr:cNvSpPr/>
      </xdr:nvSpPr>
      <xdr:spPr>
        <a:xfrm>
          <a:off x="1968500" y="1300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70865</xdr:rowOff>
    </xdr:from>
    <xdr:ext cx="599010" cy="259045"/>
    <xdr:sp macro="" textlink="">
      <xdr:nvSpPr>
        <xdr:cNvPr id="189" name="テキスト ボックス 188"/>
        <xdr:cNvSpPr txBox="1"/>
      </xdr:nvSpPr>
      <xdr:spPr>
        <a:xfrm>
          <a:off x="1719794" y="13101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143,675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5787</xdr:rowOff>
    </xdr:from>
    <xdr:to>
      <xdr:col>1</xdr:col>
      <xdr:colOff>485775</xdr:colOff>
      <xdr:row>76</xdr:row>
      <xdr:rowOff>107387</xdr:rowOff>
    </xdr:to>
    <xdr:sp macro="" textlink="">
      <xdr:nvSpPr>
        <xdr:cNvPr id="190" name="フローチャート : 判断 189"/>
        <xdr:cNvSpPr/>
      </xdr:nvSpPr>
      <xdr:spPr>
        <a:xfrm>
          <a:off x="1079500" y="1303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123914</xdr:rowOff>
    </xdr:from>
    <xdr:ext cx="599010" cy="259045"/>
    <xdr:sp macro="" textlink="">
      <xdr:nvSpPr>
        <xdr:cNvPr id="191" name="テキスト ボックス 190"/>
        <xdr:cNvSpPr txBox="1"/>
      </xdr:nvSpPr>
      <xdr:spPr>
        <a:xfrm>
          <a:off x="830794" y="1281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141,135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168083</xdr:rowOff>
    </xdr:from>
    <xdr:to>
      <xdr:col>6</xdr:col>
      <xdr:colOff>561975</xdr:colOff>
      <xdr:row>75</xdr:row>
      <xdr:rowOff>98233</xdr:rowOff>
    </xdr:to>
    <xdr:sp macro="" textlink="">
      <xdr:nvSpPr>
        <xdr:cNvPr id="197" name="円/楕円 196"/>
        <xdr:cNvSpPr/>
      </xdr:nvSpPr>
      <xdr:spPr>
        <a:xfrm>
          <a:off x="4584700" y="1285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19510</xdr:rowOff>
    </xdr:from>
    <xdr:ext cx="599010" cy="259045"/>
    <xdr:sp macro="" textlink="">
      <xdr:nvSpPr>
        <xdr:cNvPr id="198" name="民生費該当値テキスト"/>
        <xdr:cNvSpPr txBox="1"/>
      </xdr:nvSpPr>
      <xdr:spPr>
        <a:xfrm>
          <a:off x="4686300" y="1270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157,726</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41765</xdr:rowOff>
    </xdr:from>
    <xdr:to>
      <xdr:col>5</xdr:col>
      <xdr:colOff>409575</xdr:colOff>
      <xdr:row>75</xdr:row>
      <xdr:rowOff>143365</xdr:rowOff>
    </xdr:to>
    <xdr:sp macro="" textlink="">
      <xdr:nvSpPr>
        <xdr:cNvPr id="199" name="円/楕円 198"/>
        <xdr:cNvSpPr/>
      </xdr:nvSpPr>
      <xdr:spPr>
        <a:xfrm>
          <a:off x="3746500" y="1290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134492</xdr:rowOff>
    </xdr:from>
    <xdr:ext cx="599010" cy="259045"/>
    <xdr:sp macro="" textlink="">
      <xdr:nvSpPr>
        <xdr:cNvPr id="200" name="テキスト ボックス 199"/>
        <xdr:cNvSpPr txBox="1"/>
      </xdr:nvSpPr>
      <xdr:spPr>
        <a:xfrm>
          <a:off x="3497794" y="12993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153,580</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148968</xdr:rowOff>
    </xdr:from>
    <xdr:to>
      <xdr:col>4</xdr:col>
      <xdr:colOff>206375</xdr:colOff>
      <xdr:row>76</xdr:row>
      <xdr:rowOff>79118</xdr:rowOff>
    </xdr:to>
    <xdr:sp macro="" textlink="">
      <xdr:nvSpPr>
        <xdr:cNvPr id="201" name="円/楕円 200"/>
        <xdr:cNvSpPr/>
      </xdr:nvSpPr>
      <xdr:spPr>
        <a:xfrm>
          <a:off x="2857500" y="1300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70245</xdr:rowOff>
    </xdr:from>
    <xdr:ext cx="599010" cy="259045"/>
    <xdr:sp macro="" textlink="">
      <xdr:nvSpPr>
        <xdr:cNvPr id="202" name="テキスト ボックス 201"/>
        <xdr:cNvSpPr txBox="1"/>
      </xdr:nvSpPr>
      <xdr:spPr>
        <a:xfrm>
          <a:off x="2608794" y="13100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143,732</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131463</xdr:rowOff>
    </xdr:from>
    <xdr:to>
      <xdr:col>3</xdr:col>
      <xdr:colOff>3175</xdr:colOff>
      <xdr:row>76</xdr:row>
      <xdr:rowOff>61613</xdr:rowOff>
    </xdr:to>
    <xdr:sp macro="" textlink="">
      <xdr:nvSpPr>
        <xdr:cNvPr id="203" name="円/楕円 202"/>
        <xdr:cNvSpPr/>
      </xdr:nvSpPr>
      <xdr:spPr>
        <a:xfrm>
          <a:off x="1968500" y="1299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78140</xdr:rowOff>
    </xdr:from>
    <xdr:ext cx="599010" cy="259045"/>
    <xdr:sp macro="" textlink="">
      <xdr:nvSpPr>
        <xdr:cNvPr id="204" name="テキスト ボックス 203"/>
        <xdr:cNvSpPr txBox="1"/>
      </xdr:nvSpPr>
      <xdr:spPr>
        <a:xfrm>
          <a:off x="1719794" y="12765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145,340</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73399</xdr:rowOff>
    </xdr:from>
    <xdr:to>
      <xdr:col>1</xdr:col>
      <xdr:colOff>485775</xdr:colOff>
      <xdr:row>77</xdr:row>
      <xdr:rowOff>3549</xdr:rowOff>
    </xdr:to>
    <xdr:sp macro="" textlink="">
      <xdr:nvSpPr>
        <xdr:cNvPr id="205" name="円/楕円 204"/>
        <xdr:cNvSpPr/>
      </xdr:nvSpPr>
      <xdr:spPr>
        <a:xfrm>
          <a:off x="1079500" y="1310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166126</xdr:rowOff>
    </xdr:from>
    <xdr:ext cx="599010" cy="259045"/>
    <xdr:sp macro="" textlink="">
      <xdr:nvSpPr>
        <xdr:cNvPr id="206" name="テキスト ボックス 205"/>
        <xdr:cNvSpPr txBox="1"/>
      </xdr:nvSpPr>
      <xdr:spPr>
        <a:xfrm>
          <a:off x="830794" y="1319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134,924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136970</xdr:rowOff>
    </xdr:from>
    <xdr:to>
      <xdr:col>6</xdr:col>
      <xdr:colOff>510540</xdr:colOff>
      <xdr:row>97</xdr:row>
      <xdr:rowOff>116332</xdr:rowOff>
    </xdr:to>
    <xdr:cxnSp macro="">
      <xdr:nvCxnSpPr>
        <xdr:cNvPr id="230" name="直線コネクタ 229"/>
        <xdr:cNvCxnSpPr/>
      </xdr:nvCxnSpPr>
      <xdr:spPr>
        <a:xfrm flipV="1">
          <a:off x="4633595" y="15396020"/>
          <a:ext cx="1270" cy="1350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120159</xdr:rowOff>
    </xdr:from>
    <xdr:ext cx="534377" cy="259045"/>
    <xdr:sp macro="" textlink="">
      <xdr:nvSpPr>
        <xdr:cNvPr id="231" name="衛生費最小値テキスト"/>
        <xdr:cNvSpPr txBox="1"/>
      </xdr:nvSpPr>
      <xdr:spPr>
        <a:xfrm>
          <a:off x="4686300" y="1675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21,340</a:t>
          </a:r>
          <a:endParaRPr kumimoji="1" lang="ja-JP" altLang="en-US" sz="1000" b="1">
            <a:latin typeface="ＭＳ Ｐゴシック"/>
          </a:endParaRPr>
        </a:p>
      </xdr:txBody>
    </xdr:sp>
    <xdr:clientData/>
  </xdr:oneCellAnchor>
  <xdr:twoCellAnchor>
    <xdr:from>
      <xdr:col>6</xdr:col>
      <xdr:colOff>422275</xdr:colOff>
      <xdr:row>97</xdr:row>
      <xdr:rowOff>116332</xdr:rowOff>
    </xdr:from>
    <xdr:to>
      <xdr:col>6</xdr:col>
      <xdr:colOff>600075</xdr:colOff>
      <xdr:row>97</xdr:row>
      <xdr:rowOff>116332</xdr:rowOff>
    </xdr:to>
    <xdr:cxnSp macro="">
      <xdr:nvCxnSpPr>
        <xdr:cNvPr id="232" name="直線コネクタ 231"/>
        <xdr:cNvCxnSpPr/>
      </xdr:nvCxnSpPr>
      <xdr:spPr>
        <a:xfrm>
          <a:off x="4546600" y="16746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83647</xdr:rowOff>
    </xdr:from>
    <xdr:ext cx="599010" cy="259045"/>
    <xdr:sp macro="" textlink="">
      <xdr:nvSpPr>
        <xdr:cNvPr id="233" name="衛生費最大値テキスト"/>
        <xdr:cNvSpPr txBox="1"/>
      </xdr:nvSpPr>
      <xdr:spPr>
        <a:xfrm>
          <a:off x="4686300" y="1517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127,715</a:t>
          </a:r>
          <a:endParaRPr kumimoji="1" lang="ja-JP" altLang="en-US" sz="1000" b="1">
            <a:latin typeface="ＭＳ Ｐゴシック"/>
          </a:endParaRPr>
        </a:p>
      </xdr:txBody>
    </xdr:sp>
    <xdr:clientData/>
  </xdr:oneCellAnchor>
  <xdr:twoCellAnchor>
    <xdr:from>
      <xdr:col>6</xdr:col>
      <xdr:colOff>422275</xdr:colOff>
      <xdr:row>89</xdr:row>
      <xdr:rowOff>136970</xdr:rowOff>
    </xdr:from>
    <xdr:to>
      <xdr:col>6</xdr:col>
      <xdr:colOff>600075</xdr:colOff>
      <xdr:row>89</xdr:row>
      <xdr:rowOff>136970</xdr:rowOff>
    </xdr:to>
    <xdr:cxnSp macro="">
      <xdr:nvCxnSpPr>
        <xdr:cNvPr id="234" name="直線コネクタ 233"/>
        <xdr:cNvCxnSpPr/>
      </xdr:nvCxnSpPr>
      <xdr:spPr>
        <a:xfrm>
          <a:off x="4546600" y="1539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27750</xdr:rowOff>
    </xdr:from>
    <xdr:to>
      <xdr:col>6</xdr:col>
      <xdr:colOff>511175</xdr:colOff>
      <xdr:row>94</xdr:row>
      <xdr:rowOff>63691</xdr:rowOff>
    </xdr:to>
    <xdr:cxnSp macro="">
      <xdr:nvCxnSpPr>
        <xdr:cNvPr id="235" name="直線コネクタ 234"/>
        <xdr:cNvCxnSpPr/>
      </xdr:nvCxnSpPr>
      <xdr:spPr>
        <a:xfrm>
          <a:off x="3797300" y="16144050"/>
          <a:ext cx="838200" cy="3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101973</xdr:rowOff>
    </xdr:from>
    <xdr:ext cx="534377" cy="259045"/>
    <xdr:sp macro="" textlink="">
      <xdr:nvSpPr>
        <xdr:cNvPr id="236" name="衛生費平均値テキスト"/>
        <xdr:cNvSpPr txBox="1"/>
      </xdr:nvSpPr>
      <xdr:spPr>
        <a:xfrm>
          <a:off x="4686300" y="16218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57,272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123546</xdr:rowOff>
    </xdr:from>
    <xdr:to>
      <xdr:col>6</xdr:col>
      <xdr:colOff>561975</xdr:colOff>
      <xdr:row>95</xdr:row>
      <xdr:rowOff>53696</xdr:rowOff>
    </xdr:to>
    <xdr:sp macro="" textlink="">
      <xdr:nvSpPr>
        <xdr:cNvPr id="237" name="フローチャート : 判断 236"/>
        <xdr:cNvSpPr/>
      </xdr:nvSpPr>
      <xdr:spPr>
        <a:xfrm>
          <a:off x="4584700" y="16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27750</xdr:rowOff>
    </xdr:from>
    <xdr:to>
      <xdr:col>5</xdr:col>
      <xdr:colOff>358775</xdr:colOff>
      <xdr:row>94</xdr:row>
      <xdr:rowOff>46532</xdr:rowOff>
    </xdr:to>
    <xdr:cxnSp macro="">
      <xdr:nvCxnSpPr>
        <xdr:cNvPr id="238" name="直線コネクタ 237"/>
        <xdr:cNvCxnSpPr/>
      </xdr:nvCxnSpPr>
      <xdr:spPr>
        <a:xfrm flipV="1">
          <a:off x="2908300" y="16144050"/>
          <a:ext cx="889000" cy="1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80887</xdr:rowOff>
    </xdr:from>
    <xdr:to>
      <xdr:col>5</xdr:col>
      <xdr:colOff>409575</xdr:colOff>
      <xdr:row>95</xdr:row>
      <xdr:rowOff>11037</xdr:rowOff>
    </xdr:to>
    <xdr:sp macro="" textlink="">
      <xdr:nvSpPr>
        <xdr:cNvPr id="239" name="フローチャート : 判断 238"/>
        <xdr:cNvSpPr/>
      </xdr:nvSpPr>
      <xdr:spPr>
        <a:xfrm>
          <a:off x="3746500" y="1619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2164</xdr:rowOff>
    </xdr:from>
    <xdr:ext cx="534377" cy="259045"/>
    <xdr:sp macro="" textlink="">
      <xdr:nvSpPr>
        <xdr:cNvPr id="240" name="テキスト ボックス 239"/>
        <xdr:cNvSpPr txBox="1"/>
      </xdr:nvSpPr>
      <xdr:spPr>
        <a:xfrm>
          <a:off x="3530111" y="1628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60,631</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64478</xdr:rowOff>
    </xdr:from>
    <xdr:to>
      <xdr:col>4</xdr:col>
      <xdr:colOff>155575</xdr:colOff>
      <xdr:row>94</xdr:row>
      <xdr:rowOff>46532</xdr:rowOff>
    </xdr:to>
    <xdr:cxnSp macro="">
      <xdr:nvCxnSpPr>
        <xdr:cNvPr id="241" name="直線コネクタ 240"/>
        <xdr:cNvCxnSpPr/>
      </xdr:nvCxnSpPr>
      <xdr:spPr>
        <a:xfrm>
          <a:off x="2019300" y="16009328"/>
          <a:ext cx="889000" cy="15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84289</xdr:rowOff>
    </xdr:from>
    <xdr:to>
      <xdr:col>4</xdr:col>
      <xdr:colOff>206375</xdr:colOff>
      <xdr:row>95</xdr:row>
      <xdr:rowOff>14439</xdr:rowOff>
    </xdr:to>
    <xdr:sp macro="" textlink="">
      <xdr:nvSpPr>
        <xdr:cNvPr id="242" name="フローチャート : 判断 241"/>
        <xdr:cNvSpPr/>
      </xdr:nvSpPr>
      <xdr:spPr>
        <a:xfrm>
          <a:off x="2857500" y="1620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5566</xdr:rowOff>
    </xdr:from>
    <xdr:ext cx="534377" cy="259045"/>
    <xdr:sp macro="" textlink="">
      <xdr:nvSpPr>
        <xdr:cNvPr id="243" name="テキスト ボックス 242"/>
        <xdr:cNvSpPr txBox="1"/>
      </xdr:nvSpPr>
      <xdr:spPr>
        <a:xfrm>
          <a:off x="2641111" y="1629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60,363</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2133</xdr:rowOff>
    </xdr:from>
    <xdr:to>
      <xdr:col>2</xdr:col>
      <xdr:colOff>638175</xdr:colOff>
      <xdr:row>93</xdr:row>
      <xdr:rowOff>64478</xdr:rowOff>
    </xdr:to>
    <xdr:cxnSp macro="">
      <xdr:nvCxnSpPr>
        <xdr:cNvPr id="244" name="直線コネクタ 243"/>
        <xdr:cNvCxnSpPr/>
      </xdr:nvCxnSpPr>
      <xdr:spPr>
        <a:xfrm>
          <a:off x="1130300" y="15946983"/>
          <a:ext cx="889000" cy="6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61607</xdr:rowOff>
    </xdr:from>
    <xdr:to>
      <xdr:col>3</xdr:col>
      <xdr:colOff>3175</xdr:colOff>
      <xdr:row>94</xdr:row>
      <xdr:rowOff>163207</xdr:rowOff>
    </xdr:to>
    <xdr:sp macro="" textlink="">
      <xdr:nvSpPr>
        <xdr:cNvPr id="245" name="フローチャート : 判断 244"/>
        <xdr:cNvSpPr/>
      </xdr:nvSpPr>
      <xdr:spPr>
        <a:xfrm>
          <a:off x="1968500" y="1617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154334</xdr:rowOff>
    </xdr:from>
    <xdr:ext cx="534377" cy="259045"/>
    <xdr:sp macro="" textlink="">
      <xdr:nvSpPr>
        <xdr:cNvPr id="246" name="テキスト ボックス 245"/>
        <xdr:cNvSpPr txBox="1"/>
      </xdr:nvSpPr>
      <xdr:spPr>
        <a:xfrm>
          <a:off x="1752111" y="1627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62,149</a:t>
          </a:r>
          <a:endParaRPr kumimoji="1" lang="ja-JP" altLang="en-US" sz="1000" b="1">
            <a:solidFill>
              <a:srgbClr val="000080"/>
            </a:solidFill>
            <a:latin typeface="ＭＳ Ｐゴシック"/>
          </a:endParaRPr>
        </a:p>
      </xdr:txBody>
    </xdr:sp>
    <xdr:clientData/>
  </xdr:oneCellAnchor>
  <xdr:twoCellAnchor>
    <xdr:from>
      <xdr:col>1</xdr:col>
      <xdr:colOff>384175</xdr:colOff>
      <xdr:row>93</xdr:row>
      <xdr:rowOff>130136</xdr:rowOff>
    </xdr:from>
    <xdr:to>
      <xdr:col>1</xdr:col>
      <xdr:colOff>485775</xdr:colOff>
      <xdr:row>94</xdr:row>
      <xdr:rowOff>60286</xdr:rowOff>
    </xdr:to>
    <xdr:sp macro="" textlink="">
      <xdr:nvSpPr>
        <xdr:cNvPr id="247" name="フローチャート : 判断 246"/>
        <xdr:cNvSpPr/>
      </xdr:nvSpPr>
      <xdr:spPr>
        <a:xfrm>
          <a:off x="1079500" y="1607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51413</xdr:rowOff>
    </xdr:from>
    <xdr:ext cx="534377" cy="259045"/>
    <xdr:sp macro="" textlink="">
      <xdr:nvSpPr>
        <xdr:cNvPr id="248" name="テキスト ボックス 247"/>
        <xdr:cNvSpPr txBox="1"/>
      </xdr:nvSpPr>
      <xdr:spPr>
        <a:xfrm>
          <a:off x="863111" y="1616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12891</xdr:rowOff>
    </xdr:from>
    <xdr:to>
      <xdr:col>6</xdr:col>
      <xdr:colOff>561975</xdr:colOff>
      <xdr:row>94</xdr:row>
      <xdr:rowOff>114491</xdr:rowOff>
    </xdr:to>
    <xdr:sp macro="" textlink="">
      <xdr:nvSpPr>
        <xdr:cNvPr id="254" name="円/楕円 253"/>
        <xdr:cNvSpPr/>
      </xdr:nvSpPr>
      <xdr:spPr>
        <a:xfrm>
          <a:off x="4584700" y="1612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35768</xdr:rowOff>
    </xdr:from>
    <xdr:ext cx="534377" cy="259045"/>
    <xdr:sp macro="" textlink="">
      <xdr:nvSpPr>
        <xdr:cNvPr id="255" name="衛生費該当値テキスト"/>
        <xdr:cNvSpPr txBox="1"/>
      </xdr:nvSpPr>
      <xdr:spPr>
        <a:xfrm>
          <a:off x="4686300" y="1598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65,985</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148400</xdr:rowOff>
    </xdr:from>
    <xdr:to>
      <xdr:col>5</xdr:col>
      <xdr:colOff>409575</xdr:colOff>
      <xdr:row>94</xdr:row>
      <xdr:rowOff>78550</xdr:rowOff>
    </xdr:to>
    <xdr:sp macro="" textlink="">
      <xdr:nvSpPr>
        <xdr:cNvPr id="256" name="円/楕円 255"/>
        <xdr:cNvSpPr/>
      </xdr:nvSpPr>
      <xdr:spPr>
        <a:xfrm>
          <a:off x="3746500" y="1609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95077</xdr:rowOff>
    </xdr:from>
    <xdr:ext cx="534377" cy="259045"/>
    <xdr:sp macro="" textlink="">
      <xdr:nvSpPr>
        <xdr:cNvPr id="257" name="テキスト ボックス 256"/>
        <xdr:cNvSpPr txBox="1"/>
      </xdr:nvSpPr>
      <xdr:spPr>
        <a:xfrm>
          <a:off x="3530111" y="1586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68,815</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167182</xdr:rowOff>
    </xdr:from>
    <xdr:to>
      <xdr:col>4</xdr:col>
      <xdr:colOff>206375</xdr:colOff>
      <xdr:row>94</xdr:row>
      <xdr:rowOff>97332</xdr:rowOff>
    </xdr:to>
    <xdr:sp macro="" textlink="">
      <xdr:nvSpPr>
        <xdr:cNvPr id="258" name="円/楕円 257"/>
        <xdr:cNvSpPr/>
      </xdr:nvSpPr>
      <xdr:spPr>
        <a:xfrm>
          <a:off x="2857500" y="1611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113859</xdr:rowOff>
    </xdr:from>
    <xdr:ext cx="534377" cy="259045"/>
    <xdr:sp macro="" textlink="">
      <xdr:nvSpPr>
        <xdr:cNvPr id="259" name="テキスト ボックス 258"/>
        <xdr:cNvSpPr txBox="1"/>
      </xdr:nvSpPr>
      <xdr:spPr>
        <a:xfrm>
          <a:off x="2641111" y="158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67,336</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13678</xdr:rowOff>
    </xdr:from>
    <xdr:to>
      <xdr:col>3</xdr:col>
      <xdr:colOff>3175</xdr:colOff>
      <xdr:row>93</xdr:row>
      <xdr:rowOff>115278</xdr:rowOff>
    </xdr:to>
    <xdr:sp macro="" textlink="">
      <xdr:nvSpPr>
        <xdr:cNvPr id="260" name="円/楕円 259"/>
        <xdr:cNvSpPr/>
      </xdr:nvSpPr>
      <xdr:spPr>
        <a:xfrm>
          <a:off x="1968500" y="159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91</xdr:row>
      <xdr:rowOff>131805</xdr:rowOff>
    </xdr:from>
    <xdr:ext cx="534377" cy="259045"/>
    <xdr:sp macro="" textlink="">
      <xdr:nvSpPr>
        <xdr:cNvPr id="261" name="テキスト ボックス 260"/>
        <xdr:cNvSpPr txBox="1"/>
      </xdr:nvSpPr>
      <xdr:spPr>
        <a:xfrm>
          <a:off x="1752111" y="1573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79,423</a:t>
          </a:r>
          <a:endParaRPr kumimoji="1" lang="ja-JP" altLang="en-US" sz="1000" b="1">
            <a:solidFill>
              <a:srgbClr val="FF0000"/>
            </a:solidFill>
            <a:latin typeface="ＭＳ Ｐゴシック"/>
          </a:endParaRPr>
        </a:p>
      </xdr:txBody>
    </xdr:sp>
    <xdr:clientData/>
  </xdr:oneCellAnchor>
  <xdr:twoCellAnchor>
    <xdr:from>
      <xdr:col>1</xdr:col>
      <xdr:colOff>384175</xdr:colOff>
      <xdr:row>92</xdr:row>
      <xdr:rowOff>122783</xdr:rowOff>
    </xdr:from>
    <xdr:to>
      <xdr:col>1</xdr:col>
      <xdr:colOff>485775</xdr:colOff>
      <xdr:row>93</xdr:row>
      <xdr:rowOff>52933</xdr:rowOff>
    </xdr:to>
    <xdr:sp macro="" textlink="">
      <xdr:nvSpPr>
        <xdr:cNvPr id="262" name="円/楕円 261"/>
        <xdr:cNvSpPr/>
      </xdr:nvSpPr>
      <xdr:spPr>
        <a:xfrm>
          <a:off x="1079500" y="1589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69460</xdr:rowOff>
    </xdr:from>
    <xdr:ext cx="534377" cy="259045"/>
    <xdr:sp macro="" textlink="">
      <xdr:nvSpPr>
        <xdr:cNvPr id="263" name="テキスト ボックス 262"/>
        <xdr:cNvSpPr txBox="1"/>
      </xdr:nvSpPr>
      <xdr:spPr>
        <a:xfrm>
          <a:off x="863111" y="1567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84,332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67818</xdr:rowOff>
    </xdr:from>
    <xdr:to>
      <xdr:col>15</xdr:col>
      <xdr:colOff>180340</xdr:colOff>
      <xdr:row>39</xdr:row>
      <xdr:rowOff>44450</xdr:rowOff>
    </xdr:to>
    <xdr:cxnSp macro="">
      <xdr:nvCxnSpPr>
        <xdr:cNvPr id="287" name="直線コネクタ 286"/>
        <xdr:cNvCxnSpPr/>
      </xdr:nvCxnSpPr>
      <xdr:spPr>
        <a:xfrm flipV="1">
          <a:off x="10475595" y="5211318"/>
          <a:ext cx="1270" cy="1519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14495</xdr:rowOff>
    </xdr:from>
    <xdr:ext cx="534377" cy="259045"/>
    <xdr:sp macro="" textlink="">
      <xdr:nvSpPr>
        <xdr:cNvPr id="290" name="労働費最大値テキスト"/>
        <xdr:cNvSpPr txBox="1"/>
      </xdr:nvSpPr>
      <xdr:spPr>
        <a:xfrm>
          <a:off x="10528300" y="498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11,966</a:t>
          </a:r>
          <a:endParaRPr kumimoji="1" lang="ja-JP" altLang="en-US" sz="1000" b="1">
            <a:latin typeface="ＭＳ Ｐゴシック"/>
          </a:endParaRPr>
        </a:p>
      </xdr:txBody>
    </xdr:sp>
    <xdr:clientData/>
  </xdr:oneCellAnchor>
  <xdr:twoCellAnchor>
    <xdr:from>
      <xdr:col>15</xdr:col>
      <xdr:colOff>92075</xdr:colOff>
      <xdr:row>30</xdr:row>
      <xdr:rowOff>67818</xdr:rowOff>
    </xdr:from>
    <xdr:to>
      <xdr:col>15</xdr:col>
      <xdr:colOff>269875</xdr:colOff>
      <xdr:row>30</xdr:row>
      <xdr:rowOff>67818</xdr:rowOff>
    </xdr:to>
    <xdr:cxnSp macro="">
      <xdr:nvCxnSpPr>
        <xdr:cNvPr id="291" name="直線コネクタ 290"/>
        <xdr:cNvCxnSpPr/>
      </xdr:nvCxnSpPr>
      <xdr:spPr>
        <a:xfrm>
          <a:off x="10388600" y="521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151130</xdr:rowOff>
    </xdr:from>
    <xdr:to>
      <xdr:col>15</xdr:col>
      <xdr:colOff>180975</xdr:colOff>
      <xdr:row>38</xdr:row>
      <xdr:rowOff>159512</xdr:rowOff>
    </xdr:to>
    <xdr:cxnSp macro="">
      <xdr:nvCxnSpPr>
        <xdr:cNvPr id="292" name="直線コネクタ 291"/>
        <xdr:cNvCxnSpPr/>
      </xdr:nvCxnSpPr>
      <xdr:spPr>
        <a:xfrm>
          <a:off x="9639300" y="6666230"/>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96918</xdr:rowOff>
    </xdr:from>
    <xdr:ext cx="378565" cy="259045"/>
    <xdr:sp macro="" textlink="">
      <xdr:nvSpPr>
        <xdr:cNvPr id="293" name="労働費平均値テキスト"/>
        <xdr:cNvSpPr txBox="1"/>
      </xdr:nvSpPr>
      <xdr:spPr>
        <a:xfrm>
          <a:off x="10528300" y="64405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74041</xdr:rowOff>
    </xdr:from>
    <xdr:to>
      <xdr:col>15</xdr:col>
      <xdr:colOff>231775</xdr:colOff>
      <xdr:row>39</xdr:row>
      <xdr:rowOff>4191</xdr:rowOff>
    </xdr:to>
    <xdr:sp macro="" textlink="">
      <xdr:nvSpPr>
        <xdr:cNvPr id="294" name="フローチャート : 判断 293"/>
        <xdr:cNvSpPr/>
      </xdr:nvSpPr>
      <xdr:spPr>
        <a:xfrm>
          <a:off x="104267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151130</xdr:rowOff>
    </xdr:from>
    <xdr:to>
      <xdr:col>14</xdr:col>
      <xdr:colOff>28575</xdr:colOff>
      <xdr:row>38</xdr:row>
      <xdr:rowOff>155321</xdr:rowOff>
    </xdr:to>
    <xdr:cxnSp macro="">
      <xdr:nvCxnSpPr>
        <xdr:cNvPr id="295" name="直線コネクタ 294"/>
        <xdr:cNvCxnSpPr/>
      </xdr:nvCxnSpPr>
      <xdr:spPr>
        <a:xfrm flipV="1">
          <a:off x="8750300" y="6666230"/>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45847</xdr:rowOff>
    </xdr:from>
    <xdr:to>
      <xdr:col>14</xdr:col>
      <xdr:colOff>79375</xdr:colOff>
      <xdr:row>37</xdr:row>
      <xdr:rowOff>147447</xdr:rowOff>
    </xdr:to>
    <xdr:sp macro="" textlink="">
      <xdr:nvSpPr>
        <xdr:cNvPr id="296" name="フローチャート : 判断 295"/>
        <xdr:cNvSpPr/>
      </xdr:nvSpPr>
      <xdr:spPr>
        <a:xfrm>
          <a:off x="9588500" y="638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163974</xdr:rowOff>
    </xdr:from>
    <xdr:ext cx="469744" cy="259045"/>
    <xdr:sp macro="" textlink="">
      <xdr:nvSpPr>
        <xdr:cNvPr id="297" name="テキスト ボックス 296"/>
        <xdr:cNvSpPr txBox="1"/>
      </xdr:nvSpPr>
      <xdr:spPr>
        <a:xfrm>
          <a:off x="9404427" y="6164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2,289</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155321</xdr:rowOff>
    </xdr:from>
    <xdr:to>
      <xdr:col>12</xdr:col>
      <xdr:colOff>511175</xdr:colOff>
      <xdr:row>38</xdr:row>
      <xdr:rowOff>155702</xdr:rowOff>
    </xdr:to>
    <xdr:cxnSp macro="">
      <xdr:nvCxnSpPr>
        <xdr:cNvPr id="298" name="直線コネクタ 297"/>
        <xdr:cNvCxnSpPr/>
      </xdr:nvCxnSpPr>
      <xdr:spPr>
        <a:xfrm flipV="1">
          <a:off x="7861300" y="667042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138557</xdr:rowOff>
    </xdr:from>
    <xdr:to>
      <xdr:col>12</xdr:col>
      <xdr:colOff>561975</xdr:colOff>
      <xdr:row>37</xdr:row>
      <xdr:rowOff>68707</xdr:rowOff>
    </xdr:to>
    <xdr:sp macro="" textlink="">
      <xdr:nvSpPr>
        <xdr:cNvPr id="299" name="フローチャート : 判断 298"/>
        <xdr:cNvSpPr/>
      </xdr:nvSpPr>
      <xdr:spPr>
        <a:xfrm>
          <a:off x="8699500" y="631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85234</xdr:rowOff>
    </xdr:from>
    <xdr:ext cx="469744" cy="259045"/>
    <xdr:sp macro="" textlink="">
      <xdr:nvSpPr>
        <xdr:cNvPr id="300" name="テキスト ボックス 299"/>
        <xdr:cNvSpPr txBox="1"/>
      </xdr:nvSpPr>
      <xdr:spPr>
        <a:xfrm>
          <a:off x="8515427" y="608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2,909</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142113</xdr:rowOff>
    </xdr:from>
    <xdr:to>
      <xdr:col>11</xdr:col>
      <xdr:colOff>307975</xdr:colOff>
      <xdr:row>38</xdr:row>
      <xdr:rowOff>155702</xdr:rowOff>
    </xdr:to>
    <xdr:cxnSp macro="">
      <xdr:nvCxnSpPr>
        <xdr:cNvPr id="301" name="直線コネクタ 300"/>
        <xdr:cNvCxnSpPr/>
      </xdr:nvCxnSpPr>
      <xdr:spPr>
        <a:xfrm>
          <a:off x="6972300" y="6657213"/>
          <a:ext cx="889000" cy="1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119507</xdr:rowOff>
    </xdr:from>
    <xdr:to>
      <xdr:col>11</xdr:col>
      <xdr:colOff>358775</xdr:colOff>
      <xdr:row>37</xdr:row>
      <xdr:rowOff>49657</xdr:rowOff>
    </xdr:to>
    <xdr:sp macro="" textlink="">
      <xdr:nvSpPr>
        <xdr:cNvPr id="302" name="フローチャート : 判断 301"/>
        <xdr:cNvSpPr/>
      </xdr:nvSpPr>
      <xdr:spPr>
        <a:xfrm>
          <a:off x="7810500" y="629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66184</xdr:rowOff>
    </xdr:from>
    <xdr:ext cx="469744" cy="259045"/>
    <xdr:sp macro="" textlink="">
      <xdr:nvSpPr>
        <xdr:cNvPr id="303" name="テキスト ボックス 302"/>
        <xdr:cNvSpPr txBox="1"/>
      </xdr:nvSpPr>
      <xdr:spPr>
        <a:xfrm>
          <a:off x="7626427" y="606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18669</xdr:rowOff>
    </xdr:from>
    <xdr:to>
      <xdr:col>10</xdr:col>
      <xdr:colOff>155575</xdr:colOff>
      <xdr:row>35</xdr:row>
      <xdr:rowOff>120269</xdr:rowOff>
    </xdr:to>
    <xdr:sp macro="" textlink="">
      <xdr:nvSpPr>
        <xdr:cNvPr id="304" name="フローチャート : 判断 303"/>
        <xdr:cNvSpPr/>
      </xdr:nvSpPr>
      <xdr:spPr>
        <a:xfrm>
          <a:off x="6921500" y="60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136796</xdr:rowOff>
    </xdr:from>
    <xdr:ext cx="469744" cy="259045"/>
    <xdr:sp macro="" textlink="">
      <xdr:nvSpPr>
        <xdr:cNvPr id="305" name="テキスト ボックス 304"/>
        <xdr:cNvSpPr txBox="1"/>
      </xdr:nvSpPr>
      <xdr:spPr>
        <a:xfrm>
          <a:off x="6737427" y="5794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108712</xdr:rowOff>
    </xdr:from>
    <xdr:to>
      <xdr:col>15</xdr:col>
      <xdr:colOff>231775</xdr:colOff>
      <xdr:row>39</xdr:row>
      <xdr:rowOff>38862</xdr:rowOff>
    </xdr:to>
    <xdr:sp macro="" textlink="">
      <xdr:nvSpPr>
        <xdr:cNvPr id="311" name="円/楕円 310"/>
        <xdr:cNvSpPr/>
      </xdr:nvSpPr>
      <xdr:spPr>
        <a:xfrm>
          <a:off x="10426700" y="662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52468</xdr:rowOff>
    </xdr:from>
    <xdr:ext cx="378565" cy="259045"/>
    <xdr:sp macro="" textlink="">
      <xdr:nvSpPr>
        <xdr:cNvPr id="312" name="労働費該当値テキスト"/>
        <xdr:cNvSpPr txBox="1"/>
      </xdr:nvSpPr>
      <xdr:spPr>
        <a:xfrm>
          <a:off x="10528300" y="65675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100330</xdr:rowOff>
    </xdr:from>
    <xdr:to>
      <xdr:col>14</xdr:col>
      <xdr:colOff>79375</xdr:colOff>
      <xdr:row>39</xdr:row>
      <xdr:rowOff>30480</xdr:rowOff>
    </xdr:to>
    <xdr:sp macro="" textlink="">
      <xdr:nvSpPr>
        <xdr:cNvPr id="313" name="円/楕円 312"/>
        <xdr:cNvSpPr/>
      </xdr:nvSpPr>
      <xdr:spPr>
        <a:xfrm>
          <a:off x="9588500" y="661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21607</xdr:rowOff>
    </xdr:from>
    <xdr:ext cx="378565" cy="259045"/>
    <xdr:sp macro="" textlink="">
      <xdr:nvSpPr>
        <xdr:cNvPr id="314" name="テキスト ボックス 313"/>
        <xdr:cNvSpPr txBox="1"/>
      </xdr:nvSpPr>
      <xdr:spPr>
        <a:xfrm>
          <a:off x="9450017" y="6708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104521</xdr:rowOff>
    </xdr:from>
    <xdr:to>
      <xdr:col>12</xdr:col>
      <xdr:colOff>561975</xdr:colOff>
      <xdr:row>39</xdr:row>
      <xdr:rowOff>34671</xdr:rowOff>
    </xdr:to>
    <xdr:sp macro="" textlink="">
      <xdr:nvSpPr>
        <xdr:cNvPr id="315" name="円/楕円 314"/>
        <xdr:cNvSpPr/>
      </xdr:nvSpPr>
      <xdr:spPr>
        <a:xfrm>
          <a:off x="8699500" y="661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25798</xdr:rowOff>
    </xdr:from>
    <xdr:ext cx="378565" cy="259045"/>
    <xdr:sp macro="" textlink="">
      <xdr:nvSpPr>
        <xdr:cNvPr id="316" name="テキスト ボックス 315"/>
        <xdr:cNvSpPr txBox="1"/>
      </xdr:nvSpPr>
      <xdr:spPr>
        <a:xfrm>
          <a:off x="8561017" y="6712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104902</xdr:rowOff>
    </xdr:from>
    <xdr:to>
      <xdr:col>11</xdr:col>
      <xdr:colOff>358775</xdr:colOff>
      <xdr:row>39</xdr:row>
      <xdr:rowOff>35052</xdr:rowOff>
    </xdr:to>
    <xdr:sp macro="" textlink="">
      <xdr:nvSpPr>
        <xdr:cNvPr id="317" name="円/楕円 316"/>
        <xdr:cNvSpPr/>
      </xdr:nvSpPr>
      <xdr:spPr>
        <a:xfrm>
          <a:off x="7810500" y="662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26179</xdr:rowOff>
    </xdr:from>
    <xdr:ext cx="378565" cy="259045"/>
    <xdr:sp macro="" textlink="">
      <xdr:nvSpPr>
        <xdr:cNvPr id="318" name="テキスト ボックス 317"/>
        <xdr:cNvSpPr txBox="1"/>
      </xdr:nvSpPr>
      <xdr:spPr>
        <a:xfrm>
          <a:off x="7672017" y="6712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91313</xdr:rowOff>
    </xdr:from>
    <xdr:to>
      <xdr:col>10</xdr:col>
      <xdr:colOff>155575</xdr:colOff>
      <xdr:row>39</xdr:row>
      <xdr:rowOff>21463</xdr:rowOff>
    </xdr:to>
    <xdr:sp macro="" textlink="">
      <xdr:nvSpPr>
        <xdr:cNvPr id="319" name="円/楕円 318"/>
        <xdr:cNvSpPr/>
      </xdr:nvSpPr>
      <xdr:spPr>
        <a:xfrm>
          <a:off x="6921500" y="66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12590</xdr:rowOff>
    </xdr:from>
    <xdr:ext cx="378565" cy="259045"/>
    <xdr:sp macro="" textlink="">
      <xdr:nvSpPr>
        <xdr:cNvPr id="320" name="テキスト ボックス 319"/>
        <xdr:cNvSpPr txBox="1"/>
      </xdr:nvSpPr>
      <xdr:spPr>
        <a:xfrm>
          <a:off x="6783017" y="6699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56448</xdr:rowOff>
    </xdr:from>
    <xdr:to>
      <xdr:col>15</xdr:col>
      <xdr:colOff>180340</xdr:colOff>
      <xdr:row>58</xdr:row>
      <xdr:rowOff>34050</xdr:rowOff>
    </xdr:to>
    <xdr:cxnSp macro="">
      <xdr:nvCxnSpPr>
        <xdr:cNvPr id="342" name="直線コネクタ 341"/>
        <xdr:cNvCxnSpPr/>
      </xdr:nvCxnSpPr>
      <xdr:spPr>
        <a:xfrm flipV="1">
          <a:off x="10475595" y="8971848"/>
          <a:ext cx="1270" cy="1006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37877</xdr:rowOff>
    </xdr:from>
    <xdr:ext cx="534377" cy="259045"/>
    <xdr:sp macro="" textlink="">
      <xdr:nvSpPr>
        <xdr:cNvPr id="343" name="農林水産業費最小値テキスト"/>
        <xdr:cNvSpPr txBox="1"/>
      </xdr:nvSpPr>
      <xdr:spPr>
        <a:xfrm>
          <a:off x="10528300" y="998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23,108</a:t>
          </a:r>
          <a:endParaRPr kumimoji="1" lang="ja-JP" altLang="en-US" sz="1000" b="1">
            <a:latin typeface="ＭＳ Ｐゴシック"/>
          </a:endParaRPr>
        </a:p>
      </xdr:txBody>
    </xdr:sp>
    <xdr:clientData/>
  </xdr:oneCellAnchor>
  <xdr:twoCellAnchor>
    <xdr:from>
      <xdr:col>15</xdr:col>
      <xdr:colOff>92075</xdr:colOff>
      <xdr:row>58</xdr:row>
      <xdr:rowOff>34050</xdr:rowOff>
    </xdr:from>
    <xdr:to>
      <xdr:col>15</xdr:col>
      <xdr:colOff>269875</xdr:colOff>
      <xdr:row>58</xdr:row>
      <xdr:rowOff>34050</xdr:rowOff>
    </xdr:to>
    <xdr:cxnSp macro="">
      <xdr:nvCxnSpPr>
        <xdr:cNvPr id="344" name="直線コネクタ 343"/>
        <xdr:cNvCxnSpPr/>
      </xdr:nvCxnSpPr>
      <xdr:spPr>
        <a:xfrm>
          <a:off x="10388600" y="997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3125</xdr:rowOff>
    </xdr:from>
    <xdr:ext cx="599010" cy="259045"/>
    <xdr:sp macro="" textlink="">
      <xdr:nvSpPr>
        <xdr:cNvPr id="345" name="農林水産業費最大値テキスト"/>
        <xdr:cNvSpPr txBox="1"/>
      </xdr:nvSpPr>
      <xdr:spPr>
        <a:xfrm>
          <a:off x="10528300" y="8747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243,209</a:t>
          </a:r>
          <a:endParaRPr kumimoji="1" lang="ja-JP" altLang="en-US" sz="1000" b="1">
            <a:latin typeface="ＭＳ Ｐゴシック"/>
          </a:endParaRPr>
        </a:p>
      </xdr:txBody>
    </xdr:sp>
    <xdr:clientData/>
  </xdr:oneCellAnchor>
  <xdr:twoCellAnchor>
    <xdr:from>
      <xdr:col>15</xdr:col>
      <xdr:colOff>92075</xdr:colOff>
      <xdr:row>52</xdr:row>
      <xdr:rowOff>56448</xdr:rowOff>
    </xdr:from>
    <xdr:to>
      <xdr:col>15</xdr:col>
      <xdr:colOff>269875</xdr:colOff>
      <xdr:row>52</xdr:row>
      <xdr:rowOff>56448</xdr:rowOff>
    </xdr:to>
    <xdr:cxnSp macro="">
      <xdr:nvCxnSpPr>
        <xdr:cNvPr id="346" name="直線コネクタ 345"/>
        <xdr:cNvCxnSpPr/>
      </xdr:nvCxnSpPr>
      <xdr:spPr>
        <a:xfrm>
          <a:off x="10388600" y="897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90926</xdr:rowOff>
    </xdr:from>
    <xdr:to>
      <xdr:col>15</xdr:col>
      <xdr:colOff>180975</xdr:colOff>
      <xdr:row>56</xdr:row>
      <xdr:rowOff>104815</xdr:rowOff>
    </xdr:to>
    <xdr:cxnSp macro="">
      <xdr:nvCxnSpPr>
        <xdr:cNvPr id="347" name="直線コネクタ 346"/>
        <xdr:cNvCxnSpPr/>
      </xdr:nvCxnSpPr>
      <xdr:spPr>
        <a:xfrm flipV="1">
          <a:off x="9639300" y="9692126"/>
          <a:ext cx="838200" cy="1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133745</xdr:rowOff>
    </xdr:from>
    <xdr:ext cx="534377" cy="259045"/>
    <xdr:sp macro="" textlink="">
      <xdr:nvSpPr>
        <xdr:cNvPr id="348" name="農林水産業費平均値テキスト"/>
        <xdr:cNvSpPr txBox="1"/>
      </xdr:nvSpPr>
      <xdr:spPr>
        <a:xfrm>
          <a:off x="10528300" y="9734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60,473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155318</xdr:rowOff>
    </xdr:from>
    <xdr:to>
      <xdr:col>15</xdr:col>
      <xdr:colOff>231775</xdr:colOff>
      <xdr:row>57</xdr:row>
      <xdr:rowOff>85468</xdr:rowOff>
    </xdr:to>
    <xdr:sp macro="" textlink="">
      <xdr:nvSpPr>
        <xdr:cNvPr id="349" name="フローチャート : 判断 348"/>
        <xdr:cNvSpPr/>
      </xdr:nvSpPr>
      <xdr:spPr>
        <a:xfrm>
          <a:off x="104267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91387</xdr:rowOff>
    </xdr:from>
    <xdr:to>
      <xdr:col>14</xdr:col>
      <xdr:colOff>28575</xdr:colOff>
      <xdr:row>56</xdr:row>
      <xdr:rowOff>104815</xdr:rowOff>
    </xdr:to>
    <xdr:cxnSp macro="">
      <xdr:nvCxnSpPr>
        <xdr:cNvPr id="350" name="直線コネクタ 349"/>
        <xdr:cNvCxnSpPr/>
      </xdr:nvCxnSpPr>
      <xdr:spPr>
        <a:xfrm>
          <a:off x="8750300" y="9692587"/>
          <a:ext cx="889000" cy="1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147138</xdr:rowOff>
    </xdr:from>
    <xdr:to>
      <xdr:col>14</xdr:col>
      <xdr:colOff>79375</xdr:colOff>
      <xdr:row>57</xdr:row>
      <xdr:rowOff>77288</xdr:rowOff>
    </xdr:to>
    <xdr:sp macro="" textlink="">
      <xdr:nvSpPr>
        <xdr:cNvPr id="351" name="フローチャート : 判断 350"/>
        <xdr:cNvSpPr/>
      </xdr:nvSpPr>
      <xdr:spPr>
        <a:xfrm>
          <a:off x="9588500" y="974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68415</xdr:rowOff>
    </xdr:from>
    <xdr:ext cx="534377" cy="259045"/>
    <xdr:sp macro="" textlink="">
      <xdr:nvSpPr>
        <xdr:cNvPr id="352" name="テキスト ボックス 351"/>
        <xdr:cNvSpPr txBox="1"/>
      </xdr:nvSpPr>
      <xdr:spPr>
        <a:xfrm>
          <a:off x="9372111" y="984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62,262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91387</xdr:rowOff>
    </xdr:from>
    <xdr:to>
      <xdr:col>12</xdr:col>
      <xdr:colOff>511175</xdr:colOff>
      <xdr:row>56</xdr:row>
      <xdr:rowOff>94474</xdr:rowOff>
    </xdr:to>
    <xdr:cxnSp macro="">
      <xdr:nvCxnSpPr>
        <xdr:cNvPr id="353" name="直線コネクタ 352"/>
        <xdr:cNvCxnSpPr/>
      </xdr:nvCxnSpPr>
      <xdr:spPr>
        <a:xfrm flipV="1">
          <a:off x="7861300" y="9692587"/>
          <a:ext cx="8890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143933</xdr:rowOff>
    </xdr:from>
    <xdr:to>
      <xdr:col>12</xdr:col>
      <xdr:colOff>561975</xdr:colOff>
      <xdr:row>57</xdr:row>
      <xdr:rowOff>74083</xdr:rowOff>
    </xdr:to>
    <xdr:sp macro="" textlink="">
      <xdr:nvSpPr>
        <xdr:cNvPr id="354" name="フローチャート : 判断 353"/>
        <xdr:cNvSpPr/>
      </xdr:nvSpPr>
      <xdr:spPr>
        <a:xfrm>
          <a:off x="8699500" y="974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65210</xdr:rowOff>
    </xdr:from>
    <xdr:ext cx="534377" cy="259045"/>
    <xdr:sp macro="" textlink="">
      <xdr:nvSpPr>
        <xdr:cNvPr id="355" name="テキスト ボックス 354"/>
        <xdr:cNvSpPr txBox="1"/>
      </xdr:nvSpPr>
      <xdr:spPr>
        <a:xfrm>
          <a:off x="8483111" y="983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62,963</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94474</xdr:rowOff>
    </xdr:from>
    <xdr:to>
      <xdr:col>11</xdr:col>
      <xdr:colOff>307975</xdr:colOff>
      <xdr:row>56</xdr:row>
      <xdr:rowOff>97203</xdr:rowOff>
    </xdr:to>
    <xdr:cxnSp macro="">
      <xdr:nvCxnSpPr>
        <xdr:cNvPr id="356" name="直線コネクタ 355"/>
        <xdr:cNvCxnSpPr/>
      </xdr:nvCxnSpPr>
      <xdr:spPr>
        <a:xfrm flipV="1">
          <a:off x="6972300" y="9695674"/>
          <a:ext cx="889000" cy="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168640</xdr:rowOff>
    </xdr:from>
    <xdr:to>
      <xdr:col>11</xdr:col>
      <xdr:colOff>358775</xdr:colOff>
      <xdr:row>57</xdr:row>
      <xdr:rowOff>98790</xdr:rowOff>
    </xdr:to>
    <xdr:sp macro="" textlink="">
      <xdr:nvSpPr>
        <xdr:cNvPr id="357" name="フローチャート : 判断 356"/>
        <xdr:cNvSpPr/>
      </xdr:nvSpPr>
      <xdr:spPr>
        <a:xfrm>
          <a:off x="7810500" y="976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89917</xdr:rowOff>
    </xdr:from>
    <xdr:ext cx="534377" cy="259045"/>
    <xdr:sp macro="" textlink="">
      <xdr:nvSpPr>
        <xdr:cNvPr id="358" name="テキスト ボックス 357"/>
        <xdr:cNvSpPr txBox="1"/>
      </xdr:nvSpPr>
      <xdr:spPr>
        <a:xfrm>
          <a:off x="7594111" y="986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141519</xdr:rowOff>
    </xdr:from>
    <xdr:to>
      <xdr:col>10</xdr:col>
      <xdr:colOff>155575</xdr:colOff>
      <xdr:row>57</xdr:row>
      <xdr:rowOff>71669</xdr:rowOff>
    </xdr:to>
    <xdr:sp macro="" textlink="">
      <xdr:nvSpPr>
        <xdr:cNvPr id="359" name="フローチャート : 判断 358"/>
        <xdr:cNvSpPr/>
      </xdr:nvSpPr>
      <xdr:spPr>
        <a:xfrm>
          <a:off x="6921500" y="974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62796</xdr:rowOff>
    </xdr:from>
    <xdr:ext cx="534377" cy="259045"/>
    <xdr:sp macro="" textlink="">
      <xdr:nvSpPr>
        <xdr:cNvPr id="360" name="テキスト ボックス 359"/>
        <xdr:cNvSpPr txBox="1"/>
      </xdr:nvSpPr>
      <xdr:spPr>
        <a:xfrm>
          <a:off x="6705111" y="983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63,491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40126</xdr:rowOff>
    </xdr:from>
    <xdr:to>
      <xdr:col>15</xdr:col>
      <xdr:colOff>231775</xdr:colOff>
      <xdr:row>56</xdr:row>
      <xdr:rowOff>141726</xdr:rowOff>
    </xdr:to>
    <xdr:sp macro="" textlink="">
      <xdr:nvSpPr>
        <xdr:cNvPr id="366" name="円/楕円 365"/>
        <xdr:cNvSpPr/>
      </xdr:nvSpPr>
      <xdr:spPr>
        <a:xfrm>
          <a:off x="10426700" y="964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63003</xdr:rowOff>
    </xdr:from>
    <xdr:ext cx="534377" cy="259045"/>
    <xdr:sp macro="" textlink="">
      <xdr:nvSpPr>
        <xdr:cNvPr id="367" name="農林水産業費該当値テキスト"/>
        <xdr:cNvSpPr txBox="1"/>
      </xdr:nvSpPr>
      <xdr:spPr>
        <a:xfrm>
          <a:off x="10528300" y="949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85,668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54015</xdr:rowOff>
    </xdr:from>
    <xdr:to>
      <xdr:col>14</xdr:col>
      <xdr:colOff>79375</xdr:colOff>
      <xdr:row>56</xdr:row>
      <xdr:rowOff>155615</xdr:rowOff>
    </xdr:to>
    <xdr:sp macro="" textlink="">
      <xdr:nvSpPr>
        <xdr:cNvPr id="368" name="円/楕円 367"/>
        <xdr:cNvSpPr/>
      </xdr:nvSpPr>
      <xdr:spPr>
        <a:xfrm>
          <a:off x="9588500" y="965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692</xdr:rowOff>
    </xdr:from>
    <xdr:ext cx="534377" cy="259045"/>
    <xdr:sp macro="" textlink="">
      <xdr:nvSpPr>
        <xdr:cNvPr id="369" name="テキスト ボックス 368"/>
        <xdr:cNvSpPr txBox="1"/>
      </xdr:nvSpPr>
      <xdr:spPr>
        <a:xfrm>
          <a:off x="9372111" y="943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82,630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40587</xdr:rowOff>
    </xdr:from>
    <xdr:to>
      <xdr:col>12</xdr:col>
      <xdr:colOff>561975</xdr:colOff>
      <xdr:row>56</xdr:row>
      <xdr:rowOff>142187</xdr:rowOff>
    </xdr:to>
    <xdr:sp macro="" textlink="">
      <xdr:nvSpPr>
        <xdr:cNvPr id="370" name="円/楕円 369"/>
        <xdr:cNvSpPr/>
      </xdr:nvSpPr>
      <xdr:spPr>
        <a:xfrm>
          <a:off x="8699500" y="964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158714</xdr:rowOff>
    </xdr:from>
    <xdr:ext cx="534377" cy="259045"/>
    <xdr:sp macro="" textlink="">
      <xdr:nvSpPr>
        <xdr:cNvPr id="371" name="テキスト ボックス 370"/>
        <xdr:cNvSpPr txBox="1"/>
      </xdr:nvSpPr>
      <xdr:spPr>
        <a:xfrm>
          <a:off x="8483111" y="941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85,567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43674</xdr:rowOff>
    </xdr:from>
    <xdr:to>
      <xdr:col>11</xdr:col>
      <xdr:colOff>358775</xdr:colOff>
      <xdr:row>56</xdr:row>
      <xdr:rowOff>145274</xdr:rowOff>
    </xdr:to>
    <xdr:sp macro="" textlink="">
      <xdr:nvSpPr>
        <xdr:cNvPr id="372" name="円/楕円 371"/>
        <xdr:cNvSpPr/>
      </xdr:nvSpPr>
      <xdr:spPr>
        <a:xfrm>
          <a:off x="7810500" y="964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161801</xdr:rowOff>
    </xdr:from>
    <xdr:ext cx="534377" cy="259045"/>
    <xdr:sp macro="" textlink="">
      <xdr:nvSpPr>
        <xdr:cNvPr id="373" name="テキスト ボックス 372"/>
        <xdr:cNvSpPr txBox="1"/>
      </xdr:nvSpPr>
      <xdr:spPr>
        <a:xfrm>
          <a:off x="7594111" y="942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84,892</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46403</xdr:rowOff>
    </xdr:from>
    <xdr:to>
      <xdr:col>10</xdr:col>
      <xdr:colOff>155575</xdr:colOff>
      <xdr:row>56</xdr:row>
      <xdr:rowOff>148003</xdr:rowOff>
    </xdr:to>
    <xdr:sp macro="" textlink="">
      <xdr:nvSpPr>
        <xdr:cNvPr id="374" name="円/楕円 373"/>
        <xdr:cNvSpPr/>
      </xdr:nvSpPr>
      <xdr:spPr>
        <a:xfrm>
          <a:off x="6921500" y="964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164530</xdr:rowOff>
    </xdr:from>
    <xdr:ext cx="534377" cy="259045"/>
    <xdr:sp macro="" textlink="">
      <xdr:nvSpPr>
        <xdr:cNvPr id="375" name="テキスト ボックス 374"/>
        <xdr:cNvSpPr txBox="1"/>
      </xdr:nvSpPr>
      <xdr:spPr>
        <a:xfrm>
          <a:off x="6705111" y="942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84,295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6" name="直線コネクタ 385"/>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7" name="テキスト ボックス 386"/>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0" name="直線コネクタ 389"/>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1" name="テキスト ボックス 390"/>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5923</xdr:rowOff>
    </xdr:from>
    <xdr:to>
      <xdr:col>15</xdr:col>
      <xdr:colOff>180340</xdr:colOff>
      <xdr:row>77</xdr:row>
      <xdr:rowOff>170962</xdr:rowOff>
    </xdr:to>
    <xdr:cxnSp macro="">
      <xdr:nvCxnSpPr>
        <xdr:cNvPr id="395" name="直線コネクタ 394"/>
        <xdr:cNvCxnSpPr/>
      </xdr:nvCxnSpPr>
      <xdr:spPr>
        <a:xfrm flipV="1">
          <a:off x="10475595" y="12178873"/>
          <a:ext cx="1270" cy="1193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3339</xdr:rowOff>
    </xdr:from>
    <xdr:ext cx="469744" cy="259045"/>
    <xdr:sp macro="" textlink="">
      <xdr:nvSpPr>
        <xdr:cNvPr id="396" name="商工費最小値テキスト"/>
        <xdr:cNvSpPr txBox="1"/>
      </xdr:nvSpPr>
      <xdr:spPr>
        <a:xfrm>
          <a:off x="10528300" y="1337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4,530</a:t>
          </a:r>
          <a:endParaRPr kumimoji="1" lang="ja-JP" altLang="en-US" sz="1000" b="1">
            <a:latin typeface="ＭＳ Ｐゴシック"/>
          </a:endParaRPr>
        </a:p>
      </xdr:txBody>
    </xdr:sp>
    <xdr:clientData/>
  </xdr:oneCellAnchor>
  <xdr:twoCellAnchor>
    <xdr:from>
      <xdr:col>15</xdr:col>
      <xdr:colOff>92075</xdr:colOff>
      <xdr:row>77</xdr:row>
      <xdr:rowOff>170962</xdr:rowOff>
    </xdr:from>
    <xdr:to>
      <xdr:col>15</xdr:col>
      <xdr:colOff>269875</xdr:colOff>
      <xdr:row>77</xdr:row>
      <xdr:rowOff>170962</xdr:rowOff>
    </xdr:to>
    <xdr:cxnSp macro="">
      <xdr:nvCxnSpPr>
        <xdr:cNvPr id="397" name="直線コネクタ 396"/>
        <xdr:cNvCxnSpPr/>
      </xdr:nvCxnSpPr>
      <xdr:spPr>
        <a:xfrm>
          <a:off x="10388600" y="13372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124050</xdr:rowOff>
    </xdr:from>
    <xdr:ext cx="599010" cy="259045"/>
    <xdr:sp macro="" textlink="">
      <xdr:nvSpPr>
        <xdr:cNvPr id="398" name="商工費最大値テキスト"/>
        <xdr:cNvSpPr txBox="1"/>
      </xdr:nvSpPr>
      <xdr:spPr>
        <a:xfrm>
          <a:off x="10528300" y="11954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213,408</a:t>
          </a:r>
          <a:endParaRPr kumimoji="1" lang="ja-JP" altLang="en-US" sz="1000" b="1">
            <a:latin typeface="ＭＳ Ｐゴシック"/>
          </a:endParaRPr>
        </a:p>
      </xdr:txBody>
    </xdr:sp>
    <xdr:clientData/>
  </xdr:oneCellAnchor>
  <xdr:twoCellAnchor>
    <xdr:from>
      <xdr:col>15</xdr:col>
      <xdr:colOff>92075</xdr:colOff>
      <xdr:row>71</xdr:row>
      <xdr:rowOff>5923</xdr:rowOff>
    </xdr:from>
    <xdr:to>
      <xdr:col>15</xdr:col>
      <xdr:colOff>269875</xdr:colOff>
      <xdr:row>71</xdr:row>
      <xdr:rowOff>5923</xdr:rowOff>
    </xdr:to>
    <xdr:cxnSp macro="">
      <xdr:nvCxnSpPr>
        <xdr:cNvPr id="399" name="直線コネクタ 398"/>
        <xdr:cNvCxnSpPr/>
      </xdr:nvCxnSpPr>
      <xdr:spPr>
        <a:xfrm>
          <a:off x="10388600" y="12178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126950</xdr:rowOff>
    </xdr:from>
    <xdr:to>
      <xdr:col>15</xdr:col>
      <xdr:colOff>180975</xdr:colOff>
      <xdr:row>77</xdr:row>
      <xdr:rowOff>147535</xdr:rowOff>
    </xdr:to>
    <xdr:cxnSp macro="">
      <xdr:nvCxnSpPr>
        <xdr:cNvPr id="400" name="直線コネクタ 399"/>
        <xdr:cNvCxnSpPr/>
      </xdr:nvCxnSpPr>
      <xdr:spPr>
        <a:xfrm flipV="1">
          <a:off x="9639300" y="13328600"/>
          <a:ext cx="838200" cy="2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20280</xdr:rowOff>
    </xdr:from>
    <xdr:ext cx="534377" cy="259045"/>
    <xdr:sp macro="" textlink="">
      <xdr:nvSpPr>
        <xdr:cNvPr id="401" name="商工費平均値テキスト"/>
        <xdr:cNvSpPr txBox="1"/>
      </xdr:nvSpPr>
      <xdr:spPr>
        <a:xfrm>
          <a:off x="10528300" y="13050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26,010</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168853</xdr:rowOff>
    </xdr:from>
    <xdr:to>
      <xdr:col>15</xdr:col>
      <xdr:colOff>231775</xdr:colOff>
      <xdr:row>77</xdr:row>
      <xdr:rowOff>99003</xdr:rowOff>
    </xdr:to>
    <xdr:sp macro="" textlink="">
      <xdr:nvSpPr>
        <xdr:cNvPr id="402" name="フローチャート : 判断 401"/>
        <xdr:cNvSpPr/>
      </xdr:nvSpPr>
      <xdr:spPr>
        <a:xfrm>
          <a:off x="10426700" y="1319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147535</xdr:rowOff>
    </xdr:from>
    <xdr:to>
      <xdr:col>14</xdr:col>
      <xdr:colOff>28575</xdr:colOff>
      <xdr:row>77</xdr:row>
      <xdr:rowOff>150622</xdr:rowOff>
    </xdr:to>
    <xdr:cxnSp macro="">
      <xdr:nvCxnSpPr>
        <xdr:cNvPr id="403" name="直線コネクタ 402"/>
        <xdr:cNvCxnSpPr/>
      </xdr:nvCxnSpPr>
      <xdr:spPr>
        <a:xfrm flipV="1">
          <a:off x="8750300" y="13349185"/>
          <a:ext cx="8890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33390</xdr:rowOff>
    </xdr:from>
    <xdr:to>
      <xdr:col>14</xdr:col>
      <xdr:colOff>79375</xdr:colOff>
      <xdr:row>77</xdr:row>
      <xdr:rowOff>134990</xdr:rowOff>
    </xdr:to>
    <xdr:sp macro="" textlink="">
      <xdr:nvSpPr>
        <xdr:cNvPr id="404" name="フローチャート : 判断 403"/>
        <xdr:cNvSpPr/>
      </xdr:nvSpPr>
      <xdr:spPr>
        <a:xfrm>
          <a:off x="9588500" y="13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151517</xdr:rowOff>
    </xdr:from>
    <xdr:ext cx="534377" cy="259045"/>
    <xdr:sp macro="" textlink="">
      <xdr:nvSpPr>
        <xdr:cNvPr id="405" name="テキスト ボックス 404"/>
        <xdr:cNvSpPr txBox="1"/>
      </xdr:nvSpPr>
      <xdr:spPr>
        <a:xfrm>
          <a:off x="9372111" y="130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98010</xdr:rowOff>
    </xdr:from>
    <xdr:to>
      <xdr:col>12</xdr:col>
      <xdr:colOff>511175</xdr:colOff>
      <xdr:row>77</xdr:row>
      <xdr:rowOff>150622</xdr:rowOff>
    </xdr:to>
    <xdr:cxnSp macro="">
      <xdr:nvCxnSpPr>
        <xdr:cNvPr id="406" name="直線コネクタ 405"/>
        <xdr:cNvCxnSpPr/>
      </xdr:nvCxnSpPr>
      <xdr:spPr>
        <a:xfrm>
          <a:off x="7861300" y="13299660"/>
          <a:ext cx="889000" cy="5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43334</xdr:rowOff>
    </xdr:from>
    <xdr:to>
      <xdr:col>12</xdr:col>
      <xdr:colOff>561975</xdr:colOff>
      <xdr:row>77</xdr:row>
      <xdr:rowOff>144934</xdr:rowOff>
    </xdr:to>
    <xdr:sp macro="" textlink="">
      <xdr:nvSpPr>
        <xdr:cNvPr id="407" name="フローチャート : 判断 406"/>
        <xdr:cNvSpPr/>
      </xdr:nvSpPr>
      <xdr:spPr>
        <a:xfrm>
          <a:off x="8699500" y="13244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161461</xdr:rowOff>
    </xdr:from>
    <xdr:ext cx="534377" cy="259045"/>
    <xdr:sp macro="" textlink="">
      <xdr:nvSpPr>
        <xdr:cNvPr id="408" name="テキスト ボックス 407"/>
        <xdr:cNvSpPr txBox="1"/>
      </xdr:nvSpPr>
      <xdr:spPr>
        <a:xfrm>
          <a:off x="8483111" y="1302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98010</xdr:rowOff>
    </xdr:from>
    <xdr:to>
      <xdr:col>11</xdr:col>
      <xdr:colOff>307975</xdr:colOff>
      <xdr:row>77</xdr:row>
      <xdr:rowOff>110879</xdr:rowOff>
    </xdr:to>
    <xdr:cxnSp macro="">
      <xdr:nvCxnSpPr>
        <xdr:cNvPr id="409" name="直線コネクタ 408"/>
        <xdr:cNvCxnSpPr/>
      </xdr:nvCxnSpPr>
      <xdr:spPr>
        <a:xfrm flipV="1">
          <a:off x="6972300" y="13299660"/>
          <a:ext cx="8890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44603</xdr:rowOff>
    </xdr:from>
    <xdr:to>
      <xdr:col>11</xdr:col>
      <xdr:colOff>358775</xdr:colOff>
      <xdr:row>77</xdr:row>
      <xdr:rowOff>146203</xdr:rowOff>
    </xdr:to>
    <xdr:sp macro="" textlink="">
      <xdr:nvSpPr>
        <xdr:cNvPr id="410" name="フローチャート : 判断 409"/>
        <xdr:cNvSpPr/>
      </xdr:nvSpPr>
      <xdr:spPr>
        <a:xfrm>
          <a:off x="7810500" y="132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162730</xdr:rowOff>
    </xdr:from>
    <xdr:ext cx="534377" cy="259045"/>
    <xdr:sp macro="" textlink="">
      <xdr:nvSpPr>
        <xdr:cNvPr id="411" name="テキスト ボックス 410"/>
        <xdr:cNvSpPr txBox="1"/>
      </xdr:nvSpPr>
      <xdr:spPr>
        <a:xfrm>
          <a:off x="7594111" y="130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145050</xdr:rowOff>
    </xdr:from>
    <xdr:to>
      <xdr:col>10</xdr:col>
      <xdr:colOff>155575</xdr:colOff>
      <xdr:row>77</xdr:row>
      <xdr:rowOff>75200</xdr:rowOff>
    </xdr:to>
    <xdr:sp macro="" textlink="">
      <xdr:nvSpPr>
        <xdr:cNvPr id="412" name="フローチャート : 判断 411"/>
        <xdr:cNvSpPr/>
      </xdr:nvSpPr>
      <xdr:spPr>
        <a:xfrm>
          <a:off x="6921500" y="131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91727</xdr:rowOff>
    </xdr:from>
    <xdr:ext cx="534377" cy="259045"/>
    <xdr:sp macro="" textlink="">
      <xdr:nvSpPr>
        <xdr:cNvPr id="413" name="テキスト ボックス 412"/>
        <xdr:cNvSpPr txBox="1"/>
      </xdr:nvSpPr>
      <xdr:spPr>
        <a:xfrm>
          <a:off x="6705111" y="129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76150</xdr:rowOff>
    </xdr:from>
    <xdr:to>
      <xdr:col>15</xdr:col>
      <xdr:colOff>231775</xdr:colOff>
      <xdr:row>78</xdr:row>
      <xdr:rowOff>6300</xdr:rowOff>
    </xdr:to>
    <xdr:sp macro="" textlink="">
      <xdr:nvSpPr>
        <xdr:cNvPr id="419" name="円/楕円 418"/>
        <xdr:cNvSpPr/>
      </xdr:nvSpPr>
      <xdr:spPr>
        <a:xfrm>
          <a:off x="10426700" y="132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162527</xdr:rowOff>
    </xdr:from>
    <xdr:ext cx="534377" cy="259045"/>
    <xdr:sp macro="" textlink="">
      <xdr:nvSpPr>
        <xdr:cNvPr id="420" name="商工費該当値テキスト"/>
        <xdr:cNvSpPr txBox="1"/>
      </xdr:nvSpPr>
      <xdr:spPr>
        <a:xfrm>
          <a:off x="10528300" y="1319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12,231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96735</xdr:rowOff>
    </xdr:from>
    <xdr:to>
      <xdr:col>14</xdr:col>
      <xdr:colOff>79375</xdr:colOff>
      <xdr:row>78</xdr:row>
      <xdr:rowOff>26885</xdr:rowOff>
    </xdr:to>
    <xdr:sp macro="" textlink="">
      <xdr:nvSpPr>
        <xdr:cNvPr id="421" name="円/楕円 420"/>
        <xdr:cNvSpPr/>
      </xdr:nvSpPr>
      <xdr:spPr>
        <a:xfrm>
          <a:off x="9588500" y="1329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18012</xdr:rowOff>
    </xdr:from>
    <xdr:ext cx="469744" cy="259045"/>
    <xdr:sp macro="" textlink="">
      <xdr:nvSpPr>
        <xdr:cNvPr id="422" name="テキスト ボックス 421"/>
        <xdr:cNvSpPr txBox="1"/>
      </xdr:nvSpPr>
      <xdr:spPr>
        <a:xfrm>
          <a:off x="9404427" y="1339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99822</xdr:rowOff>
    </xdr:from>
    <xdr:to>
      <xdr:col>12</xdr:col>
      <xdr:colOff>561975</xdr:colOff>
      <xdr:row>78</xdr:row>
      <xdr:rowOff>29972</xdr:rowOff>
    </xdr:to>
    <xdr:sp macro="" textlink="">
      <xdr:nvSpPr>
        <xdr:cNvPr id="423" name="円/楕円 422"/>
        <xdr:cNvSpPr/>
      </xdr:nvSpPr>
      <xdr:spPr>
        <a:xfrm>
          <a:off x="8699500" y="1330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21099</xdr:rowOff>
    </xdr:from>
    <xdr:ext cx="469744" cy="259045"/>
    <xdr:sp macro="" textlink="">
      <xdr:nvSpPr>
        <xdr:cNvPr id="424" name="テキスト ボックス 423"/>
        <xdr:cNvSpPr txBox="1"/>
      </xdr:nvSpPr>
      <xdr:spPr>
        <a:xfrm>
          <a:off x="8515427" y="1339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47210</xdr:rowOff>
    </xdr:from>
    <xdr:to>
      <xdr:col>11</xdr:col>
      <xdr:colOff>358775</xdr:colOff>
      <xdr:row>77</xdr:row>
      <xdr:rowOff>148810</xdr:rowOff>
    </xdr:to>
    <xdr:sp macro="" textlink="">
      <xdr:nvSpPr>
        <xdr:cNvPr id="425" name="円/楕円 424"/>
        <xdr:cNvSpPr/>
      </xdr:nvSpPr>
      <xdr:spPr>
        <a:xfrm>
          <a:off x="7810500" y="1324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139937</xdr:rowOff>
    </xdr:from>
    <xdr:ext cx="534377" cy="259045"/>
    <xdr:sp macro="" textlink="">
      <xdr:nvSpPr>
        <xdr:cNvPr id="426" name="テキスト ボックス 425"/>
        <xdr:cNvSpPr txBox="1"/>
      </xdr:nvSpPr>
      <xdr:spPr>
        <a:xfrm>
          <a:off x="7594111" y="1334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17,295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60079</xdr:rowOff>
    </xdr:from>
    <xdr:to>
      <xdr:col>10</xdr:col>
      <xdr:colOff>155575</xdr:colOff>
      <xdr:row>77</xdr:row>
      <xdr:rowOff>161679</xdr:rowOff>
    </xdr:to>
    <xdr:sp macro="" textlink="">
      <xdr:nvSpPr>
        <xdr:cNvPr id="427" name="円/楕円 426"/>
        <xdr:cNvSpPr/>
      </xdr:nvSpPr>
      <xdr:spPr>
        <a:xfrm>
          <a:off x="6921500" y="1326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152806</xdr:rowOff>
    </xdr:from>
    <xdr:ext cx="534377" cy="259045"/>
    <xdr:sp macro="" textlink="">
      <xdr:nvSpPr>
        <xdr:cNvPr id="428" name="テキスト ボックス 427"/>
        <xdr:cNvSpPr txBox="1"/>
      </xdr:nvSpPr>
      <xdr:spPr>
        <a:xfrm>
          <a:off x="6705111" y="1335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15,043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2" name="テキスト ボックス 44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56014</xdr:rowOff>
    </xdr:from>
    <xdr:to>
      <xdr:col>15</xdr:col>
      <xdr:colOff>180340</xdr:colOff>
      <xdr:row>98</xdr:row>
      <xdr:rowOff>123216</xdr:rowOff>
    </xdr:to>
    <xdr:cxnSp macro="">
      <xdr:nvCxnSpPr>
        <xdr:cNvPr id="450" name="直線コネクタ 449"/>
        <xdr:cNvCxnSpPr/>
      </xdr:nvCxnSpPr>
      <xdr:spPr>
        <a:xfrm flipV="1">
          <a:off x="10475595" y="15486514"/>
          <a:ext cx="1270" cy="1438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133961</xdr:rowOff>
    </xdr:from>
    <xdr:ext cx="534377" cy="259045"/>
    <xdr:sp macro="" textlink="">
      <xdr:nvSpPr>
        <xdr:cNvPr id="451" name="土木費最小値テキスト"/>
        <xdr:cNvSpPr txBox="1"/>
      </xdr:nvSpPr>
      <xdr:spPr>
        <a:xfrm>
          <a:off x="10528300" y="1693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18,028</a:t>
          </a:r>
          <a:endParaRPr kumimoji="1" lang="ja-JP" altLang="en-US" sz="1000" b="1">
            <a:latin typeface="ＭＳ Ｐゴシック"/>
          </a:endParaRPr>
        </a:p>
      </xdr:txBody>
    </xdr:sp>
    <xdr:clientData/>
  </xdr:oneCellAnchor>
  <xdr:twoCellAnchor>
    <xdr:from>
      <xdr:col>15</xdr:col>
      <xdr:colOff>92075</xdr:colOff>
      <xdr:row>98</xdr:row>
      <xdr:rowOff>123216</xdr:rowOff>
    </xdr:from>
    <xdr:to>
      <xdr:col>15</xdr:col>
      <xdr:colOff>269875</xdr:colOff>
      <xdr:row>98</xdr:row>
      <xdr:rowOff>123216</xdr:rowOff>
    </xdr:to>
    <xdr:cxnSp macro="">
      <xdr:nvCxnSpPr>
        <xdr:cNvPr id="452" name="直線コネクタ 451"/>
        <xdr:cNvCxnSpPr/>
      </xdr:nvCxnSpPr>
      <xdr:spPr>
        <a:xfrm>
          <a:off x="10388600" y="1692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2691</xdr:rowOff>
    </xdr:from>
    <xdr:ext cx="690189" cy="259045"/>
    <xdr:sp macro="" textlink="">
      <xdr:nvSpPr>
        <xdr:cNvPr id="453" name="土木費最大値テキスト"/>
        <xdr:cNvSpPr txBox="1"/>
      </xdr:nvSpPr>
      <xdr:spPr>
        <a:xfrm>
          <a:off x="10528300" y="152617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1,591,520</a:t>
          </a:r>
          <a:endParaRPr kumimoji="1" lang="ja-JP" altLang="en-US" sz="1000" b="1">
            <a:latin typeface="ＭＳ Ｐゴシック"/>
          </a:endParaRPr>
        </a:p>
      </xdr:txBody>
    </xdr:sp>
    <xdr:clientData/>
  </xdr:oneCellAnchor>
  <xdr:twoCellAnchor>
    <xdr:from>
      <xdr:col>15</xdr:col>
      <xdr:colOff>92075</xdr:colOff>
      <xdr:row>90</xdr:row>
      <xdr:rowOff>56014</xdr:rowOff>
    </xdr:from>
    <xdr:to>
      <xdr:col>15</xdr:col>
      <xdr:colOff>269875</xdr:colOff>
      <xdr:row>90</xdr:row>
      <xdr:rowOff>56014</xdr:rowOff>
    </xdr:to>
    <xdr:cxnSp macro="">
      <xdr:nvCxnSpPr>
        <xdr:cNvPr id="454" name="直線コネクタ 453"/>
        <xdr:cNvCxnSpPr/>
      </xdr:nvCxnSpPr>
      <xdr:spPr>
        <a:xfrm>
          <a:off x="10388600" y="154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90258</xdr:rowOff>
    </xdr:from>
    <xdr:to>
      <xdr:col>15</xdr:col>
      <xdr:colOff>180975</xdr:colOff>
      <xdr:row>98</xdr:row>
      <xdr:rowOff>93678</xdr:rowOff>
    </xdr:to>
    <xdr:cxnSp macro="">
      <xdr:nvCxnSpPr>
        <xdr:cNvPr id="455" name="直線コネクタ 454"/>
        <xdr:cNvCxnSpPr/>
      </xdr:nvCxnSpPr>
      <xdr:spPr>
        <a:xfrm flipV="1">
          <a:off x="9639300" y="16892358"/>
          <a:ext cx="838200" cy="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51410</xdr:rowOff>
    </xdr:from>
    <xdr:ext cx="534377" cy="259045"/>
    <xdr:sp macro="" textlink="">
      <xdr:nvSpPr>
        <xdr:cNvPr id="456" name="土木費平均値テキスト"/>
        <xdr:cNvSpPr txBox="1"/>
      </xdr:nvSpPr>
      <xdr:spPr>
        <a:xfrm>
          <a:off x="10528300" y="16682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28533</xdr:rowOff>
    </xdr:from>
    <xdr:to>
      <xdr:col>15</xdr:col>
      <xdr:colOff>231775</xdr:colOff>
      <xdr:row>98</xdr:row>
      <xdr:rowOff>130133</xdr:rowOff>
    </xdr:to>
    <xdr:sp macro="" textlink="">
      <xdr:nvSpPr>
        <xdr:cNvPr id="457" name="フローチャート : 判断 456"/>
        <xdr:cNvSpPr/>
      </xdr:nvSpPr>
      <xdr:spPr>
        <a:xfrm>
          <a:off x="104267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93678</xdr:rowOff>
    </xdr:from>
    <xdr:to>
      <xdr:col>14</xdr:col>
      <xdr:colOff>28575</xdr:colOff>
      <xdr:row>98</xdr:row>
      <xdr:rowOff>104888</xdr:rowOff>
    </xdr:to>
    <xdr:cxnSp macro="">
      <xdr:nvCxnSpPr>
        <xdr:cNvPr id="458" name="直線コネクタ 457"/>
        <xdr:cNvCxnSpPr/>
      </xdr:nvCxnSpPr>
      <xdr:spPr>
        <a:xfrm flipV="1">
          <a:off x="8750300" y="16895778"/>
          <a:ext cx="889000" cy="1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16768</xdr:rowOff>
    </xdr:from>
    <xdr:to>
      <xdr:col>14</xdr:col>
      <xdr:colOff>79375</xdr:colOff>
      <xdr:row>98</xdr:row>
      <xdr:rowOff>118368</xdr:rowOff>
    </xdr:to>
    <xdr:sp macro="" textlink="">
      <xdr:nvSpPr>
        <xdr:cNvPr id="459" name="フローチャート : 判断 458"/>
        <xdr:cNvSpPr/>
      </xdr:nvSpPr>
      <xdr:spPr>
        <a:xfrm>
          <a:off x="9588500" y="1681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134895</xdr:rowOff>
    </xdr:from>
    <xdr:ext cx="534377" cy="259045"/>
    <xdr:sp macro="" textlink="">
      <xdr:nvSpPr>
        <xdr:cNvPr id="460" name="テキスト ボックス 459"/>
        <xdr:cNvSpPr txBox="1"/>
      </xdr:nvSpPr>
      <xdr:spPr>
        <a:xfrm>
          <a:off x="9372111" y="1659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101332</xdr:rowOff>
    </xdr:from>
    <xdr:to>
      <xdr:col>12</xdr:col>
      <xdr:colOff>511175</xdr:colOff>
      <xdr:row>98</xdr:row>
      <xdr:rowOff>104888</xdr:rowOff>
    </xdr:to>
    <xdr:cxnSp macro="">
      <xdr:nvCxnSpPr>
        <xdr:cNvPr id="461" name="直線コネクタ 460"/>
        <xdr:cNvCxnSpPr/>
      </xdr:nvCxnSpPr>
      <xdr:spPr>
        <a:xfrm>
          <a:off x="7861300" y="16903432"/>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18355</xdr:rowOff>
    </xdr:from>
    <xdr:to>
      <xdr:col>12</xdr:col>
      <xdr:colOff>561975</xdr:colOff>
      <xdr:row>98</xdr:row>
      <xdr:rowOff>119955</xdr:rowOff>
    </xdr:to>
    <xdr:sp macro="" textlink="">
      <xdr:nvSpPr>
        <xdr:cNvPr id="462" name="フローチャート : 判断 461"/>
        <xdr:cNvSpPr/>
      </xdr:nvSpPr>
      <xdr:spPr>
        <a:xfrm>
          <a:off x="8699500" y="1682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136482</xdr:rowOff>
    </xdr:from>
    <xdr:ext cx="534377" cy="259045"/>
    <xdr:sp macro="" textlink="">
      <xdr:nvSpPr>
        <xdr:cNvPr id="463" name="テキスト ボックス 462"/>
        <xdr:cNvSpPr txBox="1"/>
      </xdr:nvSpPr>
      <xdr:spPr>
        <a:xfrm>
          <a:off x="8483111" y="1659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77,149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98267</xdr:rowOff>
    </xdr:from>
    <xdr:to>
      <xdr:col>11</xdr:col>
      <xdr:colOff>307975</xdr:colOff>
      <xdr:row>98</xdr:row>
      <xdr:rowOff>101332</xdr:rowOff>
    </xdr:to>
    <xdr:cxnSp macro="">
      <xdr:nvCxnSpPr>
        <xdr:cNvPr id="464" name="直線コネクタ 463"/>
        <xdr:cNvCxnSpPr/>
      </xdr:nvCxnSpPr>
      <xdr:spPr>
        <a:xfrm>
          <a:off x="6972300" y="16900367"/>
          <a:ext cx="889000" cy="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30809</xdr:rowOff>
    </xdr:from>
    <xdr:to>
      <xdr:col>11</xdr:col>
      <xdr:colOff>358775</xdr:colOff>
      <xdr:row>98</xdr:row>
      <xdr:rowOff>132409</xdr:rowOff>
    </xdr:to>
    <xdr:sp macro="" textlink="">
      <xdr:nvSpPr>
        <xdr:cNvPr id="465" name="フローチャート : 判断 464"/>
        <xdr:cNvSpPr/>
      </xdr:nvSpPr>
      <xdr:spPr>
        <a:xfrm>
          <a:off x="7810500" y="1683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148936</xdr:rowOff>
    </xdr:from>
    <xdr:ext cx="534377" cy="259045"/>
    <xdr:sp macro="" textlink="">
      <xdr:nvSpPr>
        <xdr:cNvPr id="466" name="テキスト ボックス 465"/>
        <xdr:cNvSpPr txBox="1"/>
      </xdr:nvSpPr>
      <xdr:spPr>
        <a:xfrm>
          <a:off x="7594111" y="1660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63,529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32978</xdr:rowOff>
    </xdr:from>
    <xdr:to>
      <xdr:col>10</xdr:col>
      <xdr:colOff>155575</xdr:colOff>
      <xdr:row>98</xdr:row>
      <xdr:rowOff>134578</xdr:rowOff>
    </xdr:to>
    <xdr:sp macro="" textlink="">
      <xdr:nvSpPr>
        <xdr:cNvPr id="467" name="フローチャート : 判断 466"/>
        <xdr:cNvSpPr/>
      </xdr:nvSpPr>
      <xdr:spPr>
        <a:xfrm>
          <a:off x="6921500" y="1683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151105</xdr:rowOff>
    </xdr:from>
    <xdr:ext cx="534377" cy="259045"/>
    <xdr:sp macro="" textlink="">
      <xdr:nvSpPr>
        <xdr:cNvPr id="468" name="テキスト ボックス 467"/>
        <xdr:cNvSpPr txBox="1"/>
      </xdr:nvSpPr>
      <xdr:spPr>
        <a:xfrm>
          <a:off x="6705111" y="1661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61,157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39458</xdr:rowOff>
    </xdr:from>
    <xdr:to>
      <xdr:col>15</xdr:col>
      <xdr:colOff>231775</xdr:colOff>
      <xdr:row>98</xdr:row>
      <xdr:rowOff>141058</xdr:rowOff>
    </xdr:to>
    <xdr:sp macro="" textlink="">
      <xdr:nvSpPr>
        <xdr:cNvPr id="474" name="円/楕円 473"/>
        <xdr:cNvSpPr/>
      </xdr:nvSpPr>
      <xdr:spPr>
        <a:xfrm>
          <a:off x="10426700" y="1684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6960</xdr:rowOff>
    </xdr:from>
    <xdr:ext cx="534377" cy="259045"/>
    <xdr:sp macro="" textlink="">
      <xdr:nvSpPr>
        <xdr:cNvPr id="475" name="土木費該当値テキスト"/>
        <xdr:cNvSpPr txBox="1"/>
      </xdr:nvSpPr>
      <xdr:spPr>
        <a:xfrm>
          <a:off x="10528300" y="1680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54,070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42878</xdr:rowOff>
    </xdr:from>
    <xdr:to>
      <xdr:col>14</xdr:col>
      <xdr:colOff>79375</xdr:colOff>
      <xdr:row>98</xdr:row>
      <xdr:rowOff>144478</xdr:rowOff>
    </xdr:to>
    <xdr:sp macro="" textlink="">
      <xdr:nvSpPr>
        <xdr:cNvPr id="476" name="円/楕円 475"/>
        <xdr:cNvSpPr/>
      </xdr:nvSpPr>
      <xdr:spPr>
        <a:xfrm>
          <a:off x="9588500" y="1684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135605</xdr:rowOff>
    </xdr:from>
    <xdr:ext cx="534377" cy="259045"/>
    <xdr:sp macro="" textlink="">
      <xdr:nvSpPr>
        <xdr:cNvPr id="477" name="テキスト ボックス 476"/>
        <xdr:cNvSpPr txBox="1"/>
      </xdr:nvSpPr>
      <xdr:spPr>
        <a:xfrm>
          <a:off x="9372111" y="1693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50,331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54088</xdr:rowOff>
    </xdr:from>
    <xdr:to>
      <xdr:col>12</xdr:col>
      <xdr:colOff>561975</xdr:colOff>
      <xdr:row>98</xdr:row>
      <xdr:rowOff>155688</xdr:rowOff>
    </xdr:to>
    <xdr:sp macro="" textlink="">
      <xdr:nvSpPr>
        <xdr:cNvPr id="478" name="円/楕円 477"/>
        <xdr:cNvSpPr/>
      </xdr:nvSpPr>
      <xdr:spPr>
        <a:xfrm>
          <a:off x="8699500" y="1685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146815</xdr:rowOff>
    </xdr:from>
    <xdr:ext cx="534377" cy="259045"/>
    <xdr:sp macro="" textlink="">
      <xdr:nvSpPr>
        <xdr:cNvPr id="479" name="テキスト ボックス 478"/>
        <xdr:cNvSpPr txBox="1"/>
      </xdr:nvSpPr>
      <xdr:spPr>
        <a:xfrm>
          <a:off x="8483111" y="1694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38,071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50532</xdr:rowOff>
    </xdr:from>
    <xdr:to>
      <xdr:col>11</xdr:col>
      <xdr:colOff>358775</xdr:colOff>
      <xdr:row>98</xdr:row>
      <xdr:rowOff>152132</xdr:rowOff>
    </xdr:to>
    <xdr:sp macro="" textlink="">
      <xdr:nvSpPr>
        <xdr:cNvPr id="480" name="円/楕円 479"/>
        <xdr:cNvSpPr/>
      </xdr:nvSpPr>
      <xdr:spPr>
        <a:xfrm>
          <a:off x="7810500" y="1685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143259</xdr:rowOff>
    </xdr:from>
    <xdr:ext cx="534377" cy="259045"/>
    <xdr:sp macro="" textlink="">
      <xdr:nvSpPr>
        <xdr:cNvPr id="481" name="テキスト ボックス 480"/>
        <xdr:cNvSpPr txBox="1"/>
      </xdr:nvSpPr>
      <xdr:spPr>
        <a:xfrm>
          <a:off x="7594111" y="1694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41,960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47467</xdr:rowOff>
    </xdr:from>
    <xdr:to>
      <xdr:col>10</xdr:col>
      <xdr:colOff>155575</xdr:colOff>
      <xdr:row>98</xdr:row>
      <xdr:rowOff>149067</xdr:rowOff>
    </xdr:to>
    <xdr:sp macro="" textlink="">
      <xdr:nvSpPr>
        <xdr:cNvPr id="482" name="円/楕円 481"/>
        <xdr:cNvSpPr/>
      </xdr:nvSpPr>
      <xdr:spPr>
        <a:xfrm>
          <a:off x="6921500" y="1684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140194</xdr:rowOff>
    </xdr:from>
    <xdr:ext cx="534377" cy="259045"/>
    <xdr:sp macro="" textlink="">
      <xdr:nvSpPr>
        <xdr:cNvPr id="483" name="テキスト ボックス 482"/>
        <xdr:cNvSpPr txBox="1"/>
      </xdr:nvSpPr>
      <xdr:spPr>
        <a:xfrm>
          <a:off x="6705111" y="1694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45,312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7" name="テキスト ボックス 49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9" name="テキスト ボックス 49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1" name="テキスト ボックス 50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139885</xdr:rowOff>
    </xdr:from>
    <xdr:to>
      <xdr:col>23</xdr:col>
      <xdr:colOff>516889</xdr:colOff>
      <xdr:row>38</xdr:row>
      <xdr:rowOff>97758</xdr:rowOff>
    </xdr:to>
    <xdr:cxnSp macro="">
      <xdr:nvCxnSpPr>
        <xdr:cNvPr id="509" name="直線コネクタ 508"/>
        <xdr:cNvCxnSpPr/>
      </xdr:nvCxnSpPr>
      <xdr:spPr>
        <a:xfrm flipV="1">
          <a:off x="16317595" y="5283385"/>
          <a:ext cx="1269" cy="1329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101585</xdr:rowOff>
    </xdr:from>
    <xdr:ext cx="534377" cy="259045"/>
    <xdr:sp macro="" textlink="">
      <xdr:nvSpPr>
        <xdr:cNvPr id="510" name="消防費最小値テキスト"/>
        <xdr:cNvSpPr txBox="1"/>
      </xdr:nvSpPr>
      <xdr:spPr>
        <a:xfrm>
          <a:off x="16370300" y="66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15,853</a:t>
          </a:r>
          <a:endParaRPr kumimoji="1" lang="ja-JP" altLang="en-US" sz="1000" b="1">
            <a:latin typeface="ＭＳ Ｐゴシック"/>
          </a:endParaRPr>
        </a:p>
      </xdr:txBody>
    </xdr:sp>
    <xdr:clientData/>
  </xdr:oneCellAnchor>
  <xdr:twoCellAnchor>
    <xdr:from>
      <xdr:col>23</xdr:col>
      <xdr:colOff>428625</xdr:colOff>
      <xdr:row>38</xdr:row>
      <xdr:rowOff>97758</xdr:rowOff>
    </xdr:from>
    <xdr:to>
      <xdr:col>23</xdr:col>
      <xdr:colOff>606425</xdr:colOff>
      <xdr:row>38</xdr:row>
      <xdr:rowOff>97758</xdr:rowOff>
    </xdr:to>
    <xdr:cxnSp macro="">
      <xdr:nvCxnSpPr>
        <xdr:cNvPr id="511" name="直線コネクタ 510"/>
        <xdr:cNvCxnSpPr/>
      </xdr:nvCxnSpPr>
      <xdr:spPr>
        <a:xfrm>
          <a:off x="16230600" y="661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86562</xdr:rowOff>
    </xdr:from>
    <xdr:ext cx="599010" cy="259045"/>
    <xdr:sp macro="" textlink="">
      <xdr:nvSpPr>
        <xdr:cNvPr id="512" name="消防費最大値テキスト"/>
        <xdr:cNvSpPr txBox="1"/>
      </xdr:nvSpPr>
      <xdr:spPr>
        <a:xfrm>
          <a:off x="16370300" y="5058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137,983</a:t>
          </a:r>
          <a:endParaRPr kumimoji="1" lang="ja-JP" altLang="en-US" sz="1000" b="1">
            <a:latin typeface="ＭＳ Ｐゴシック"/>
          </a:endParaRPr>
        </a:p>
      </xdr:txBody>
    </xdr:sp>
    <xdr:clientData/>
  </xdr:oneCellAnchor>
  <xdr:twoCellAnchor>
    <xdr:from>
      <xdr:col>23</xdr:col>
      <xdr:colOff>428625</xdr:colOff>
      <xdr:row>30</xdr:row>
      <xdr:rowOff>139885</xdr:rowOff>
    </xdr:from>
    <xdr:to>
      <xdr:col>23</xdr:col>
      <xdr:colOff>606425</xdr:colOff>
      <xdr:row>30</xdr:row>
      <xdr:rowOff>139885</xdr:rowOff>
    </xdr:to>
    <xdr:cxnSp macro="">
      <xdr:nvCxnSpPr>
        <xdr:cNvPr id="513" name="直線コネクタ 512"/>
        <xdr:cNvCxnSpPr/>
      </xdr:nvCxnSpPr>
      <xdr:spPr>
        <a:xfrm>
          <a:off x="16230600" y="52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10900</xdr:rowOff>
    </xdr:from>
    <xdr:to>
      <xdr:col>23</xdr:col>
      <xdr:colOff>517525</xdr:colOff>
      <xdr:row>38</xdr:row>
      <xdr:rowOff>12609</xdr:rowOff>
    </xdr:to>
    <xdr:cxnSp macro="">
      <xdr:nvCxnSpPr>
        <xdr:cNvPr id="514" name="直線コネクタ 513"/>
        <xdr:cNvCxnSpPr/>
      </xdr:nvCxnSpPr>
      <xdr:spPr>
        <a:xfrm flipV="1">
          <a:off x="15481300" y="6526000"/>
          <a:ext cx="838200" cy="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50044</xdr:rowOff>
    </xdr:from>
    <xdr:ext cx="534377" cy="259045"/>
    <xdr:sp macro="" textlink="">
      <xdr:nvSpPr>
        <xdr:cNvPr id="515" name="消防費平均値テキスト"/>
        <xdr:cNvSpPr txBox="1"/>
      </xdr:nvSpPr>
      <xdr:spPr>
        <a:xfrm>
          <a:off x="16370300" y="6222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33,421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27167</xdr:rowOff>
    </xdr:from>
    <xdr:to>
      <xdr:col>23</xdr:col>
      <xdr:colOff>568325</xdr:colOff>
      <xdr:row>37</xdr:row>
      <xdr:rowOff>128767</xdr:rowOff>
    </xdr:to>
    <xdr:sp macro="" textlink="">
      <xdr:nvSpPr>
        <xdr:cNvPr id="516" name="フローチャート : 判断 515"/>
        <xdr:cNvSpPr/>
      </xdr:nvSpPr>
      <xdr:spPr>
        <a:xfrm>
          <a:off x="16268700" y="637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12609</xdr:rowOff>
    </xdr:from>
    <xdr:to>
      <xdr:col>22</xdr:col>
      <xdr:colOff>365125</xdr:colOff>
      <xdr:row>38</xdr:row>
      <xdr:rowOff>40118</xdr:rowOff>
    </xdr:to>
    <xdr:cxnSp macro="">
      <xdr:nvCxnSpPr>
        <xdr:cNvPr id="517" name="直線コネクタ 516"/>
        <xdr:cNvCxnSpPr/>
      </xdr:nvCxnSpPr>
      <xdr:spPr>
        <a:xfrm flipV="1">
          <a:off x="14592300" y="6527709"/>
          <a:ext cx="889000" cy="2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19460</xdr:rowOff>
    </xdr:from>
    <xdr:to>
      <xdr:col>22</xdr:col>
      <xdr:colOff>415925</xdr:colOff>
      <xdr:row>37</xdr:row>
      <xdr:rowOff>121060</xdr:rowOff>
    </xdr:to>
    <xdr:sp macro="" textlink="">
      <xdr:nvSpPr>
        <xdr:cNvPr id="518" name="フローチャート : 判断 517"/>
        <xdr:cNvSpPr/>
      </xdr:nvSpPr>
      <xdr:spPr>
        <a:xfrm>
          <a:off x="15430500" y="63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137587</xdr:rowOff>
    </xdr:from>
    <xdr:ext cx="534377" cy="259045"/>
    <xdr:sp macro="" textlink="">
      <xdr:nvSpPr>
        <xdr:cNvPr id="519" name="テキスト ボックス 518"/>
        <xdr:cNvSpPr txBox="1"/>
      </xdr:nvSpPr>
      <xdr:spPr>
        <a:xfrm>
          <a:off x="15214111" y="61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34,129</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144250</xdr:rowOff>
    </xdr:from>
    <xdr:to>
      <xdr:col>21</xdr:col>
      <xdr:colOff>161925</xdr:colOff>
      <xdr:row>38</xdr:row>
      <xdr:rowOff>40118</xdr:rowOff>
    </xdr:to>
    <xdr:cxnSp macro="">
      <xdr:nvCxnSpPr>
        <xdr:cNvPr id="520" name="直線コネクタ 519"/>
        <xdr:cNvCxnSpPr/>
      </xdr:nvCxnSpPr>
      <xdr:spPr>
        <a:xfrm>
          <a:off x="13703300" y="6487900"/>
          <a:ext cx="889000" cy="6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17686</xdr:rowOff>
    </xdr:from>
    <xdr:to>
      <xdr:col>21</xdr:col>
      <xdr:colOff>212725</xdr:colOff>
      <xdr:row>37</xdr:row>
      <xdr:rowOff>119286</xdr:rowOff>
    </xdr:to>
    <xdr:sp macro="" textlink="">
      <xdr:nvSpPr>
        <xdr:cNvPr id="521" name="フローチャート : 判断 520"/>
        <xdr:cNvSpPr/>
      </xdr:nvSpPr>
      <xdr:spPr>
        <a:xfrm>
          <a:off x="14541500" y="63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135813</xdr:rowOff>
    </xdr:from>
    <xdr:ext cx="534377" cy="259045"/>
    <xdr:sp macro="" textlink="">
      <xdr:nvSpPr>
        <xdr:cNvPr id="522" name="テキスト ボックス 521"/>
        <xdr:cNvSpPr txBox="1"/>
      </xdr:nvSpPr>
      <xdr:spPr>
        <a:xfrm>
          <a:off x="14325111" y="61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34,292</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39475</xdr:rowOff>
    </xdr:from>
    <xdr:to>
      <xdr:col>19</xdr:col>
      <xdr:colOff>644525</xdr:colOff>
      <xdr:row>37</xdr:row>
      <xdr:rowOff>144250</xdr:rowOff>
    </xdr:to>
    <xdr:cxnSp macro="">
      <xdr:nvCxnSpPr>
        <xdr:cNvPr id="523" name="直線コネクタ 522"/>
        <xdr:cNvCxnSpPr/>
      </xdr:nvCxnSpPr>
      <xdr:spPr>
        <a:xfrm>
          <a:off x="12814300" y="638312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41972</xdr:rowOff>
    </xdr:from>
    <xdr:to>
      <xdr:col>20</xdr:col>
      <xdr:colOff>9525</xdr:colOff>
      <xdr:row>37</xdr:row>
      <xdr:rowOff>143572</xdr:rowOff>
    </xdr:to>
    <xdr:sp macro="" textlink="">
      <xdr:nvSpPr>
        <xdr:cNvPr id="524" name="フローチャート : 判断 523"/>
        <xdr:cNvSpPr/>
      </xdr:nvSpPr>
      <xdr:spPr>
        <a:xfrm>
          <a:off x="13652500" y="638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160099</xdr:rowOff>
    </xdr:from>
    <xdr:ext cx="534377" cy="259045"/>
    <xdr:sp macro="" textlink="">
      <xdr:nvSpPr>
        <xdr:cNvPr id="525" name="テキスト ボックス 524"/>
        <xdr:cNvSpPr txBox="1"/>
      </xdr:nvSpPr>
      <xdr:spPr>
        <a:xfrm>
          <a:off x="13436111" y="616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101626</xdr:rowOff>
    </xdr:from>
    <xdr:to>
      <xdr:col>18</xdr:col>
      <xdr:colOff>492125</xdr:colOff>
      <xdr:row>38</xdr:row>
      <xdr:rowOff>31776</xdr:rowOff>
    </xdr:to>
    <xdr:sp macro="" textlink="">
      <xdr:nvSpPr>
        <xdr:cNvPr id="526" name="フローチャート : 判断 525"/>
        <xdr:cNvSpPr/>
      </xdr:nvSpPr>
      <xdr:spPr>
        <a:xfrm>
          <a:off x="12763500" y="64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22903</xdr:rowOff>
    </xdr:from>
    <xdr:ext cx="534377" cy="259045"/>
    <xdr:sp macro="" textlink="">
      <xdr:nvSpPr>
        <xdr:cNvPr id="527" name="テキスト ボックス 526"/>
        <xdr:cNvSpPr txBox="1"/>
      </xdr:nvSpPr>
      <xdr:spPr>
        <a:xfrm>
          <a:off x="12547111" y="653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26,581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131550</xdr:rowOff>
    </xdr:from>
    <xdr:to>
      <xdr:col>23</xdr:col>
      <xdr:colOff>568325</xdr:colOff>
      <xdr:row>38</xdr:row>
      <xdr:rowOff>61700</xdr:rowOff>
    </xdr:to>
    <xdr:sp macro="" textlink="">
      <xdr:nvSpPr>
        <xdr:cNvPr id="533" name="円/楕円 532"/>
        <xdr:cNvSpPr/>
      </xdr:nvSpPr>
      <xdr:spPr>
        <a:xfrm>
          <a:off x="16268700" y="6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46477</xdr:rowOff>
    </xdr:from>
    <xdr:ext cx="534377" cy="259045"/>
    <xdr:sp macro="" textlink="">
      <xdr:nvSpPr>
        <xdr:cNvPr id="534" name="消防費該当値テキスト"/>
        <xdr:cNvSpPr txBox="1"/>
      </xdr:nvSpPr>
      <xdr:spPr>
        <a:xfrm>
          <a:off x="16370300" y="639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23,832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133259</xdr:rowOff>
    </xdr:from>
    <xdr:to>
      <xdr:col>22</xdr:col>
      <xdr:colOff>415925</xdr:colOff>
      <xdr:row>38</xdr:row>
      <xdr:rowOff>63409</xdr:rowOff>
    </xdr:to>
    <xdr:sp macro="" textlink="">
      <xdr:nvSpPr>
        <xdr:cNvPr id="535" name="円/楕円 534"/>
        <xdr:cNvSpPr/>
      </xdr:nvSpPr>
      <xdr:spPr>
        <a:xfrm>
          <a:off x="15430500" y="647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54536</xdr:rowOff>
    </xdr:from>
    <xdr:ext cx="534377" cy="259045"/>
    <xdr:sp macro="" textlink="">
      <xdr:nvSpPr>
        <xdr:cNvPr id="536" name="テキスト ボックス 535"/>
        <xdr:cNvSpPr txBox="1"/>
      </xdr:nvSpPr>
      <xdr:spPr>
        <a:xfrm>
          <a:off x="15214111" y="656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23,675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160768</xdr:rowOff>
    </xdr:from>
    <xdr:to>
      <xdr:col>21</xdr:col>
      <xdr:colOff>212725</xdr:colOff>
      <xdr:row>38</xdr:row>
      <xdr:rowOff>90918</xdr:rowOff>
    </xdr:to>
    <xdr:sp macro="" textlink="">
      <xdr:nvSpPr>
        <xdr:cNvPr id="537" name="円/楕円 536"/>
        <xdr:cNvSpPr/>
      </xdr:nvSpPr>
      <xdr:spPr>
        <a:xfrm>
          <a:off x="14541500" y="650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82045</xdr:rowOff>
    </xdr:from>
    <xdr:ext cx="534377" cy="259045"/>
    <xdr:sp macro="" textlink="">
      <xdr:nvSpPr>
        <xdr:cNvPr id="538" name="テキスト ボックス 537"/>
        <xdr:cNvSpPr txBox="1"/>
      </xdr:nvSpPr>
      <xdr:spPr>
        <a:xfrm>
          <a:off x="14325111" y="659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21,148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93450</xdr:rowOff>
    </xdr:from>
    <xdr:to>
      <xdr:col>20</xdr:col>
      <xdr:colOff>9525</xdr:colOff>
      <xdr:row>38</xdr:row>
      <xdr:rowOff>23600</xdr:rowOff>
    </xdr:to>
    <xdr:sp macro="" textlink="">
      <xdr:nvSpPr>
        <xdr:cNvPr id="539" name="円/楕円 538"/>
        <xdr:cNvSpPr/>
      </xdr:nvSpPr>
      <xdr:spPr>
        <a:xfrm>
          <a:off x="13652500" y="64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14727</xdr:rowOff>
    </xdr:from>
    <xdr:ext cx="534377" cy="259045"/>
    <xdr:sp macro="" textlink="">
      <xdr:nvSpPr>
        <xdr:cNvPr id="540" name="テキスト ボックス 539"/>
        <xdr:cNvSpPr txBox="1"/>
      </xdr:nvSpPr>
      <xdr:spPr>
        <a:xfrm>
          <a:off x="13436111" y="652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27,332</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160125</xdr:rowOff>
    </xdr:from>
    <xdr:to>
      <xdr:col>18</xdr:col>
      <xdr:colOff>492125</xdr:colOff>
      <xdr:row>37</xdr:row>
      <xdr:rowOff>90275</xdr:rowOff>
    </xdr:to>
    <xdr:sp macro="" textlink="">
      <xdr:nvSpPr>
        <xdr:cNvPr id="541" name="円/楕円 540"/>
        <xdr:cNvSpPr/>
      </xdr:nvSpPr>
      <xdr:spPr>
        <a:xfrm>
          <a:off x="12763500" y="633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106802</xdr:rowOff>
    </xdr:from>
    <xdr:ext cx="534377" cy="259045"/>
    <xdr:sp macro="" textlink="">
      <xdr:nvSpPr>
        <xdr:cNvPr id="542" name="テキスト ボックス 541"/>
        <xdr:cNvSpPr txBox="1"/>
      </xdr:nvSpPr>
      <xdr:spPr>
        <a:xfrm>
          <a:off x="12547111" y="610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36,957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47,123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54" name="直線コネクタ 553"/>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55" name="テキスト ボックス 554"/>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56" name="直線コネクタ 55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57" name="テキスト ボックス 55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58" name="直線コネクタ 557"/>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59" name="テキスト ボックス 558"/>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62" name="直線コネクタ 561"/>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63" name="テキスト ボックス 562"/>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64" name="直線コネクタ 563"/>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65" name="テキスト ボックス 564"/>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66" name="直線コネクタ 565"/>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67" name="テキスト ボックス 566"/>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132871</xdr:rowOff>
    </xdr:from>
    <xdr:to>
      <xdr:col>23</xdr:col>
      <xdr:colOff>516889</xdr:colOff>
      <xdr:row>58</xdr:row>
      <xdr:rowOff>170032</xdr:rowOff>
    </xdr:to>
    <xdr:cxnSp macro="">
      <xdr:nvCxnSpPr>
        <xdr:cNvPr id="571" name="直線コネクタ 570"/>
        <xdr:cNvCxnSpPr/>
      </xdr:nvCxnSpPr>
      <xdr:spPr>
        <a:xfrm flipV="1">
          <a:off x="16317595" y="8705371"/>
          <a:ext cx="1269" cy="14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2409</xdr:rowOff>
    </xdr:from>
    <xdr:ext cx="534377" cy="259045"/>
    <xdr:sp macro="" textlink="">
      <xdr:nvSpPr>
        <xdr:cNvPr id="572" name="教育費最小値テキスト"/>
        <xdr:cNvSpPr txBox="1"/>
      </xdr:nvSpPr>
      <xdr:spPr>
        <a:xfrm>
          <a:off x="16370300" y="1011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29,877</a:t>
          </a:r>
          <a:endParaRPr kumimoji="1" lang="ja-JP" altLang="en-US" sz="1000" b="1">
            <a:latin typeface="ＭＳ Ｐゴシック"/>
          </a:endParaRPr>
        </a:p>
      </xdr:txBody>
    </xdr:sp>
    <xdr:clientData/>
  </xdr:oneCellAnchor>
  <xdr:twoCellAnchor>
    <xdr:from>
      <xdr:col>23</xdr:col>
      <xdr:colOff>428625</xdr:colOff>
      <xdr:row>58</xdr:row>
      <xdr:rowOff>170032</xdr:rowOff>
    </xdr:from>
    <xdr:to>
      <xdr:col>23</xdr:col>
      <xdr:colOff>606425</xdr:colOff>
      <xdr:row>58</xdr:row>
      <xdr:rowOff>170032</xdr:rowOff>
    </xdr:to>
    <xdr:cxnSp macro="">
      <xdr:nvCxnSpPr>
        <xdr:cNvPr id="573" name="直線コネクタ 572"/>
        <xdr:cNvCxnSpPr/>
      </xdr:nvCxnSpPr>
      <xdr:spPr>
        <a:xfrm>
          <a:off x="16230600" y="1011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79548</xdr:rowOff>
    </xdr:from>
    <xdr:ext cx="599010" cy="259045"/>
    <xdr:sp macro="" textlink="">
      <xdr:nvSpPr>
        <xdr:cNvPr id="574" name="教育費最大値テキスト"/>
        <xdr:cNvSpPr txBox="1"/>
      </xdr:nvSpPr>
      <xdr:spPr>
        <a:xfrm>
          <a:off x="16370300" y="848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128,478</a:t>
          </a:r>
          <a:endParaRPr kumimoji="1" lang="ja-JP" altLang="en-US" sz="1000" b="1">
            <a:latin typeface="ＭＳ Ｐゴシック"/>
          </a:endParaRPr>
        </a:p>
      </xdr:txBody>
    </xdr:sp>
    <xdr:clientData/>
  </xdr:oneCellAnchor>
  <xdr:twoCellAnchor>
    <xdr:from>
      <xdr:col>23</xdr:col>
      <xdr:colOff>428625</xdr:colOff>
      <xdr:row>50</xdr:row>
      <xdr:rowOff>132871</xdr:rowOff>
    </xdr:from>
    <xdr:to>
      <xdr:col>23</xdr:col>
      <xdr:colOff>606425</xdr:colOff>
      <xdr:row>50</xdr:row>
      <xdr:rowOff>132871</xdr:rowOff>
    </xdr:to>
    <xdr:cxnSp macro="">
      <xdr:nvCxnSpPr>
        <xdr:cNvPr id="575" name="直線コネクタ 574"/>
        <xdr:cNvCxnSpPr/>
      </xdr:nvCxnSpPr>
      <xdr:spPr>
        <a:xfrm>
          <a:off x="16230600" y="8705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148616</xdr:rowOff>
    </xdr:from>
    <xdr:to>
      <xdr:col>23</xdr:col>
      <xdr:colOff>517525</xdr:colOff>
      <xdr:row>56</xdr:row>
      <xdr:rowOff>76278</xdr:rowOff>
    </xdr:to>
    <xdr:cxnSp macro="">
      <xdr:nvCxnSpPr>
        <xdr:cNvPr id="576" name="直線コネクタ 575"/>
        <xdr:cNvCxnSpPr/>
      </xdr:nvCxnSpPr>
      <xdr:spPr>
        <a:xfrm flipV="1">
          <a:off x="15481300" y="9578366"/>
          <a:ext cx="838200" cy="9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159638</xdr:rowOff>
    </xdr:from>
    <xdr:ext cx="534377" cy="259045"/>
    <xdr:sp macro="" textlink="">
      <xdr:nvSpPr>
        <xdr:cNvPr id="577" name="教育費平均値テキスト"/>
        <xdr:cNvSpPr txBox="1"/>
      </xdr:nvSpPr>
      <xdr:spPr>
        <a:xfrm>
          <a:off x="16370300" y="95893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61,539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9761</xdr:rowOff>
    </xdr:from>
    <xdr:to>
      <xdr:col>23</xdr:col>
      <xdr:colOff>568325</xdr:colOff>
      <xdr:row>56</xdr:row>
      <xdr:rowOff>111361</xdr:rowOff>
    </xdr:to>
    <xdr:sp macro="" textlink="">
      <xdr:nvSpPr>
        <xdr:cNvPr id="578" name="フローチャート : 判断 577"/>
        <xdr:cNvSpPr/>
      </xdr:nvSpPr>
      <xdr:spPr>
        <a:xfrm>
          <a:off x="16268700" y="96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50</xdr:row>
      <xdr:rowOff>134813</xdr:rowOff>
    </xdr:from>
    <xdr:to>
      <xdr:col>22</xdr:col>
      <xdr:colOff>365125</xdr:colOff>
      <xdr:row>56</xdr:row>
      <xdr:rowOff>76278</xdr:rowOff>
    </xdr:to>
    <xdr:cxnSp macro="">
      <xdr:nvCxnSpPr>
        <xdr:cNvPr id="579" name="直線コネクタ 578"/>
        <xdr:cNvCxnSpPr/>
      </xdr:nvCxnSpPr>
      <xdr:spPr>
        <a:xfrm>
          <a:off x="14592300" y="8707313"/>
          <a:ext cx="889000" cy="97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38894</xdr:rowOff>
    </xdr:from>
    <xdr:to>
      <xdr:col>22</xdr:col>
      <xdr:colOff>415925</xdr:colOff>
      <xdr:row>55</xdr:row>
      <xdr:rowOff>140494</xdr:rowOff>
    </xdr:to>
    <xdr:sp macro="" textlink="">
      <xdr:nvSpPr>
        <xdr:cNvPr id="580" name="フローチャート : 判断 579"/>
        <xdr:cNvSpPr/>
      </xdr:nvSpPr>
      <xdr:spPr>
        <a:xfrm>
          <a:off x="15430500" y="946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157021</xdr:rowOff>
    </xdr:from>
    <xdr:ext cx="534377" cy="259045"/>
    <xdr:sp macro="" textlink="">
      <xdr:nvSpPr>
        <xdr:cNvPr id="581" name="テキスト ボックス 580"/>
        <xdr:cNvSpPr txBox="1"/>
      </xdr:nvSpPr>
      <xdr:spPr>
        <a:xfrm>
          <a:off x="15214111" y="924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71,500</a:t>
          </a:r>
          <a:endParaRPr kumimoji="1" lang="ja-JP" altLang="en-US" sz="1000" b="1">
            <a:solidFill>
              <a:srgbClr val="000080"/>
            </a:solidFill>
            <a:latin typeface="ＭＳ Ｐゴシック"/>
          </a:endParaRPr>
        </a:p>
      </xdr:txBody>
    </xdr:sp>
    <xdr:clientData/>
  </xdr:oneCellAnchor>
  <xdr:twoCellAnchor>
    <xdr:from>
      <xdr:col>19</xdr:col>
      <xdr:colOff>644525</xdr:colOff>
      <xdr:row>50</xdr:row>
      <xdr:rowOff>134813</xdr:rowOff>
    </xdr:from>
    <xdr:to>
      <xdr:col>21</xdr:col>
      <xdr:colOff>161925</xdr:colOff>
      <xdr:row>55</xdr:row>
      <xdr:rowOff>49717</xdr:rowOff>
    </xdr:to>
    <xdr:cxnSp macro="">
      <xdr:nvCxnSpPr>
        <xdr:cNvPr id="582" name="直線コネクタ 581"/>
        <xdr:cNvCxnSpPr/>
      </xdr:nvCxnSpPr>
      <xdr:spPr>
        <a:xfrm flipV="1">
          <a:off x="13703300" y="8707313"/>
          <a:ext cx="889000" cy="77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15848</xdr:rowOff>
    </xdr:from>
    <xdr:to>
      <xdr:col>21</xdr:col>
      <xdr:colOff>212725</xdr:colOff>
      <xdr:row>55</xdr:row>
      <xdr:rowOff>117448</xdr:rowOff>
    </xdr:to>
    <xdr:sp macro="" textlink="">
      <xdr:nvSpPr>
        <xdr:cNvPr id="583" name="フローチャート : 判断 582"/>
        <xdr:cNvSpPr/>
      </xdr:nvSpPr>
      <xdr:spPr>
        <a:xfrm>
          <a:off x="14541500" y="944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108575</xdr:rowOff>
    </xdr:from>
    <xdr:ext cx="534377" cy="259045"/>
    <xdr:sp macro="" textlink="">
      <xdr:nvSpPr>
        <xdr:cNvPr id="584" name="テキスト ボックス 583"/>
        <xdr:cNvSpPr txBox="1"/>
      </xdr:nvSpPr>
      <xdr:spPr>
        <a:xfrm>
          <a:off x="14325111" y="953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73,113</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155559</xdr:rowOff>
    </xdr:from>
    <xdr:to>
      <xdr:col>19</xdr:col>
      <xdr:colOff>644525</xdr:colOff>
      <xdr:row>55</xdr:row>
      <xdr:rowOff>49717</xdr:rowOff>
    </xdr:to>
    <xdr:cxnSp macro="">
      <xdr:nvCxnSpPr>
        <xdr:cNvPr id="585" name="直線コネクタ 584"/>
        <xdr:cNvCxnSpPr/>
      </xdr:nvCxnSpPr>
      <xdr:spPr>
        <a:xfrm>
          <a:off x="12814300" y="9413859"/>
          <a:ext cx="889000" cy="6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164967</xdr:rowOff>
    </xdr:from>
    <xdr:to>
      <xdr:col>20</xdr:col>
      <xdr:colOff>9525</xdr:colOff>
      <xdr:row>55</xdr:row>
      <xdr:rowOff>95117</xdr:rowOff>
    </xdr:to>
    <xdr:sp macro="" textlink="">
      <xdr:nvSpPr>
        <xdr:cNvPr id="586" name="フローチャート : 判断 585"/>
        <xdr:cNvSpPr/>
      </xdr:nvSpPr>
      <xdr:spPr>
        <a:xfrm>
          <a:off x="13652500" y="942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111644</xdr:rowOff>
    </xdr:from>
    <xdr:ext cx="534377" cy="259045"/>
    <xdr:sp macro="" textlink="">
      <xdr:nvSpPr>
        <xdr:cNvPr id="587" name="テキスト ボックス 586"/>
        <xdr:cNvSpPr txBox="1"/>
      </xdr:nvSpPr>
      <xdr:spPr>
        <a:xfrm>
          <a:off x="13436111" y="919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89871</xdr:rowOff>
    </xdr:from>
    <xdr:to>
      <xdr:col>18</xdr:col>
      <xdr:colOff>492125</xdr:colOff>
      <xdr:row>56</xdr:row>
      <xdr:rowOff>20021</xdr:rowOff>
    </xdr:to>
    <xdr:sp macro="" textlink="">
      <xdr:nvSpPr>
        <xdr:cNvPr id="588" name="フローチャート : 判断 587"/>
        <xdr:cNvSpPr/>
      </xdr:nvSpPr>
      <xdr:spPr>
        <a:xfrm>
          <a:off x="12763500" y="95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11148</xdr:rowOff>
    </xdr:from>
    <xdr:ext cx="534377" cy="259045"/>
    <xdr:sp macro="" textlink="">
      <xdr:nvSpPr>
        <xdr:cNvPr id="589" name="テキスト ボックス 588"/>
        <xdr:cNvSpPr txBox="1"/>
      </xdr:nvSpPr>
      <xdr:spPr>
        <a:xfrm>
          <a:off x="12547111" y="961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67,932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97816</xdr:rowOff>
    </xdr:from>
    <xdr:to>
      <xdr:col>23</xdr:col>
      <xdr:colOff>568325</xdr:colOff>
      <xdr:row>56</xdr:row>
      <xdr:rowOff>27966</xdr:rowOff>
    </xdr:to>
    <xdr:sp macro="" textlink="">
      <xdr:nvSpPr>
        <xdr:cNvPr id="595" name="円/楕円 594"/>
        <xdr:cNvSpPr/>
      </xdr:nvSpPr>
      <xdr:spPr>
        <a:xfrm>
          <a:off x="16268700" y="952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120693</xdr:rowOff>
    </xdr:from>
    <xdr:ext cx="534377" cy="259045"/>
    <xdr:sp macro="" textlink="">
      <xdr:nvSpPr>
        <xdr:cNvPr id="596" name="教育費該当値テキスト"/>
        <xdr:cNvSpPr txBox="1"/>
      </xdr:nvSpPr>
      <xdr:spPr>
        <a:xfrm>
          <a:off x="16370300" y="937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67,376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25478</xdr:rowOff>
    </xdr:from>
    <xdr:to>
      <xdr:col>22</xdr:col>
      <xdr:colOff>415925</xdr:colOff>
      <xdr:row>56</xdr:row>
      <xdr:rowOff>127078</xdr:rowOff>
    </xdr:to>
    <xdr:sp macro="" textlink="">
      <xdr:nvSpPr>
        <xdr:cNvPr id="597" name="円/楕円 596"/>
        <xdr:cNvSpPr/>
      </xdr:nvSpPr>
      <xdr:spPr>
        <a:xfrm>
          <a:off x="15430500" y="962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118205</xdr:rowOff>
    </xdr:from>
    <xdr:ext cx="534377" cy="259045"/>
    <xdr:sp macro="" textlink="">
      <xdr:nvSpPr>
        <xdr:cNvPr id="598" name="テキスト ボックス 597"/>
        <xdr:cNvSpPr txBox="1"/>
      </xdr:nvSpPr>
      <xdr:spPr>
        <a:xfrm>
          <a:off x="15214111" y="971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60,439</a:t>
          </a:r>
          <a:endParaRPr kumimoji="1" lang="ja-JP" altLang="en-US" sz="1000" b="1">
            <a:solidFill>
              <a:srgbClr val="FF0000"/>
            </a:solidFill>
            <a:latin typeface="ＭＳ Ｐゴシック"/>
          </a:endParaRPr>
        </a:p>
      </xdr:txBody>
    </xdr:sp>
    <xdr:clientData/>
  </xdr:oneCellAnchor>
  <xdr:twoCellAnchor>
    <xdr:from>
      <xdr:col>21</xdr:col>
      <xdr:colOff>111125</xdr:colOff>
      <xdr:row>50</xdr:row>
      <xdr:rowOff>84013</xdr:rowOff>
    </xdr:from>
    <xdr:to>
      <xdr:col>21</xdr:col>
      <xdr:colOff>212725</xdr:colOff>
      <xdr:row>51</xdr:row>
      <xdr:rowOff>14163</xdr:rowOff>
    </xdr:to>
    <xdr:sp macro="" textlink="">
      <xdr:nvSpPr>
        <xdr:cNvPr id="599" name="円/楕円 598"/>
        <xdr:cNvSpPr/>
      </xdr:nvSpPr>
      <xdr:spPr>
        <a:xfrm>
          <a:off x="14541500" y="86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49</xdr:row>
      <xdr:rowOff>30690</xdr:rowOff>
    </xdr:from>
    <xdr:ext cx="599010" cy="259045"/>
    <xdr:sp macro="" textlink="">
      <xdr:nvSpPr>
        <xdr:cNvPr id="600" name="テキスト ボックス 599"/>
        <xdr:cNvSpPr txBox="1"/>
      </xdr:nvSpPr>
      <xdr:spPr>
        <a:xfrm>
          <a:off x="14292794" y="8431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128,342</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170367</xdr:rowOff>
    </xdr:from>
    <xdr:to>
      <xdr:col>20</xdr:col>
      <xdr:colOff>9525</xdr:colOff>
      <xdr:row>55</xdr:row>
      <xdr:rowOff>100517</xdr:rowOff>
    </xdr:to>
    <xdr:sp macro="" textlink="">
      <xdr:nvSpPr>
        <xdr:cNvPr id="601" name="円/楕円 600"/>
        <xdr:cNvSpPr/>
      </xdr:nvSpPr>
      <xdr:spPr>
        <a:xfrm>
          <a:off x="13652500" y="942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91644</xdr:rowOff>
    </xdr:from>
    <xdr:ext cx="534377" cy="259045"/>
    <xdr:sp macro="" textlink="">
      <xdr:nvSpPr>
        <xdr:cNvPr id="602" name="テキスト ボックス 601"/>
        <xdr:cNvSpPr txBox="1"/>
      </xdr:nvSpPr>
      <xdr:spPr>
        <a:xfrm>
          <a:off x="13436111" y="952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74,298</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104759</xdr:rowOff>
    </xdr:from>
    <xdr:to>
      <xdr:col>18</xdr:col>
      <xdr:colOff>492125</xdr:colOff>
      <xdr:row>55</xdr:row>
      <xdr:rowOff>34909</xdr:rowOff>
    </xdr:to>
    <xdr:sp macro="" textlink="">
      <xdr:nvSpPr>
        <xdr:cNvPr id="603" name="円/楕円 602"/>
        <xdr:cNvSpPr/>
      </xdr:nvSpPr>
      <xdr:spPr>
        <a:xfrm>
          <a:off x="12763500" y="936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51436</xdr:rowOff>
    </xdr:from>
    <xdr:ext cx="534377" cy="259045"/>
    <xdr:sp macro="" textlink="">
      <xdr:nvSpPr>
        <xdr:cNvPr id="604" name="テキスト ボックス 603"/>
        <xdr:cNvSpPr txBox="1"/>
      </xdr:nvSpPr>
      <xdr:spPr>
        <a:xfrm>
          <a:off x="12547111" y="913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78,890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8" name="テキスト ボックス 61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87378</xdr:rowOff>
    </xdr:from>
    <xdr:to>
      <xdr:col>23</xdr:col>
      <xdr:colOff>516889</xdr:colOff>
      <xdr:row>79</xdr:row>
      <xdr:rowOff>44450</xdr:rowOff>
    </xdr:to>
    <xdr:cxnSp macro="">
      <xdr:nvCxnSpPr>
        <xdr:cNvPr id="628" name="直線コネクタ 627"/>
        <xdr:cNvCxnSpPr/>
      </xdr:nvCxnSpPr>
      <xdr:spPr>
        <a:xfrm flipV="1">
          <a:off x="16317595" y="12260328"/>
          <a:ext cx="1269" cy="132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76869</xdr:rowOff>
    </xdr:from>
    <xdr:ext cx="249299" cy="259045"/>
    <xdr:sp macro="" textlink="">
      <xdr:nvSpPr>
        <xdr:cNvPr id="629" name="災害復旧費最小値テキスト"/>
        <xdr:cNvSpPr txBox="1"/>
      </xdr:nvSpPr>
      <xdr:spPr>
        <a:xfrm>
          <a:off x="16370300" y="13621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34055</xdr:rowOff>
    </xdr:from>
    <xdr:ext cx="599010" cy="259045"/>
    <xdr:sp macro="" textlink="">
      <xdr:nvSpPr>
        <xdr:cNvPr id="631" name="災害復旧費最大値テキスト"/>
        <xdr:cNvSpPr txBox="1"/>
      </xdr:nvSpPr>
      <xdr:spPr>
        <a:xfrm>
          <a:off x="16370300" y="12035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348,733</a:t>
          </a:r>
          <a:endParaRPr kumimoji="1" lang="ja-JP" altLang="en-US" sz="1000" b="1">
            <a:latin typeface="ＭＳ Ｐゴシック"/>
          </a:endParaRPr>
        </a:p>
      </xdr:txBody>
    </xdr:sp>
    <xdr:clientData/>
  </xdr:oneCellAnchor>
  <xdr:twoCellAnchor>
    <xdr:from>
      <xdr:col>23</xdr:col>
      <xdr:colOff>428625</xdr:colOff>
      <xdr:row>71</xdr:row>
      <xdr:rowOff>87378</xdr:rowOff>
    </xdr:from>
    <xdr:to>
      <xdr:col>23</xdr:col>
      <xdr:colOff>606425</xdr:colOff>
      <xdr:row>71</xdr:row>
      <xdr:rowOff>87378</xdr:rowOff>
    </xdr:to>
    <xdr:cxnSp macro="">
      <xdr:nvCxnSpPr>
        <xdr:cNvPr id="632" name="直線コネクタ 631"/>
        <xdr:cNvCxnSpPr/>
      </xdr:nvCxnSpPr>
      <xdr:spPr>
        <a:xfrm>
          <a:off x="16230600" y="1226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29316</xdr:rowOff>
    </xdr:from>
    <xdr:to>
      <xdr:col>23</xdr:col>
      <xdr:colOff>517525</xdr:colOff>
      <xdr:row>79</xdr:row>
      <xdr:rowOff>37729</xdr:rowOff>
    </xdr:to>
    <xdr:cxnSp macro="">
      <xdr:nvCxnSpPr>
        <xdr:cNvPr id="633" name="直線コネクタ 632"/>
        <xdr:cNvCxnSpPr/>
      </xdr:nvCxnSpPr>
      <xdr:spPr>
        <a:xfrm>
          <a:off x="15481300" y="13573866"/>
          <a:ext cx="838200" cy="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165769</xdr:rowOff>
    </xdr:from>
    <xdr:ext cx="469744" cy="259045"/>
    <xdr:sp macro="" textlink="">
      <xdr:nvSpPr>
        <xdr:cNvPr id="634" name="災害復旧費平均値テキスト"/>
        <xdr:cNvSpPr txBox="1"/>
      </xdr:nvSpPr>
      <xdr:spPr>
        <a:xfrm>
          <a:off x="16370300" y="13367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142892</xdr:rowOff>
    </xdr:from>
    <xdr:to>
      <xdr:col>23</xdr:col>
      <xdr:colOff>568325</xdr:colOff>
      <xdr:row>79</xdr:row>
      <xdr:rowOff>73042</xdr:rowOff>
    </xdr:to>
    <xdr:sp macro="" textlink="">
      <xdr:nvSpPr>
        <xdr:cNvPr id="635" name="フローチャート : 判断 634"/>
        <xdr:cNvSpPr/>
      </xdr:nvSpPr>
      <xdr:spPr>
        <a:xfrm>
          <a:off x="16268700" y="1351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141987</xdr:rowOff>
    </xdr:from>
    <xdr:to>
      <xdr:col>22</xdr:col>
      <xdr:colOff>365125</xdr:colOff>
      <xdr:row>79</xdr:row>
      <xdr:rowOff>29316</xdr:rowOff>
    </xdr:to>
    <xdr:cxnSp macro="">
      <xdr:nvCxnSpPr>
        <xdr:cNvPr id="636" name="直線コネクタ 635"/>
        <xdr:cNvCxnSpPr/>
      </xdr:nvCxnSpPr>
      <xdr:spPr>
        <a:xfrm>
          <a:off x="14592300" y="13515087"/>
          <a:ext cx="889000" cy="5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106719</xdr:rowOff>
    </xdr:from>
    <xdr:to>
      <xdr:col>22</xdr:col>
      <xdr:colOff>415925</xdr:colOff>
      <xdr:row>79</xdr:row>
      <xdr:rowOff>36869</xdr:rowOff>
    </xdr:to>
    <xdr:sp macro="" textlink="">
      <xdr:nvSpPr>
        <xdr:cNvPr id="637" name="フローチャート : 判断 636"/>
        <xdr:cNvSpPr/>
      </xdr:nvSpPr>
      <xdr:spPr>
        <a:xfrm>
          <a:off x="15430500" y="134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53396</xdr:rowOff>
    </xdr:from>
    <xdr:ext cx="534377" cy="259045"/>
    <xdr:sp macro="" textlink="">
      <xdr:nvSpPr>
        <xdr:cNvPr id="638" name="テキスト ボックス 637"/>
        <xdr:cNvSpPr txBox="1"/>
      </xdr:nvSpPr>
      <xdr:spPr>
        <a:xfrm>
          <a:off x="15214111" y="1325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127344</xdr:rowOff>
    </xdr:from>
    <xdr:to>
      <xdr:col>21</xdr:col>
      <xdr:colOff>161925</xdr:colOff>
      <xdr:row>78</xdr:row>
      <xdr:rowOff>141987</xdr:rowOff>
    </xdr:to>
    <xdr:cxnSp macro="">
      <xdr:nvCxnSpPr>
        <xdr:cNvPr id="639" name="直線コネクタ 638"/>
        <xdr:cNvCxnSpPr/>
      </xdr:nvCxnSpPr>
      <xdr:spPr>
        <a:xfrm>
          <a:off x="13703300" y="13500444"/>
          <a:ext cx="889000" cy="1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112077</xdr:rowOff>
    </xdr:from>
    <xdr:to>
      <xdr:col>21</xdr:col>
      <xdr:colOff>212725</xdr:colOff>
      <xdr:row>79</xdr:row>
      <xdr:rowOff>42227</xdr:rowOff>
    </xdr:to>
    <xdr:sp macro="" textlink="">
      <xdr:nvSpPr>
        <xdr:cNvPr id="640" name="フローチャート : 判断 639"/>
        <xdr:cNvSpPr/>
      </xdr:nvSpPr>
      <xdr:spPr>
        <a:xfrm>
          <a:off x="14541500" y="1348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33354</xdr:rowOff>
    </xdr:from>
    <xdr:ext cx="534377" cy="259045"/>
    <xdr:sp macro="" textlink="">
      <xdr:nvSpPr>
        <xdr:cNvPr id="641" name="テキスト ボックス 640"/>
        <xdr:cNvSpPr txBox="1"/>
      </xdr:nvSpPr>
      <xdr:spPr>
        <a:xfrm>
          <a:off x="14325111" y="1357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127344</xdr:rowOff>
    </xdr:from>
    <xdr:to>
      <xdr:col>19</xdr:col>
      <xdr:colOff>644525</xdr:colOff>
      <xdr:row>78</xdr:row>
      <xdr:rowOff>163981</xdr:rowOff>
    </xdr:to>
    <xdr:cxnSp macro="">
      <xdr:nvCxnSpPr>
        <xdr:cNvPr id="642" name="直線コネクタ 641"/>
        <xdr:cNvCxnSpPr/>
      </xdr:nvCxnSpPr>
      <xdr:spPr>
        <a:xfrm flipV="1">
          <a:off x="12814300" y="13500444"/>
          <a:ext cx="889000" cy="3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101488</xdr:rowOff>
    </xdr:from>
    <xdr:to>
      <xdr:col>20</xdr:col>
      <xdr:colOff>9525</xdr:colOff>
      <xdr:row>79</xdr:row>
      <xdr:rowOff>31638</xdr:rowOff>
    </xdr:to>
    <xdr:sp macro="" textlink="">
      <xdr:nvSpPr>
        <xdr:cNvPr id="643" name="フローチャート : 判断 642"/>
        <xdr:cNvSpPr/>
      </xdr:nvSpPr>
      <xdr:spPr>
        <a:xfrm>
          <a:off x="13652500" y="13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22765</xdr:rowOff>
    </xdr:from>
    <xdr:ext cx="534377" cy="259045"/>
    <xdr:sp macro="" textlink="">
      <xdr:nvSpPr>
        <xdr:cNvPr id="644" name="テキスト ボックス 643"/>
        <xdr:cNvSpPr txBox="1"/>
      </xdr:nvSpPr>
      <xdr:spPr>
        <a:xfrm>
          <a:off x="13436111" y="1356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119723</xdr:rowOff>
    </xdr:from>
    <xdr:to>
      <xdr:col>18</xdr:col>
      <xdr:colOff>492125</xdr:colOff>
      <xdr:row>79</xdr:row>
      <xdr:rowOff>49873</xdr:rowOff>
    </xdr:to>
    <xdr:sp macro="" textlink="">
      <xdr:nvSpPr>
        <xdr:cNvPr id="645" name="フローチャート : 判断 644"/>
        <xdr:cNvSpPr/>
      </xdr:nvSpPr>
      <xdr:spPr>
        <a:xfrm>
          <a:off x="12763500" y="13492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41000</xdr:rowOff>
    </xdr:from>
    <xdr:ext cx="534377" cy="259045"/>
    <xdr:sp macro="" textlink="">
      <xdr:nvSpPr>
        <xdr:cNvPr id="646" name="テキスト ボックス 645"/>
        <xdr:cNvSpPr txBox="1"/>
      </xdr:nvSpPr>
      <xdr:spPr>
        <a:xfrm>
          <a:off x="12547111" y="1358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158379</xdr:rowOff>
    </xdr:from>
    <xdr:to>
      <xdr:col>23</xdr:col>
      <xdr:colOff>568325</xdr:colOff>
      <xdr:row>79</xdr:row>
      <xdr:rowOff>88529</xdr:rowOff>
    </xdr:to>
    <xdr:sp macro="" textlink="">
      <xdr:nvSpPr>
        <xdr:cNvPr id="652" name="円/楕円 651"/>
        <xdr:cNvSpPr/>
      </xdr:nvSpPr>
      <xdr:spPr>
        <a:xfrm>
          <a:off x="16268700" y="1353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121318</xdr:rowOff>
    </xdr:from>
    <xdr:ext cx="469744" cy="259045"/>
    <xdr:sp macro="" textlink="">
      <xdr:nvSpPr>
        <xdr:cNvPr id="653" name="災害復旧費該当値テキスト"/>
        <xdr:cNvSpPr txBox="1"/>
      </xdr:nvSpPr>
      <xdr:spPr>
        <a:xfrm>
          <a:off x="16370300" y="13494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149966</xdr:rowOff>
    </xdr:from>
    <xdr:to>
      <xdr:col>22</xdr:col>
      <xdr:colOff>415925</xdr:colOff>
      <xdr:row>79</xdr:row>
      <xdr:rowOff>80116</xdr:rowOff>
    </xdr:to>
    <xdr:sp macro="" textlink="">
      <xdr:nvSpPr>
        <xdr:cNvPr id="654" name="円/楕円 653"/>
        <xdr:cNvSpPr/>
      </xdr:nvSpPr>
      <xdr:spPr>
        <a:xfrm>
          <a:off x="15430500" y="1352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71243</xdr:rowOff>
    </xdr:from>
    <xdr:ext cx="469744" cy="259045"/>
    <xdr:sp macro="" textlink="">
      <xdr:nvSpPr>
        <xdr:cNvPr id="655" name="テキスト ボックス 654"/>
        <xdr:cNvSpPr txBox="1"/>
      </xdr:nvSpPr>
      <xdr:spPr>
        <a:xfrm>
          <a:off x="15246427" y="1361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91187</xdr:rowOff>
    </xdr:from>
    <xdr:to>
      <xdr:col>21</xdr:col>
      <xdr:colOff>212725</xdr:colOff>
      <xdr:row>79</xdr:row>
      <xdr:rowOff>21337</xdr:rowOff>
    </xdr:to>
    <xdr:sp macro="" textlink="">
      <xdr:nvSpPr>
        <xdr:cNvPr id="656" name="円/楕円 655"/>
        <xdr:cNvSpPr/>
      </xdr:nvSpPr>
      <xdr:spPr>
        <a:xfrm>
          <a:off x="14541500" y="1346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37864</xdr:rowOff>
    </xdr:from>
    <xdr:ext cx="534377" cy="259045"/>
    <xdr:sp macro="" textlink="">
      <xdr:nvSpPr>
        <xdr:cNvPr id="657" name="テキスト ボックス 656"/>
        <xdr:cNvSpPr txBox="1"/>
      </xdr:nvSpPr>
      <xdr:spPr>
        <a:xfrm>
          <a:off x="14325111" y="1323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19,400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76544</xdr:rowOff>
    </xdr:from>
    <xdr:to>
      <xdr:col>20</xdr:col>
      <xdr:colOff>9525</xdr:colOff>
      <xdr:row>79</xdr:row>
      <xdr:rowOff>6694</xdr:rowOff>
    </xdr:to>
    <xdr:sp macro="" textlink="">
      <xdr:nvSpPr>
        <xdr:cNvPr id="658" name="円/楕円 657"/>
        <xdr:cNvSpPr/>
      </xdr:nvSpPr>
      <xdr:spPr>
        <a:xfrm>
          <a:off x="13652500" y="134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23221</xdr:rowOff>
    </xdr:from>
    <xdr:ext cx="534377" cy="259045"/>
    <xdr:sp macro="" textlink="">
      <xdr:nvSpPr>
        <xdr:cNvPr id="659" name="テキスト ボックス 658"/>
        <xdr:cNvSpPr txBox="1"/>
      </xdr:nvSpPr>
      <xdr:spPr>
        <a:xfrm>
          <a:off x="13436111" y="132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23,243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113181</xdr:rowOff>
    </xdr:from>
    <xdr:to>
      <xdr:col>18</xdr:col>
      <xdr:colOff>492125</xdr:colOff>
      <xdr:row>79</xdr:row>
      <xdr:rowOff>43331</xdr:rowOff>
    </xdr:to>
    <xdr:sp macro="" textlink="">
      <xdr:nvSpPr>
        <xdr:cNvPr id="660" name="円/楕円 659"/>
        <xdr:cNvSpPr/>
      </xdr:nvSpPr>
      <xdr:spPr>
        <a:xfrm>
          <a:off x="12763500" y="1348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59858</xdr:rowOff>
    </xdr:from>
    <xdr:ext cx="534377" cy="259045"/>
    <xdr:sp macro="" textlink="">
      <xdr:nvSpPr>
        <xdr:cNvPr id="661" name="テキスト ボックス 660"/>
        <xdr:cNvSpPr txBox="1"/>
      </xdr:nvSpPr>
      <xdr:spPr>
        <a:xfrm>
          <a:off x="12547111" y="1326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13,627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49,842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75" name="テキスト ボックス 67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7" name="テキスト ボックス 67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9" name="テキスト ボックス 67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69278</xdr:rowOff>
    </xdr:from>
    <xdr:to>
      <xdr:col>23</xdr:col>
      <xdr:colOff>516889</xdr:colOff>
      <xdr:row>98</xdr:row>
      <xdr:rowOff>51812</xdr:rowOff>
    </xdr:to>
    <xdr:cxnSp macro="">
      <xdr:nvCxnSpPr>
        <xdr:cNvPr id="683" name="直線コネクタ 682"/>
        <xdr:cNvCxnSpPr/>
      </xdr:nvCxnSpPr>
      <xdr:spPr>
        <a:xfrm flipV="1">
          <a:off x="16317595" y="15842678"/>
          <a:ext cx="1269" cy="1011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55639</xdr:rowOff>
    </xdr:from>
    <xdr:ext cx="534377" cy="259045"/>
    <xdr:sp macro="" textlink="">
      <xdr:nvSpPr>
        <xdr:cNvPr id="684" name="公債費最小値テキスト"/>
        <xdr:cNvSpPr txBox="1"/>
      </xdr:nvSpPr>
      <xdr:spPr>
        <a:xfrm>
          <a:off x="16370300" y="168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19,223</a:t>
          </a:r>
          <a:endParaRPr kumimoji="1" lang="ja-JP" altLang="en-US" sz="1000" b="1">
            <a:latin typeface="ＭＳ Ｐゴシック"/>
          </a:endParaRPr>
        </a:p>
      </xdr:txBody>
    </xdr:sp>
    <xdr:clientData/>
  </xdr:oneCellAnchor>
  <xdr:twoCellAnchor>
    <xdr:from>
      <xdr:col>23</xdr:col>
      <xdr:colOff>428625</xdr:colOff>
      <xdr:row>98</xdr:row>
      <xdr:rowOff>51812</xdr:rowOff>
    </xdr:from>
    <xdr:to>
      <xdr:col>23</xdr:col>
      <xdr:colOff>606425</xdr:colOff>
      <xdr:row>98</xdr:row>
      <xdr:rowOff>51812</xdr:rowOff>
    </xdr:to>
    <xdr:cxnSp macro="">
      <xdr:nvCxnSpPr>
        <xdr:cNvPr id="685" name="直線コネクタ 684"/>
        <xdr:cNvCxnSpPr/>
      </xdr:nvCxnSpPr>
      <xdr:spPr>
        <a:xfrm>
          <a:off x="16230600" y="16853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15955</xdr:rowOff>
    </xdr:from>
    <xdr:ext cx="599010" cy="259045"/>
    <xdr:sp macro="" textlink="">
      <xdr:nvSpPr>
        <xdr:cNvPr id="686" name="公債費最大値テキスト"/>
        <xdr:cNvSpPr txBox="1"/>
      </xdr:nvSpPr>
      <xdr:spPr>
        <a:xfrm>
          <a:off x="16370300" y="15617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240,403</a:t>
          </a:r>
          <a:endParaRPr kumimoji="1" lang="ja-JP" altLang="en-US" sz="1000" b="1">
            <a:latin typeface="ＭＳ Ｐゴシック"/>
          </a:endParaRPr>
        </a:p>
      </xdr:txBody>
    </xdr:sp>
    <xdr:clientData/>
  </xdr:oneCellAnchor>
  <xdr:twoCellAnchor>
    <xdr:from>
      <xdr:col>23</xdr:col>
      <xdr:colOff>428625</xdr:colOff>
      <xdr:row>92</xdr:row>
      <xdr:rowOff>69278</xdr:rowOff>
    </xdr:from>
    <xdr:to>
      <xdr:col>23</xdr:col>
      <xdr:colOff>606425</xdr:colOff>
      <xdr:row>92</xdr:row>
      <xdr:rowOff>69278</xdr:rowOff>
    </xdr:to>
    <xdr:cxnSp macro="">
      <xdr:nvCxnSpPr>
        <xdr:cNvPr id="687" name="直線コネクタ 686"/>
        <xdr:cNvCxnSpPr/>
      </xdr:nvCxnSpPr>
      <xdr:spPr>
        <a:xfrm>
          <a:off x="16230600" y="15842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133094</xdr:rowOff>
    </xdr:from>
    <xdr:to>
      <xdr:col>23</xdr:col>
      <xdr:colOff>517525</xdr:colOff>
      <xdr:row>95</xdr:row>
      <xdr:rowOff>155423</xdr:rowOff>
    </xdr:to>
    <xdr:cxnSp macro="">
      <xdr:nvCxnSpPr>
        <xdr:cNvPr id="688" name="直線コネクタ 687"/>
        <xdr:cNvCxnSpPr/>
      </xdr:nvCxnSpPr>
      <xdr:spPr>
        <a:xfrm>
          <a:off x="15481300" y="16420844"/>
          <a:ext cx="838200" cy="2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26709</xdr:rowOff>
    </xdr:from>
    <xdr:ext cx="534377" cy="259045"/>
    <xdr:sp macro="" textlink="">
      <xdr:nvSpPr>
        <xdr:cNvPr id="689" name="公債費平均値テキスト"/>
        <xdr:cNvSpPr txBox="1"/>
      </xdr:nvSpPr>
      <xdr:spPr>
        <a:xfrm>
          <a:off x="16370300" y="16485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83,884</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48282</xdr:rowOff>
    </xdr:from>
    <xdr:to>
      <xdr:col>23</xdr:col>
      <xdr:colOff>568325</xdr:colOff>
      <xdr:row>96</xdr:row>
      <xdr:rowOff>149882</xdr:rowOff>
    </xdr:to>
    <xdr:sp macro="" textlink="">
      <xdr:nvSpPr>
        <xdr:cNvPr id="690" name="フローチャート : 判断 689"/>
        <xdr:cNvSpPr/>
      </xdr:nvSpPr>
      <xdr:spPr>
        <a:xfrm>
          <a:off x="16268700" y="165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133094</xdr:rowOff>
    </xdr:from>
    <xdr:to>
      <xdr:col>22</xdr:col>
      <xdr:colOff>365125</xdr:colOff>
      <xdr:row>95</xdr:row>
      <xdr:rowOff>137606</xdr:rowOff>
    </xdr:to>
    <xdr:cxnSp macro="">
      <xdr:nvCxnSpPr>
        <xdr:cNvPr id="691" name="直線コネクタ 690"/>
        <xdr:cNvCxnSpPr/>
      </xdr:nvCxnSpPr>
      <xdr:spPr>
        <a:xfrm flipV="1">
          <a:off x="14592300" y="16420844"/>
          <a:ext cx="889000" cy="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295</xdr:rowOff>
    </xdr:from>
    <xdr:to>
      <xdr:col>22</xdr:col>
      <xdr:colOff>415925</xdr:colOff>
      <xdr:row>96</xdr:row>
      <xdr:rowOff>101895</xdr:rowOff>
    </xdr:to>
    <xdr:sp macro="" textlink="">
      <xdr:nvSpPr>
        <xdr:cNvPr id="692" name="フローチャート : 判断 691"/>
        <xdr:cNvSpPr/>
      </xdr:nvSpPr>
      <xdr:spPr>
        <a:xfrm>
          <a:off x="15430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93022</xdr:rowOff>
    </xdr:from>
    <xdr:ext cx="534377" cy="259045"/>
    <xdr:sp macro="" textlink="">
      <xdr:nvSpPr>
        <xdr:cNvPr id="693" name="テキスト ボックス 692"/>
        <xdr:cNvSpPr txBox="1"/>
      </xdr:nvSpPr>
      <xdr:spPr>
        <a:xfrm>
          <a:off x="15214111" y="1655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94,380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120900</xdr:rowOff>
    </xdr:from>
    <xdr:to>
      <xdr:col>21</xdr:col>
      <xdr:colOff>161925</xdr:colOff>
      <xdr:row>95</xdr:row>
      <xdr:rowOff>137606</xdr:rowOff>
    </xdr:to>
    <xdr:cxnSp macro="">
      <xdr:nvCxnSpPr>
        <xdr:cNvPr id="694" name="直線コネクタ 693"/>
        <xdr:cNvCxnSpPr/>
      </xdr:nvCxnSpPr>
      <xdr:spPr>
        <a:xfrm>
          <a:off x="13703300" y="16408650"/>
          <a:ext cx="889000" cy="1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165334</xdr:rowOff>
    </xdr:from>
    <xdr:to>
      <xdr:col>21</xdr:col>
      <xdr:colOff>212725</xdr:colOff>
      <xdr:row>96</xdr:row>
      <xdr:rowOff>95484</xdr:rowOff>
    </xdr:to>
    <xdr:sp macro="" textlink="">
      <xdr:nvSpPr>
        <xdr:cNvPr id="695" name="フローチャート : 判断 694"/>
        <xdr:cNvSpPr/>
      </xdr:nvSpPr>
      <xdr:spPr>
        <a:xfrm>
          <a:off x="14541500" y="164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86611</xdr:rowOff>
    </xdr:from>
    <xdr:ext cx="534377" cy="259045"/>
    <xdr:sp macro="" textlink="">
      <xdr:nvSpPr>
        <xdr:cNvPr id="696" name="テキスト ボックス 695"/>
        <xdr:cNvSpPr txBox="1"/>
      </xdr:nvSpPr>
      <xdr:spPr>
        <a:xfrm>
          <a:off x="14325111" y="1654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120900</xdr:rowOff>
    </xdr:from>
    <xdr:to>
      <xdr:col>19</xdr:col>
      <xdr:colOff>644525</xdr:colOff>
      <xdr:row>95</xdr:row>
      <xdr:rowOff>127026</xdr:rowOff>
    </xdr:to>
    <xdr:cxnSp macro="">
      <xdr:nvCxnSpPr>
        <xdr:cNvPr id="697" name="直線コネクタ 696"/>
        <xdr:cNvCxnSpPr/>
      </xdr:nvCxnSpPr>
      <xdr:spPr>
        <a:xfrm flipV="1">
          <a:off x="12814300" y="16408650"/>
          <a:ext cx="889000" cy="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155623</xdr:rowOff>
    </xdr:from>
    <xdr:to>
      <xdr:col>20</xdr:col>
      <xdr:colOff>9525</xdr:colOff>
      <xdr:row>96</xdr:row>
      <xdr:rowOff>85773</xdr:rowOff>
    </xdr:to>
    <xdr:sp macro="" textlink="">
      <xdr:nvSpPr>
        <xdr:cNvPr id="698" name="フローチャート : 判断 697"/>
        <xdr:cNvSpPr/>
      </xdr:nvSpPr>
      <xdr:spPr>
        <a:xfrm>
          <a:off x="13652500" y="164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76900</xdr:rowOff>
    </xdr:from>
    <xdr:ext cx="534377" cy="259045"/>
    <xdr:sp macro="" textlink="">
      <xdr:nvSpPr>
        <xdr:cNvPr id="699" name="テキスト ボックス 698"/>
        <xdr:cNvSpPr txBox="1"/>
      </xdr:nvSpPr>
      <xdr:spPr>
        <a:xfrm>
          <a:off x="13436111" y="1653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97,906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154905</xdr:rowOff>
    </xdr:from>
    <xdr:to>
      <xdr:col>18</xdr:col>
      <xdr:colOff>492125</xdr:colOff>
      <xdr:row>96</xdr:row>
      <xdr:rowOff>85055</xdr:rowOff>
    </xdr:to>
    <xdr:sp macro="" textlink="">
      <xdr:nvSpPr>
        <xdr:cNvPr id="700" name="フローチャート : 判断 699"/>
        <xdr:cNvSpPr/>
      </xdr:nvSpPr>
      <xdr:spPr>
        <a:xfrm>
          <a:off x="12763500" y="1644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76182</xdr:rowOff>
    </xdr:from>
    <xdr:ext cx="534377" cy="259045"/>
    <xdr:sp macro="" textlink="">
      <xdr:nvSpPr>
        <xdr:cNvPr id="701" name="テキスト ボックス 700"/>
        <xdr:cNvSpPr txBox="1"/>
      </xdr:nvSpPr>
      <xdr:spPr>
        <a:xfrm>
          <a:off x="12547111" y="165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98,063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104623</xdr:rowOff>
    </xdr:from>
    <xdr:to>
      <xdr:col>23</xdr:col>
      <xdr:colOff>568325</xdr:colOff>
      <xdr:row>96</xdr:row>
      <xdr:rowOff>34773</xdr:rowOff>
    </xdr:to>
    <xdr:sp macro="" textlink="">
      <xdr:nvSpPr>
        <xdr:cNvPr id="707" name="円/楕円 706"/>
        <xdr:cNvSpPr/>
      </xdr:nvSpPr>
      <xdr:spPr>
        <a:xfrm>
          <a:off x="16268700" y="1639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127500</xdr:rowOff>
    </xdr:from>
    <xdr:ext cx="599010" cy="259045"/>
    <xdr:sp macro="" textlink="">
      <xdr:nvSpPr>
        <xdr:cNvPr id="708" name="公債費該当値テキスト"/>
        <xdr:cNvSpPr txBox="1"/>
      </xdr:nvSpPr>
      <xdr:spPr>
        <a:xfrm>
          <a:off x="16370300" y="16243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109,061</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82294</xdr:rowOff>
    </xdr:from>
    <xdr:to>
      <xdr:col>22</xdr:col>
      <xdr:colOff>415925</xdr:colOff>
      <xdr:row>96</xdr:row>
      <xdr:rowOff>12444</xdr:rowOff>
    </xdr:to>
    <xdr:sp macro="" textlink="">
      <xdr:nvSpPr>
        <xdr:cNvPr id="709" name="円/楕円 708"/>
        <xdr:cNvSpPr/>
      </xdr:nvSpPr>
      <xdr:spPr>
        <a:xfrm>
          <a:off x="15430500" y="1637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28971</xdr:rowOff>
    </xdr:from>
    <xdr:ext cx="599010" cy="259045"/>
    <xdr:sp macro="" textlink="">
      <xdr:nvSpPr>
        <xdr:cNvPr id="710" name="テキスト ボックス 709"/>
        <xdr:cNvSpPr txBox="1"/>
      </xdr:nvSpPr>
      <xdr:spPr>
        <a:xfrm>
          <a:off x="15181794" y="1614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113,945</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86806</xdr:rowOff>
    </xdr:from>
    <xdr:to>
      <xdr:col>21</xdr:col>
      <xdr:colOff>212725</xdr:colOff>
      <xdr:row>96</xdr:row>
      <xdr:rowOff>16956</xdr:rowOff>
    </xdr:to>
    <xdr:sp macro="" textlink="">
      <xdr:nvSpPr>
        <xdr:cNvPr id="711" name="円/楕円 710"/>
        <xdr:cNvSpPr/>
      </xdr:nvSpPr>
      <xdr:spPr>
        <a:xfrm>
          <a:off x="14541500" y="1637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33483</xdr:rowOff>
    </xdr:from>
    <xdr:ext cx="599010" cy="259045"/>
    <xdr:sp macro="" textlink="">
      <xdr:nvSpPr>
        <xdr:cNvPr id="712" name="テキスト ボックス 711"/>
        <xdr:cNvSpPr txBox="1"/>
      </xdr:nvSpPr>
      <xdr:spPr>
        <a:xfrm>
          <a:off x="14292794" y="1614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112,958</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70100</xdr:rowOff>
    </xdr:from>
    <xdr:to>
      <xdr:col>20</xdr:col>
      <xdr:colOff>9525</xdr:colOff>
      <xdr:row>96</xdr:row>
      <xdr:rowOff>250</xdr:rowOff>
    </xdr:to>
    <xdr:sp macro="" textlink="">
      <xdr:nvSpPr>
        <xdr:cNvPr id="713" name="円/楕円 712"/>
        <xdr:cNvSpPr/>
      </xdr:nvSpPr>
      <xdr:spPr>
        <a:xfrm>
          <a:off x="13652500" y="163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16777</xdr:rowOff>
    </xdr:from>
    <xdr:ext cx="599010" cy="259045"/>
    <xdr:sp macro="" textlink="">
      <xdr:nvSpPr>
        <xdr:cNvPr id="714" name="テキスト ボックス 713"/>
        <xdr:cNvSpPr txBox="1"/>
      </xdr:nvSpPr>
      <xdr:spPr>
        <a:xfrm>
          <a:off x="13403794" y="1613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116,612</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76226</xdr:rowOff>
    </xdr:from>
    <xdr:to>
      <xdr:col>18</xdr:col>
      <xdr:colOff>492125</xdr:colOff>
      <xdr:row>96</xdr:row>
      <xdr:rowOff>6376</xdr:rowOff>
    </xdr:to>
    <xdr:sp macro="" textlink="">
      <xdr:nvSpPr>
        <xdr:cNvPr id="715" name="円/楕円 714"/>
        <xdr:cNvSpPr/>
      </xdr:nvSpPr>
      <xdr:spPr>
        <a:xfrm>
          <a:off x="12763500" y="1636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22903</xdr:rowOff>
    </xdr:from>
    <xdr:ext cx="599010" cy="259045"/>
    <xdr:sp macro="" textlink="">
      <xdr:nvSpPr>
        <xdr:cNvPr id="716" name="テキスト ボックス 715"/>
        <xdr:cNvSpPr txBox="1"/>
      </xdr:nvSpPr>
      <xdr:spPr>
        <a:xfrm>
          <a:off x="12514794" y="16139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115,272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161646</xdr:rowOff>
    </xdr:from>
    <xdr:to>
      <xdr:col>32</xdr:col>
      <xdr:colOff>186689</xdr:colOff>
      <xdr:row>38</xdr:row>
      <xdr:rowOff>139700</xdr:rowOff>
    </xdr:to>
    <xdr:cxnSp macro="">
      <xdr:nvCxnSpPr>
        <xdr:cNvPr id="738" name="直線コネクタ 737"/>
        <xdr:cNvCxnSpPr/>
      </xdr:nvCxnSpPr>
      <xdr:spPr>
        <a:xfrm flipV="1">
          <a:off x="22159595" y="5476596"/>
          <a:ext cx="1269" cy="117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154551</xdr:rowOff>
    </xdr:from>
    <xdr:ext cx="249299" cy="259045"/>
    <xdr:sp macro="" textlink="">
      <xdr:nvSpPr>
        <xdr:cNvPr id="739" name="諸支出金最小値テキスト"/>
        <xdr:cNvSpPr txBox="1"/>
      </xdr:nvSpPr>
      <xdr:spPr>
        <a:xfrm>
          <a:off x="22212300" y="66696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108323</xdr:rowOff>
    </xdr:from>
    <xdr:ext cx="469744" cy="259045"/>
    <xdr:sp macro="" textlink="">
      <xdr:nvSpPr>
        <xdr:cNvPr id="741" name="諸支出金最大値テキスト"/>
        <xdr:cNvSpPr txBox="1"/>
      </xdr:nvSpPr>
      <xdr:spPr>
        <a:xfrm>
          <a:off x="22212300" y="525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5,154</a:t>
          </a:r>
          <a:endParaRPr kumimoji="1" lang="ja-JP" altLang="en-US" sz="1000" b="1">
            <a:latin typeface="ＭＳ Ｐゴシック"/>
          </a:endParaRPr>
        </a:p>
      </xdr:txBody>
    </xdr:sp>
    <xdr:clientData/>
  </xdr:oneCellAnchor>
  <xdr:twoCellAnchor>
    <xdr:from>
      <xdr:col>32</xdr:col>
      <xdr:colOff>98425</xdr:colOff>
      <xdr:row>31</xdr:row>
      <xdr:rowOff>161646</xdr:rowOff>
    </xdr:from>
    <xdr:to>
      <xdr:col>32</xdr:col>
      <xdr:colOff>276225</xdr:colOff>
      <xdr:row>31</xdr:row>
      <xdr:rowOff>161646</xdr:rowOff>
    </xdr:to>
    <xdr:cxnSp macro="">
      <xdr:nvCxnSpPr>
        <xdr:cNvPr id="742" name="直線コネクタ 741"/>
        <xdr:cNvCxnSpPr/>
      </xdr:nvCxnSpPr>
      <xdr:spPr>
        <a:xfrm>
          <a:off x="22072600" y="547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14198</xdr:rowOff>
    </xdr:from>
    <xdr:to>
      <xdr:col>32</xdr:col>
      <xdr:colOff>187325</xdr:colOff>
      <xdr:row>38</xdr:row>
      <xdr:rowOff>39345</xdr:rowOff>
    </xdr:to>
    <xdr:cxnSp macro="">
      <xdr:nvCxnSpPr>
        <xdr:cNvPr id="743" name="直線コネクタ 742"/>
        <xdr:cNvCxnSpPr/>
      </xdr:nvCxnSpPr>
      <xdr:spPr>
        <a:xfrm>
          <a:off x="21323300" y="6529298"/>
          <a:ext cx="838200" cy="2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27550</xdr:rowOff>
    </xdr:from>
    <xdr:ext cx="378565" cy="259045"/>
    <xdr:sp macro="" textlink="">
      <xdr:nvSpPr>
        <xdr:cNvPr id="744" name="諸支出金平均値テキスト"/>
        <xdr:cNvSpPr txBox="1"/>
      </xdr:nvSpPr>
      <xdr:spPr>
        <a:xfrm>
          <a:off x="22212300" y="65426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49123</xdr:rowOff>
    </xdr:from>
    <xdr:to>
      <xdr:col>32</xdr:col>
      <xdr:colOff>238125</xdr:colOff>
      <xdr:row>38</xdr:row>
      <xdr:rowOff>150723</xdr:rowOff>
    </xdr:to>
    <xdr:sp macro="" textlink="">
      <xdr:nvSpPr>
        <xdr:cNvPr id="745" name="フローチャート : 判断 744"/>
        <xdr:cNvSpPr/>
      </xdr:nvSpPr>
      <xdr:spPr>
        <a:xfrm>
          <a:off x="221107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122326</xdr:rowOff>
    </xdr:from>
    <xdr:to>
      <xdr:col>31</xdr:col>
      <xdr:colOff>34925</xdr:colOff>
      <xdr:row>38</xdr:row>
      <xdr:rowOff>14198</xdr:rowOff>
    </xdr:to>
    <xdr:cxnSp macro="">
      <xdr:nvCxnSpPr>
        <xdr:cNvPr id="746" name="直線コネクタ 745"/>
        <xdr:cNvCxnSpPr/>
      </xdr:nvCxnSpPr>
      <xdr:spPr>
        <a:xfrm>
          <a:off x="20434300" y="6123076"/>
          <a:ext cx="889000" cy="40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55067</xdr:rowOff>
    </xdr:from>
    <xdr:to>
      <xdr:col>31</xdr:col>
      <xdr:colOff>85725</xdr:colOff>
      <xdr:row>38</xdr:row>
      <xdr:rowOff>156667</xdr:rowOff>
    </xdr:to>
    <xdr:sp macro="" textlink="">
      <xdr:nvSpPr>
        <xdr:cNvPr id="747" name="フローチャート : 判断 746"/>
        <xdr:cNvSpPr/>
      </xdr:nvSpPr>
      <xdr:spPr>
        <a:xfrm>
          <a:off x="21272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147794</xdr:rowOff>
    </xdr:from>
    <xdr:ext cx="378565" cy="259045"/>
    <xdr:sp macro="" textlink="">
      <xdr:nvSpPr>
        <xdr:cNvPr id="748" name="テキスト ボックス 747"/>
        <xdr:cNvSpPr txBox="1"/>
      </xdr:nvSpPr>
      <xdr:spPr>
        <a:xfrm>
          <a:off x="21134017" y="6662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122326</xdr:rowOff>
    </xdr:from>
    <xdr:to>
      <xdr:col>29</xdr:col>
      <xdr:colOff>517525</xdr:colOff>
      <xdr:row>38</xdr:row>
      <xdr:rowOff>139700</xdr:rowOff>
    </xdr:to>
    <xdr:cxnSp macro="">
      <xdr:nvCxnSpPr>
        <xdr:cNvPr id="749" name="直線コネクタ 748"/>
        <xdr:cNvCxnSpPr/>
      </xdr:nvCxnSpPr>
      <xdr:spPr>
        <a:xfrm flipV="1">
          <a:off x="19545300" y="6123076"/>
          <a:ext cx="889000" cy="53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53467</xdr:rowOff>
    </xdr:from>
    <xdr:to>
      <xdr:col>29</xdr:col>
      <xdr:colOff>568325</xdr:colOff>
      <xdr:row>38</xdr:row>
      <xdr:rowOff>155067</xdr:rowOff>
    </xdr:to>
    <xdr:sp macro="" textlink="">
      <xdr:nvSpPr>
        <xdr:cNvPr id="750" name="フローチャート : 判断 749"/>
        <xdr:cNvSpPr/>
      </xdr:nvSpPr>
      <xdr:spPr>
        <a:xfrm>
          <a:off x="203835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146194</xdr:rowOff>
    </xdr:from>
    <xdr:ext cx="378565" cy="259045"/>
    <xdr:sp macro="" textlink="">
      <xdr:nvSpPr>
        <xdr:cNvPr id="751" name="テキスト ボックス 750"/>
        <xdr:cNvSpPr txBox="1"/>
      </xdr:nvSpPr>
      <xdr:spPr>
        <a:xfrm>
          <a:off x="20245017" y="6661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66726</xdr:rowOff>
    </xdr:from>
    <xdr:to>
      <xdr:col>28</xdr:col>
      <xdr:colOff>365125</xdr:colOff>
      <xdr:row>38</xdr:row>
      <xdr:rowOff>168326</xdr:rowOff>
    </xdr:to>
    <xdr:sp macro="" textlink="">
      <xdr:nvSpPr>
        <xdr:cNvPr id="753" name="フローチャート : 判断 752"/>
        <xdr:cNvSpPr/>
      </xdr:nvSpPr>
      <xdr:spPr>
        <a:xfrm>
          <a:off x="19494500" y="658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13403</xdr:rowOff>
    </xdr:from>
    <xdr:ext cx="313932" cy="259045"/>
    <xdr:sp macro="" textlink="">
      <xdr:nvSpPr>
        <xdr:cNvPr id="754" name="テキスト ボックス 753"/>
        <xdr:cNvSpPr txBox="1"/>
      </xdr:nvSpPr>
      <xdr:spPr>
        <a:xfrm>
          <a:off x="19388333" y="63570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28778</xdr:rowOff>
    </xdr:from>
    <xdr:to>
      <xdr:col>27</xdr:col>
      <xdr:colOff>161925</xdr:colOff>
      <xdr:row>38</xdr:row>
      <xdr:rowOff>130378</xdr:rowOff>
    </xdr:to>
    <xdr:sp macro="" textlink="">
      <xdr:nvSpPr>
        <xdr:cNvPr id="755" name="フローチャート : 判断 754"/>
        <xdr:cNvSpPr/>
      </xdr:nvSpPr>
      <xdr:spPr>
        <a:xfrm>
          <a:off x="18605500" y="654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146905</xdr:rowOff>
    </xdr:from>
    <xdr:ext cx="378565" cy="259045"/>
    <xdr:sp macro="" textlink="">
      <xdr:nvSpPr>
        <xdr:cNvPr id="756" name="テキスト ボックス 755"/>
        <xdr:cNvSpPr txBox="1"/>
      </xdr:nvSpPr>
      <xdr:spPr>
        <a:xfrm>
          <a:off x="18467017" y="6319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159995</xdr:rowOff>
    </xdr:from>
    <xdr:to>
      <xdr:col>32</xdr:col>
      <xdr:colOff>238125</xdr:colOff>
      <xdr:row>38</xdr:row>
      <xdr:rowOff>90145</xdr:rowOff>
    </xdr:to>
    <xdr:sp macro="" textlink="">
      <xdr:nvSpPr>
        <xdr:cNvPr id="762" name="円/楕円 761"/>
        <xdr:cNvSpPr/>
      </xdr:nvSpPr>
      <xdr:spPr>
        <a:xfrm>
          <a:off x="22110700" y="650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119371</xdr:rowOff>
    </xdr:from>
    <xdr:ext cx="378565" cy="259045"/>
    <xdr:sp macro="" textlink="">
      <xdr:nvSpPr>
        <xdr:cNvPr id="763" name="諸支出金該当値テキスト"/>
        <xdr:cNvSpPr txBox="1"/>
      </xdr:nvSpPr>
      <xdr:spPr>
        <a:xfrm>
          <a:off x="22212300" y="6291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134849</xdr:rowOff>
    </xdr:from>
    <xdr:to>
      <xdr:col>31</xdr:col>
      <xdr:colOff>85725</xdr:colOff>
      <xdr:row>38</xdr:row>
      <xdr:rowOff>64999</xdr:rowOff>
    </xdr:to>
    <xdr:sp macro="" textlink="">
      <xdr:nvSpPr>
        <xdr:cNvPr id="764" name="円/楕円 763"/>
        <xdr:cNvSpPr/>
      </xdr:nvSpPr>
      <xdr:spPr>
        <a:xfrm>
          <a:off x="21272500" y="647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81526</xdr:rowOff>
    </xdr:from>
    <xdr:ext cx="378565" cy="259045"/>
    <xdr:sp macro="" textlink="">
      <xdr:nvSpPr>
        <xdr:cNvPr id="765" name="テキスト ボックス 764"/>
        <xdr:cNvSpPr txBox="1"/>
      </xdr:nvSpPr>
      <xdr:spPr>
        <a:xfrm>
          <a:off x="21134017" y="6253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29</xdr:col>
      <xdr:colOff>466725</xdr:colOff>
      <xdr:row>35</xdr:row>
      <xdr:rowOff>71526</xdr:rowOff>
    </xdr:from>
    <xdr:to>
      <xdr:col>29</xdr:col>
      <xdr:colOff>568325</xdr:colOff>
      <xdr:row>36</xdr:row>
      <xdr:rowOff>1676</xdr:rowOff>
    </xdr:to>
    <xdr:sp macro="" textlink="">
      <xdr:nvSpPr>
        <xdr:cNvPr id="766" name="円/楕円 765"/>
        <xdr:cNvSpPr/>
      </xdr:nvSpPr>
      <xdr:spPr>
        <a:xfrm>
          <a:off x="20383500" y="607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18203</xdr:rowOff>
    </xdr:from>
    <xdr:ext cx="469744" cy="259045"/>
    <xdr:sp macro="" textlink="">
      <xdr:nvSpPr>
        <xdr:cNvPr id="767" name="テキスト ボックス 766"/>
        <xdr:cNvSpPr txBox="1"/>
      </xdr:nvSpPr>
      <xdr:spPr>
        <a:xfrm>
          <a:off x="20199427" y="58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8" name="円/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9" name="テキスト ボックス 768"/>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0" name="円/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1" name="テキスト ボックス 770"/>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56</xdr:row>
      <xdr:rowOff>35577</xdr:rowOff>
    </xdr:from>
    <xdr:ext cx="377026" cy="259045"/>
    <xdr:sp macro="" textlink="">
      <xdr:nvSpPr>
        <xdr:cNvPr id="785" name="テキスト ボックス 784"/>
        <xdr:cNvSpPr txBox="1"/>
      </xdr:nvSpPr>
      <xdr:spPr>
        <a:xfrm>
          <a:off x="17910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53</xdr:row>
      <xdr:rowOff>168927</xdr:rowOff>
    </xdr:from>
    <xdr:ext cx="377026" cy="259045"/>
    <xdr:sp macro="" textlink="">
      <xdr:nvSpPr>
        <xdr:cNvPr id="787" name="テキスト ボックス 786"/>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51</xdr:row>
      <xdr:rowOff>130827</xdr:rowOff>
    </xdr:from>
    <xdr:ext cx="377026" cy="259045"/>
    <xdr:sp macro="" textlink="">
      <xdr:nvSpPr>
        <xdr:cNvPr id="789" name="テキスト ボックス 788"/>
        <xdr:cNvSpPr txBox="1"/>
      </xdr:nvSpPr>
      <xdr:spPr>
        <a:xfrm>
          <a:off x="17910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92727</xdr:rowOff>
    </xdr:from>
    <xdr:ext cx="377026" cy="259045"/>
    <xdr:sp macro="" textlink="">
      <xdr:nvSpPr>
        <xdr:cNvPr id="791" name="テキスト ボックス 790"/>
        <xdr:cNvSpPr txBox="1"/>
      </xdr:nvSpPr>
      <xdr:spPr>
        <a:xfrm>
          <a:off x="17910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47</xdr:row>
      <xdr:rowOff>54627</xdr:rowOff>
    </xdr:from>
    <xdr:ext cx="467179" cy="259045"/>
    <xdr:sp macro="" textlink="">
      <xdr:nvSpPr>
        <xdr:cNvPr id="793" name="テキスト ボックス 792"/>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5" name="直線コネクタ 794"/>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6"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8"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0" name="直線コネクタ 799"/>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1"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2" name="フローチャート : 判断 801"/>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3" name="直線コネクタ 802"/>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4" name="フローチャート : 判断 803"/>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5" name="テキスト ボックス 804"/>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6" name="直線コネクタ 805"/>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7" name="フローチャート : 判断 806"/>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8" name="テキスト ボックス 807"/>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9" name="直線コネクタ 808"/>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39370</xdr:rowOff>
    </xdr:from>
    <xdr:to>
      <xdr:col>28</xdr:col>
      <xdr:colOff>365125</xdr:colOff>
      <xdr:row>56</xdr:row>
      <xdr:rowOff>140970</xdr:rowOff>
    </xdr:to>
    <xdr:sp macro="" textlink="">
      <xdr:nvSpPr>
        <xdr:cNvPr id="810" name="フローチャート : 判断 809"/>
        <xdr:cNvSpPr/>
      </xdr:nvSpPr>
      <xdr:spPr>
        <a:xfrm>
          <a:off x="19494500" y="964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54</xdr:row>
      <xdr:rowOff>157497</xdr:rowOff>
    </xdr:from>
    <xdr:ext cx="378565" cy="259045"/>
    <xdr:sp macro="" textlink="">
      <xdr:nvSpPr>
        <xdr:cNvPr id="811" name="テキスト ボックス 810"/>
        <xdr:cNvSpPr txBox="1"/>
      </xdr:nvSpPr>
      <xdr:spPr>
        <a:xfrm>
          <a:off x="19356017" y="9415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52705</xdr:rowOff>
    </xdr:from>
    <xdr:to>
      <xdr:col>27</xdr:col>
      <xdr:colOff>161925</xdr:colOff>
      <xdr:row>50</xdr:row>
      <xdr:rowOff>154305</xdr:rowOff>
    </xdr:to>
    <xdr:sp macro="" textlink="">
      <xdr:nvSpPr>
        <xdr:cNvPr id="812" name="フローチャート : 判断 811"/>
        <xdr:cNvSpPr/>
      </xdr:nvSpPr>
      <xdr:spPr>
        <a:xfrm>
          <a:off x="18605500" y="862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170832</xdr:rowOff>
    </xdr:from>
    <xdr:ext cx="378565" cy="259045"/>
    <xdr:sp macro="" textlink="">
      <xdr:nvSpPr>
        <xdr:cNvPr id="813" name="テキスト ボックス 812"/>
        <xdr:cNvSpPr txBox="1"/>
      </xdr:nvSpPr>
      <xdr:spPr>
        <a:xfrm>
          <a:off x="18467017" y="8400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9" name="円/楕円 81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0"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1" name="円/楕円 82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2" name="テキスト ボックス 821"/>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3" name="円/楕円 82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4" name="テキスト ボックス 823"/>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5" name="円/楕円 824"/>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6" name="テキスト ボックス 825"/>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7" name="円/楕円 826"/>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8" name="テキスト ボックス 827"/>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同様で民生費が年々増加の傾向にある。これは、国民健康保険特別会計への繰出金、後期高齢者医療広域連合への療養給付費負担金、心身障害者医療費、小児等医療費、障害介護給付費等の増が要因で、高齢化の進行等によって今後もこの傾向は続くものと思われる。</a:t>
          </a:r>
        </a:p>
        <a:p>
          <a:r>
            <a:rPr kumimoji="1" lang="ja-JP" altLang="en-US" sz="1300">
              <a:latin typeface="ＭＳ Ｐゴシック"/>
            </a:rPr>
            <a:t>・農林水産業費については、横這いの状態が続いているが、類似団体に比較すると高い。これは、中山間地域等直接支払交付金制度への取組面積、事業費とも県下トップで町の負担金も大きい。また他にも農業振興に係る各種補助金、さらには有害鳥獣対策等にも力を注いでいるためと思われる。吉備中央町は農業が基幹産業の町でコシヒカリをはじめとした米、大豆、ピオーネ、自然薯、白菜をはじめとした野菜等の栽培が盛んであり、今後も町の重点施策の一つとして取り組んでいかなければならない。</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岡山県吉備中央町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前年度剰余金の多くを財政調整基金に積み立てたため割合が上昇した。一方、実質収支額は国の臨時交付金などの交付がなくなり、通常の会計年度ベースに戻った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岡山県吉備中央町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endParaRPr kumimoji="1" lang="ja-JP" altLang="ja-JP" sz="1100">
            <a:solidFill>
              <a:schemeClr val="dk1"/>
            </a:solidFill>
            <a:latin typeface="+mn-lt"/>
            <a:ea typeface="+mn-ea"/>
            <a:cs typeface="+mn-cs"/>
          </a:endParaRPr>
        </a:p>
        <a:p>
          <a:pPr eaLnBrk="1" fontAlgn="auto" latinLnBrk="0" hangingPunct="1"/>
          <a:r>
            <a:rPr kumimoji="1" lang="ja-JP" altLang="ja-JP" sz="1100">
              <a:solidFill>
                <a:schemeClr val="dk1"/>
              </a:solidFill>
              <a:latin typeface="+mn-lt"/>
              <a:ea typeface="+mn-ea"/>
              <a:cs typeface="+mn-cs"/>
            </a:rPr>
            <a:t>一般会計については、国の臨時交付金などの交付がなくなったが、様々な歳出削減努力もあり、通常の会計ベースの実質収支額となった。標準的財政規模比も平均的会計年度並みと言える。他の特別会計については、ほぼ同額か、あるいは歳入歳出差引額ゼロの実質収支となっており、赤字となっている会計はない。</a:t>
          </a:r>
          <a:endParaRPr kumimoji="1" lang="en-US" altLang="ja-JP" sz="1100">
            <a:solidFill>
              <a:schemeClr val="dk1"/>
            </a:solidFill>
            <a:latin typeface="+mn-lt"/>
            <a:ea typeface="+mn-ea"/>
            <a:cs typeface="+mn-cs"/>
          </a:endParaRPr>
        </a:p>
        <a:p>
          <a:endParaRPr kumimoji="1" lang="ja-JP" altLang="ja-JP" sz="11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岡山県吉備中央町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ここ数年地方債の発行を抑制しているため、実質公債費比率は、少しづつ下がっている。また公営企業の元利償還金に対する繰入金は、年々減少する見込みである。ただ、類似団体に比較し依然として高い数値を示しているため、今後においても公債費等義務的経費の削減を中心とする行財政改革を進め、財政の健全化に努める。</a:t>
          </a:r>
          <a:endParaRPr lang="ja-JP" altLang="ja-JP" sz="11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岡山県吉備中央町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latin typeface="+mn-lt"/>
              <a:ea typeface="+mn-ea"/>
              <a:cs typeface="+mn-cs"/>
            </a:rPr>
            <a:t>地方債の現在高、債務負担行為に基づく支出予定額や公営企業債等借入見込額等も減少していることから、将来負担比率は減少しており、今後もこの傾向は続くものと思われる。ただ、類似団体に比較し依然として高い数値を示しているため、今後においても公債費等義務的経費の削減を中心とする行財政改革を進め、財政の健全化に努める。</a:t>
          </a:r>
          <a:endParaRPr lang="ja-JP" altLang="ja-JP" sz="1400"/>
        </a:p>
        <a:p>
          <a:pPr eaLnBrk="1" fontAlgn="auto" latinLnBrk="0" hangingPunct="1"/>
          <a:endParaRPr kumimoji="1" lang="ja-JP" altLang="ja-JP" sz="1100">
            <a:solidFill>
              <a:schemeClr val="dk1"/>
            </a:solidFill>
            <a:latin typeface="+mn-lt"/>
            <a:ea typeface="+mn-ea"/>
            <a:cs typeface="+mn-cs"/>
          </a:endParaRPr>
        </a:p>
        <a:p>
          <a:pPr eaLnBrk="1" fontAlgn="auto" latinLnBrk="0" hangingPunct="1"/>
          <a:endParaRPr kumimoji="1" lang="ja-JP" altLang="ja-JP" sz="11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岡山県吉備中央町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12,267
12,076
268.78
9,412,034
8,938,920
398,850
5,961,383
10,590,144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56.6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0" name="角丸四角形 19"/>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3" name="正方形/長方形 22"/>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7" name="直線コネクタ 26"/>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28" name="直線コネクタ 27"/>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29" name="直線コネクタ 28"/>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0" name="直線コネクタ 29"/>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4" name="テキスト ボックス 33"/>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[ 56.7</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5" name="正方形/長方形 44"/>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7" name="テキスト ボックス 46"/>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当町では、主に公共施設の老朽化が進んでいるため、類似団体に比して率が高くなっている。平成２８年度に策定した公共施設等総合管理計画では、安く・長く・安全に公共施設を適切に維持管理する方針としている。</a:t>
          </a:r>
          <a:endParaRPr kumimoji="1" lang="en-US" altLang="ja-JP"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46.0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48.0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52.0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56.0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58.0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51707</xdr:rowOff>
    </xdr:from>
    <xdr:to>
      <xdr:col>3</xdr:col>
      <xdr:colOff>1170940</xdr:colOff>
      <xdr:row>34</xdr:row>
      <xdr:rowOff>23585</xdr:rowOff>
    </xdr:to>
    <xdr:cxnSp macro="">
      <xdr:nvCxnSpPr>
        <xdr:cNvPr id="66" name="直線コネクタ 65"/>
        <xdr:cNvCxnSpPr/>
      </xdr:nvCxnSpPr>
      <xdr:spPr>
        <a:xfrm flipV="1">
          <a:off x="4760595" y="5461907"/>
          <a:ext cx="1270" cy="1172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27412</xdr:rowOff>
    </xdr:from>
    <xdr:ext cx="405111" cy="259045"/>
    <xdr:sp macro="" textlink="">
      <xdr:nvSpPr>
        <xdr:cNvPr id="67" name="有形固定資産減価償却率最小値テキスト"/>
        <xdr:cNvSpPr txBox="1"/>
      </xdr:nvSpPr>
      <xdr:spPr>
        <a:xfrm>
          <a:off x="4813300" y="6637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49.1</a:t>
          </a:r>
          <a:endParaRPr kumimoji="1" lang="ja-JP" altLang="en-US" sz="1000" b="1">
            <a:latin typeface="ＭＳ Ｐゴシック"/>
          </a:endParaRPr>
        </a:p>
      </xdr:txBody>
    </xdr:sp>
    <xdr:clientData/>
  </xdr:oneCellAnchor>
  <xdr:twoCellAnchor>
    <xdr:from>
      <xdr:col>3</xdr:col>
      <xdr:colOff>1082675</xdr:colOff>
      <xdr:row>34</xdr:row>
      <xdr:rowOff>23585</xdr:rowOff>
    </xdr:from>
    <xdr:to>
      <xdr:col>3</xdr:col>
      <xdr:colOff>1260475</xdr:colOff>
      <xdr:row>34</xdr:row>
      <xdr:rowOff>23585</xdr:rowOff>
    </xdr:to>
    <xdr:cxnSp macro="">
      <xdr:nvCxnSpPr>
        <xdr:cNvPr id="68" name="直線コネクタ 67"/>
        <xdr:cNvCxnSpPr/>
      </xdr:nvCxnSpPr>
      <xdr:spPr>
        <a:xfrm>
          <a:off x="4673600" y="663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169834</xdr:rowOff>
    </xdr:from>
    <xdr:ext cx="405111" cy="259045"/>
    <xdr:sp macro="" textlink="">
      <xdr:nvSpPr>
        <xdr:cNvPr id="69" name="有形固定資産減価償却率最大値テキスト"/>
        <xdr:cNvSpPr txBox="1"/>
      </xdr:nvSpPr>
      <xdr:spPr>
        <a:xfrm>
          <a:off x="4813300" y="5237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3</xdr:col>
      <xdr:colOff>1082675</xdr:colOff>
      <xdr:row>27</xdr:row>
      <xdr:rowOff>51707</xdr:rowOff>
    </xdr:from>
    <xdr:to>
      <xdr:col>3</xdr:col>
      <xdr:colOff>1260475</xdr:colOff>
      <xdr:row>27</xdr:row>
      <xdr:rowOff>51707</xdr:rowOff>
    </xdr:to>
    <xdr:cxnSp macro="">
      <xdr:nvCxnSpPr>
        <xdr:cNvPr id="70" name="直線コネクタ 69"/>
        <xdr:cNvCxnSpPr/>
      </xdr:nvCxnSpPr>
      <xdr:spPr>
        <a:xfrm>
          <a:off x="4673600" y="546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80027</xdr:rowOff>
    </xdr:from>
    <xdr:ext cx="405111" cy="259045"/>
    <xdr:sp macro="" textlink="">
      <xdr:nvSpPr>
        <xdr:cNvPr id="71" name="有形固定資産減価償却率平均値テキスト"/>
        <xdr:cNvSpPr txBox="1"/>
      </xdr:nvSpPr>
      <xdr:spPr>
        <a:xfrm>
          <a:off x="4813300" y="617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101600</xdr:rowOff>
    </xdr:from>
    <xdr:to>
      <xdr:col>3</xdr:col>
      <xdr:colOff>1222375</xdr:colOff>
      <xdr:row>32</xdr:row>
      <xdr:rowOff>31750</xdr:rowOff>
    </xdr:to>
    <xdr:sp macro="" textlink="">
      <xdr:nvSpPr>
        <xdr:cNvPr id="72" name="フローチャート : 判断 71"/>
        <xdr:cNvSpPr/>
      </xdr:nvSpPr>
      <xdr:spPr>
        <a:xfrm>
          <a:off x="47117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27</xdr:row>
      <xdr:rowOff>907</xdr:rowOff>
    </xdr:from>
    <xdr:to>
      <xdr:col>3</xdr:col>
      <xdr:colOff>1222375</xdr:colOff>
      <xdr:row>27</xdr:row>
      <xdr:rowOff>102507</xdr:rowOff>
    </xdr:to>
    <xdr:sp macro="" textlink="">
      <xdr:nvSpPr>
        <xdr:cNvPr id="78" name="円/楕円 77"/>
        <xdr:cNvSpPr/>
      </xdr:nvSpPr>
      <xdr:spPr>
        <a:xfrm>
          <a:off x="4711700" y="541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26</xdr:row>
      <xdr:rowOff>125384</xdr:rowOff>
    </xdr:from>
    <xdr:ext cx="405111" cy="259045"/>
    <xdr:sp macro="" textlink="">
      <xdr:nvSpPr>
        <xdr:cNvPr id="79" name="有形固定資産減価償却率該当値テキスト"/>
        <xdr:cNvSpPr txBox="1"/>
      </xdr:nvSpPr>
      <xdr:spPr>
        <a:xfrm>
          <a:off x="4813300" y="5364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3" name="正方形/長方形 8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4" name="正方形/長方形 8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5" name="正方形/長方形 8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6" name="正方形/長方形 8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8" name="正方形/長方形 87"/>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90" name="テキスト ボックス 89"/>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岡山県吉備中央町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12,267
12,076
268.78
9,412,034
8,938,920
398,850
5,961,383
10,590,144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56.6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52.0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56.0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58.0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4"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7620</xdr:rowOff>
    </xdr:from>
    <xdr:to>
      <xdr:col>6</xdr:col>
      <xdr:colOff>510540</xdr:colOff>
      <xdr:row>41</xdr:row>
      <xdr:rowOff>156210</xdr:rowOff>
    </xdr:to>
    <xdr:cxnSp macro="">
      <xdr:nvCxnSpPr>
        <xdr:cNvPr id="55" name="直線コネクタ 54"/>
        <xdr:cNvCxnSpPr/>
      </xdr:nvCxnSpPr>
      <xdr:spPr>
        <a:xfrm flipV="1">
          <a:off x="4634865" y="58369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160037</xdr:rowOff>
    </xdr:from>
    <xdr:ext cx="405111" cy="259045"/>
    <xdr:sp macro="" textlink="">
      <xdr:nvSpPr>
        <xdr:cNvPr id="56" name="【道路】&#10;有形固定資産減価償却率最小値テキスト"/>
        <xdr:cNvSpPr txBox="1"/>
      </xdr:nvSpPr>
      <xdr:spPr>
        <a:xfrm>
          <a:off x="47244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a:t>
          </a:r>
          <a:endParaRPr kumimoji="1" lang="ja-JP" altLang="en-US" sz="1000" b="1">
            <a:latin typeface="ＭＳ Ｐゴシック"/>
          </a:endParaRPr>
        </a:p>
      </xdr:txBody>
    </xdr:sp>
    <xdr:clientData/>
  </xdr:oneCellAnchor>
  <xdr:twoCellAnchor>
    <xdr:from>
      <xdr:col>6</xdr:col>
      <xdr:colOff>422275</xdr:colOff>
      <xdr:row>41</xdr:row>
      <xdr:rowOff>156210</xdr:rowOff>
    </xdr:from>
    <xdr:to>
      <xdr:col>6</xdr:col>
      <xdr:colOff>600075</xdr:colOff>
      <xdr:row>41</xdr:row>
      <xdr:rowOff>156210</xdr:rowOff>
    </xdr:to>
    <xdr:cxnSp macro="">
      <xdr:nvCxnSpPr>
        <xdr:cNvPr id="57" name="直線コネクタ 56"/>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125747</xdr:rowOff>
    </xdr:from>
    <xdr:ext cx="405111" cy="259045"/>
    <xdr:sp macro="" textlink="">
      <xdr:nvSpPr>
        <xdr:cNvPr id="58" name="【道路】&#10;有形固定資産減価償却率最大値テキスト"/>
        <xdr:cNvSpPr txBox="1"/>
      </xdr:nvSpPr>
      <xdr:spPr>
        <a:xfrm>
          <a:off x="47244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55.8</a:t>
          </a:r>
          <a:endParaRPr kumimoji="1" lang="ja-JP" altLang="en-US" sz="1000" b="1">
            <a:latin typeface="ＭＳ Ｐゴシック"/>
          </a:endParaRPr>
        </a:p>
      </xdr:txBody>
    </xdr:sp>
    <xdr:clientData/>
  </xdr:oneCellAnchor>
  <xdr:twoCellAnchor>
    <xdr:from>
      <xdr:col>6</xdr:col>
      <xdr:colOff>422275</xdr:colOff>
      <xdr:row>34</xdr:row>
      <xdr:rowOff>7620</xdr:rowOff>
    </xdr:from>
    <xdr:to>
      <xdr:col>6</xdr:col>
      <xdr:colOff>600075</xdr:colOff>
      <xdr:row>34</xdr:row>
      <xdr:rowOff>7620</xdr:rowOff>
    </xdr:to>
    <xdr:cxnSp macro="">
      <xdr:nvCxnSpPr>
        <xdr:cNvPr id="59" name="直線コネクタ 58"/>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3827</xdr:rowOff>
    </xdr:from>
    <xdr:ext cx="405111" cy="259045"/>
    <xdr:sp macro="" textlink="">
      <xdr:nvSpPr>
        <xdr:cNvPr id="60" name="【道路】&#10;有形固定資産減価償却率平均値テキスト"/>
        <xdr:cNvSpPr txBox="1"/>
      </xdr:nvSpPr>
      <xdr:spPr>
        <a:xfrm>
          <a:off x="4724400" y="651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25400</xdr:rowOff>
    </xdr:from>
    <xdr:to>
      <xdr:col>6</xdr:col>
      <xdr:colOff>561975</xdr:colOff>
      <xdr:row>38</xdr:row>
      <xdr:rowOff>127000</xdr:rowOff>
    </xdr:to>
    <xdr:sp macro="" textlink="">
      <xdr:nvSpPr>
        <xdr:cNvPr id="61" name="フローチャート : 判断 60"/>
        <xdr:cNvSpPr/>
      </xdr:nvSpPr>
      <xdr:spPr>
        <a:xfrm>
          <a:off x="4584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128270</xdr:rowOff>
    </xdr:from>
    <xdr:to>
      <xdr:col>6</xdr:col>
      <xdr:colOff>561975</xdr:colOff>
      <xdr:row>34</xdr:row>
      <xdr:rowOff>58420</xdr:rowOff>
    </xdr:to>
    <xdr:sp macro="" textlink="">
      <xdr:nvSpPr>
        <xdr:cNvPr id="67" name="円/楕円 66"/>
        <xdr:cNvSpPr/>
      </xdr:nvSpPr>
      <xdr:spPr>
        <a:xfrm>
          <a:off x="45847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81297</xdr:rowOff>
    </xdr:from>
    <xdr:ext cx="405111" cy="259045"/>
    <xdr:sp macro="" textlink="">
      <xdr:nvSpPr>
        <xdr:cNvPr id="68" name="【道路】&#10;有形固定資産減価償却率該当値テキスト"/>
        <xdr:cNvSpPr txBox="1"/>
      </xdr:nvSpPr>
      <xdr:spPr>
        <a:xfrm>
          <a:off x="4724400" y="5739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69" name="正方形/長方形 68"/>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10.309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6" name="正方形/長方形 75"/>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43</xdr:row>
      <xdr:rowOff>105427</xdr:rowOff>
    </xdr:from>
    <xdr:ext cx="531299" cy="259045"/>
    <xdr:sp macro="" textlink="">
      <xdr:nvSpPr>
        <xdr:cNvPr id="79" name="テキスト ボックス 78"/>
        <xdr:cNvSpPr txBox="1"/>
      </xdr:nvSpPr>
      <xdr:spPr>
        <a:xfrm>
          <a:off x="6072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0" name="直線コネクタ 7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41</xdr:row>
      <xdr:rowOff>121755</xdr:rowOff>
    </xdr:from>
    <xdr:ext cx="531299" cy="259045"/>
    <xdr:sp macro="" textlink="">
      <xdr:nvSpPr>
        <xdr:cNvPr id="81" name="テキスト ボックス 80"/>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2" name="直線コネクタ 8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3" name="テキスト ボックス 82"/>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4" name="直線コネクタ 8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5" name="テキスト ボックス 84"/>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6" name="直線コネクタ 8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170741</xdr:rowOff>
    </xdr:from>
    <xdr:ext cx="595419" cy="259045"/>
    <xdr:sp macro="" textlink="">
      <xdr:nvSpPr>
        <xdr:cNvPr id="87" name="テキスト ボックス 86"/>
        <xdr:cNvSpPr txBox="1"/>
      </xdr:nvSpPr>
      <xdr:spPr>
        <a:xfrm>
          <a:off x="6008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8" name="直線コネクタ 8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15620</xdr:rowOff>
    </xdr:from>
    <xdr:ext cx="595419" cy="259045"/>
    <xdr:sp macro="" textlink="">
      <xdr:nvSpPr>
        <xdr:cNvPr id="89" name="テキスト ボックス 88"/>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0" name="直線コネクタ 8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1" name="テキスト ボックス 90"/>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3" name="テキスト ボックス 9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4"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42498</xdr:rowOff>
    </xdr:from>
    <xdr:to>
      <xdr:col>15</xdr:col>
      <xdr:colOff>180340</xdr:colOff>
      <xdr:row>41</xdr:row>
      <xdr:rowOff>144584</xdr:rowOff>
    </xdr:to>
    <xdr:cxnSp macro="">
      <xdr:nvCxnSpPr>
        <xdr:cNvPr id="95" name="直線コネクタ 94"/>
        <xdr:cNvCxnSpPr/>
      </xdr:nvCxnSpPr>
      <xdr:spPr>
        <a:xfrm flipV="1">
          <a:off x="10476865" y="5871798"/>
          <a:ext cx="0" cy="1302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148411</xdr:rowOff>
    </xdr:from>
    <xdr:ext cx="534377" cy="259045"/>
    <xdr:sp macro="" textlink="">
      <xdr:nvSpPr>
        <xdr:cNvPr id="96" name="【道路】&#10;一人当たり延長最小値テキスト"/>
        <xdr:cNvSpPr txBox="1"/>
      </xdr:nvSpPr>
      <xdr:spPr>
        <a:xfrm>
          <a:off x="10566400" y="717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47.312</a:t>
          </a:r>
          <a:endParaRPr kumimoji="1" lang="ja-JP" altLang="en-US" sz="1000" b="1">
            <a:latin typeface="ＭＳ Ｐゴシック"/>
          </a:endParaRPr>
        </a:p>
      </xdr:txBody>
    </xdr:sp>
    <xdr:clientData/>
  </xdr:oneCellAnchor>
  <xdr:twoCellAnchor>
    <xdr:from>
      <xdr:col>15</xdr:col>
      <xdr:colOff>92075</xdr:colOff>
      <xdr:row>41</xdr:row>
      <xdr:rowOff>144584</xdr:rowOff>
    </xdr:from>
    <xdr:to>
      <xdr:col>15</xdr:col>
      <xdr:colOff>269875</xdr:colOff>
      <xdr:row>41</xdr:row>
      <xdr:rowOff>144584</xdr:rowOff>
    </xdr:to>
    <xdr:cxnSp macro="">
      <xdr:nvCxnSpPr>
        <xdr:cNvPr id="97" name="直線コネクタ 96"/>
        <xdr:cNvCxnSpPr/>
      </xdr:nvCxnSpPr>
      <xdr:spPr>
        <a:xfrm>
          <a:off x="10388600" y="717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160625</xdr:rowOff>
    </xdr:from>
    <xdr:ext cx="599010" cy="259045"/>
    <xdr:sp macro="" textlink="">
      <xdr:nvSpPr>
        <xdr:cNvPr id="98" name="【道路】&#10;一人当たり延長最大値テキスト"/>
        <xdr:cNvSpPr txBox="1"/>
      </xdr:nvSpPr>
      <xdr:spPr>
        <a:xfrm>
          <a:off x="10566400" y="5647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127.064</a:t>
          </a:r>
          <a:endParaRPr kumimoji="1" lang="ja-JP" altLang="en-US" sz="1000" b="1">
            <a:latin typeface="ＭＳ Ｐゴシック"/>
          </a:endParaRPr>
        </a:p>
      </xdr:txBody>
    </xdr:sp>
    <xdr:clientData/>
  </xdr:oneCellAnchor>
  <xdr:twoCellAnchor>
    <xdr:from>
      <xdr:col>15</xdr:col>
      <xdr:colOff>92075</xdr:colOff>
      <xdr:row>34</xdr:row>
      <xdr:rowOff>42498</xdr:rowOff>
    </xdr:from>
    <xdr:to>
      <xdr:col>15</xdr:col>
      <xdr:colOff>269875</xdr:colOff>
      <xdr:row>34</xdr:row>
      <xdr:rowOff>42498</xdr:rowOff>
    </xdr:to>
    <xdr:cxnSp macro="">
      <xdr:nvCxnSpPr>
        <xdr:cNvPr id="99" name="直線コネクタ 98"/>
        <xdr:cNvCxnSpPr/>
      </xdr:nvCxnSpPr>
      <xdr:spPr>
        <a:xfrm>
          <a:off x="10388600" y="5871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32340</xdr:rowOff>
    </xdr:from>
    <xdr:ext cx="534377" cy="259045"/>
    <xdr:sp macro="" textlink="">
      <xdr:nvSpPr>
        <xdr:cNvPr id="100" name="【道路】&#10;一人当たり延長平均値テキスト"/>
        <xdr:cNvSpPr txBox="1"/>
      </xdr:nvSpPr>
      <xdr:spPr>
        <a:xfrm>
          <a:off x="10566400" y="6375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83.976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9463</xdr:rowOff>
    </xdr:from>
    <xdr:to>
      <xdr:col>15</xdr:col>
      <xdr:colOff>231775</xdr:colOff>
      <xdr:row>38</xdr:row>
      <xdr:rowOff>111063</xdr:rowOff>
    </xdr:to>
    <xdr:sp macro="" textlink="">
      <xdr:nvSpPr>
        <xdr:cNvPr id="101" name="フローチャート : 判断 100"/>
        <xdr:cNvSpPr/>
      </xdr:nvSpPr>
      <xdr:spPr>
        <a:xfrm>
          <a:off x="10426700" y="652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41</xdr:row>
      <xdr:rowOff>93784</xdr:rowOff>
    </xdr:from>
    <xdr:to>
      <xdr:col>15</xdr:col>
      <xdr:colOff>231775</xdr:colOff>
      <xdr:row>42</xdr:row>
      <xdr:rowOff>23934</xdr:rowOff>
    </xdr:to>
    <xdr:sp macro="" textlink="">
      <xdr:nvSpPr>
        <xdr:cNvPr id="107" name="円/楕円 106"/>
        <xdr:cNvSpPr/>
      </xdr:nvSpPr>
      <xdr:spPr>
        <a:xfrm>
          <a:off x="10426700" y="712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41</xdr:row>
      <xdr:rowOff>8711</xdr:rowOff>
    </xdr:from>
    <xdr:ext cx="534377" cy="259045"/>
    <xdr:sp macro="" textlink="">
      <xdr:nvSpPr>
        <xdr:cNvPr id="108" name="【道路】&#10;一人当たり延長該当値テキスト"/>
        <xdr:cNvSpPr txBox="1"/>
      </xdr:nvSpPr>
      <xdr:spPr>
        <a:xfrm>
          <a:off x="10566400" y="703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47.312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9" name="正方形/長方形 108"/>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0" name="正方形/長方形 10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1" name="正方形/長方形 11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2" name="正方形/長方形 11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3" name="正方形/長方形 11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4" name="正方形/長方形 11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5" name="正方形/長方形 11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6" name="正方形/長方形 115"/>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7" name="テキスト ボックス 11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8" name="直線コネクタ 11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9" name="テキスト ボックス 11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0" name="直線コネクタ 11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1" name="テキスト ボックス 12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39.0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2" name="直線コネクタ 12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3" name="テキスト ボックス 12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4" name="直線コネクタ 12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5" name="テキスト ボックス 12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6" name="直線コネクタ 12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7" name="テキスト ボックス 12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8" name="直線コネクタ 12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9" name="テキスト ボックス 12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1" name="テキスト ボックス 13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2"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63500</xdr:rowOff>
    </xdr:from>
    <xdr:to>
      <xdr:col>6</xdr:col>
      <xdr:colOff>510540</xdr:colOff>
      <xdr:row>63</xdr:row>
      <xdr:rowOff>146050</xdr:rowOff>
    </xdr:to>
    <xdr:cxnSp macro="">
      <xdr:nvCxnSpPr>
        <xdr:cNvPr id="133" name="直線コネクタ 132"/>
        <xdr:cNvCxnSpPr/>
      </xdr:nvCxnSpPr>
      <xdr:spPr>
        <a:xfrm flipV="1">
          <a:off x="4634865" y="96647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149877</xdr:rowOff>
    </xdr:from>
    <xdr:ext cx="405111" cy="259045"/>
    <xdr:sp macro="" textlink="">
      <xdr:nvSpPr>
        <xdr:cNvPr id="134" name="【橋りょう・トンネル】&#10;有形固定資産減価償却率最小値テキスト"/>
        <xdr:cNvSpPr txBox="1"/>
      </xdr:nvSpPr>
      <xdr:spPr>
        <a:xfrm>
          <a:off x="4724400" y="1095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a:t>
          </a:r>
          <a:endParaRPr kumimoji="1" lang="ja-JP" altLang="en-US" sz="1000" b="1">
            <a:latin typeface="ＭＳ Ｐゴシック"/>
          </a:endParaRPr>
        </a:p>
      </xdr:txBody>
    </xdr:sp>
    <xdr:clientData/>
  </xdr:oneCellAnchor>
  <xdr:twoCellAnchor>
    <xdr:from>
      <xdr:col>6</xdr:col>
      <xdr:colOff>422275</xdr:colOff>
      <xdr:row>63</xdr:row>
      <xdr:rowOff>146050</xdr:rowOff>
    </xdr:from>
    <xdr:to>
      <xdr:col>6</xdr:col>
      <xdr:colOff>600075</xdr:colOff>
      <xdr:row>63</xdr:row>
      <xdr:rowOff>146050</xdr:rowOff>
    </xdr:to>
    <xdr:cxnSp macro="">
      <xdr:nvCxnSpPr>
        <xdr:cNvPr id="135" name="直線コネクタ 134"/>
        <xdr:cNvCxnSpPr/>
      </xdr:nvCxnSpPr>
      <xdr:spPr>
        <a:xfrm>
          <a:off x="4546600" y="1094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10177</xdr:rowOff>
    </xdr:from>
    <xdr:ext cx="405111" cy="259045"/>
    <xdr:sp macro="" textlink="">
      <xdr:nvSpPr>
        <xdr:cNvPr id="136" name="【橋りょう・トンネル】&#10;有形固定資産減価償却率最大値テキスト"/>
        <xdr:cNvSpPr txBox="1"/>
      </xdr:nvSpPr>
      <xdr:spPr>
        <a:xfrm>
          <a:off x="4724400"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a:t>
          </a:r>
          <a:endParaRPr kumimoji="1" lang="ja-JP" altLang="en-US" sz="1000" b="1">
            <a:latin typeface="ＭＳ Ｐゴシック"/>
          </a:endParaRPr>
        </a:p>
      </xdr:txBody>
    </xdr:sp>
    <xdr:clientData/>
  </xdr:oneCellAnchor>
  <xdr:twoCellAnchor>
    <xdr:from>
      <xdr:col>6</xdr:col>
      <xdr:colOff>422275</xdr:colOff>
      <xdr:row>56</xdr:row>
      <xdr:rowOff>63500</xdr:rowOff>
    </xdr:from>
    <xdr:to>
      <xdr:col>6</xdr:col>
      <xdr:colOff>600075</xdr:colOff>
      <xdr:row>56</xdr:row>
      <xdr:rowOff>63500</xdr:rowOff>
    </xdr:to>
    <xdr:cxnSp macro="">
      <xdr:nvCxnSpPr>
        <xdr:cNvPr id="137" name="直線コネクタ 136"/>
        <xdr:cNvCxnSpPr/>
      </xdr:nvCxnSpPr>
      <xdr:spPr>
        <a:xfrm>
          <a:off x="4546600" y="966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143527</xdr:rowOff>
    </xdr:from>
    <xdr:ext cx="405111" cy="259045"/>
    <xdr:sp macro="" textlink="">
      <xdr:nvSpPr>
        <xdr:cNvPr id="138" name="【橋りょう・トンネル】&#10;有形固定資産減価償却率平均値テキスト"/>
        <xdr:cNvSpPr txBox="1"/>
      </xdr:nvSpPr>
      <xdr:spPr>
        <a:xfrm>
          <a:off x="4724400" y="10773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a:t>
          </a:r>
          <a:endParaRPr kumimoji="1" lang="ja-JP" altLang="en-US" sz="1000" b="1">
            <a:solidFill>
              <a:srgbClr val="000080"/>
            </a:solidFill>
            <a:latin typeface="ＭＳ Ｐゴシック"/>
          </a:endParaRPr>
        </a:p>
      </xdr:txBody>
    </xdr:sp>
    <xdr:clientData/>
  </xdr:oneCellAnchor>
  <xdr:twoCellAnchor>
    <xdr:from>
      <xdr:col>6</xdr:col>
      <xdr:colOff>460375</xdr:colOff>
      <xdr:row>62</xdr:row>
      <xdr:rowOff>165100</xdr:rowOff>
    </xdr:from>
    <xdr:to>
      <xdr:col>6</xdr:col>
      <xdr:colOff>561975</xdr:colOff>
      <xdr:row>63</xdr:row>
      <xdr:rowOff>95250</xdr:rowOff>
    </xdr:to>
    <xdr:sp macro="" textlink="">
      <xdr:nvSpPr>
        <xdr:cNvPr id="139" name="フローチャート : 判断 138"/>
        <xdr:cNvSpPr/>
      </xdr:nvSpPr>
      <xdr:spPr>
        <a:xfrm>
          <a:off x="4584700" y="1079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12700</xdr:rowOff>
    </xdr:from>
    <xdr:to>
      <xdr:col>6</xdr:col>
      <xdr:colOff>561975</xdr:colOff>
      <xdr:row>56</xdr:row>
      <xdr:rowOff>114300</xdr:rowOff>
    </xdr:to>
    <xdr:sp macro="" textlink="">
      <xdr:nvSpPr>
        <xdr:cNvPr id="145" name="円/楕円 144"/>
        <xdr:cNvSpPr/>
      </xdr:nvSpPr>
      <xdr:spPr>
        <a:xfrm>
          <a:off x="45847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137177</xdr:rowOff>
    </xdr:from>
    <xdr:ext cx="405111" cy="259045"/>
    <xdr:sp macro="" textlink="">
      <xdr:nvSpPr>
        <xdr:cNvPr id="146" name="【橋りょう・トンネル】&#10;有形固定資産減価償却率該当値テキスト"/>
        <xdr:cNvSpPr txBox="1"/>
      </xdr:nvSpPr>
      <xdr:spPr>
        <a:xfrm>
          <a:off x="4724400" y="956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7" name="正方形/長方形 146"/>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8" name="正方形/長方形 14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9" name="正方形/長方形 14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0" name="正方形/長方形 14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1" name="正方形/長方形 15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2" name="正方形/長方形 15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3" name="正方形/長方形 15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109,568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4" name="正方形/長方形 153"/>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5" name="テキスト ボックス 15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6" name="直線コネクタ 15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7" name="直線コネクタ 15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8" name="テキスト ボックス 15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9" name="直線コネクタ 15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61</xdr:row>
      <xdr:rowOff>67327</xdr:rowOff>
    </xdr:from>
    <xdr:ext cx="685572" cy="259045"/>
    <xdr:sp macro="" textlink="">
      <xdr:nvSpPr>
        <xdr:cNvPr id="160" name="テキスト ボックス 15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1" name="直線コネクタ 16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62" name="テキスト ボックス 16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3" name="直線コネクタ 16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64" name="テキスト ボックス 16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5" name="直線コネクタ 16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66" name="テキスト ボックス 16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7" name="直線コネクタ 16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52</xdr:row>
      <xdr:rowOff>86377</xdr:rowOff>
    </xdr:from>
    <xdr:ext cx="749692" cy="259045"/>
    <xdr:sp macro="" textlink="">
      <xdr:nvSpPr>
        <xdr:cNvPr id="168" name="テキスト ボックス 167"/>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9"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135873</xdr:rowOff>
    </xdr:from>
    <xdr:to>
      <xdr:col>15</xdr:col>
      <xdr:colOff>180340</xdr:colOff>
      <xdr:row>63</xdr:row>
      <xdr:rowOff>143649</xdr:rowOff>
    </xdr:to>
    <xdr:cxnSp macro="">
      <xdr:nvCxnSpPr>
        <xdr:cNvPr id="170" name="直線コネクタ 169"/>
        <xdr:cNvCxnSpPr/>
      </xdr:nvCxnSpPr>
      <xdr:spPr>
        <a:xfrm flipV="1">
          <a:off x="10476865" y="9565623"/>
          <a:ext cx="0" cy="137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147476</xdr:rowOff>
    </xdr:from>
    <xdr:ext cx="599010" cy="259045"/>
    <xdr:sp macro="" textlink="">
      <xdr:nvSpPr>
        <xdr:cNvPr id="171" name="【橋りょう・トンネル】&#10;一人当たり有形固定資産（償却資産）額最小値テキスト"/>
        <xdr:cNvSpPr txBox="1"/>
      </xdr:nvSpPr>
      <xdr:spPr>
        <a:xfrm>
          <a:off x="10566400" y="10948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545,936</a:t>
          </a:r>
          <a:endParaRPr kumimoji="1" lang="ja-JP" altLang="en-US" sz="1000" b="1">
            <a:latin typeface="ＭＳ Ｐゴシック"/>
          </a:endParaRPr>
        </a:p>
      </xdr:txBody>
    </xdr:sp>
    <xdr:clientData/>
  </xdr:oneCellAnchor>
  <xdr:twoCellAnchor>
    <xdr:from>
      <xdr:col>15</xdr:col>
      <xdr:colOff>92075</xdr:colOff>
      <xdr:row>63</xdr:row>
      <xdr:rowOff>143649</xdr:rowOff>
    </xdr:from>
    <xdr:to>
      <xdr:col>15</xdr:col>
      <xdr:colOff>269875</xdr:colOff>
      <xdr:row>63</xdr:row>
      <xdr:rowOff>143649</xdr:rowOff>
    </xdr:to>
    <xdr:cxnSp macro="">
      <xdr:nvCxnSpPr>
        <xdr:cNvPr id="172" name="直線コネクタ 171"/>
        <xdr:cNvCxnSpPr/>
      </xdr:nvCxnSpPr>
      <xdr:spPr>
        <a:xfrm>
          <a:off x="10388600" y="10944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82550</xdr:rowOff>
    </xdr:from>
    <xdr:ext cx="690189" cy="259045"/>
    <xdr:sp macro="" textlink="">
      <xdr:nvSpPr>
        <xdr:cNvPr id="173" name="【橋りょう・トンネル】&#10;一人当たり有形固定資産（償却資産）額最大値テキスト"/>
        <xdr:cNvSpPr txBox="1"/>
      </xdr:nvSpPr>
      <xdr:spPr>
        <a:xfrm>
          <a:off x="10566400" y="93408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7,786,754</a:t>
          </a:r>
          <a:endParaRPr kumimoji="1" lang="ja-JP" altLang="en-US" sz="1000" b="1">
            <a:latin typeface="ＭＳ Ｐゴシック"/>
          </a:endParaRPr>
        </a:p>
      </xdr:txBody>
    </xdr:sp>
    <xdr:clientData/>
  </xdr:oneCellAnchor>
  <xdr:twoCellAnchor>
    <xdr:from>
      <xdr:col>15</xdr:col>
      <xdr:colOff>92075</xdr:colOff>
      <xdr:row>55</xdr:row>
      <xdr:rowOff>135873</xdr:rowOff>
    </xdr:from>
    <xdr:to>
      <xdr:col>15</xdr:col>
      <xdr:colOff>269875</xdr:colOff>
      <xdr:row>55</xdr:row>
      <xdr:rowOff>135873</xdr:rowOff>
    </xdr:to>
    <xdr:cxnSp macro="">
      <xdr:nvCxnSpPr>
        <xdr:cNvPr id="174" name="直線コネクタ 173"/>
        <xdr:cNvCxnSpPr/>
      </xdr:nvCxnSpPr>
      <xdr:spPr>
        <a:xfrm>
          <a:off x="10388600" y="9565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167396</xdr:rowOff>
    </xdr:from>
    <xdr:ext cx="690189" cy="259045"/>
    <xdr:sp macro="" textlink="">
      <xdr:nvSpPr>
        <xdr:cNvPr id="175" name="【橋りょう・トンネル】&#10;一人当たり有形固定資産（償却資産）額平均値テキスト"/>
        <xdr:cNvSpPr txBox="1"/>
      </xdr:nvSpPr>
      <xdr:spPr>
        <a:xfrm>
          <a:off x="10566400" y="10111496"/>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3,874,703</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144519</xdr:rowOff>
    </xdr:from>
    <xdr:to>
      <xdr:col>15</xdr:col>
      <xdr:colOff>231775</xdr:colOff>
      <xdr:row>60</xdr:row>
      <xdr:rowOff>74669</xdr:rowOff>
    </xdr:to>
    <xdr:sp macro="" textlink="">
      <xdr:nvSpPr>
        <xdr:cNvPr id="176" name="フローチャート : 判断 175"/>
        <xdr:cNvSpPr/>
      </xdr:nvSpPr>
      <xdr:spPr>
        <a:xfrm>
          <a:off x="10426700" y="1026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63</xdr:row>
      <xdr:rowOff>92849</xdr:rowOff>
    </xdr:from>
    <xdr:to>
      <xdr:col>15</xdr:col>
      <xdr:colOff>231775</xdr:colOff>
      <xdr:row>64</xdr:row>
      <xdr:rowOff>22999</xdr:rowOff>
    </xdr:to>
    <xdr:sp macro="" textlink="">
      <xdr:nvSpPr>
        <xdr:cNvPr id="182" name="円/楕円 181"/>
        <xdr:cNvSpPr/>
      </xdr:nvSpPr>
      <xdr:spPr>
        <a:xfrm>
          <a:off x="10426700" y="1089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7776</xdr:rowOff>
    </xdr:from>
    <xdr:ext cx="599010" cy="259045"/>
    <xdr:sp macro="" textlink="">
      <xdr:nvSpPr>
        <xdr:cNvPr id="183" name="【橋りょう・トンネル】&#10;一人当たり有形固定資産（償却資産）額該当値テキスト"/>
        <xdr:cNvSpPr txBox="1"/>
      </xdr:nvSpPr>
      <xdr:spPr>
        <a:xfrm>
          <a:off x="10566400" y="10809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545,936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4" name="正方形/長方形 183"/>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5" name="正方形/長方形 18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6" name="正方形/長方形 18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7" name="正方形/長方形 18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8" name="正方形/長方形 18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9" name="正方形/長方形 18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0" name="正方形/長方形 18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1" name="正方形/長方形 190"/>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2" name="テキスト ボックス 19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3" name="直線コネクタ 19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4" name="テキスト ボックス 19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195" name="直線コネクタ 19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196" name="テキスト ボックス 195"/>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197" name="直線コネクタ 19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198" name="テキスト ボックス 19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199" name="直線コネクタ 19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0" name="テキスト ボックス 19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1" name="直線コネクタ 20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2" name="テキスト ボックス 20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3" name="直線コネクタ 20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4" name="テキスト ボックス 20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05" name="直線コネクタ 20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06" name="テキスト ボックス 205"/>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7" name="直線コネクタ 20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8" name="テキスト ボックス 20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9"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81643</xdr:rowOff>
    </xdr:from>
    <xdr:to>
      <xdr:col>6</xdr:col>
      <xdr:colOff>510540</xdr:colOff>
      <xdr:row>85</xdr:row>
      <xdr:rowOff>100693</xdr:rowOff>
    </xdr:to>
    <xdr:cxnSp macro="">
      <xdr:nvCxnSpPr>
        <xdr:cNvPr id="210" name="直線コネクタ 209"/>
        <xdr:cNvCxnSpPr/>
      </xdr:nvCxnSpPr>
      <xdr:spPr>
        <a:xfrm flipV="1">
          <a:off x="4634865" y="13454743"/>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104520</xdr:rowOff>
    </xdr:from>
    <xdr:ext cx="405111" cy="259045"/>
    <xdr:sp macro="" textlink="">
      <xdr:nvSpPr>
        <xdr:cNvPr id="211" name="【公営住宅】&#10;有形固定資産減価償却率最小値テキスト"/>
        <xdr:cNvSpPr txBox="1"/>
      </xdr:nvSpPr>
      <xdr:spPr>
        <a:xfrm>
          <a:off x="4724400" y="1467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a:t>
          </a:r>
          <a:endParaRPr kumimoji="1" lang="ja-JP" altLang="en-US" sz="1000" b="1">
            <a:latin typeface="ＭＳ Ｐゴシック"/>
          </a:endParaRPr>
        </a:p>
      </xdr:txBody>
    </xdr:sp>
    <xdr:clientData/>
  </xdr:oneCellAnchor>
  <xdr:twoCellAnchor>
    <xdr:from>
      <xdr:col>6</xdr:col>
      <xdr:colOff>422275</xdr:colOff>
      <xdr:row>85</xdr:row>
      <xdr:rowOff>100693</xdr:rowOff>
    </xdr:from>
    <xdr:to>
      <xdr:col>6</xdr:col>
      <xdr:colOff>600075</xdr:colOff>
      <xdr:row>85</xdr:row>
      <xdr:rowOff>100693</xdr:rowOff>
    </xdr:to>
    <xdr:cxnSp macro="">
      <xdr:nvCxnSpPr>
        <xdr:cNvPr id="212" name="直線コネクタ 211"/>
        <xdr:cNvCxnSpPr/>
      </xdr:nvCxnSpPr>
      <xdr:spPr>
        <a:xfrm>
          <a:off x="4546600" y="1467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28320</xdr:rowOff>
    </xdr:from>
    <xdr:ext cx="405111" cy="259045"/>
    <xdr:sp macro="" textlink="">
      <xdr:nvSpPr>
        <xdr:cNvPr id="213" name="【公営住宅】&#10;有形固定資産減価償却率最大値テキスト"/>
        <xdr:cNvSpPr txBox="1"/>
      </xdr:nvSpPr>
      <xdr:spPr>
        <a:xfrm>
          <a:off x="4724400" y="13229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6</xdr:col>
      <xdr:colOff>422275</xdr:colOff>
      <xdr:row>78</xdr:row>
      <xdr:rowOff>81643</xdr:rowOff>
    </xdr:from>
    <xdr:to>
      <xdr:col>6</xdr:col>
      <xdr:colOff>600075</xdr:colOff>
      <xdr:row>78</xdr:row>
      <xdr:rowOff>81643</xdr:rowOff>
    </xdr:to>
    <xdr:cxnSp macro="">
      <xdr:nvCxnSpPr>
        <xdr:cNvPr id="214" name="直線コネクタ 213"/>
        <xdr:cNvCxnSpPr/>
      </xdr:nvCxnSpPr>
      <xdr:spPr>
        <a:xfrm>
          <a:off x="4546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23784</xdr:rowOff>
    </xdr:from>
    <xdr:ext cx="405111" cy="259045"/>
    <xdr:sp macro="" textlink="">
      <xdr:nvSpPr>
        <xdr:cNvPr id="215" name="【公営住宅】&#10;有形固定資産減価償却率平均値テキスト"/>
        <xdr:cNvSpPr txBox="1"/>
      </xdr:nvSpPr>
      <xdr:spPr>
        <a:xfrm>
          <a:off x="4724400" y="133968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78.1</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907</xdr:rowOff>
    </xdr:from>
    <xdr:to>
      <xdr:col>6</xdr:col>
      <xdr:colOff>561975</xdr:colOff>
      <xdr:row>79</xdr:row>
      <xdr:rowOff>102507</xdr:rowOff>
    </xdr:to>
    <xdr:sp macro="" textlink="">
      <xdr:nvSpPr>
        <xdr:cNvPr id="216" name="フローチャート : 判断 215"/>
        <xdr:cNvSpPr/>
      </xdr:nvSpPr>
      <xdr:spPr>
        <a:xfrm>
          <a:off x="4584700" y="1354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7" name="テキスト ボックス 21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8" name="テキスト ボックス 21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9" name="テキスト ボックス 21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0" name="テキスト ボックス 21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1" name="テキスト ボックス 22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85</xdr:row>
      <xdr:rowOff>49893</xdr:rowOff>
    </xdr:from>
    <xdr:to>
      <xdr:col>6</xdr:col>
      <xdr:colOff>561975</xdr:colOff>
      <xdr:row>85</xdr:row>
      <xdr:rowOff>151493</xdr:rowOff>
    </xdr:to>
    <xdr:sp macro="" textlink="">
      <xdr:nvSpPr>
        <xdr:cNvPr id="222" name="円/楕円 221"/>
        <xdr:cNvSpPr/>
      </xdr:nvSpPr>
      <xdr:spPr>
        <a:xfrm>
          <a:off x="45847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136270</xdr:rowOff>
    </xdr:from>
    <xdr:ext cx="405111" cy="259045"/>
    <xdr:sp macro="" textlink="">
      <xdr:nvSpPr>
        <xdr:cNvPr id="223" name="【公営住宅】&#10;有形固定資産減価償却率該当値テキスト"/>
        <xdr:cNvSpPr txBox="1"/>
      </xdr:nvSpPr>
      <xdr:spPr>
        <a:xfrm>
          <a:off x="4724400" y="1453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4" name="正方形/長方形 223"/>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0.457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31" name="正方形/長方形 230"/>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2" name="テキスト ボックス 2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3" name="直線コネクタ 2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34" name="直線コネクタ 23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35" name="テキスト ボックス 23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36" name="直線コネクタ 23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37" name="テキスト ボックス 23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38" name="直線コネクタ 23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39" name="テキスト ボックス 23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0" name="直線コネクタ 23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1" name="テキスト ボックス 24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2" name="直線コネクタ 24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3" name="テキスト ボックス 24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4" name="直線コネクタ 24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108148</xdr:rowOff>
    </xdr:from>
    <xdr:ext cx="531299" cy="259045"/>
    <xdr:sp macro="" textlink="">
      <xdr:nvSpPr>
        <xdr:cNvPr id="245" name="テキスト ボックス 244"/>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6" name="直線コネクタ 2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47" name="テキスト ボックス 246"/>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8"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113702</xdr:rowOff>
    </xdr:from>
    <xdr:to>
      <xdr:col>15</xdr:col>
      <xdr:colOff>180340</xdr:colOff>
      <xdr:row>86</xdr:row>
      <xdr:rowOff>42509</xdr:rowOff>
    </xdr:to>
    <xdr:cxnSp macro="">
      <xdr:nvCxnSpPr>
        <xdr:cNvPr id="249" name="直線コネクタ 248"/>
        <xdr:cNvCxnSpPr/>
      </xdr:nvCxnSpPr>
      <xdr:spPr>
        <a:xfrm flipV="1">
          <a:off x="10476865" y="13486802"/>
          <a:ext cx="0" cy="1300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46336</xdr:rowOff>
    </xdr:from>
    <xdr:ext cx="469744" cy="259045"/>
    <xdr:sp macro="" textlink="">
      <xdr:nvSpPr>
        <xdr:cNvPr id="250" name="【公営住宅】&#10;一人当たり面積最小値テキスト"/>
        <xdr:cNvSpPr txBox="1"/>
      </xdr:nvSpPr>
      <xdr:spPr>
        <a:xfrm>
          <a:off x="10566400" y="14791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0.773</a:t>
          </a:r>
          <a:endParaRPr kumimoji="1" lang="ja-JP" altLang="en-US" sz="1000" b="1">
            <a:latin typeface="ＭＳ Ｐゴシック"/>
          </a:endParaRPr>
        </a:p>
      </xdr:txBody>
    </xdr:sp>
    <xdr:clientData/>
  </xdr:oneCellAnchor>
  <xdr:twoCellAnchor>
    <xdr:from>
      <xdr:col>15</xdr:col>
      <xdr:colOff>92075</xdr:colOff>
      <xdr:row>86</xdr:row>
      <xdr:rowOff>42509</xdr:rowOff>
    </xdr:from>
    <xdr:to>
      <xdr:col>15</xdr:col>
      <xdr:colOff>269875</xdr:colOff>
      <xdr:row>86</xdr:row>
      <xdr:rowOff>42509</xdr:rowOff>
    </xdr:to>
    <xdr:cxnSp macro="">
      <xdr:nvCxnSpPr>
        <xdr:cNvPr id="251" name="直線コネクタ 250"/>
        <xdr:cNvCxnSpPr/>
      </xdr:nvCxnSpPr>
      <xdr:spPr>
        <a:xfrm>
          <a:off x="10388600" y="14787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60379</xdr:rowOff>
    </xdr:from>
    <xdr:ext cx="469744" cy="259045"/>
    <xdr:sp macro="" textlink="">
      <xdr:nvSpPr>
        <xdr:cNvPr id="252" name="【公営住宅】&#10;一人当たり面積最大値テキスト"/>
        <xdr:cNvSpPr txBox="1"/>
      </xdr:nvSpPr>
      <xdr:spPr>
        <a:xfrm>
          <a:off x="10566400" y="1326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8.737</a:t>
          </a:r>
          <a:endParaRPr kumimoji="1" lang="ja-JP" altLang="en-US" sz="1000" b="1">
            <a:latin typeface="ＭＳ Ｐゴシック"/>
          </a:endParaRPr>
        </a:p>
      </xdr:txBody>
    </xdr:sp>
    <xdr:clientData/>
  </xdr:oneCellAnchor>
  <xdr:twoCellAnchor>
    <xdr:from>
      <xdr:col>15</xdr:col>
      <xdr:colOff>92075</xdr:colOff>
      <xdr:row>78</xdr:row>
      <xdr:rowOff>113702</xdr:rowOff>
    </xdr:from>
    <xdr:to>
      <xdr:col>15</xdr:col>
      <xdr:colOff>269875</xdr:colOff>
      <xdr:row>78</xdr:row>
      <xdr:rowOff>113702</xdr:rowOff>
    </xdr:to>
    <xdr:cxnSp macro="">
      <xdr:nvCxnSpPr>
        <xdr:cNvPr id="253" name="直線コネクタ 252"/>
        <xdr:cNvCxnSpPr/>
      </xdr:nvCxnSpPr>
      <xdr:spPr>
        <a:xfrm>
          <a:off x="10388600" y="13486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102596</xdr:rowOff>
    </xdr:from>
    <xdr:ext cx="469744" cy="259045"/>
    <xdr:sp macro="" textlink="">
      <xdr:nvSpPr>
        <xdr:cNvPr id="254" name="【公営住宅】&#10;一人当たり面積平均値テキスト"/>
        <xdr:cNvSpPr txBox="1"/>
      </xdr:nvSpPr>
      <xdr:spPr>
        <a:xfrm>
          <a:off x="10566400" y="13990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4.434</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79719</xdr:rowOff>
    </xdr:from>
    <xdr:to>
      <xdr:col>15</xdr:col>
      <xdr:colOff>231775</xdr:colOff>
      <xdr:row>83</xdr:row>
      <xdr:rowOff>9869</xdr:rowOff>
    </xdr:to>
    <xdr:sp macro="" textlink="">
      <xdr:nvSpPr>
        <xdr:cNvPr id="255" name="フローチャート : 判断 254"/>
        <xdr:cNvSpPr/>
      </xdr:nvSpPr>
      <xdr:spPr>
        <a:xfrm>
          <a:off x="10426700" y="1413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6" name="テキスト ボックス 2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7" name="テキスト ボックス 2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8" name="テキスト ボックス 2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9" name="テキスト ボックス 2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0" name="テキスト ボックス 2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85</xdr:row>
      <xdr:rowOff>163159</xdr:rowOff>
    </xdr:from>
    <xdr:to>
      <xdr:col>15</xdr:col>
      <xdr:colOff>231775</xdr:colOff>
      <xdr:row>86</xdr:row>
      <xdr:rowOff>93309</xdr:rowOff>
    </xdr:to>
    <xdr:sp macro="" textlink="">
      <xdr:nvSpPr>
        <xdr:cNvPr id="261" name="円/楕円 260"/>
        <xdr:cNvSpPr/>
      </xdr:nvSpPr>
      <xdr:spPr>
        <a:xfrm>
          <a:off x="10426700" y="1473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78086</xdr:rowOff>
    </xdr:from>
    <xdr:ext cx="469744" cy="259045"/>
    <xdr:sp macro="" textlink="">
      <xdr:nvSpPr>
        <xdr:cNvPr id="262" name="【公営住宅】&#10;一人当たり面積該当値テキスト"/>
        <xdr:cNvSpPr txBox="1"/>
      </xdr:nvSpPr>
      <xdr:spPr>
        <a:xfrm>
          <a:off x="10566400" y="1465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0.773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63" name="正方形/長方形 262"/>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4" name="正方形/長方形 263"/>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5" name="正方形/長方形 264"/>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66" name="正方形/長方形 265"/>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67" name="正方形/長方形 266"/>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8" name="正方形/長方形 267"/>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69" name="正方形/長方形 268"/>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0" name="正方形/長方形 269"/>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1" name="正方形/長方形 270"/>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2" name="正方形/長方形 271"/>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3" name="正方形/長方形 272"/>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74" name="正方形/長方形 273"/>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75" name="正方形/長方形 274"/>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6" name="正方形/長方形 27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7" name="正方形/長方形 27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8" name="正方形/長方形 27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79" name="正方形/長方形 27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0" name="正方形/長方形 27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1" name="正方形/長方形 28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82" name="正方形/長方形 281"/>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3" name="テキスト ボックス 28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4" name="直線コネクタ 28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85" name="テキスト ボックス 284"/>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86" name="直線コネクタ 285"/>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87" name="テキスト ボックス 286"/>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88" name="直線コネクタ 287"/>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89" name="テキスト ボックス 288"/>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90" name="直線コネクタ 289"/>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91" name="テキスト ボックス 290"/>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92" name="直線コネクタ 291"/>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93" name="テキスト ボックス 292"/>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4" name="直線コネクタ 29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95" name="テキスト ボックス 294"/>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96"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53340</xdr:rowOff>
    </xdr:from>
    <xdr:to>
      <xdr:col>23</xdr:col>
      <xdr:colOff>516889</xdr:colOff>
      <xdr:row>40</xdr:row>
      <xdr:rowOff>121920</xdr:rowOff>
    </xdr:to>
    <xdr:cxnSp macro="">
      <xdr:nvCxnSpPr>
        <xdr:cNvPr id="297" name="直線コネクタ 296"/>
        <xdr:cNvCxnSpPr/>
      </xdr:nvCxnSpPr>
      <xdr:spPr>
        <a:xfrm flipV="1">
          <a:off x="16318864" y="588264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125747</xdr:rowOff>
    </xdr:from>
    <xdr:ext cx="405111" cy="259045"/>
    <xdr:sp macro="" textlink="">
      <xdr:nvSpPr>
        <xdr:cNvPr id="298" name="【認定こども園・幼稚園・保育所】&#10;有形固定資産減価償却率最小値テキスト"/>
        <xdr:cNvSpPr txBox="1"/>
      </xdr:nvSpPr>
      <xdr:spPr>
        <a:xfrm>
          <a:off x="16408400"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23</xdr:col>
      <xdr:colOff>428625</xdr:colOff>
      <xdr:row>40</xdr:row>
      <xdr:rowOff>121920</xdr:rowOff>
    </xdr:from>
    <xdr:to>
      <xdr:col>23</xdr:col>
      <xdr:colOff>606425</xdr:colOff>
      <xdr:row>40</xdr:row>
      <xdr:rowOff>121920</xdr:rowOff>
    </xdr:to>
    <xdr:cxnSp macro="">
      <xdr:nvCxnSpPr>
        <xdr:cNvPr id="299" name="直線コネクタ 298"/>
        <xdr:cNvCxnSpPr/>
      </xdr:nvCxnSpPr>
      <xdr:spPr>
        <a:xfrm>
          <a:off x="16230600" y="697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17</xdr:rowOff>
    </xdr:from>
    <xdr:ext cx="405111" cy="259045"/>
    <xdr:sp macro="" textlink="">
      <xdr:nvSpPr>
        <xdr:cNvPr id="300" name="【認定こども園・幼稚園・保育所】&#10;有形固定資産減価償却率最大値テキスト"/>
        <xdr:cNvSpPr txBox="1"/>
      </xdr:nvSpPr>
      <xdr:spPr>
        <a:xfrm>
          <a:off x="16408400" y="565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23</xdr:col>
      <xdr:colOff>428625</xdr:colOff>
      <xdr:row>34</xdr:row>
      <xdr:rowOff>53340</xdr:rowOff>
    </xdr:from>
    <xdr:to>
      <xdr:col>23</xdr:col>
      <xdr:colOff>606425</xdr:colOff>
      <xdr:row>34</xdr:row>
      <xdr:rowOff>53340</xdr:rowOff>
    </xdr:to>
    <xdr:cxnSp macro="">
      <xdr:nvCxnSpPr>
        <xdr:cNvPr id="301" name="直線コネクタ 300"/>
        <xdr:cNvCxnSpPr/>
      </xdr:nvCxnSpPr>
      <xdr:spPr>
        <a:xfrm>
          <a:off x="16230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104411</xdr:rowOff>
    </xdr:from>
    <xdr:ext cx="405111" cy="259045"/>
    <xdr:sp macro="" textlink="">
      <xdr:nvSpPr>
        <xdr:cNvPr id="302" name="【認定こども園・幼稚園・保育所】&#10;有形固定資産減価償却率平均値テキスト"/>
        <xdr:cNvSpPr txBox="1"/>
      </xdr:nvSpPr>
      <xdr:spPr>
        <a:xfrm>
          <a:off x="16408400" y="6276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125984</xdr:rowOff>
    </xdr:from>
    <xdr:to>
      <xdr:col>23</xdr:col>
      <xdr:colOff>568325</xdr:colOff>
      <xdr:row>37</xdr:row>
      <xdr:rowOff>56134</xdr:rowOff>
    </xdr:to>
    <xdr:sp macro="" textlink="">
      <xdr:nvSpPr>
        <xdr:cNvPr id="303" name="フローチャート : 判断 302"/>
        <xdr:cNvSpPr/>
      </xdr:nvSpPr>
      <xdr:spPr>
        <a:xfrm>
          <a:off x="162687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4" name="テキスト ボックス 30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5" name="テキスト ボックス 30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06" name="テキスト ボックス 30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07" name="テキスト ボックス 30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08" name="テキスト ボックス 30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2540</xdr:rowOff>
    </xdr:from>
    <xdr:to>
      <xdr:col>23</xdr:col>
      <xdr:colOff>568325</xdr:colOff>
      <xdr:row>34</xdr:row>
      <xdr:rowOff>104140</xdr:rowOff>
    </xdr:to>
    <xdr:sp macro="" textlink="">
      <xdr:nvSpPr>
        <xdr:cNvPr id="309" name="円/楕円 308"/>
        <xdr:cNvSpPr/>
      </xdr:nvSpPr>
      <xdr:spPr>
        <a:xfrm>
          <a:off x="162687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33</xdr:row>
      <xdr:rowOff>127017</xdr:rowOff>
    </xdr:from>
    <xdr:ext cx="405111" cy="259045"/>
    <xdr:sp macro="" textlink="">
      <xdr:nvSpPr>
        <xdr:cNvPr id="310" name="【認定こども園・幼稚園・保育所】&#10;有形固定資産減価償却率該当値テキスト"/>
        <xdr:cNvSpPr txBox="1"/>
      </xdr:nvSpPr>
      <xdr:spPr>
        <a:xfrm>
          <a:off x="16408400" y="5784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11" name="正方形/長方形 310"/>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2" name="正方形/長方形 31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3" name="正方形/長方形 31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4" name="正方形/長方形 31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5" name="正方形/長方形 31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16" name="正方形/長方形 31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17" name="正方形/長方形 31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18" name="正方形/長方形 317"/>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19" name="テキスト ボックス 31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0" name="直線コネクタ 31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21" name="テキスト ボックス 320"/>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0.350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22" name="直線コネクタ 32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23" name="テキスト ボックス 32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24" name="直線コネクタ 32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25" name="テキスト ボックス 32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0.450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26" name="直線コネクタ 32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27" name="テキスト ボックス 32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28" name="直線コネクタ 32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29" name="テキスト ボックス 32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0.550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0" name="直線コネクタ 32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31" name="テキスト ボックス 33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2" name="直線コネクタ 33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3" name="テキスト ボックス 33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34"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60960</xdr:rowOff>
    </xdr:from>
    <xdr:to>
      <xdr:col>32</xdr:col>
      <xdr:colOff>186689</xdr:colOff>
      <xdr:row>42</xdr:row>
      <xdr:rowOff>99060</xdr:rowOff>
    </xdr:to>
    <xdr:cxnSp macro="">
      <xdr:nvCxnSpPr>
        <xdr:cNvPr id="335" name="直線コネクタ 334"/>
        <xdr:cNvCxnSpPr/>
      </xdr:nvCxnSpPr>
      <xdr:spPr>
        <a:xfrm flipV="1">
          <a:off x="22160864" y="58902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102887</xdr:rowOff>
    </xdr:from>
    <xdr:ext cx="469744" cy="259045"/>
    <xdr:sp macro="" textlink="">
      <xdr:nvSpPr>
        <xdr:cNvPr id="336" name="【認定こども園・幼稚園・保育所】&#10;一人当たり面積最小値テキスト"/>
        <xdr:cNvSpPr txBox="1"/>
      </xdr:nvSpPr>
      <xdr:spPr>
        <a:xfrm>
          <a:off x="22250400" y="730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0.392</a:t>
          </a:r>
          <a:endParaRPr kumimoji="1" lang="ja-JP" altLang="en-US" sz="1000" b="1">
            <a:latin typeface="ＭＳ Ｐゴシック"/>
          </a:endParaRPr>
        </a:p>
      </xdr:txBody>
    </xdr:sp>
    <xdr:clientData/>
  </xdr:oneCellAnchor>
  <xdr:twoCellAnchor>
    <xdr:from>
      <xdr:col>32</xdr:col>
      <xdr:colOff>98425</xdr:colOff>
      <xdr:row>42</xdr:row>
      <xdr:rowOff>99060</xdr:rowOff>
    </xdr:from>
    <xdr:to>
      <xdr:col>32</xdr:col>
      <xdr:colOff>276225</xdr:colOff>
      <xdr:row>42</xdr:row>
      <xdr:rowOff>99060</xdr:rowOff>
    </xdr:to>
    <xdr:cxnSp macro="">
      <xdr:nvCxnSpPr>
        <xdr:cNvPr id="337" name="直線コネクタ 336"/>
        <xdr:cNvCxnSpPr/>
      </xdr:nvCxnSpPr>
      <xdr:spPr>
        <a:xfrm>
          <a:off x="22072600" y="729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7637</xdr:rowOff>
    </xdr:from>
    <xdr:ext cx="469744" cy="259045"/>
    <xdr:sp macro="" textlink="">
      <xdr:nvSpPr>
        <xdr:cNvPr id="338" name="【認定こども園・幼稚園・保育所】&#10;一人当たり面積最大値テキスト"/>
        <xdr:cNvSpPr txBox="1"/>
      </xdr:nvSpPr>
      <xdr:spPr>
        <a:xfrm>
          <a:off x="22250400" y="566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0.577</a:t>
          </a:r>
          <a:endParaRPr kumimoji="1" lang="ja-JP" altLang="en-US" sz="1000" b="1">
            <a:latin typeface="ＭＳ Ｐゴシック"/>
          </a:endParaRPr>
        </a:p>
      </xdr:txBody>
    </xdr:sp>
    <xdr:clientData/>
  </xdr:oneCellAnchor>
  <xdr:twoCellAnchor>
    <xdr:from>
      <xdr:col>32</xdr:col>
      <xdr:colOff>98425</xdr:colOff>
      <xdr:row>34</xdr:row>
      <xdr:rowOff>60960</xdr:rowOff>
    </xdr:from>
    <xdr:to>
      <xdr:col>32</xdr:col>
      <xdr:colOff>276225</xdr:colOff>
      <xdr:row>34</xdr:row>
      <xdr:rowOff>60960</xdr:rowOff>
    </xdr:to>
    <xdr:cxnSp macro="">
      <xdr:nvCxnSpPr>
        <xdr:cNvPr id="339" name="直線コネクタ 338"/>
        <xdr:cNvCxnSpPr/>
      </xdr:nvCxnSpPr>
      <xdr:spPr>
        <a:xfrm>
          <a:off x="22072600" y="58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109237</xdr:rowOff>
    </xdr:from>
    <xdr:ext cx="469744" cy="259045"/>
    <xdr:sp macro="" textlink="">
      <xdr:nvSpPr>
        <xdr:cNvPr id="340" name="【認定こども園・幼稚園・保育所】&#10;一人当たり面積平均値テキスト"/>
        <xdr:cNvSpPr txBox="1"/>
      </xdr:nvSpPr>
      <xdr:spPr>
        <a:xfrm>
          <a:off x="22250400" y="6452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86360</xdr:rowOff>
    </xdr:from>
    <xdr:to>
      <xdr:col>32</xdr:col>
      <xdr:colOff>238125</xdr:colOff>
      <xdr:row>39</xdr:row>
      <xdr:rowOff>16510</xdr:rowOff>
    </xdr:to>
    <xdr:sp macro="" textlink="">
      <xdr:nvSpPr>
        <xdr:cNvPr id="341" name="フローチャート : 判断 340"/>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2" name="テキスト ボックス 34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3" name="テキスト ボックス 34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4" name="テキスト ボックス 34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5" name="テキスト ボックス 34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46" name="テキスト ボックス 34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42</xdr:row>
      <xdr:rowOff>48260</xdr:rowOff>
    </xdr:from>
    <xdr:to>
      <xdr:col>32</xdr:col>
      <xdr:colOff>238125</xdr:colOff>
      <xdr:row>42</xdr:row>
      <xdr:rowOff>149860</xdr:rowOff>
    </xdr:to>
    <xdr:sp macro="" textlink="">
      <xdr:nvSpPr>
        <xdr:cNvPr id="347" name="円/楕円 346"/>
        <xdr:cNvSpPr/>
      </xdr:nvSpPr>
      <xdr:spPr>
        <a:xfrm>
          <a:off x="22110700" y="724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41</xdr:row>
      <xdr:rowOff>134637</xdr:rowOff>
    </xdr:from>
    <xdr:ext cx="469744" cy="259045"/>
    <xdr:sp macro="" textlink="">
      <xdr:nvSpPr>
        <xdr:cNvPr id="348" name="【認定こども園・幼稚園・保育所】&#10;一人当たり面積該当値テキスト"/>
        <xdr:cNvSpPr txBox="1"/>
      </xdr:nvSpPr>
      <xdr:spPr>
        <a:xfrm>
          <a:off x="22250400" y="716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0.392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49" name="正方形/長方形 348"/>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0" name="正方形/長方形 34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1" name="正方形/長方形 35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2" name="正方形/長方形 35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3" name="正方形/長方形 35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4" name="正方形/長方形 35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5" name="正方形/長方形 35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56" name="正方形/長方形 355"/>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57" name="テキスト ボックス 35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58" name="直線コネクタ 35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59" name="テキスト ボックス 35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63</xdr:row>
      <xdr:rowOff>57150</xdr:rowOff>
    </xdr:from>
    <xdr:to>
      <xdr:col>24</xdr:col>
      <xdr:colOff>644525</xdr:colOff>
      <xdr:row>63</xdr:row>
      <xdr:rowOff>57150</xdr:rowOff>
    </xdr:to>
    <xdr:cxnSp macro="">
      <xdr:nvCxnSpPr>
        <xdr:cNvPr id="360" name="直線コネクタ 359"/>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86377</xdr:rowOff>
    </xdr:from>
    <xdr:ext cx="403059" cy="259045"/>
    <xdr:sp macro="" textlink="">
      <xdr:nvSpPr>
        <xdr:cNvPr id="361" name="テキスト ボックス 360"/>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62" name="直線コネクタ 36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63" name="テキスト ボックス 36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114300</xdr:rowOff>
    </xdr:from>
    <xdr:to>
      <xdr:col>24</xdr:col>
      <xdr:colOff>644525</xdr:colOff>
      <xdr:row>56</xdr:row>
      <xdr:rowOff>114300</xdr:rowOff>
    </xdr:to>
    <xdr:cxnSp macro="">
      <xdr:nvCxnSpPr>
        <xdr:cNvPr id="364" name="直線コネクタ 363"/>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143527</xdr:rowOff>
    </xdr:from>
    <xdr:ext cx="403059" cy="259045"/>
    <xdr:sp macro="" textlink="">
      <xdr:nvSpPr>
        <xdr:cNvPr id="365" name="テキスト ボックス 364"/>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66" name="直線コネクタ 3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67" name="テキスト ボックス 36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68"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17145</xdr:rowOff>
    </xdr:from>
    <xdr:to>
      <xdr:col>23</xdr:col>
      <xdr:colOff>516889</xdr:colOff>
      <xdr:row>63</xdr:row>
      <xdr:rowOff>108585</xdr:rowOff>
    </xdr:to>
    <xdr:cxnSp macro="">
      <xdr:nvCxnSpPr>
        <xdr:cNvPr id="369" name="直線コネクタ 368"/>
        <xdr:cNvCxnSpPr/>
      </xdr:nvCxnSpPr>
      <xdr:spPr>
        <a:xfrm flipV="1">
          <a:off x="16318864" y="961834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112412</xdr:rowOff>
    </xdr:from>
    <xdr:ext cx="405111" cy="259045"/>
    <xdr:sp macro="" textlink="">
      <xdr:nvSpPr>
        <xdr:cNvPr id="370" name="【学校施設】&#10;有形固定資産減価償却率最小値テキスト"/>
        <xdr:cNvSpPr txBox="1"/>
      </xdr:nvSpPr>
      <xdr:spPr>
        <a:xfrm>
          <a:off x="16408400"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49.1</a:t>
          </a:r>
          <a:endParaRPr kumimoji="1" lang="ja-JP" altLang="en-US" sz="1000" b="1">
            <a:latin typeface="ＭＳ Ｐゴシック"/>
          </a:endParaRPr>
        </a:p>
      </xdr:txBody>
    </xdr:sp>
    <xdr:clientData/>
  </xdr:oneCellAnchor>
  <xdr:twoCellAnchor>
    <xdr:from>
      <xdr:col>23</xdr:col>
      <xdr:colOff>428625</xdr:colOff>
      <xdr:row>63</xdr:row>
      <xdr:rowOff>108585</xdr:rowOff>
    </xdr:from>
    <xdr:to>
      <xdr:col>23</xdr:col>
      <xdr:colOff>606425</xdr:colOff>
      <xdr:row>63</xdr:row>
      <xdr:rowOff>108585</xdr:rowOff>
    </xdr:to>
    <xdr:cxnSp macro="">
      <xdr:nvCxnSpPr>
        <xdr:cNvPr id="371" name="直線コネクタ 370"/>
        <xdr:cNvCxnSpPr/>
      </xdr:nvCxnSpPr>
      <xdr:spPr>
        <a:xfrm>
          <a:off x="16230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135272</xdr:rowOff>
    </xdr:from>
    <xdr:ext cx="405111" cy="259045"/>
    <xdr:sp macro="" textlink="">
      <xdr:nvSpPr>
        <xdr:cNvPr id="372" name="【学校施設】&#10;有形固定資産減価償却率最大値テキスト"/>
        <xdr:cNvSpPr txBox="1"/>
      </xdr:nvSpPr>
      <xdr:spPr>
        <a:xfrm>
          <a:off x="16408400" y="939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71.7</a:t>
          </a:r>
          <a:endParaRPr kumimoji="1" lang="ja-JP" altLang="en-US" sz="1000" b="1">
            <a:latin typeface="ＭＳ Ｐゴシック"/>
          </a:endParaRPr>
        </a:p>
      </xdr:txBody>
    </xdr:sp>
    <xdr:clientData/>
  </xdr:oneCellAnchor>
  <xdr:twoCellAnchor>
    <xdr:from>
      <xdr:col>23</xdr:col>
      <xdr:colOff>428625</xdr:colOff>
      <xdr:row>56</xdr:row>
      <xdr:rowOff>17145</xdr:rowOff>
    </xdr:from>
    <xdr:to>
      <xdr:col>23</xdr:col>
      <xdr:colOff>606425</xdr:colOff>
      <xdr:row>56</xdr:row>
      <xdr:rowOff>17145</xdr:rowOff>
    </xdr:to>
    <xdr:cxnSp macro="">
      <xdr:nvCxnSpPr>
        <xdr:cNvPr id="373" name="直線コネクタ 372"/>
        <xdr:cNvCxnSpPr/>
      </xdr:nvCxnSpPr>
      <xdr:spPr>
        <a:xfrm>
          <a:off x="16230600" y="961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92092</xdr:rowOff>
    </xdr:from>
    <xdr:ext cx="405111" cy="259045"/>
    <xdr:sp macro="" textlink="">
      <xdr:nvSpPr>
        <xdr:cNvPr id="374" name="【学校施設】&#10;有形固定資産減価償却率平均値テキスト"/>
        <xdr:cNvSpPr txBox="1"/>
      </xdr:nvSpPr>
      <xdr:spPr>
        <a:xfrm>
          <a:off x="16408400" y="10036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69215</xdr:rowOff>
    </xdr:from>
    <xdr:to>
      <xdr:col>23</xdr:col>
      <xdr:colOff>568325</xdr:colOff>
      <xdr:row>59</xdr:row>
      <xdr:rowOff>170815</xdr:rowOff>
    </xdr:to>
    <xdr:sp macro="" textlink="">
      <xdr:nvSpPr>
        <xdr:cNvPr id="375" name="フローチャート : 判断 374"/>
        <xdr:cNvSpPr/>
      </xdr:nvSpPr>
      <xdr:spPr>
        <a:xfrm>
          <a:off x="162687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76" name="テキスト ボックス 37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77" name="テキスト ボックス 37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78" name="テキスト ボックス 37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79" name="テキスト ボックス 37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0" name="テキスト ボックス 37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63</xdr:row>
      <xdr:rowOff>57785</xdr:rowOff>
    </xdr:from>
    <xdr:to>
      <xdr:col>23</xdr:col>
      <xdr:colOff>568325</xdr:colOff>
      <xdr:row>63</xdr:row>
      <xdr:rowOff>159385</xdr:rowOff>
    </xdr:to>
    <xdr:sp macro="" textlink="">
      <xdr:nvSpPr>
        <xdr:cNvPr id="381" name="円/楕円 380"/>
        <xdr:cNvSpPr/>
      </xdr:nvSpPr>
      <xdr:spPr>
        <a:xfrm>
          <a:off x="16268700" y="108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144162</xdr:rowOff>
    </xdr:from>
    <xdr:ext cx="405111" cy="259045"/>
    <xdr:sp macro="" textlink="">
      <xdr:nvSpPr>
        <xdr:cNvPr id="382" name="【学校施設】&#10;有形固定資産減価償却率該当値テキスト"/>
        <xdr:cNvSpPr txBox="1"/>
      </xdr:nvSpPr>
      <xdr:spPr>
        <a:xfrm>
          <a:off x="16408400" y="10774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83" name="正方形/長方形 382"/>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84" name="正方形/長方形 38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85" name="正方形/長方形 38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86" name="正方形/長方形 38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87" name="正方形/長方形 38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88" name="正方形/長方形 38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89" name="正方形/長方形 38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90" name="正方形/長方形 389"/>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1" name="テキスト ボックス 39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92" name="直線コネクタ 39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93" name="テキスト ボックス 39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94" name="直線コネクタ 39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95" name="テキスト ボックス 39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96" name="直線コネクタ 39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97" name="テキスト ボックス 39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98" name="直線コネクタ 39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99" name="テキスト ボックス 39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00" name="直線コネクタ 39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01" name="テキスト ボックス 40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02" name="直線コネクタ 40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03" name="テキスト ボックス 40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04" name="直線コネクタ 40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05" name="テキスト ボックス 40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06"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16002</xdr:rowOff>
    </xdr:from>
    <xdr:to>
      <xdr:col>32</xdr:col>
      <xdr:colOff>186689</xdr:colOff>
      <xdr:row>62</xdr:row>
      <xdr:rowOff>160782</xdr:rowOff>
    </xdr:to>
    <xdr:cxnSp macro="">
      <xdr:nvCxnSpPr>
        <xdr:cNvPr id="407" name="直線コネクタ 406"/>
        <xdr:cNvCxnSpPr/>
      </xdr:nvCxnSpPr>
      <xdr:spPr>
        <a:xfrm flipV="1">
          <a:off x="22160864" y="9788652"/>
          <a:ext cx="0" cy="1002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164609</xdr:rowOff>
    </xdr:from>
    <xdr:ext cx="469744" cy="259045"/>
    <xdr:sp macro="" textlink="">
      <xdr:nvSpPr>
        <xdr:cNvPr id="408" name="【学校施設】&#10;一人当たり面積最小値テキスト"/>
        <xdr:cNvSpPr txBox="1"/>
      </xdr:nvSpPr>
      <xdr:spPr>
        <a:xfrm>
          <a:off x="22250400" y="1079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2.678</a:t>
          </a:r>
          <a:endParaRPr kumimoji="1" lang="ja-JP" altLang="en-US" sz="1000" b="1">
            <a:latin typeface="ＭＳ Ｐゴシック"/>
          </a:endParaRPr>
        </a:p>
      </xdr:txBody>
    </xdr:sp>
    <xdr:clientData/>
  </xdr:oneCellAnchor>
  <xdr:twoCellAnchor>
    <xdr:from>
      <xdr:col>32</xdr:col>
      <xdr:colOff>98425</xdr:colOff>
      <xdr:row>62</xdr:row>
      <xdr:rowOff>160782</xdr:rowOff>
    </xdr:from>
    <xdr:to>
      <xdr:col>32</xdr:col>
      <xdr:colOff>276225</xdr:colOff>
      <xdr:row>62</xdr:row>
      <xdr:rowOff>160782</xdr:rowOff>
    </xdr:to>
    <xdr:cxnSp macro="">
      <xdr:nvCxnSpPr>
        <xdr:cNvPr id="409" name="直線コネクタ 408"/>
        <xdr:cNvCxnSpPr/>
      </xdr:nvCxnSpPr>
      <xdr:spPr>
        <a:xfrm>
          <a:off x="22072600" y="1079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134129</xdr:rowOff>
    </xdr:from>
    <xdr:ext cx="469744" cy="259045"/>
    <xdr:sp macro="" textlink="">
      <xdr:nvSpPr>
        <xdr:cNvPr id="410" name="【学校施設】&#10;一人当たり面積最大値テキスト"/>
        <xdr:cNvSpPr txBox="1"/>
      </xdr:nvSpPr>
      <xdr:spPr>
        <a:xfrm>
          <a:off x="22250400" y="956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5.308</a:t>
          </a:r>
          <a:endParaRPr kumimoji="1" lang="ja-JP" altLang="en-US" sz="1000" b="1">
            <a:latin typeface="ＭＳ Ｐゴシック"/>
          </a:endParaRPr>
        </a:p>
      </xdr:txBody>
    </xdr:sp>
    <xdr:clientData/>
  </xdr:oneCellAnchor>
  <xdr:twoCellAnchor>
    <xdr:from>
      <xdr:col>32</xdr:col>
      <xdr:colOff>98425</xdr:colOff>
      <xdr:row>57</xdr:row>
      <xdr:rowOff>16002</xdr:rowOff>
    </xdr:from>
    <xdr:to>
      <xdr:col>32</xdr:col>
      <xdr:colOff>276225</xdr:colOff>
      <xdr:row>57</xdr:row>
      <xdr:rowOff>16002</xdr:rowOff>
    </xdr:to>
    <xdr:cxnSp macro="">
      <xdr:nvCxnSpPr>
        <xdr:cNvPr id="411" name="直線コネクタ 410"/>
        <xdr:cNvCxnSpPr/>
      </xdr:nvCxnSpPr>
      <xdr:spPr>
        <a:xfrm>
          <a:off x="22072600" y="978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15130</xdr:rowOff>
    </xdr:from>
    <xdr:ext cx="469744" cy="259045"/>
    <xdr:sp macro="" textlink="">
      <xdr:nvSpPr>
        <xdr:cNvPr id="412" name="【学校施設】&#10;一人当たり面積平均値テキスト"/>
        <xdr:cNvSpPr txBox="1"/>
      </xdr:nvSpPr>
      <xdr:spPr>
        <a:xfrm>
          <a:off x="22250400" y="101306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3.887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163703</xdr:rowOff>
    </xdr:from>
    <xdr:to>
      <xdr:col>32</xdr:col>
      <xdr:colOff>238125</xdr:colOff>
      <xdr:row>60</xdr:row>
      <xdr:rowOff>93853</xdr:rowOff>
    </xdr:to>
    <xdr:sp macro="" textlink="">
      <xdr:nvSpPr>
        <xdr:cNvPr id="413" name="フローチャート : 判断 412"/>
        <xdr:cNvSpPr/>
      </xdr:nvSpPr>
      <xdr:spPr>
        <a:xfrm>
          <a:off x="22110700" y="1027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14" name="テキスト ボックス 41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15" name="テキスト ボックス 41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16" name="テキスト ボックス 41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17" name="テキスト ボックス 41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18" name="テキスト ボックス 41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62</xdr:row>
      <xdr:rowOff>109982</xdr:rowOff>
    </xdr:from>
    <xdr:to>
      <xdr:col>32</xdr:col>
      <xdr:colOff>238125</xdr:colOff>
      <xdr:row>63</xdr:row>
      <xdr:rowOff>40132</xdr:rowOff>
    </xdr:to>
    <xdr:sp macro="" textlink="">
      <xdr:nvSpPr>
        <xdr:cNvPr id="419" name="円/楕円 418"/>
        <xdr:cNvSpPr/>
      </xdr:nvSpPr>
      <xdr:spPr>
        <a:xfrm>
          <a:off x="22110700" y="1073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24909</xdr:rowOff>
    </xdr:from>
    <xdr:ext cx="469744" cy="259045"/>
    <xdr:sp macro="" textlink="">
      <xdr:nvSpPr>
        <xdr:cNvPr id="420" name="【学校施設】&#10;一人当たり面積該当値テキスト"/>
        <xdr:cNvSpPr txBox="1"/>
      </xdr:nvSpPr>
      <xdr:spPr>
        <a:xfrm>
          <a:off x="22250400" y="1065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21" name="正方形/長方形 420"/>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422" name="正方形/長方形 421"/>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423" name="正方形/長方形 422"/>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424" name="正方形/長方形 423"/>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425" name="正方形/長方形 424"/>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26" name="正方形/長方形 425"/>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427" name="正方形/長方形 426"/>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428" name="正方形/長方形 427"/>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429" name="正方形/長方形 428"/>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430" name="正方形/長方形 429"/>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431" name="正方形/長方形 430"/>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32" name="正方形/長方形 431"/>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433" name="正方形/長方形 432"/>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34" name="正方形/長方形 4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35" name="正方形/長方形 4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36" name="正方形/長方形 4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37" name="正方形/長方形 4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38" name="正方形/長方形 4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39" name="正方形/長方形 4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440" name="正方形/長方形 439"/>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41" name="テキスト ボックス 4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42" name="直線コネクタ 4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43" name="テキスト ボックス 44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44" name="直線コネクタ 44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45" name="テキスト ボックス 44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46" name="直線コネクタ 44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47" name="テキスト ボックス 44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48" name="直線コネクタ 44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49" name="テキスト ボックス 44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50" name="直線コネクタ 44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51" name="テキスト ボックス 45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52" name="直線コネクタ 45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53" name="テキスト ボックス 45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54" name="直線コネクタ 4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55" name="テキスト ボックス 45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456"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0</xdr:rowOff>
    </xdr:from>
    <xdr:to>
      <xdr:col>23</xdr:col>
      <xdr:colOff>516889</xdr:colOff>
      <xdr:row>108</xdr:row>
      <xdr:rowOff>83820</xdr:rowOff>
    </xdr:to>
    <xdr:cxnSp macro="">
      <xdr:nvCxnSpPr>
        <xdr:cNvPr id="457" name="直線コネクタ 456"/>
        <xdr:cNvCxnSpPr/>
      </xdr:nvCxnSpPr>
      <xdr:spPr>
        <a:xfrm flipV="1">
          <a:off x="16318864" y="171450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87647</xdr:rowOff>
    </xdr:from>
    <xdr:ext cx="405111" cy="259045"/>
    <xdr:sp macro="" textlink="">
      <xdr:nvSpPr>
        <xdr:cNvPr id="458" name="【公民館】&#10;有形固定資産減価償却率最小値テキスト"/>
        <xdr:cNvSpPr txBox="1"/>
      </xdr:nvSpPr>
      <xdr:spPr>
        <a:xfrm>
          <a:off x="16408400"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61.8</a:t>
          </a:r>
          <a:endParaRPr kumimoji="1" lang="ja-JP" altLang="en-US" sz="1000" b="1">
            <a:latin typeface="ＭＳ Ｐゴシック"/>
          </a:endParaRPr>
        </a:p>
      </xdr:txBody>
    </xdr:sp>
    <xdr:clientData/>
  </xdr:oneCellAnchor>
  <xdr:twoCellAnchor>
    <xdr:from>
      <xdr:col>23</xdr:col>
      <xdr:colOff>428625</xdr:colOff>
      <xdr:row>108</xdr:row>
      <xdr:rowOff>83820</xdr:rowOff>
    </xdr:from>
    <xdr:to>
      <xdr:col>23</xdr:col>
      <xdr:colOff>606425</xdr:colOff>
      <xdr:row>108</xdr:row>
      <xdr:rowOff>83820</xdr:rowOff>
    </xdr:to>
    <xdr:cxnSp macro="">
      <xdr:nvCxnSpPr>
        <xdr:cNvPr id="459" name="直線コネクタ 458"/>
        <xdr:cNvCxnSpPr/>
      </xdr:nvCxnSpPr>
      <xdr:spPr>
        <a:xfrm>
          <a:off x="16230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118127</xdr:rowOff>
    </xdr:from>
    <xdr:ext cx="469744" cy="259045"/>
    <xdr:sp macro="" textlink="">
      <xdr:nvSpPr>
        <xdr:cNvPr id="460" name="【公民館】&#10;有形固定資産減価償却率最大値テキスト"/>
        <xdr:cNvSpPr txBox="1"/>
      </xdr:nvSpPr>
      <xdr:spPr>
        <a:xfrm>
          <a:off x="164084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0</xdr:rowOff>
    </xdr:from>
    <xdr:to>
      <xdr:col>23</xdr:col>
      <xdr:colOff>606425</xdr:colOff>
      <xdr:row>100</xdr:row>
      <xdr:rowOff>0</xdr:rowOff>
    </xdr:to>
    <xdr:cxnSp macro="">
      <xdr:nvCxnSpPr>
        <xdr:cNvPr id="461" name="直線コネクタ 460"/>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93997</xdr:rowOff>
    </xdr:from>
    <xdr:ext cx="405111" cy="259045"/>
    <xdr:sp macro="" textlink="">
      <xdr:nvSpPr>
        <xdr:cNvPr id="462" name="【公民館】&#10;有形固定資産減価償却率平均値テキスト"/>
        <xdr:cNvSpPr txBox="1"/>
      </xdr:nvSpPr>
      <xdr:spPr>
        <a:xfrm>
          <a:off x="164084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71120</xdr:rowOff>
    </xdr:from>
    <xdr:to>
      <xdr:col>23</xdr:col>
      <xdr:colOff>568325</xdr:colOff>
      <xdr:row>105</xdr:row>
      <xdr:rowOff>1270</xdr:rowOff>
    </xdr:to>
    <xdr:sp macro="" textlink="">
      <xdr:nvSpPr>
        <xdr:cNvPr id="463" name="フローチャート : 判断 462"/>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64" name="テキスト ボックス 46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65" name="テキスト ボックス 46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66" name="テキスト ボックス 46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67" name="テキスト ボックス 46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68" name="テキスト ボックス 46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108</xdr:row>
      <xdr:rowOff>33020</xdr:rowOff>
    </xdr:from>
    <xdr:to>
      <xdr:col>23</xdr:col>
      <xdr:colOff>568325</xdr:colOff>
      <xdr:row>108</xdr:row>
      <xdr:rowOff>134620</xdr:rowOff>
    </xdr:to>
    <xdr:sp macro="" textlink="">
      <xdr:nvSpPr>
        <xdr:cNvPr id="469" name="円/楕円 468"/>
        <xdr:cNvSpPr/>
      </xdr:nvSpPr>
      <xdr:spPr>
        <a:xfrm>
          <a:off x="16268700" y="185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107</xdr:row>
      <xdr:rowOff>119397</xdr:rowOff>
    </xdr:from>
    <xdr:ext cx="405111" cy="259045"/>
    <xdr:sp macro="" textlink="">
      <xdr:nvSpPr>
        <xdr:cNvPr id="470" name="【公民館】&#10;有形固定資産減価償却率該当値テキスト"/>
        <xdr:cNvSpPr txBox="1"/>
      </xdr:nvSpPr>
      <xdr:spPr>
        <a:xfrm>
          <a:off x="16408400" y="18464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471" name="正方形/長方形 470"/>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72" name="正方形/長方形 47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73" name="正方形/長方形 47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74" name="正方形/長方形 47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75" name="正方形/長方形 47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76" name="正方形/長方形 47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77" name="正方形/長方形 47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78" name="正方形/長方形 477"/>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79" name="テキスト ボックス 47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80" name="直線コネクタ 47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81" name="テキスト ボックス 48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482" name="直線コネクタ 48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83" name="テキスト ボックス 48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84" name="直線コネクタ 48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85" name="テキスト ボックス 48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86" name="直線コネクタ 48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87" name="テキスト ボックス 48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88" name="直線コネクタ 48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89" name="テキスト ボックス 48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90" name="直線コネクタ 48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91" name="テキスト ボックス 49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492"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153924</xdr:rowOff>
    </xdr:from>
    <xdr:to>
      <xdr:col>32</xdr:col>
      <xdr:colOff>186689</xdr:colOff>
      <xdr:row>108</xdr:row>
      <xdr:rowOff>167639</xdr:rowOff>
    </xdr:to>
    <xdr:cxnSp macro="">
      <xdr:nvCxnSpPr>
        <xdr:cNvPr id="493" name="直線コネクタ 492"/>
        <xdr:cNvCxnSpPr/>
      </xdr:nvCxnSpPr>
      <xdr:spPr>
        <a:xfrm flipV="1">
          <a:off x="22160864" y="17298924"/>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16</xdr:rowOff>
    </xdr:from>
    <xdr:ext cx="469744" cy="259045"/>
    <xdr:sp macro="" textlink="">
      <xdr:nvSpPr>
        <xdr:cNvPr id="494" name="【公民館】&#10;一人当たり面積最小値テキスト"/>
        <xdr:cNvSpPr txBox="1"/>
      </xdr:nvSpPr>
      <xdr:spPr>
        <a:xfrm>
          <a:off x="222504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0.080</a:t>
          </a:r>
          <a:endParaRPr kumimoji="1" lang="ja-JP" altLang="en-US" sz="1000" b="1">
            <a:latin typeface="ＭＳ Ｐゴシック"/>
          </a:endParaRPr>
        </a:p>
      </xdr:txBody>
    </xdr:sp>
    <xdr:clientData/>
  </xdr:oneCellAnchor>
  <xdr:twoCellAnchor>
    <xdr:from>
      <xdr:col>32</xdr:col>
      <xdr:colOff>98425</xdr:colOff>
      <xdr:row>108</xdr:row>
      <xdr:rowOff>167639</xdr:rowOff>
    </xdr:from>
    <xdr:to>
      <xdr:col>32</xdr:col>
      <xdr:colOff>276225</xdr:colOff>
      <xdr:row>108</xdr:row>
      <xdr:rowOff>167639</xdr:rowOff>
    </xdr:to>
    <xdr:cxnSp macro="">
      <xdr:nvCxnSpPr>
        <xdr:cNvPr id="495" name="直線コネクタ 494"/>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100601</xdr:rowOff>
    </xdr:from>
    <xdr:ext cx="469744" cy="259045"/>
    <xdr:sp macro="" textlink="">
      <xdr:nvSpPr>
        <xdr:cNvPr id="496" name="【公民館】&#10;一人当たり面積最大値テキスト"/>
        <xdr:cNvSpPr txBox="1"/>
      </xdr:nvSpPr>
      <xdr:spPr>
        <a:xfrm>
          <a:off x="222504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0.383</a:t>
          </a:r>
          <a:endParaRPr kumimoji="1" lang="ja-JP" altLang="en-US" sz="1000" b="1">
            <a:latin typeface="ＭＳ Ｐゴシック"/>
          </a:endParaRPr>
        </a:p>
      </xdr:txBody>
    </xdr:sp>
    <xdr:clientData/>
  </xdr:oneCellAnchor>
  <xdr:twoCellAnchor>
    <xdr:from>
      <xdr:col>32</xdr:col>
      <xdr:colOff>98425</xdr:colOff>
      <xdr:row>100</xdr:row>
      <xdr:rowOff>153924</xdr:rowOff>
    </xdr:from>
    <xdr:to>
      <xdr:col>32</xdr:col>
      <xdr:colOff>276225</xdr:colOff>
      <xdr:row>100</xdr:row>
      <xdr:rowOff>153924</xdr:rowOff>
    </xdr:to>
    <xdr:cxnSp macro="">
      <xdr:nvCxnSpPr>
        <xdr:cNvPr id="497" name="直線コネクタ 496"/>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31259</xdr:rowOff>
    </xdr:from>
    <xdr:ext cx="469744" cy="259045"/>
    <xdr:sp macro="" textlink="">
      <xdr:nvSpPr>
        <xdr:cNvPr id="498" name="【公民館】&#10;一人当たり面積平均値テキスト"/>
        <xdr:cNvSpPr txBox="1"/>
      </xdr:nvSpPr>
      <xdr:spPr>
        <a:xfrm>
          <a:off x="22250400" y="17862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0.244</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52832</xdr:rowOff>
    </xdr:from>
    <xdr:to>
      <xdr:col>32</xdr:col>
      <xdr:colOff>238125</xdr:colOff>
      <xdr:row>104</xdr:row>
      <xdr:rowOff>154432</xdr:rowOff>
    </xdr:to>
    <xdr:sp macro="" textlink="">
      <xdr:nvSpPr>
        <xdr:cNvPr id="499" name="フローチャート : 判断 498"/>
        <xdr:cNvSpPr/>
      </xdr:nvSpPr>
      <xdr:spPr>
        <a:xfrm>
          <a:off x="22110700" y="1788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00" name="テキスト ボックス 49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01" name="テキスト ボックス 50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02" name="テキスト ボックス 50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03" name="テキスト ボックス 50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04" name="テキスト ボックス 50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100</xdr:row>
      <xdr:rowOff>103124</xdr:rowOff>
    </xdr:from>
    <xdr:to>
      <xdr:col>32</xdr:col>
      <xdr:colOff>238125</xdr:colOff>
      <xdr:row>101</xdr:row>
      <xdr:rowOff>33274</xdr:rowOff>
    </xdr:to>
    <xdr:sp macro="" textlink="">
      <xdr:nvSpPr>
        <xdr:cNvPr id="505" name="円/楕円 504"/>
        <xdr:cNvSpPr/>
      </xdr:nvSpPr>
      <xdr:spPr>
        <a:xfrm>
          <a:off x="22110700" y="1724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100</xdr:row>
      <xdr:rowOff>56151</xdr:rowOff>
    </xdr:from>
    <xdr:ext cx="469744" cy="259045"/>
    <xdr:sp macro="" textlink="">
      <xdr:nvSpPr>
        <xdr:cNvPr id="506" name="【公民館】&#10;一人当たり面積該当値テキスト"/>
        <xdr:cNvSpPr txBox="1"/>
      </xdr:nvSpPr>
      <xdr:spPr>
        <a:xfrm>
          <a:off x="22250400" y="1720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0.383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07" name="正方形/長方形 506"/>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08" name="正方形/長方形 50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09" name="テキスト ボックス 508"/>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公共施設の老朽化が進んでいるため、全体的に有形固定資産減価償却率が類似団体よりも高い傾向にあるが、公営住宅、学校施設、公民館は低くなっている。</a:t>
          </a:r>
          <a:endParaRPr kumimoji="1" lang="en-US" altLang="ja-JP" sz="1300">
            <a:latin typeface="ＭＳ Ｐゴシック"/>
          </a:endParaRPr>
        </a:p>
        <a:p>
          <a:r>
            <a:rPr kumimoji="1" lang="ja-JP" altLang="en-US" sz="1300">
              <a:latin typeface="ＭＳ Ｐゴシック"/>
            </a:rPr>
            <a:t>　公営住宅は、古くなった団地を撤去し、新たな団地の整備を行った結果、有形固定資産減価償却率が低くなっている。定住対策に必要な整備であるとして新たな住宅団地の整備も進めているが、１人当たりの面積については類似団体よりもかなり低い状態となっている。</a:t>
          </a:r>
          <a:r>
            <a:rPr kumimoji="1" lang="ja-JP" altLang="ja-JP" sz="1300">
              <a:solidFill>
                <a:schemeClr val="dk1"/>
              </a:solidFill>
              <a:latin typeface="+mn-lt"/>
              <a:ea typeface="+mn-ea"/>
              <a:cs typeface="+mn-cs"/>
            </a:rPr>
            <a:t>学校施設は、町内の中学校の統合・整備</a:t>
          </a:r>
          <a:r>
            <a:rPr kumimoji="1" lang="ja-JP" altLang="en-US" sz="1300">
              <a:solidFill>
                <a:schemeClr val="dk1"/>
              </a:solidFill>
              <a:latin typeface="+mn-lt"/>
              <a:ea typeface="+mn-ea"/>
              <a:cs typeface="+mn-cs"/>
            </a:rPr>
            <a:t>と小学校のプール新設</a:t>
          </a:r>
          <a:r>
            <a:rPr kumimoji="1" lang="ja-JP" altLang="ja-JP" sz="1300">
              <a:solidFill>
                <a:schemeClr val="dk1"/>
              </a:solidFill>
              <a:latin typeface="+mn-lt"/>
              <a:ea typeface="+mn-ea"/>
              <a:cs typeface="+mn-cs"/>
            </a:rPr>
            <a:t>により減価償却率が低くなっている。他の公共施設よりも比較的新しくなっているが、老朽化による修繕費が増加傾向にある</a:t>
          </a:r>
          <a:r>
            <a:rPr kumimoji="1" lang="ja-JP" altLang="en-US" sz="1300">
              <a:solidFill>
                <a:schemeClr val="dk1"/>
              </a:solidFill>
              <a:latin typeface="+mn-lt"/>
              <a:ea typeface="+mn-ea"/>
              <a:cs typeface="+mn-cs"/>
            </a:rPr>
            <a:t>。</a:t>
          </a:r>
          <a:r>
            <a:rPr kumimoji="1" lang="ja-JP" altLang="ja-JP" sz="1300">
              <a:solidFill>
                <a:schemeClr val="dk1"/>
              </a:solidFill>
              <a:latin typeface="+mn-lt"/>
              <a:ea typeface="+mn-ea"/>
              <a:cs typeface="+mn-cs"/>
            </a:rPr>
            <a:t>公民館関係施設については、類似団体に比して低くはなっているが、老朽化で大きな改修が必要な施設もある。施設の人口１人当たりの面積は大きくなっている。</a:t>
          </a:r>
          <a:endParaRPr kumimoji="1" lang="en-US" altLang="ja-JP" sz="1300">
            <a:latin typeface="ＭＳ Ｐゴシック"/>
          </a:endParaRPr>
        </a:p>
        <a:p>
          <a:r>
            <a:rPr kumimoji="1" lang="ja-JP" altLang="en-US" sz="1300">
              <a:latin typeface="ＭＳ Ｐゴシック"/>
            </a:rPr>
            <a:t>　</a:t>
          </a:r>
          <a:r>
            <a:rPr kumimoji="1" lang="ja-JP" altLang="ja-JP" sz="1300">
              <a:solidFill>
                <a:schemeClr val="dk1"/>
              </a:solidFill>
              <a:latin typeface="+mn-lt"/>
              <a:ea typeface="+mn-ea"/>
              <a:cs typeface="+mn-cs"/>
            </a:rPr>
            <a:t>道路・橋梁の有形固定資産減価償却率については、類似団体に比べて非常に高くなっている。これは、改築・改修を新たな固定資産として計上していないためであり、必要な改修・改築等は行いながら維持管理をしている</a:t>
          </a:r>
          <a:r>
            <a:rPr kumimoji="1" lang="ja-JP" altLang="en-US" sz="1300">
              <a:solidFill>
                <a:schemeClr val="dk1"/>
              </a:solidFill>
              <a:latin typeface="+mn-lt"/>
              <a:ea typeface="+mn-ea"/>
              <a:cs typeface="+mn-cs"/>
            </a:rPr>
            <a:t>。</a:t>
          </a:r>
          <a:r>
            <a:rPr kumimoji="1" lang="ja-JP" altLang="en-US" sz="1300">
              <a:latin typeface="ＭＳ Ｐゴシック"/>
            </a:rPr>
            <a:t>認定こども園・幼稚園・保育園については、いずれも老朽化が進んでいるが、平成</a:t>
          </a:r>
          <a:r>
            <a:rPr kumimoji="1" lang="en-US" altLang="ja-JP" sz="1300">
              <a:latin typeface="ＭＳ Ｐゴシック"/>
            </a:rPr>
            <a:t>29</a:t>
          </a:r>
          <a:r>
            <a:rPr kumimoji="1" lang="ja-JP" altLang="en-US" sz="1300">
              <a:latin typeface="ＭＳ Ｐゴシック"/>
            </a:rPr>
            <a:t>年度で認定こども園を整備する予定となっており、数値的には上昇する見通しである。</a:t>
          </a:r>
          <a:endParaRPr kumimoji="1" lang="en-US" altLang="ja-JP" sz="1300">
            <a:latin typeface="ＭＳ Ｐゴシック"/>
          </a:endParaRPr>
        </a:p>
        <a:p>
          <a:r>
            <a:rPr kumimoji="1" lang="ja-JP" altLang="en-US" sz="1300">
              <a:latin typeface="ＭＳ Ｐゴシック"/>
            </a:rPr>
            <a:t>　　</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岡山県吉備中央町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12,267
12,076
268.78
9,412,034
8,938,920
398,850
5,961,383
10,590,144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56.6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28</xdr:row>
      <xdr:rowOff>50800</xdr:rowOff>
    </xdr:from>
    <xdr:to>
      <xdr:col>3</xdr:col>
      <xdr:colOff>219075</xdr:colOff>
      <xdr:row>29</xdr:row>
      <xdr:rowOff>133350</xdr:rowOff>
    </xdr:to>
    <xdr:sp macro="" textlink="">
      <xdr:nvSpPr>
        <xdr:cNvPr id="34" name="正方形/長方形 33"/>
        <xdr:cNvSpPr/>
      </xdr:nvSpPr>
      <xdr:spPr>
        <a:xfrm>
          <a:off x="76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29</xdr:row>
      <xdr:rowOff>82550</xdr:rowOff>
    </xdr:from>
    <xdr:to>
      <xdr:col>3</xdr:col>
      <xdr:colOff>219075</xdr:colOff>
      <xdr:row>30</xdr:row>
      <xdr:rowOff>165100</xdr:rowOff>
    </xdr:to>
    <xdr:sp macro="" textlink="">
      <xdr:nvSpPr>
        <xdr:cNvPr id="35" name="正方形/長方形 34"/>
        <xdr:cNvSpPr/>
      </xdr:nvSpPr>
      <xdr:spPr>
        <a:xfrm>
          <a:off x="76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2</xdr:col>
      <xdr:colOff>650875</xdr:colOff>
      <xdr:row>28</xdr:row>
      <xdr:rowOff>50800</xdr:rowOff>
    </xdr:from>
    <xdr:to>
      <xdr:col>5</xdr:col>
      <xdr:colOff>117475</xdr:colOff>
      <xdr:row>29</xdr:row>
      <xdr:rowOff>133350</xdr:rowOff>
    </xdr:to>
    <xdr:sp macro="" textlink="">
      <xdr:nvSpPr>
        <xdr:cNvPr id="36" name="正方形/長方形 35"/>
        <xdr:cNvSpPr/>
      </xdr:nvSpPr>
      <xdr:spPr>
        <a:xfrm>
          <a:off x="20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xdr:col>
      <xdr:colOff>650875</xdr:colOff>
      <xdr:row>29</xdr:row>
      <xdr:rowOff>82550</xdr:rowOff>
    </xdr:from>
    <xdr:to>
      <xdr:col>5</xdr:col>
      <xdr:colOff>117475</xdr:colOff>
      <xdr:row>30</xdr:row>
      <xdr:rowOff>165100</xdr:rowOff>
    </xdr:to>
    <xdr:sp macro="" textlink="">
      <xdr:nvSpPr>
        <xdr:cNvPr id="37" name="正方形/長方形 36"/>
        <xdr:cNvSpPr/>
      </xdr:nvSpPr>
      <xdr:spPr>
        <a:xfrm>
          <a:off x="20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38" name="正方形/長方形 37"/>
        <xdr:cNvSpPr/>
      </xdr:nvSpPr>
      <xdr:spPr>
        <a:xfrm>
          <a:off x="762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307975</xdr:colOff>
      <xdr:row>28</xdr:row>
      <xdr:rowOff>25400</xdr:rowOff>
    </xdr:to>
    <xdr:sp macro="" textlink="">
      <xdr:nvSpPr>
        <xdr:cNvPr id="39" name="正方形/長方形 38"/>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28</xdr:row>
      <xdr:rowOff>50800</xdr:rowOff>
    </xdr:from>
    <xdr:to>
      <xdr:col>11</xdr:col>
      <xdr:colOff>574675</xdr:colOff>
      <xdr:row>29</xdr:row>
      <xdr:rowOff>133350</xdr:rowOff>
    </xdr:to>
    <xdr:sp macro="" textlink="">
      <xdr:nvSpPr>
        <xdr:cNvPr id="40" name="正方形/長方形 39"/>
        <xdr:cNvSpPr/>
      </xdr:nvSpPr>
      <xdr:spPr>
        <a:xfrm>
          <a:off x="660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29</xdr:row>
      <xdr:rowOff>82550</xdr:rowOff>
    </xdr:from>
    <xdr:to>
      <xdr:col>11</xdr:col>
      <xdr:colOff>574675</xdr:colOff>
      <xdr:row>30</xdr:row>
      <xdr:rowOff>165100</xdr:rowOff>
    </xdr:to>
    <xdr:sp macro="" textlink="">
      <xdr:nvSpPr>
        <xdr:cNvPr id="41" name="正方形/長方形 40"/>
        <xdr:cNvSpPr/>
      </xdr:nvSpPr>
      <xdr:spPr>
        <a:xfrm>
          <a:off x="660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11</xdr:col>
      <xdr:colOff>320675</xdr:colOff>
      <xdr:row>28</xdr:row>
      <xdr:rowOff>50800</xdr:rowOff>
    </xdr:from>
    <xdr:to>
      <xdr:col>13</xdr:col>
      <xdr:colOff>473075</xdr:colOff>
      <xdr:row>29</xdr:row>
      <xdr:rowOff>133350</xdr:rowOff>
    </xdr:to>
    <xdr:sp macro="" textlink="">
      <xdr:nvSpPr>
        <xdr:cNvPr id="42" name="正方形/長方形 41"/>
        <xdr:cNvSpPr/>
      </xdr:nvSpPr>
      <xdr:spPr>
        <a:xfrm>
          <a:off x="78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11</xdr:col>
      <xdr:colOff>320675</xdr:colOff>
      <xdr:row>29</xdr:row>
      <xdr:rowOff>82550</xdr:rowOff>
    </xdr:from>
    <xdr:to>
      <xdr:col>13</xdr:col>
      <xdr:colOff>473075</xdr:colOff>
      <xdr:row>30</xdr:row>
      <xdr:rowOff>165100</xdr:rowOff>
    </xdr:to>
    <xdr:sp macro="" textlink="">
      <xdr:nvSpPr>
        <xdr:cNvPr id="43" name="正方形/長方形 42"/>
        <xdr:cNvSpPr/>
      </xdr:nvSpPr>
      <xdr:spPr>
        <a:xfrm>
          <a:off x="78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44" name="正方形/長方形 43"/>
        <xdr:cNvSpPr/>
      </xdr:nvSpPr>
      <xdr:spPr>
        <a:xfrm>
          <a:off x="6604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638175</xdr:colOff>
      <xdr:row>50</xdr:row>
      <xdr:rowOff>63500</xdr:rowOff>
    </xdr:to>
    <xdr:sp macro="" textlink="">
      <xdr:nvSpPr>
        <xdr:cNvPr id="45" name="正方形/長方形 44"/>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46" name="正方形/長方形 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47" name="正方形/長方形 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48" name="正方形/長方形 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49" name="正方形/長方形 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0" name="正方形/長方形 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1" name="正方形/長方形 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52" name="正方形/長方形 51"/>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3" name="テキスト ボックス 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4" name="直線コネクタ 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5" name="テキスト ボックス 5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56" name="直線コネクタ 55"/>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57" name="テキスト ボックス 56"/>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58" name="直線コネクタ 57"/>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59" name="テキスト ボックス 58"/>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60" name="直線コネクタ 59"/>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61" name="テキスト ボックス 60"/>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62" name="直線コネクタ 61"/>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63" name="テキスト ボックス 62"/>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4" name="直線コネクタ 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65" name="テキスト ボックス 6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66"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64008</xdr:rowOff>
    </xdr:from>
    <xdr:to>
      <xdr:col>6</xdr:col>
      <xdr:colOff>510540</xdr:colOff>
      <xdr:row>63</xdr:row>
      <xdr:rowOff>16002</xdr:rowOff>
    </xdr:to>
    <xdr:cxnSp macro="">
      <xdr:nvCxnSpPr>
        <xdr:cNvPr id="67" name="直線コネクタ 66"/>
        <xdr:cNvCxnSpPr/>
      </xdr:nvCxnSpPr>
      <xdr:spPr>
        <a:xfrm flipV="1">
          <a:off x="4634865" y="9665208"/>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19829</xdr:rowOff>
    </xdr:from>
    <xdr:ext cx="405111" cy="259045"/>
    <xdr:sp macro="" textlink="">
      <xdr:nvSpPr>
        <xdr:cNvPr id="68" name="【体育館・プール】&#10;有形固定資産減価償却率最小値テキスト"/>
        <xdr:cNvSpPr txBox="1"/>
      </xdr:nvSpPr>
      <xdr:spPr>
        <a:xfrm>
          <a:off x="4724400" y="1082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a:t>
          </a:r>
          <a:endParaRPr kumimoji="1" lang="ja-JP" altLang="en-US" sz="1000" b="1">
            <a:latin typeface="ＭＳ Ｐゴシック"/>
          </a:endParaRPr>
        </a:p>
      </xdr:txBody>
    </xdr:sp>
    <xdr:clientData/>
  </xdr:oneCellAnchor>
  <xdr:twoCellAnchor>
    <xdr:from>
      <xdr:col>6</xdr:col>
      <xdr:colOff>422275</xdr:colOff>
      <xdr:row>63</xdr:row>
      <xdr:rowOff>16002</xdr:rowOff>
    </xdr:from>
    <xdr:to>
      <xdr:col>6</xdr:col>
      <xdr:colOff>600075</xdr:colOff>
      <xdr:row>63</xdr:row>
      <xdr:rowOff>16002</xdr:rowOff>
    </xdr:to>
    <xdr:cxnSp macro="">
      <xdr:nvCxnSpPr>
        <xdr:cNvPr id="69" name="直線コネクタ 68"/>
        <xdr:cNvCxnSpPr/>
      </xdr:nvCxnSpPr>
      <xdr:spPr>
        <a:xfrm>
          <a:off x="4546600" y="1081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10685</xdr:rowOff>
    </xdr:from>
    <xdr:ext cx="405111" cy="259045"/>
    <xdr:sp macro="" textlink="">
      <xdr:nvSpPr>
        <xdr:cNvPr id="70" name="【体育館・プール】&#10;有形固定資産減価償却率最大値テキスト"/>
        <xdr:cNvSpPr txBox="1"/>
      </xdr:nvSpPr>
      <xdr:spPr>
        <a:xfrm>
          <a:off x="4724400" y="944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a:t>
          </a:r>
          <a:endParaRPr kumimoji="1" lang="ja-JP" altLang="en-US" sz="1000" b="1">
            <a:latin typeface="ＭＳ Ｐゴシック"/>
          </a:endParaRPr>
        </a:p>
      </xdr:txBody>
    </xdr:sp>
    <xdr:clientData/>
  </xdr:oneCellAnchor>
  <xdr:twoCellAnchor>
    <xdr:from>
      <xdr:col>6</xdr:col>
      <xdr:colOff>422275</xdr:colOff>
      <xdr:row>56</xdr:row>
      <xdr:rowOff>64008</xdr:rowOff>
    </xdr:from>
    <xdr:to>
      <xdr:col>6</xdr:col>
      <xdr:colOff>600075</xdr:colOff>
      <xdr:row>56</xdr:row>
      <xdr:rowOff>64008</xdr:rowOff>
    </xdr:to>
    <xdr:cxnSp macro="">
      <xdr:nvCxnSpPr>
        <xdr:cNvPr id="71" name="直線コネクタ 70"/>
        <xdr:cNvCxnSpPr/>
      </xdr:nvCxnSpPr>
      <xdr:spPr>
        <a:xfrm>
          <a:off x="4546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125239</xdr:rowOff>
    </xdr:from>
    <xdr:ext cx="405111" cy="259045"/>
    <xdr:sp macro="" textlink="">
      <xdr:nvSpPr>
        <xdr:cNvPr id="72" name="【体育館・プール】&#10;有形固定資産減価償却率平均値テキスト"/>
        <xdr:cNvSpPr txBox="1"/>
      </xdr:nvSpPr>
      <xdr:spPr>
        <a:xfrm>
          <a:off x="4724400" y="10069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102362</xdr:rowOff>
    </xdr:from>
    <xdr:to>
      <xdr:col>6</xdr:col>
      <xdr:colOff>561975</xdr:colOff>
      <xdr:row>60</xdr:row>
      <xdr:rowOff>32512</xdr:rowOff>
    </xdr:to>
    <xdr:sp macro="" textlink="">
      <xdr:nvSpPr>
        <xdr:cNvPr id="73" name="フローチャート : 判断 72"/>
        <xdr:cNvSpPr/>
      </xdr:nvSpPr>
      <xdr:spPr>
        <a:xfrm>
          <a:off x="45847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74" name="テキスト ボックス 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75" name="テキスト ボックス 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76" name="テキスト ボックス 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77" name="テキスト ボックス 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78" name="テキスト ボックス 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62</xdr:row>
      <xdr:rowOff>136652</xdr:rowOff>
    </xdr:from>
    <xdr:to>
      <xdr:col>6</xdr:col>
      <xdr:colOff>561975</xdr:colOff>
      <xdr:row>63</xdr:row>
      <xdr:rowOff>66802</xdr:rowOff>
    </xdr:to>
    <xdr:sp macro="" textlink="">
      <xdr:nvSpPr>
        <xdr:cNvPr id="79" name="円/楕円 78"/>
        <xdr:cNvSpPr/>
      </xdr:nvSpPr>
      <xdr:spPr>
        <a:xfrm>
          <a:off x="45847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51579</xdr:rowOff>
    </xdr:from>
    <xdr:ext cx="405111" cy="259045"/>
    <xdr:sp macro="" textlink="">
      <xdr:nvSpPr>
        <xdr:cNvPr id="80" name="【体育館・プール】&#10;有形固定資産減価償却率該当値テキスト"/>
        <xdr:cNvSpPr txBox="1"/>
      </xdr:nvSpPr>
      <xdr:spPr>
        <a:xfrm>
          <a:off x="4724400" y="10681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81" name="正方形/長方形 80"/>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2" name="正方形/長方形 8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3" name="正方形/長方形 8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84" name="正方形/長方形 8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85" name="正方形/長方形 8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86" name="正方形/長方形 8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87" name="正方形/長方形 8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88" name="正方形/長方形 87"/>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89" name="テキスト ボックス 8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0" name="直線コネクタ 8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91" name="テキスト ボックス 90"/>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92" name="直線コネクタ 9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93" name="テキスト ボックス 92"/>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94" name="直線コネクタ 9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95" name="テキスト ボックス 94"/>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96" name="直線コネクタ 9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97" name="テキスト ボックス 96"/>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98" name="直線コネクタ 9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99" name="テキスト ボックス 98"/>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0" name="直線コネクタ 9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01" name="テキスト ボックス 10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02"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38862</xdr:rowOff>
    </xdr:from>
    <xdr:to>
      <xdr:col>15</xdr:col>
      <xdr:colOff>180340</xdr:colOff>
      <xdr:row>62</xdr:row>
      <xdr:rowOff>109728</xdr:rowOff>
    </xdr:to>
    <xdr:cxnSp macro="">
      <xdr:nvCxnSpPr>
        <xdr:cNvPr id="103" name="直線コネクタ 102"/>
        <xdr:cNvCxnSpPr/>
      </xdr:nvCxnSpPr>
      <xdr:spPr>
        <a:xfrm flipV="1">
          <a:off x="10476865" y="9811512"/>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113555</xdr:rowOff>
    </xdr:from>
    <xdr:ext cx="469744" cy="259045"/>
    <xdr:sp macro="" textlink="">
      <xdr:nvSpPr>
        <xdr:cNvPr id="104" name="【体育館・プール】&#10;一人当たり面積最小値テキスト"/>
        <xdr:cNvSpPr txBox="1"/>
      </xdr:nvSpPr>
      <xdr:spPr>
        <a:xfrm>
          <a:off x="10566400" y="1074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0.451</a:t>
          </a:r>
          <a:endParaRPr kumimoji="1" lang="ja-JP" altLang="en-US" sz="1000" b="1">
            <a:latin typeface="ＭＳ Ｐゴシック"/>
          </a:endParaRPr>
        </a:p>
      </xdr:txBody>
    </xdr:sp>
    <xdr:clientData/>
  </xdr:oneCellAnchor>
  <xdr:twoCellAnchor>
    <xdr:from>
      <xdr:col>15</xdr:col>
      <xdr:colOff>92075</xdr:colOff>
      <xdr:row>62</xdr:row>
      <xdr:rowOff>109728</xdr:rowOff>
    </xdr:from>
    <xdr:to>
      <xdr:col>15</xdr:col>
      <xdr:colOff>269875</xdr:colOff>
      <xdr:row>62</xdr:row>
      <xdr:rowOff>109728</xdr:rowOff>
    </xdr:to>
    <xdr:cxnSp macro="">
      <xdr:nvCxnSpPr>
        <xdr:cNvPr id="105" name="直線コネクタ 104"/>
        <xdr:cNvCxnSpPr/>
      </xdr:nvCxnSpPr>
      <xdr:spPr>
        <a:xfrm>
          <a:off x="10388600" y="1073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156989</xdr:rowOff>
    </xdr:from>
    <xdr:ext cx="469744" cy="259045"/>
    <xdr:sp macro="" textlink="">
      <xdr:nvSpPr>
        <xdr:cNvPr id="106" name="【体育館・プール】&#10;一人当たり面積最大値テキスト"/>
        <xdr:cNvSpPr txBox="1"/>
      </xdr:nvSpPr>
      <xdr:spPr>
        <a:xfrm>
          <a:off x="10566400" y="958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0.654</a:t>
          </a:r>
          <a:endParaRPr kumimoji="1" lang="ja-JP" altLang="en-US" sz="1000" b="1">
            <a:latin typeface="ＭＳ Ｐゴシック"/>
          </a:endParaRPr>
        </a:p>
      </xdr:txBody>
    </xdr:sp>
    <xdr:clientData/>
  </xdr:oneCellAnchor>
  <xdr:twoCellAnchor>
    <xdr:from>
      <xdr:col>15</xdr:col>
      <xdr:colOff>92075</xdr:colOff>
      <xdr:row>57</xdr:row>
      <xdr:rowOff>38862</xdr:rowOff>
    </xdr:from>
    <xdr:to>
      <xdr:col>15</xdr:col>
      <xdr:colOff>269875</xdr:colOff>
      <xdr:row>57</xdr:row>
      <xdr:rowOff>38862</xdr:rowOff>
    </xdr:to>
    <xdr:cxnSp macro="">
      <xdr:nvCxnSpPr>
        <xdr:cNvPr id="107" name="直線コネクタ 106"/>
        <xdr:cNvCxnSpPr/>
      </xdr:nvCxnSpPr>
      <xdr:spPr>
        <a:xfrm>
          <a:off x="10388600" y="981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170959</xdr:rowOff>
    </xdr:from>
    <xdr:ext cx="469744" cy="259045"/>
    <xdr:sp macro="" textlink="">
      <xdr:nvSpPr>
        <xdr:cNvPr id="108" name="【体育館・プール】&#10;一人当たり面積平均値テキスト"/>
        <xdr:cNvSpPr txBox="1"/>
      </xdr:nvSpPr>
      <xdr:spPr>
        <a:xfrm>
          <a:off x="10566400" y="1011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0.544</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148082</xdr:rowOff>
    </xdr:from>
    <xdr:to>
      <xdr:col>15</xdr:col>
      <xdr:colOff>231775</xdr:colOff>
      <xdr:row>60</xdr:row>
      <xdr:rowOff>78232</xdr:rowOff>
    </xdr:to>
    <xdr:sp macro="" textlink="">
      <xdr:nvSpPr>
        <xdr:cNvPr id="109" name="フローチャート : 判断 108"/>
        <xdr:cNvSpPr/>
      </xdr:nvSpPr>
      <xdr:spPr>
        <a:xfrm>
          <a:off x="10426700" y="1026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10" name="テキスト ボックス 10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11" name="テキスト ボックス 11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12" name="テキスト ボックス 11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13" name="テキスト ボックス 11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14" name="テキスト ボックス 11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62</xdr:row>
      <xdr:rowOff>58928</xdr:rowOff>
    </xdr:from>
    <xdr:to>
      <xdr:col>15</xdr:col>
      <xdr:colOff>231775</xdr:colOff>
      <xdr:row>62</xdr:row>
      <xdr:rowOff>160528</xdr:rowOff>
    </xdr:to>
    <xdr:sp macro="" textlink="">
      <xdr:nvSpPr>
        <xdr:cNvPr id="115" name="円/楕円 114"/>
        <xdr:cNvSpPr/>
      </xdr:nvSpPr>
      <xdr:spPr>
        <a:xfrm>
          <a:off x="10426700" y="106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145305</xdr:rowOff>
    </xdr:from>
    <xdr:ext cx="469744" cy="259045"/>
    <xdr:sp macro="" textlink="">
      <xdr:nvSpPr>
        <xdr:cNvPr id="116" name="【体育館・プール】&#10;一人当たり面積該当値テキスト"/>
        <xdr:cNvSpPr txBox="1"/>
      </xdr:nvSpPr>
      <xdr:spPr>
        <a:xfrm>
          <a:off x="10566400" y="10603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0.451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17" name="正方形/長方形 116"/>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18" name="正方形/長方形 11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19" name="正方形/長方形 11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20" name="正方形/長方形 11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21" name="正方形/長方形 12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22" name="正方形/長方形 12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23" name="正方形/長方形 12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24" name="正方形/長方形 123"/>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25" name="テキスト ボックス 12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26" name="直線コネクタ 12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27" name="テキスト ボックス 12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28" name="直線コネクタ 12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29" name="テキスト ボックス 12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30" name="直線コネクタ 12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31" name="テキスト ボックス 13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32" name="直線コネクタ 13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33" name="テキスト ボックス 13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34" name="直線コネクタ 13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135" name="テキスト ボックス 13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36" name="直線コネクタ 13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137" name="テキスト ボックス 13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138"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33528</xdr:rowOff>
    </xdr:from>
    <xdr:to>
      <xdr:col>6</xdr:col>
      <xdr:colOff>510540</xdr:colOff>
      <xdr:row>86</xdr:row>
      <xdr:rowOff>65532</xdr:rowOff>
    </xdr:to>
    <xdr:cxnSp macro="">
      <xdr:nvCxnSpPr>
        <xdr:cNvPr id="139" name="直線コネクタ 138"/>
        <xdr:cNvCxnSpPr/>
      </xdr:nvCxnSpPr>
      <xdr:spPr>
        <a:xfrm flipV="1">
          <a:off x="4634865" y="13406628"/>
          <a:ext cx="0" cy="1403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69359</xdr:rowOff>
    </xdr:from>
    <xdr:ext cx="405111" cy="259045"/>
    <xdr:sp macro="" textlink="">
      <xdr:nvSpPr>
        <xdr:cNvPr id="140" name="【福祉施設】&#10;有形固定資産減価償却率最小値テキスト"/>
        <xdr:cNvSpPr txBox="1"/>
      </xdr:nvSpPr>
      <xdr:spPr>
        <a:xfrm>
          <a:off x="4724400" y="14814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422275</xdr:colOff>
      <xdr:row>86</xdr:row>
      <xdr:rowOff>65532</xdr:rowOff>
    </xdr:from>
    <xdr:to>
      <xdr:col>6</xdr:col>
      <xdr:colOff>600075</xdr:colOff>
      <xdr:row>86</xdr:row>
      <xdr:rowOff>65532</xdr:rowOff>
    </xdr:to>
    <xdr:cxnSp macro="">
      <xdr:nvCxnSpPr>
        <xdr:cNvPr id="141" name="直線コネクタ 140"/>
        <xdr:cNvCxnSpPr/>
      </xdr:nvCxnSpPr>
      <xdr:spPr>
        <a:xfrm>
          <a:off x="4546600" y="1481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151655</xdr:rowOff>
    </xdr:from>
    <xdr:ext cx="405111" cy="259045"/>
    <xdr:sp macro="" textlink="">
      <xdr:nvSpPr>
        <xdr:cNvPr id="142" name="【福祉施設】&#10;有形固定資産減価償却率最大値テキスト"/>
        <xdr:cNvSpPr txBox="1"/>
      </xdr:nvSpPr>
      <xdr:spPr>
        <a:xfrm>
          <a:off x="4724400" y="13181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dr:col>6</xdr:col>
      <xdr:colOff>422275</xdr:colOff>
      <xdr:row>78</xdr:row>
      <xdr:rowOff>33528</xdr:rowOff>
    </xdr:from>
    <xdr:to>
      <xdr:col>6</xdr:col>
      <xdr:colOff>600075</xdr:colOff>
      <xdr:row>78</xdr:row>
      <xdr:rowOff>33528</xdr:rowOff>
    </xdr:to>
    <xdr:cxnSp macro="">
      <xdr:nvCxnSpPr>
        <xdr:cNvPr id="143" name="直線コネクタ 142"/>
        <xdr:cNvCxnSpPr/>
      </xdr:nvCxnSpPr>
      <xdr:spPr>
        <a:xfrm>
          <a:off x="4546600" y="1340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169181</xdr:rowOff>
    </xdr:from>
    <xdr:ext cx="405111" cy="259045"/>
    <xdr:sp macro="" textlink="">
      <xdr:nvSpPr>
        <xdr:cNvPr id="144" name="【福祉施設】&#10;有形固定資産減価償却率平均値テキスト"/>
        <xdr:cNvSpPr txBox="1"/>
      </xdr:nvSpPr>
      <xdr:spPr>
        <a:xfrm>
          <a:off x="4724400" y="14056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19304</xdr:rowOff>
    </xdr:from>
    <xdr:to>
      <xdr:col>6</xdr:col>
      <xdr:colOff>561975</xdr:colOff>
      <xdr:row>82</xdr:row>
      <xdr:rowOff>120904</xdr:rowOff>
    </xdr:to>
    <xdr:sp macro="" textlink="">
      <xdr:nvSpPr>
        <xdr:cNvPr id="145" name="フローチャート : 判断 144"/>
        <xdr:cNvSpPr/>
      </xdr:nvSpPr>
      <xdr:spPr>
        <a:xfrm>
          <a:off x="45847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146" name="テキスト ボックス 14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47" name="テキスト ボックス 14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48" name="テキスト ボックス 14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49" name="テキスト ボックス 14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50" name="テキスト ボックス 14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154178</xdr:rowOff>
    </xdr:from>
    <xdr:to>
      <xdr:col>6</xdr:col>
      <xdr:colOff>561975</xdr:colOff>
      <xdr:row>78</xdr:row>
      <xdr:rowOff>84328</xdr:rowOff>
    </xdr:to>
    <xdr:sp macro="" textlink="">
      <xdr:nvSpPr>
        <xdr:cNvPr id="151" name="円/楕円 150"/>
        <xdr:cNvSpPr/>
      </xdr:nvSpPr>
      <xdr:spPr>
        <a:xfrm>
          <a:off x="4584700" y="1335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77</xdr:row>
      <xdr:rowOff>107205</xdr:rowOff>
    </xdr:from>
    <xdr:ext cx="405111" cy="259045"/>
    <xdr:sp macro="" textlink="">
      <xdr:nvSpPr>
        <xdr:cNvPr id="152" name="【福祉施設】&#10;有形固定資産減価償却率該当値テキスト"/>
        <xdr:cNvSpPr txBox="1"/>
      </xdr:nvSpPr>
      <xdr:spPr>
        <a:xfrm>
          <a:off x="4724400" y="13308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153" name="正方形/長方形 152"/>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54" name="正方形/長方形 15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55" name="正方形/長方形 15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56" name="正方形/長方形 15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57" name="正方形/長方形 15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58" name="正方形/長方形 15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59" name="正方形/長方形 15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160" name="正方形/長方形 159"/>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61" name="テキスト ボックス 16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62" name="直線コネクタ 16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163" name="テキスト ボックス 162"/>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86</xdr:row>
      <xdr:rowOff>38100</xdr:rowOff>
    </xdr:from>
    <xdr:to>
      <xdr:col>16</xdr:col>
      <xdr:colOff>307975</xdr:colOff>
      <xdr:row>86</xdr:row>
      <xdr:rowOff>38100</xdr:rowOff>
    </xdr:to>
    <xdr:cxnSp macro="">
      <xdr:nvCxnSpPr>
        <xdr:cNvPr id="164" name="直線コネクタ 16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65" name="テキスト ボックス 16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66" name="直線コネクタ 16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67" name="テキスト ボックス 16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68" name="直線コネクタ 16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69" name="テキスト ボックス 16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70" name="直線コネクタ 16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71" name="テキスト ボックス 17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72" name="直線コネクタ 17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73" name="テキスト ボックス 17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174"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79248</xdr:rowOff>
    </xdr:from>
    <xdr:to>
      <xdr:col>15</xdr:col>
      <xdr:colOff>180340</xdr:colOff>
      <xdr:row>85</xdr:row>
      <xdr:rowOff>134113</xdr:rowOff>
    </xdr:to>
    <xdr:cxnSp macro="">
      <xdr:nvCxnSpPr>
        <xdr:cNvPr id="175" name="直線コネクタ 174"/>
        <xdr:cNvCxnSpPr/>
      </xdr:nvCxnSpPr>
      <xdr:spPr>
        <a:xfrm flipV="1">
          <a:off x="10476865" y="13452348"/>
          <a:ext cx="0" cy="125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137940</xdr:rowOff>
    </xdr:from>
    <xdr:ext cx="469744" cy="259045"/>
    <xdr:sp macro="" textlink="">
      <xdr:nvSpPr>
        <xdr:cNvPr id="176" name="【福祉施設】&#10;一人当たり面積最小値テキスト"/>
        <xdr:cNvSpPr txBox="1"/>
      </xdr:nvSpPr>
      <xdr:spPr>
        <a:xfrm>
          <a:off x="10566400" y="1471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0.633</a:t>
          </a:r>
          <a:endParaRPr kumimoji="1" lang="ja-JP" altLang="en-US" sz="1000" b="1">
            <a:latin typeface="ＭＳ Ｐゴシック"/>
          </a:endParaRPr>
        </a:p>
      </xdr:txBody>
    </xdr:sp>
    <xdr:clientData/>
  </xdr:oneCellAnchor>
  <xdr:twoCellAnchor>
    <xdr:from>
      <xdr:col>15</xdr:col>
      <xdr:colOff>92075</xdr:colOff>
      <xdr:row>85</xdr:row>
      <xdr:rowOff>134113</xdr:rowOff>
    </xdr:from>
    <xdr:to>
      <xdr:col>15</xdr:col>
      <xdr:colOff>269875</xdr:colOff>
      <xdr:row>85</xdr:row>
      <xdr:rowOff>134113</xdr:rowOff>
    </xdr:to>
    <xdr:cxnSp macro="">
      <xdr:nvCxnSpPr>
        <xdr:cNvPr id="177" name="直線コネクタ 176"/>
        <xdr:cNvCxnSpPr/>
      </xdr:nvCxnSpPr>
      <xdr:spPr>
        <a:xfrm>
          <a:off x="10388600" y="1470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25925</xdr:rowOff>
    </xdr:from>
    <xdr:ext cx="469744" cy="259045"/>
    <xdr:sp macro="" textlink="">
      <xdr:nvSpPr>
        <xdr:cNvPr id="178" name="【福祉施設】&#10;一人当たり面積最大値テキスト"/>
        <xdr:cNvSpPr txBox="1"/>
      </xdr:nvSpPr>
      <xdr:spPr>
        <a:xfrm>
          <a:off x="10566400" y="1322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a:t>
          </a:r>
          <a:endParaRPr kumimoji="1" lang="ja-JP" altLang="en-US" sz="1000" b="1">
            <a:latin typeface="ＭＳ Ｐゴシック"/>
          </a:endParaRPr>
        </a:p>
      </xdr:txBody>
    </xdr:sp>
    <xdr:clientData/>
  </xdr:oneCellAnchor>
  <xdr:twoCellAnchor>
    <xdr:from>
      <xdr:col>15</xdr:col>
      <xdr:colOff>92075</xdr:colOff>
      <xdr:row>78</xdr:row>
      <xdr:rowOff>79248</xdr:rowOff>
    </xdr:from>
    <xdr:to>
      <xdr:col>15</xdr:col>
      <xdr:colOff>269875</xdr:colOff>
      <xdr:row>78</xdr:row>
      <xdr:rowOff>79248</xdr:rowOff>
    </xdr:to>
    <xdr:cxnSp macro="">
      <xdr:nvCxnSpPr>
        <xdr:cNvPr id="179" name="直線コネクタ 178"/>
        <xdr:cNvCxnSpPr/>
      </xdr:nvCxnSpPr>
      <xdr:spPr>
        <a:xfrm>
          <a:off x="10388600" y="1345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44466</xdr:rowOff>
    </xdr:from>
    <xdr:ext cx="469744" cy="259045"/>
    <xdr:sp macro="" textlink="">
      <xdr:nvSpPr>
        <xdr:cNvPr id="180" name="【福祉施設】&#10;一人当たり面積平均値テキスト"/>
        <xdr:cNvSpPr txBox="1"/>
      </xdr:nvSpPr>
      <xdr:spPr>
        <a:xfrm>
          <a:off x="10566400" y="13931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0.885</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21589</xdr:rowOff>
    </xdr:from>
    <xdr:to>
      <xdr:col>15</xdr:col>
      <xdr:colOff>231775</xdr:colOff>
      <xdr:row>82</xdr:row>
      <xdr:rowOff>123189</xdr:rowOff>
    </xdr:to>
    <xdr:sp macro="" textlink="">
      <xdr:nvSpPr>
        <xdr:cNvPr id="181" name="フローチャート : 判断 180"/>
        <xdr:cNvSpPr/>
      </xdr:nvSpPr>
      <xdr:spPr>
        <a:xfrm>
          <a:off x="10426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182" name="テキスト ボックス 18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83" name="テキスト ボックス 18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84" name="テキスト ボックス 18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85" name="テキスト ボックス 18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186" name="テキスト ボックス 18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85</xdr:row>
      <xdr:rowOff>83313</xdr:rowOff>
    </xdr:from>
    <xdr:to>
      <xdr:col>15</xdr:col>
      <xdr:colOff>231775</xdr:colOff>
      <xdr:row>86</xdr:row>
      <xdr:rowOff>13463</xdr:rowOff>
    </xdr:to>
    <xdr:sp macro="" textlink="">
      <xdr:nvSpPr>
        <xdr:cNvPr id="187" name="円/楕円 186"/>
        <xdr:cNvSpPr/>
      </xdr:nvSpPr>
      <xdr:spPr>
        <a:xfrm>
          <a:off x="10426700" y="1465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169690</xdr:rowOff>
    </xdr:from>
    <xdr:ext cx="469744" cy="259045"/>
    <xdr:sp macro="" textlink="">
      <xdr:nvSpPr>
        <xdr:cNvPr id="188" name="【福祉施設】&#10;一人当たり面積該当値テキスト"/>
        <xdr:cNvSpPr txBox="1"/>
      </xdr:nvSpPr>
      <xdr:spPr>
        <a:xfrm>
          <a:off x="10566400" y="1457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0.633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189" name="正方形/長方形 188"/>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90" name="正方形/長方形 18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91" name="正方形/長方形 19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92" name="正方形/長方形 19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93" name="正方形/長方形 19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94" name="正方形/長方形 19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95" name="正方形/長方形 19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196" name="正方形/長方形 195"/>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197" name="テキスト ボックス 19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198" name="直線コネクタ 19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199" name="テキスト ボックス 198"/>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00" name="直線コネクタ 19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01" name="テキスト ボックス 20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02" name="直線コネクタ 20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03" name="テキスト ボックス 20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04" name="直線コネクタ 20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05" name="テキスト ボックス 20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06" name="直線コネクタ 20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07" name="テキスト ボックス 20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08" name="直線コネクタ 20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09" name="テキスト ボックス 20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10" name="直線コネクタ 20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11" name="テキスト ボックス 210"/>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12"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91439</xdr:rowOff>
    </xdr:from>
    <xdr:to>
      <xdr:col>6</xdr:col>
      <xdr:colOff>510540</xdr:colOff>
      <xdr:row>108</xdr:row>
      <xdr:rowOff>0</xdr:rowOff>
    </xdr:to>
    <xdr:cxnSp macro="">
      <xdr:nvCxnSpPr>
        <xdr:cNvPr id="213" name="直線コネクタ 212"/>
        <xdr:cNvCxnSpPr/>
      </xdr:nvCxnSpPr>
      <xdr:spPr>
        <a:xfrm flipV="1">
          <a:off x="4634865" y="17236439"/>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3827</xdr:rowOff>
    </xdr:from>
    <xdr:ext cx="405111" cy="259045"/>
    <xdr:sp macro="" textlink="">
      <xdr:nvSpPr>
        <xdr:cNvPr id="214" name="【市民会館】&#10;有形固定資産減価償却率最小値テキスト"/>
        <xdr:cNvSpPr txBox="1"/>
      </xdr:nvSpPr>
      <xdr:spPr>
        <a:xfrm>
          <a:off x="4724400"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6</xdr:col>
      <xdr:colOff>422275</xdr:colOff>
      <xdr:row>108</xdr:row>
      <xdr:rowOff>0</xdr:rowOff>
    </xdr:from>
    <xdr:to>
      <xdr:col>6</xdr:col>
      <xdr:colOff>600075</xdr:colOff>
      <xdr:row>108</xdr:row>
      <xdr:rowOff>0</xdr:rowOff>
    </xdr:to>
    <xdr:cxnSp macro="">
      <xdr:nvCxnSpPr>
        <xdr:cNvPr id="215" name="直線コネクタ 214"/>
        <xdr:cNvCxnSpPr/>
      </xdr:nvCxnSpPr>
      <xdr:spPr>
        <a:xfrm>
          <a:off x="4546600" y="185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38116</xdr:rowOff>
    </xdr:from>
    <xdr:ext cx="405111" cy="259045"/>
    <xdr:sp macro="" textlink="">
      <xdr:nvSpPr>
        <xdr:cNvPr id="216" name="【市民会館】&#10;有形固定資産減価償却率最大値テキスト"/>
        <xdr:cNvSpPr txBox="1"/>
      </xdr:nvSpPr>
      <xdr:spPr>
        <a:xfrm>
          <a:off x="4724400" y="1701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6</xdr:col>
      <xdr:colOff>422275</xdr:colOff>
      <xdr:row>100</xdr:row>
      <xdr:rowOff>91439</xdr:rowOff>
    </xdr:from>
    <xdr:to>
      <xdr:col>6</xdr:col>
      <xdr:colOff>600075</xdr:colOff>
      <xdr:row>100</xdr:row>
      <xdr:rowOff>91439</xdr:rowOff>
    </xdr:to>
    <xdr:cxnSp macro="">
      <xdr:nvCxnSpPr>
        <xdr:cNvPr id="217" name="直線コネクタ 216"/>
        <xdr:cNvCxnSpPr/>
      </xdr:nvCxnSpPr>
      <xdr:spPr>
        <a:xfrm>
          <a:off x="4546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151147</xdr:rowOff>
    </xdr:from>
    <xdr:ext cx="405111" cy="259045"/>
    <xdr:sp macro="" textlink="">
      <xdr:nvSpPr>
        <xdr:cNvPr id="218" name="【市民会館】&#10;有形固定資産減価償却率平均値テキスト"/>
        <xdr:cNvSpPr txBox="1"/>
      </xdr:nvSpPr>
      <xdr:spPr>
        <a:xfrm>
          <a:off x="4724400" y="17810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57.3</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128270</xdr:rowOff>
    </xdr:from>
    <xdr:to>
      <xdr:col>6</xdr:col>
      <xdr:colOff>561975</xdr:colOff>
      <xdr:row>105</xdr:row>
      <xdr:rowOff>58420</xdr:rowOff>
    </xdr:to>
    <xdr:sp macro="" textlink="">
      <xdr:nvSpPr>
        <xdr:cNvPr id="219" name="フローチャート : 判断 218"/>
        <xdr:cNvSpPr/>
      </xdr:nvSpPr>
      <xdr:spPr>
        <a:xfrm>
          <a:off x="45847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20" name="テキスト ボックス 21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21" name="テキスト ボックス 22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22" name="テキスト ボックス 22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23" name="テキスト ボックス 22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24" name="テキスト ボックス 22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107</xdr:row>
      <xdr:rowOff>120650</xdr:rowOff>
    </xdr:from>
    <xdr:to>
      <xdr:col>6</xdr:col>
      <xdr:colOff>561975</xdr:colOff>
      <xdr:row>108</xdr:row>
      <xdr:rowOff>50800</xdr:rowOff>
    </xdr:to>
    <xdr:sp macro="" textlink="">
      <xdr:nvSpPr>
        <xdr:cNvPr id="225" name="円/楕円 224"/>
        <xdr:cNvSpPr/>
      </xdr:nvSpPr>
      <xdr:spPr>
        <a:xfrm>
          <a:off x="45847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107</xdr:row>
      <xdr:rowOff>35577</xdr:rowOff>
    </xdr:from>
    <xdr:ext cx="405111" cy="259045"/>
    <xdr:sp macro="" textlink="">
      <xdr:nvSpPr>
        <xdr:cNvPr id="226" name="【市民会館】&#10;有形固定資産減価償却率該当値テキスト"/>
        <xdr:cNvSpPr txBox="1"/>
      </xdr:nvSpPr>
      <xdr:spPr>
        <a:xfrm>
          <a:off x="4724400" y="1838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27" name="正方形/長方形 226"/>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28" name="正方形/長方形 22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29" name="正方形/長方形 22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30" name="正方形/長方形 22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31" name="正方形/長方形 23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32" name="正方形/長方形 23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33" name="正方形/長方形 23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34" name="正方形/長方形 233"/>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35" name="テキスト ボックス 23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36" name="直線コネクタ 23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37" name="テキスト ボックス 236"/>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0.350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238" name="直線コネクタ 23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239" name="テキスト ボックス 23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240" name="直線コネクタ 23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241" name="テキスト ボックス 24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0.450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42" name="直線コネクタ 24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43" name="テキスト ボックス 24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244" name="直線コネクタ 24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245" name="テキスト ボックス 24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0.550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246" name="直線コネクタ 24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247" name="テキスト ボックス 24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48" name="直線コネクタ 2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49" name="テキスト ボックス 24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250" name="【市民会館】&#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144780</xdr:rowOff>
    </xdr:from>
    <xdr:to>
      <xdr:col>15</xdr:col>
      <xdr:colOff>180340</xdr:colOff>
      <xdr:row>109</xdr:row>
      <xdr:rowOff>41911</xdr:rowOff>
    </xdr:to>
    <xdr:cxnSp macro="">
      <xdr:nvCxnSpPr>
        <xdr:cNvPr id="251" name="直線コネクタ 250"/>
        <xdr:cNvCxnSpPr/>
      </xdr:nvCxnSpPr>
      <xdr:spPr>
        <a:xfrm flipV="1">
          <a:off x="10476865" y="17289780"/>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109</xdr:row>
      <xdr:rowOff>45738</xdr:rowOff>
    </xdr:from>
    <xdr:ext cx="469744" cy="259045"/>
    <xdr:sp macro="" textlink="">
      <xdr:nvSpPr>
        <xdr:cNvPr id="252" name="【市民会館】&#10;一人当たり面積最小値テキスト"/>
        <xdr:cNvSpPr txBox="1"/>
      </xdr:nvSpPr>
      <xdr:spPr>
        <a:xfrm>
          <a:off x="10566400" y="18733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0.392</a:t>
          </a:r>
          <a:endParaRPr kumimoji="1" lang="ja-JP" altLang="en-US" sz="1000" b="1">
            <a:latin typeface="ＭＳ Ｐゴシック"/>
          </a:endParaRPr>
        </a:p>
      </xdr:txBody>
    </xdr:sp>
    <xdr:clientData/>
  </xdr:oneCellAnchor>
  <xdr:twoCellAnchor>
    <xdr:from>
      <xdr:col>15</xdr:col>
      <xdr:colOff>92075</xdr:colOff>
      <xdr:row>109</xdr:row>
      <xdr:rowOff>41911</xdr:rowOff>
    </xdr:from>
    <xdr:to>
      <xdr:col>15</xdr:col>
      <xdr:colOff>269875</xdr:colOff>
      <xdr:row>109</xdr:row>
      <xdr:rowOff>41911</xdr:rowOff>
    </xdr:to>
    <xdr:cxnSp macro="">
      <xdr:nvCxnSpPr>
        <xdr:cNvPr id="253" name="直線コネクタ 252"/>
        <xdr:cNvCxnSpPr/>
      </xdr:nvCxnSpPr>
      <xdr:spPr>
        <a:xfrm>
          <a:off x="10388600" y="1872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91457</xdr:rowOff>
    </xdr:from>
    <xdr:ext cx="469744" cy="259045"/>
    <xdr:sp macro="" textlink="">
      <xdr:nvSpPr>
        <xdr:cNvPr id="254" name="【市民会館】&#10;一人当たり面積最大値テキスト"/>
        <xdr:cNvSpPr txBox="1"/>
      </xdr:nvSpPr>
      <xdr:spPr>
        <a:xfrm>
          <a:off x="105664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0.581</a:t>
          </a:r>
          <a:endParaRPr kumimoji="1" lang="ja-JP" altLang="en-US" sz="1000" b="1">
            <a:latin typeface="ＭＳ Ｐゴシック"/>
          </a:endParaRPr>
        </a:p>
      </xdr:txBody>
    </xdr:sp>
    <xdr:clientData/>
  </xdr:oneCellAnchor>
  <xdr:twoCellAnchor>
    <xdr:from>
      <xdr:col>15</xdr:col>
      <xdr:colOff>92075</xdr:colOff>
      <xdr:row>100</xdr:row>
      <xdr:rowOff>144780</xdr:rowOff>
    </xdr:from>
    <xdr:to>
      <xdr:col>15</xdr:col>
      <xdr:colOff>269875</xdr:colOff>
      <xdr:row>100</xdr:row>
      <xdr:rowOff>144780</xdr:rowOff>
    </xdr:to>
    <xdr:cxnSp macro="">
      <xdr:nvCxnSpPr>
        <xdr:cNvPr id="255" name="直線コネクタ 254"/>
        <xdr:cNvCxnSpPr/>
      </xdr:nvCxnSpPr>
      <xdr:spPr>
        <a:xfrm>
          <a:off x="10388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36847</xdr:rowOff>
    </xdr:from>
    <xdr:ext cx="469744" cy="259045"/>
    <xdr:sp macro="" textlink="">
      <xdr:nvSpPr>
        <xdr:cNvPr id="256" name="【市民会館】&#10;一人当たり面積平均値テキスト"/>
        <xdr:cNvSpPr txBox="1"/>
      </xdr:nvSpPr>
      <xdr:spPr>
        <a:xfrm>
          <a:off x="105664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0.479</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13970</xdr:rowOff>
    </xdr:from>
    <xdr:to>
      <xdr:col>15</xdr:col>
      <xdr:colOff>231775</xdr:colOff>
      <xdr:row>105</xdr:row>
      <xdr:rowOff>115570</xdr:rowOff>
    </xdr:to>
    <xdr:sp macro="" textlink="">
      <xdr:nvSpPr>
        <xdr:cNvPr id="257" name="フローチャート : 判断 256"/>
        <xdr:cNvSpPr/>
      </xdr:nvSpPr>
      <xdr:spPr>
        <a:xfrm>
          <a:off x="10426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258" name="テキスト ボックス 25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59" name="テキスト ボックス 25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60" name="テキスト ボックス 25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61" name="テキスト ボックス 26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62" name="テキスト ボックス 26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108</xdr:row>
      <xdr:rowOff>162561</xdr:rowOff>
    </xdr:from>
    <xdr:to>
      <xdr:col>15</xdr:col>
      <xdr:colOff>231775</xdr:colOff>
      <xdr:row>109</xdr:row>
      <xdr:rowOff>92711</xdr:rowOff>
    </xdr:to>
    <xdr:sp macro="" textlink="">
      <xdr:nvSpPr>
        <xdr:cNvPr id="263" name="円/楕円 262"/>
        <xdr:cNvSpPr/>
      </xdr:nvSpPr>
      <xdr:spPr>
        <a:xfrm>
          <a:off x="10426700" y="1867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108</xdr:row>
      <xdr:rowOff>77488</xdr:rowOff>
    </xdr:from>
    <xdr:ext cx="469744" cy="259045"/>
    <xdr:sp macro="" textlink="">
      <xdr:nvSpPr>
        <xdr:cNvPr id="264" name="【市民会館】&#10;一人当たり面積該当値テキスト"/>
        <xdr:cNvSpPr txBox="1"/>
      </xdr:nvSpPr>
      <xdr:spPr>
        <a:xfrm>
          <a:off x="10566400" y="18594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0.392</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265" name="正方形/長方形 264"/>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28</xdr:row>
      <xdr:rowOff>50800</xdr:rowOff>
    </xdr:from>
    <xdr:to>
      <xdr:col>20</xdr:col>
      <xdr:colOff>225425</xdr:colOff>
      <xdr:row>29</xdr:row>
      <xdr:rowOff>133350</xdr:rowOff>
    </xdr:to>
    <xdr:sp macro="" textlink="">
      <xdr:nvSpPr>
        <xdr:cNvPr id="266" name="正方形/長方形 265"/>
        <xdr:cNvSpPr/>
      </xdr:nvSpPr>
      <xdr:spPr>
        <a:xfrm>
          <a:off x="1244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29</xdr:row>
      <xdr:rowOff>82550</xdr:rowOff>
    </xdr:from>
    <xdr:to>
      <xdr:col>20</xdr:col>
      <xdr:colOff>225425</xdr:colOff>
      <xdr:row>30</xdr:row>
      <xdr:rowOff>165100</xdr:rowOff>
    </xdr:to>
    <xdr:sp macro="" textlink="">
      <xdr:nvSpPr>
        <xdr:cNvPr id="267" name="正方形/長方形 266"/>
        <xdr:cNvSpPr/>
      </xdr:nvSpPr>
      <xdr:spPr>
        <a:xfrm>
          <a:off x="1244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19</xdr:col>
      <xdr:colOff>657225</xdr:colOff>
      <xdr:row>28</xdr:row>
      <xdr:rowOff>50800</xdr:rowOff>
    </xdr:from>
    <xdr:to>
      <xdr:col>22</xdr:col>
      <xdr:colOff>123825</xdr:colOff>
      <xdr:row>29</xdr:row>
      <xdr:rowOff>133350</xdr:rowOff>
    </xdr:to>
    <xdr:sp macro="" textlink="">
      <xdr:nvSpPr>
        <xdr:cNvPr id="268" name="正方形/長方形 267"/>
        <xdr:cNvSpPr/>
      </xdr:nvSpPr>
      <xdr:spPr>
        <a:xfrm>
          <a:off x="1371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19</xdr:col>
      <xdr:colOff>657225</xdr:colOff>
      <xdr:row>29</xdr:row>
      <xdr:rowOff>82550</xdr:rowOff>
    </xdr:from>
    <xdr:to>
      <xdr:col>22</xdr:col>
      <xdr:colOff>123825</xdr:colOff>
      <xdr:row>30</xdr:row>
      <xdr:rowOff>165100</xdr:rowOff>
    </xdr:to>
    <xdr:sp macro="" textlink="">
      <xdr:nvSpPr>
        <xdr:cNvPr id="269" name="正方形/長方形 268"/>
        <xdr:cNvSpPr/>
      </xdr:nvSpPr>
      <xdr:spPr>
        <a:xfrm>
          <a:off x="1371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70" name="正方形/長方形 269"/>
        <xdr:cNvSpPr/>
      </xdr:nvSpPr>
      <xdr:spPr>
        <a:xfrm>
          <a:off x="12446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314325</xdr:colOff>
      <xdr:row>28</xdr:row>
      <xdr:rowOff>25400</xdr:rowOff>
    </xdr:to>
    <xdr:sp macro="" textlink="">
      <xdr:nvSpPr>
        <xdr:cNvPr id="271" name="正方形/長方形 270"/>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428625</xdr:colOff>
      <xdr:row>28</xdr:row>
      <xdr:rowOff>50800</xdr:rowOff>
    </xdr:from>
    <xdr:to>
      <xdr:col>28</xdr:col>
      <xdr:colOff>581025</xdr:colOff>
      <xdr:row>29</xdr:row>
      <xdr:rowOff>133350</xdr:rowOff>
    </xdr:to>
    <xdr:sp macro="" textlink="">
      <xdr:nvSpPr>
        <xdr:cNvPr id="272" name="正方形/長方形 271"/>
        <xdr:cNvSpPr/>
      </xdr:nvSpPr>
      <xdr:spPr>
        <a:xfrm>
          <a:off x="1828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29</xdr:row>
      <xdr:rowOff>82550</xdr:rowOff>
    </xdr:from>
    <xdr:to>
      <xdr:col>28</xdr:col>
      <xdr:colOff>581025</xdr:colOff>
      <xdr:row>30</xdr:row>
      <xdr:rowOff>165100</xdr:rowOff>
    </xdr:to>
    <xdr:sp macro="" textlink="">
      <xdr:nvSpPr>
        <xdr:cNvPr id="273" name="正方形/長方形 272"/>
        <xdr:cNvSpPr/>
      </xdr:nvSpPr>
      <xdr:spPr>
        <a:xfrm>
          <a:off x="1828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28</xdr:col>
      <xdr:colOff>327025</xdr:colOff>
      <xdr:row>28</xdr:row>
      <xdr:rowOff>50800</xdr:rowOff>
    </xdr:from>
    <xdr:to>
      <xdr:col>30</xdr:col>
      <xdr:colOff>479425</xdr:colOff>
      <xdr:row>29</xdr:row>
      <xdr:rowOff>133350</xdr:rowOff>
    </xdr:to>
    <xdr:sp macro="" textlink="">
      <xdr:nvSpPr>
        <xdr:cNvPr id="274" name="正方形/長方形 273"/>
        <xdr:cNvSpPr/>
      </xdr:nvSpPr>
      <xdr:spPr>
        <a:xfrm>
          <a:off x="1955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28</xdr:col>
      <xdr:colOff>327025</xdr:colOff>
      <xdr:row>29</xdr:row>
      <xdr:rowOff>82550</xdr:rowOff>
    </xdr:from>
    <xdr:to>
      <xdr:col>30</xdr:col>
      <xdr:colOff>479425</xdr:colOff>
      <xdr:row>30</xdr:row>
      <xdr:rowOff>165100</xdr:rowOff>
    </xdr:to>
    <xdr:sp macro="" textlink="">
      <xdr:nvSpPr>
        <xdr:cNvPr id="275" name="正方形/長方形 274"/>
        <xdr:cNvSpPr/>
      </xdr:nvSpPr>
      <xdr:spPr>
        <a:xfrm>
          <a:off x="1955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24,091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276" name="正方形/長方形 275"/>
        <xdr:cNvSpPr/>
      </xdr:nvSpPr>
      <xdr:spPr>
        <a:xfrm>
          <a:off x="18288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644525</xdr:colOff>
      <xdr:row>50</xdr:row>
      <xdr:rowOff>63500</xdr:rowOff>
    </xdr:to>
    <xdr:sp macro="" textlink="">
      <xdr:nvSpPr>
        <xdr:cNvPr id="277" name="正方形/長方形 276"/>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50</xdr:row>
      <xdr:rowOff>88900</xdr:rowOff>
    </xdr:from>
    <xdr:to>
      <xdr:col>20</xdr:col>
      <xdr:colOff>225425</xdr:colOff>
      <xdr:row>52</xdr:row>
      <xdr:rowOff>0</xdr:rowOff>
    </xdr:to>
    <xdr:sp macro="" textlink="">
      <xdr:nvSpPr>
        <xdr:cNvPr id="278" name="正方形/長方形 277"/>
        <xdr:cNvSpPr/>
      </xdr:nvSpPr>
      <xdr:spPr>
        <a:xfrm>
          <a:off x="1244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51</xdr:row>
      <xdr:rowOff>120650</xdr:rowOff>
    </xdr:from>
    <xdr:to>
      <xdr:col>20</xdr:col>
      <xdr:colOff>225425</xdr:colOff>
      <xdr:row>53</xdr:row>
      <xdr:rowOff>31750</xdr:rowOff>
    </xdr:to>
    <xdr:sp macro="" textlink="">
      <xdr:nvSpPr>
        <xdr:cNvPr id="279" name="正方形/長方形 278"/>
        <xdr:cNvSpPr/>
      </xdr:nvSpPr>
      <xdr:spPr>
        <a:xfrm>
          <a:off x="1244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19</xdr:col>
      <xdr:colOff>657225</xdr:colOff>
      <xdr:row>50</xdr:row>
      <xdr:rowOff>88900</xdr:rowOff>
    </xdr:from>
    <xdr:to>
      <xdr:col>22</xdr:col>
      <xdr:colOff>123825</xdr:colOff>
      <xdr:row>52</xdr:row>
      <xdr:rowOff>0</xdr:rowOff>
    </xdr:to>
    <xdr:sp macro="" textlink="">
      <xdr:nvSpPr>
        <xdr:cNvPr id="280" name="正方形/長方形 279"/>
        <xdr:cNvSpPr/>
      </xdr:nvSpPr>
      <xdr:spPr>
        <a:xfrm>
          <a:off x="1371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19</xdr:col>
      <xdr:colOff>657225</xdr:colOff>
      <xdr:row>51</xdr:row>
      <xdr:rowOff>120650</xdr:rowOff>
    </xdr:from>
    <xdr:to>
      <xdr:col>22</xdr:col>
      <xdr:colOff>123825</xdr:colOff>
      <xdr:row>53</xdr:row>
      <xdr:rowOff>31750</xdr:rowOff>
    </xdr:to>
    <xdr:sp macro="" textlink="">
      <xdr:nvSpPr>
        <xdr:cNvPr id="281" name="正方形/長方形 280"/>
        <xdr:cNvSpPr/>
      </xdr:nvSpPr>
      <xdr:spPr>
        <a:xfrm>
          <a:off x="1371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282" name="正方形/長方形 281"/>
        <xdr:cNvSpPr/>
      </xdr:nvSpPr>
      <xdr:spPr>
        <a:xfrm>
          <a:off x="12446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314325</xdr:colOff>
      <xdr:row>50</xdr:row>
      <xdr:rowOff>63500</xdr:rowOff>
    </xdr:to>
    <xdr:sp macro="" textlink="">
      <xdr:nvSpPr>
        <xdr:cNvPr id="283" name="正方形/長方形 282"/>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50</xdr:row>
      <xdr:rowOff>88900</xdr:rowOff>
    </xdr:from>
    <xdr:to>
      <xdr:col>28</xdr:col>
      <xdr:colOff>581025</xdr:colOff>
      <xdr:row>52</xdr:row>
      <xdr:rowOff>0</xdr:rowOff>
    </xdr:to>
    <xdr:sp macro="" textlink="">
      <xdr:nvSpPr>
        <xdr:cNvPr id="284" name="正方形/長方形 283"/>
        <xdr:cNvSpPr/>
      </xdr:nvSpPr>
      <xdr:spPr>
        <a:xfrm>
          <a:off x="1828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51</xdr:row>
      <xdr:rowOff>120650</xdr:rowOff>
    </xdr:from>
    <xdr:to>
      <xdr:col>28</xdr:col>
      <xdr:colOff>581025</xdr:colOff>
      <xdr:row>53</xdr:row>
      <xdr:rowOff>31750</xdr:rowOff>
    </xdr:to>
    <xdr:sp macro="" textlink="">
      <xdr:nvSpPr>
        <xdr:cNvPr id="285" name="正方形/長方形 284"/>
        <xdr:cNvSpPr/>
      </xdr:nvSpPr>
      <xdr:spPr>
        <a:xfrm>
          <a:off x="1828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28</xdr:col>
      <xdr:colOff>327025</xdr:colOff>
      <xdr:row>50</xdr:row>
      <xdr:rowOff>88900</xdr:rowOff>
    </xdr:from>
    <xdr:to>
      <xdr:col>30</xdr:col>
      <xdr:colOff>479425</xdr:colOff>
      <xdr:row>52</xdr:row>
      <xdr:rowOff>0</xdr:rowOff>
    </xdr:to>
    <xdr:sp macro="" textlink="">
      <xdr:nvSpPr>
        <xdr:cNvPr id="286" name="正方形/長方形 285"/>
        <xdr:cNvSpPr/>
      </xdr:nvSpPr>
      <xdr:spPr>
        <a:xfrm>
          <a:off x="1955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28</xdr:col>
      <xdr:colOff>327025</xdr:colOff>
      <xdr:row>51</xdr:row>
      <xdr:rowOff>120650</xdr:rowOff>
    </xdr:from>
    <xdr:to>
      <xdr:col>30</xdr:col>
      <xdr:colOff>479425</xdr:colOff>
      <xdr:row>53</xdr:row>
      <xdr:rowOff>31750</xdr:rowOff>
    </xdr:to>
    <xdr:sp macro="" textlink="">
      <xdr:nvSpPr>
        <xdr:cNvPr id="287" name="正方形/長方形 286"/>
        <xdr:cNvSpPr/>
      </xdr:nvSpPr>
      <xdr:spPr>
        <a:xfrm>
          <a:off x="1955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288" name="正方形/長方形 287"/>
        <xdr:cNvSpPr/>
      </xdr:nvSpPr>
      <xdr:spPr>
        <a:xfrm>
          <a:off x="18288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644525</xdr:colOff>
      <xdr:row>72</xdr:row>
      <xdr:rowOff>101600</xdr:rowOff>
    </xdr:to>
    <xdr:sp macro="" textlink="">
      <xdr:nvSpPr>
        <xdr:cNvPr id="289" name="正方形/長方形 288"/>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290" name="正方形/長方形 289"/>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291" name="正方形/長方形 290"/>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292" name="正方形/長方形 291"/>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293" name="正方形/長方形 292"/>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294" name="正方形/長方形 293"/>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295" name="テキスト ボックス 29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296" name="直線コネクタ 29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297" name="テキスト ボックス 296"/>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45.9</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298" name="直線コネクタ 29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299" name="テキスト ボックス 29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00" name="直線コネクタ 29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301" name="テキスト ボックス 300"/>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46.1</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302"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303" name="テキスト ボックス 30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04" name="テキスト ボックス 30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05" name="テキスト ボックス 30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06" name="テキスト ボックス 30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07" name="テキスト ボックス 30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81</xdr:row>
      <xdr:rowOff>158750</xdr:rowOff>
    </xdr:from>
    <xdr:to>
      <xdr:col>23</xdr:col>
      <xdr:colOff>568325</xdr:colOff>
      <xdr:row>82</xdr:row>
      <xdr:rowOff>88900</xdr:rowOff>
    </xdr:to>
    <xdr:sp macro="" textlink="">
      <xdr:nvSpPr>
        <xdr:cNvPr id="308" name="円/楕円 307"/>
        <xdr:cNvSpPr/>
      </xdr:nvSpPr>
      <xdr:spPr>
        <a:xfrm>
          <a:off x="16268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81</xdr:row>
      <xdr:rowOff>60977</xdr:rowOff>
    </xdr:from>
    <xdr:ext cx="405111" cy="259045"/>
    <xdr:sp macro="" textlink="">
      <xdr:nvSpPr>
        <xdr:cNvPr id="309" name="【消防施設】&#10;有形固定資産減価償却率該当値テキスト"/>
        <xdr:cNvSpPr txBox="1"/>
      </xdr:nvSpPr>
      <xdr:spPr>
        <a:xfrm>
          <a:off x="16408400" y="1394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310" name="正方形/長方形 309"/>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311" name="正方形/長方形 310"/>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312" name="正方形/長方形 311"/>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313" name="正方形/長方形 312"/>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314" name="正方形/長方形 313"/>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315" name="正方形/長方形 314"/>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16" name="テキスト ボックス 31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17" name="直線コネクタ 31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318" name="テキスト ボックス 317"/>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0.118</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319" name="直線コネクタ 31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320" name="テキスト ボックス 31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0.119</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21" name="直線コネクタ 32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22" name="テキスト ボックス 32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323"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324" name="テキスト ボックス 32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25" name="テキスト ボックス 32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26" name="テキスト ボックス 32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27" name="テキスト ボックス 32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28" name="テキスト ボックス 32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81</xdr:row>
      <xdr:rowOff>158750</xdr:rowOff>
    </xdr:from>
    <xdr:to>
      <xdr:col>32</xdr:col>
      <xdr:colOff>238125</xdr:colOff>
      <xdr:row>82</xdr:row>
      <xdr:rowOff>88900</xdr:rowOff>
    </xdr:to>
    <xdr:sp macro="" textlink="">
      <xdr:nvSpPr>
        <xdr:cNvPr id="329" name="円/楕円 328"/>
        <xdr:cNvSpPr/>
      </xdr:nvSpPr>
      <xdr:spPr>
        <a:xfrm>
          <a:off x="22110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81</xdr:row>
      <xdr:rowOff>60977</xdr:rowOff>
    </xdr:from>
    <xdr:ext cx="469744" cy="259045"/>
    <xdr:sp macro="" textlink="">
      <xdr:nvSpPr>
        <xdr:cNvPr id="330" name="【消防施設】&#10;一人当たり面積該当値テキスト"/>
        <xdr:cNvSpPr txBox="1"/>
      </xdr:nvSpPr>
      <xdr:spPr>
        <a:xfrm>
          <a:off x="22250400" y="1394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331" name="正方形/長方形 330"/>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32" name="正方形/長方形 3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33" name="正方形/長方形 3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34" name="正方形/長方形 3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35" name="正方形/長方形 3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36" name="正方形/長方形 3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37" name="正方形/長方形 3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338" name="正方形/長方形 337"/>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39" name="テキスト ボックス 3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40" name="直線コネクタ 3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341" name="テキスト ボックス 34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342" name="直線コネクタ 34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343" name="テキスト ボックス 34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344" name="直線コネクタ 34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345" name="テキスト ボックス 34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346" name="直線コネクタ 34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347" name="テキスト ボックス 34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348" name="直線コネクタ 34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349" name="テキスト ボックス 348"/>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50" name="直線コネクタ 34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351" name="テキスト ボックス 35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352"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119635</xdr:rowOff>
    </xdr:from>
    <xdr:to>
      <xdr:col>23</xdr:col>
      <xdr:colOff>516889</xdr:colOff>
      <xdr:row>107</xdr:row>
      <xdr:rowOff>169926</xdr:rowOff>
    </xdr:to>
    <xdr:cxnSp macro="">
      <xdr:nvCxnSpPr>
        <xdr:cNvPr id="353" name="直線コネクタ 352"/>
        <xdr:cNvCxnSpPr/>
      </xdr:nvCxnSpPr>
      <xdr:spPr>
        <a:xfrm flipV="1">
          <a:off x="16318864" y="17093185"/>
          <a:ext cx="0" cy="1421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2303</xdr:rowOff>
    </xdr:from>
    <xdr:ext cx="405111" cy="259045"/>
    <xdr:sp macro="" textlink="">
      <xdr:nvSpPr>
        <xdr:cNvPr id="354" name="【庁舎】&#10;有形固定資産減価償却率最小値テキスト"/>
        <xdr:cNvSpPr txBox="1"/>
      </xdr:nvSpPr>
      <xdr:spPr>
        <a:xfrm>
          <a:off x="16408400" y="1851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23</xdr:col>
      <xdr:colOff>428625</xdr:colOff>
      <xdr:row>107</xdr:row>
      <xdr:rowOff>169926</xdr:rowOff>
    </xdr:from>
    <xdr:to>
      <xdr:col>23</xdr:col>
      <xdr:colOff>606425</xdr:colOff>
      <xdr:row>107</xdr:row>
      <xdr:rowOff>169926</xdr:rowOff>
    </xdr:to>
    <xdr:cxnSp macro="">
      <xdr:nvCxnSpPr>
        <xdr:cNvPr id="355" name="直線コネクタ 354"/>
        <xdr:cNvCxnSpPr/>
      </xdr:nvCxnSpPr>
      <xdr:spPr>
        <a:xfrm>
          <a:off x="16230600" y="1851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66312</xdr:rowOff>
    </xdr:from>
    <xdr:ext cx="405111" cy="259045"/>
    <xdr:sp macro="" textlink="">
      <xdr:nvSpPr>
        <xdr:cNvPr id="356" name="【庁舎】&#10;有形固定資産減価償却率最大値テキスト"/>
        <xdr:cNvSpPr txBox="1"/>
      </xdr:nvSpPr>
      <xdr:spPr>
        <a:xfrm>
          <a:off x="16408400" y="1686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62.8</a:t>
          </a:r>
          <a:endParaRPr kumimoji="1" lang="ja-JP" altLang="en-US" sz="1000" b="1">
            <a:latin typeface="ＭＳ Ｐゴシック"/>
          </a:endParaRPr>
        </a:p>
      </xdr:txBody>
    </xdr:sp>
    <xdr:clientData/>
  </xdr:oneCellAnchor>
  <xdr:twoCellAnchor>
    <xdr:from>
      <xdr:col>23</xdr:col>
      <xdr:colOff>428625</xdr:colOff>
      <xdr:row>99</xdr:row>
      <xdr:rowOff>119635</xdr:rowOff>
    </xdr:from>
    <xdr:to>
      <xdr:col>23</xdr:col>
      <xdr:colOff>606425</xdr:colOff>
      <xdr:row>99</xdr:row>
      <xdr:rowOff>119635</xdr:rowOff>
    </xdr:to>
    <xdr:cxnSp macro="">
      <xdr:nvCxnSpPr>
        <xdr:cNvPr id="357" name="直線コネクタ 356"/>
        <xdr:cNvCxnSpPr/>
      </xdr:nvCxnSpPr>
      <xdr:spPr>
        <a:xfrm>
          <a:off x="16230600" y="1709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113555</xdr:rowOff>
    </xdr:from>
    <xdr:ext cx="405111" cy="259045"/>
    <xdr:sp macro="" textlink="">
      <xdr:nvSpPr>
        <xdr:cNvPr id="358" name="【庁舎】&#10;有形固定資産減価償却率平均値テキスト"/>
        <xdr:cNvSpPr txBox="1"/>
      </xdr:nvSpPr>
      <xdr:spPr>
        <a:xfrm>
          <a:off x="16408400" y="176014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135128</xdr:rowOff>
    </xdr:from>
    <xdr:to>
      <xdr:col>23</xdr:col>
      <xdr:colOff>568325</xdr:colOff>
      <xdr:row>103</xdr:row>
      <xdr:rowOff>65278</xdr:rowOff>
    </xdr:to>
    <xdr:sp macro="" textlink="">
      <xdr:nvSpPr>
        <xdr:cNvPr id="359" name="フローチャート : 判断 358"/>
        <xdr:cNvSpPr/>
      </xdr:nvSpPr>
      <xdr:spPr>
        <a:xfrm>
          <a:off x="16268700" y="1762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360" name="テキスト ボックス 35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61" name="テキスト ボックス 36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62" name="テキスト ボックス 36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63" name="テキスト ボックス 36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64" name="テキスト ボックス 36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99</xdr:row>
      <xdr:rowOff>68835</xdr:rowOff>
    </xdr:from>
    <xdr:to>
      <xdr:col>23</xdr:col>
      <xdr:colOff>568325</xdr:colOff>
      <xdr:row>99</xdr:row>
      <xdr:rowOff>170435</xdr:rowOff>
    </xdr:to>
    <xdr:sp macro="" textlink="">
      <xdr:nvSpPr>
        <xdr:cNvPr id="365" name="円/楕円 364"/>
        <xdr:cNvSpPr/>
      </xdr:nvSpPr>
      <xdr:spPr>
        <a:xfrm>
          <a:off x="16268700" y="170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99</xdr:row>
      <xdr:rowOff>21862</xdr:rowOff>
    </xdr:from>
    <xdr:ext cx="405111" cy="259045"/>
    <xdr:sp macro="" textlink="">
      <xdr:nvSpPr>
        <xdr:cNvPr id="366" name="【庁舎】&#10;有形固定資産減価償却率該当値テキスト"/>
        <xdr:cNvSpPr txBox="1"/>
      </xdr:nvSpPr>
      <xdr:spPr>
        <a:xfrm>
          <a:off x="16408400" y="16995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367" name="正方形/長方形 366"/>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68" name="正方形/長方形 36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69" name="正方形/長方形 36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70" name="正方形/長方形 36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71" name="正方形/長方形 37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72" name="正方形/長方形 37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73" name="正方形/長方形 37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374" name="正方形/長方形 373"/>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75" name="テキスト ボックス 37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76" name="直線コネクタ 37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377" name="テキスト ボックス 37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378" name="直線コネクタ 37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379" name="テキスト ボックス 37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380" name="直線コネクタ 37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381" name="テキスト ボックス 38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382" name="直線コネクタ 38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383" name="テキスト ボックス 38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384" name="直線コネクタ 38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385" name="テキスト ボックス 38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386" name="直線コネクタ 38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387" name="テキスト ボックス 38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388" name="直線コネクタ 38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389" name="テキスト ボックス 38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90" name="直線コネクタ 38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91" name="テキスト ボックス 39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392"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107224</xdr:rowOff>
    </xdr:from>
    <xdr:to>
      <xdr:col>32</xdr:col>
      <xdr:colOff>186689</xdr:colOff>
      <xdr:row>108</xdr:row>
      <xdr:rowOff>144780</xdr:rowOff>
    </xdr:to>
    <xdr:cxnSp macro="">
      <xdr:nvCxnSpPr>
        <xdr:cNvPr id="393" name="直線コネクタ 392"/>
        <xdr:cNvCxnSpPr/>
      </xdr:nvCxnSpPr>
      <xdr:spPr>
        <a:xfrm flipV="1">
          <a:off x="22160864" y="17080774"/>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148607</xdr:rowOff>
    </xdr:from>
    <xdr:ext cx="469744" cy="259045"/>
    <xdr:sp macro="" textlink="">
      <xdr:nvSpPr>
        <xdr:cNvPr id="394" name="【庁舎】&#10;一人当たり面積最小値テキスト"/>
        <xdr:cNvSpPr txBox="1"/>
      </xdr:nvSpPr>
      <xdr:spPr>
        <a:xfrm>
          <a:off x="222504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0.819</a:t>
          </a:r>
          <a:endParaRPr kumimoji="1" lang="ja-JP" altLang="en-US" sz="1000" b="1">
            <a:latin typeface="ＭＳ Ｐゴシック"/>
          </a:endParaRPr>
        </a:p>
      </xdr:txBody>
    </xdr:sp>
    <xdr:clientData/>
  </xdr:oneCellAnchor>
  <xdr:twoCellAnchor>
    <xdr:from>
      <xdr:col>32</xdr:col>
      <xdr:colOff>98425</xdr:colOff>
      <xdr:row>108</xdr:row>
      <xdr:rowOff>144780</xdr:rowOff>
    </xdr:from>
    <xdr:to>
      <xdr:col>32</xdr:col>
      <xdr:colOff>276225</xdr:colOff>
      <xdr:row>108</xdr:row>
      <xdr:rowOff>144780</xdr:rowOff>
    </xdr:to>
    <xdr:cxnSp macro="">
      <xdr:nvCxnSpPr>
        <xdr:cNvPr id="395" name="直線コネクタ 394"/>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53901</xdr:rowOff>
    </xdr:from>
    <xdr:ext cx="469744" cy="259045"/>
    <xdr:sp macro="" textlink="">
      <xdr:nvSpPr>
        <xdr:cNvPr id="396" name="【庁舎】&#10;一人当たり面積最大値テキスト"/>
        <xdr:cNvSpPr txBox="1"/>
      </xdr:nvSpPr>
      <xdr:spPr>
        <a:xfrm>
          <a:off x="22250400" y="1685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1.303</a:t>
          </a:r>
          <a:endParaRPr kumimoji="1" lang="ja-JP" altLang="en-US" sz="1000" b="1">
            <a:latin typeface="ＭＳ Ｐゴシック"/>
          </a:endParaRPr>
        </a:p>
      </xdr:txBody>
    </xdr:sp>
    <xdr:clientData/>
  </xdr:oneCellAnchor>
  <xdr:twoCellAnchor>
    <xdr:from>
      <xdr:col>32</xdr:col>
      <xdr:colOff>98425</xdr:colOff>
      <xdr:row>99</xdr:row>
      <xdr:rowOff>107224</xdr:rowOff>
    </xdr:from>
    <xdr:to>
      <xdr:col>32</xdr:col>
      <xdr:colOff>276225</xdr:colOff>
      <xdr:row>99</xdr:row>
      <xdr:rowOff>107224</xdr:rowOff>
    </xdr:to>
    <xdr:cxnSp macro="">
      <xdr:nvCxnSpPr>
        <xdr:cNvPr id="397" name="直線コネクタ 396"/>
        <xdr:cNvCxnSpPr/>
      </xdr:nvCxnSpPr>
      <xdr:spPr>
        <a:xfrm>
          <a:off x="22072600" y="1708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74403</xdr:rowOff>
    </xdr:from>
    <xdr:ext cx="469744" cy="259045"/>
    <xdr:sp macro="" textlink="">
      <xdr:nvSpPr>
        <xdr:cNvPr id="398" name="【庁舎】&#10;一人当たり面積平均値テキスト"/>
        <xdr:cNvSpPr txBox="1"/>
      </xdr:nvSpPr>
      <xdr:spPr>
        <a:xfrm>
          <a:off x="22250400" y="177337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1.042</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51526</xdr:rowOff>
    </xdr:from>
    <xdr:to>
      <xdr:col>32</xdr:col>
      <xdr:colOff>238125</xdr:colOff>
      <xdr:row>104</xdr:row>
      <xdr:rowOff>153126</xdr:rowOff>
    </xdr:to>
    <xdr:sp macro="" textlink="">
      <xdr:nvSpPr>
        <xdr:cNvPr id="399" name="フローチャート : 判断 398"/>
        <xdr:cNvSpPr/>
      </xdr:nvSpPr>
      <xdr:spPr>
        <a:xfrm>
          <a:off x="221107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00" name="テキスト ボックス 39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01" name="テキスト ボックス 40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02" name="テキスト ボックス 40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03" name="テキスト ボックス 40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04" name="テキスト ボックス 40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108</xdr:row>
      <xdr:rowOff>93980</xdr:rowOff>
    </xdr:from>
    <xdr:to>
      <xdr:col>32</xdr:col>
      <xdr:colOff>238125</xdr:colOff>
      <xdr:row>109</xdr:row>
      <xdr:rowOff>24130</xdr:rowOff>
    </xdr:to>
    <xdr:sp macro="" textlink="">
      <xdr:nvSpPr>
        <xdr:cNvPr id="405" name="円/楕円 404"/>
        <xdr:cNvSpPr/>
      </xdr:nvSpPr>
      <xdr:spPr>
        <a:xfrm>
          <a:off x="221107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108</xdr:row>
      <xdr:rowOff>8907</xdr:rowOff>
    </xdr:from>
    <xdr:ext cx="469744" cy="259045"/>
    <xdr:sp macro="" textlink="">
      <xdr:nvSpPr>
        <xdr:cNvPr id="406" name="【庁舎】&#10;一人当たり面積該当値テキスト"/>
        <xdr:cNvSpPr txBox="1"/>
      </xdr:nvSpPr>
      <xdr:spPr>
        <a:xfrm>
          <a:off x="22250400" y="1852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0.819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407" name="正方形/長方形 406"/>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08" name="正方形/長方形 40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409" name="テキスト ボックス 408"/>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体育館・プール、市民会館については、有形固定資産減価償却率が低くなっており、比較的新しい公共施設となっている。福祉施設、庁舎については、経年により破損や故障する箇所が増えてきている。この中で加茂川庁舎、水道課事務所は平成</a:t>
          </a:r>
          <a:r>
            <a:rPr kumimoji="1" lang="en-US" altLang="ja-JP" sz="1300">
              <a:latin typeface="ＭＳ Ｐゴシック"/>
            </a:rPr>
            <a:t>28</a:t>
          </a:r>
          <a:r>
            <a:rPr kumimoji="1" lang="ja-JP" altLang="en-US" sz="1300">
              <a:latin typeface="ＭＳ Ｐゴシック"/>
            </a:rPr>
            <a:t>年度に耐震診断を行い、改修の必要があるとの結果が出ているため、公共施設総合管理計画の方針とも照らしながら今後の対応を行うこととしている。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9412034</v>
      </c>
      <c r="BO4" s="379"/>
      <c r="BP4" s="379"/>
      <c r="BQ4" s="379"/>
      <c r="BR4" s="379"/>
      <c r="BS4" s="379"/>
      <c r="BT4" s="379"/>
      <c r="BU4" s="380"/>
      <c r="BV4" s="378">
        <v>8998059</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6.7</v>
      </c>
      <c r="CU4" s="385"/>
      <c r="CV4" s="385"/>
      <c r="CW4" s="385"/>
      <c r="CX4" s="385"/>
      <c r="CY4" s="385"/>
      <c r="CZ4" s="385"/>
      <c r="DA4" s="386"/>
      <c r="DB4" s="384">
        <v>5.7</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8938920</v>
      </c>
      <c r="BO5" s="416"/>
      <c r="BP5" s="416"/>
      <c r="BQ5" s="416"/>
      <c r="BR5" s="416"/>
      <c r="BS5" s="416"/>
      <c r="BT5" s="416"/>
      <c r="BU5" s="417"/>
      <c r="BV5" s="415">
        <v>8606373</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85.2</v>
      </c>
      <c r="CU5" s="413"/>
      <c r="CV5" s="413"/>
      <c r="CW5" s="413"/>
      <c r="CX5" s="413"/>
      <c r="CY5" s="413"/>
      <c r="CZ5" s="413"/>
      <c r="DA5" s="414"/>
      <c r="DB5" s="412">
        <v>89.1</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473114</v>
      </c>
      <c r="BO6" s="416"/>
      <c r="BP6" s="416"/>
      <c r="BQ6" s="416"/>
      <c r="BR6" s="416"/>
      <c r="BS6" s="416"/>
      <c r="BT6" s="416"/>
      <c r="BU6" s="417"/>
      <c r="BV6" s="415">
        <v>391686</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89.7</v>
      </c>
      <c r="CU6" s="453"/>
      <c r="CV6" s="453"/>
      <c r="CW6" s="453"/>
      <c r="CX6" s="453"/>
      <c r="CY6" s="453"/>
      <c r="CZ6" s="453"/>
      <c r="DA6" s="454"/>
      <c r="DB6" s="452">
        <v>94.3</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74264</v>
      </c>
      <c r="BO7" s="416"/>
      <c r="BP7" s="416"/>
      <c r="BQ7" s="416"/>
      <c r="BR7" s="416"/>
      <c r="BS7" s="416"/>
      <c r="BT7" s="416"/>
      <c r="BU7" s="417"/>
      <c r="BV7" s="415">
        <v>52322</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5961383</v>
      </c>
      <c r="CU7" s="416"/>
      <c r="CV7" s="416"/>
      <c r="CW7" s="416"/>
      <c r="CX7" s="416"/>
      <c r="CY7" s="416"/>
      <c r="CZ7" s="416"/>
      <c r="DA7" s="417"/>
      <c r="DB7" s="415">
        <v>5904917</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398850</v>
      </c>
      <c r="BO8" s="416"/>
      <c r="BP8" s="416"/>
      <c r="BQ8" s="416"/>
      <c r="BR8" s="416"/>
      <c r="BS8" s="416"/>
      <c r="BT8" s="416"/>
      <c r="BU8" s="417"/>
      <c r="BV8" s="415">
        <v>339364</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0.25</v>
      </c>
      <c r="CU8" s="456"/>
      <c r="CV8" s="456"/>
      <c r="CW8" s="456"/>
      <c r="CX8" s="456"/>
      <c r="CY8" s="456"/>
      <c r="CZ8" s="456"/>
      <c r="DA8" s="457"/>
      <c r="DB8" s="455">
        <v>0.25</v>
      </c>
      <c r="DC8" s="456"/>
      <c r="DD8" s="456"/>
      <c r="DE8" s="456"/>
      <c r="DF8" s="456"/>
      <c r="DG8" s="456"/>
      <c r="DH8" s="456"/>
      <c r="DI8" s="457"/>
      <c r="DJ8" s="137"/>
      <c r="DK8" s="137"/>
      <c r="DL8" s="137"/>
      <c r="DM8" s="137"/>
      <c r="DN8" s="137"/>
      <c r="DO8" s="137"/>
    </row>
    <row r="9" spans="1:119" ht="18.75" customHeight="1" thickBot="1" x14ac:dyDescent="0.2">
      <c r="A9" s="138"/>
      <c r="B9" s="409" t="s">
        <v>93</v>
      </c>
      <c r="C9" s="410"/>
      <c r="D9" s="410"/>
      <c r="E9" s="410"/>
      <c r="F9" s="410"/>
      <c r="G9" s="410"/>
      <c r="H9" s="410"/>
      <c r="I9" s="410"/>
      <c r="J9" s="410"/>
      <c r="K9" s="458"/>
      <c r="L9" s="459" t="s">
        <v>94</v>
      </c>
      <c r="M9" s="460"/>
      <c r="N9" s="460"/>
      <c r="O9" s="460"/>
      <c r="P9" s="460"/>
      <c r="Q9" s="461"/>
      <c r="R9" s="462">
        <v>11950</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59486</v>
      </c>
      <c r="BO9" s="416"/>
      <c r="BP9" s="416"/>
      <c r="BQ9" s="416"/>
      <c r="BR9" s="416"/>
      <c r="BS9" s="416"/>
      <c r="BT9" s="416"/>
      <c r="BU9" s="417"/>
      <c r="BV9" s="415">
        <v>-19849</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17.899999999999999</v>
      </c>
      <c r="CU9" s="413"/>
      <c r="CV9" s="413"/>
      <c r="CW9" s="413"/>
      <c r="CX9" s="413"/>
      <c r="CY9" s="413"/>
      <c r="CZ9" s="413"/>
      <c r="DA9" s="414"/>
      <c r="DB9" s="412">
        <v>19.2</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99</v>
      </c>
      <c r="M10" s="445"/>
      <c r="N10" s="445"/>
      <c r="O10" s="445"/>
      <c r="P10" s="445"/>
      <c r="Q10" s="446"/>
      <c r="R10" s="466">
        <v>13033</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168555</v>
      </c>
      <c r="BO10" s="416"/>
      <c r="BP10" s="416"/>
      <c r="BQ10" s="416"/>
      <c r="BR10" s="416"/>
      <c r="BS10" s="416"/>
      <c r="BT10" s="416"/>
      <c r="BU10" s="417"/>
      <c r="BV10" s="415">
        <v>172916</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101</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12267</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v>60000</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119</v>
      </c>
      <c r="N13" s="504"/>
      <c r="O13" s="504"/>
      <c r="P13" s="504"/>
      <c r="Q13" s="505"/>
      <c r="R13" s="496">
        <v>12076</v>
      </c>
      <c r="S13" s="497"/>
      <c r="T13" s="497"/>
      <c r="U13" s="497"/>
      <c r="V13" s="498"/>
      <c r="W13" s="431" t="s">
        <v>120</v>
      </c>
      <c r="X13" s="432"/>
      <c r="Y13" s="432"/>
      <c r="Z13" s="432"/>
      <c r="AA13" s="432"/>
      <c r="AB13" s="422"/>
      <c r="AC13" s="466">
        <v>1402</v>
      </c>
      <c r="AD13" s="467"/>
      <c r="AE13" s="467"/>
      <c r="AF13" s="467"/>
      <c r="AG13" s="506"/>
      <c r="AH13" s="466">
        <v>1916</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228041</v>
      </c>
      <c r="BO13" s="416"/>
      <c r="BP13" s="416"/>
      <c r="BQ13" s="416"/>
      <c r="BR13" s="416"/>
      <c r="BS13" s="416"/>
      <c r="BT13" s="416"/>
      <c r="BU13" s="417"/>
      <c r="BV13" s="415">
        <v>93067</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13.7</v>
      </c>
      <c r="CU13" s="413"/>
      <c r="CV13" s="413"/>
      <c r="CW13" s="413"/>
      <c r="CX13" s="413"/>
      <c r="CY13" s="413"/>
      <c r="CZ13" s="413"/>
      <c r="DA13" s="414"/>
      <c r="DB13" s="412">
        <v>15.1</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125</v>
      </c>
      <c r="M14" s="494"/>
      <c r="N14" s="494"/>
      <c r="O14" s="494"/>
      <c r="P14" s="494"/>
      <c r="Q14" s="495"/>
      <c r="R14" s="496">
        <v>12444</v>
      </c>
      <c r="S14" s="497"/>
      <c r="T14" s="497"/>
      <c r="U14" s="497"/>
      <c r="V14" s="498"/>
      <c r="W14" s="405"/>
      <c r="X14" s="406"/>
      <c r="Y14" s="406"/>
      <c r="Z14" s="406"/>
      <c r="AA14" s="406"/>
      <c r="AB14" s="395"/>
      <c r="AC14" s="499">
        <v>23.3</v>
      </c>
      <c r="AD14" s="500"/>
      <c r="AE14" s="500"/>
      <c r="AF14" s="500"/>
      <c r="AG14" s="501"/>
      <c r="AH14" s="499">
        <v>27.1</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56.6</v>
      </c>
      <c r="CU14" s="511"/>
      <c r="CV14" s="511"/>
      <c r="CW14" s="511"/>
      <c r="CX14" s="511"/>
      <c r="CY14" s="511"/>
      <c r="CZ14" s="511"/>
      <c r="DA14" s="512"/>
      <c r="DB14" s="510">
        <v>71.599999999999994</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119</v>
      </c>
      <c r="N15" s="504"/>
      <c r="O15" s="504"/>
      <c r="P15" s="504"/>
      <c r="Q15" s="505"/>
      <c r="R15" s="496">
        <v>12282</v>
      </c>
      <c r="S15" s="497"/>
      <c r="T15" s="497"/>
      <c r="U15" s="497"/>
      <c r="V15" s="498"/>
      <c r="W15" s="431" t="s">
        <v>127</v>
      </c>
      <c r="X15" s="432"/>
      <c r="Y15" s="432"/>
      <c r="Z15" s="432"/>
      <c r="AA15" s="432"/>
      <c r="AB15" s="422"/>
      <c r="AC15" s="466">
        <v>1638</v>
      </c>
      <c r="AD15" s="467"/>
      <c r="AE15" s="467"/>
      <c r="AF15" s="467"/>
      <c r="AG15" s="506"/>
      <c r="AH15" s="466">
        <v>2057</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1258600</v>
      </c>
      <c r="BO15" s="379"/>
      <c r="BP15" s="379"/>
      <c r="BQ15" s="379"/>
      <c r="BR15" s="379"/>
      <c r="BS15" s="379"/>
      <c r="BT15" s="379"/>
      <c r="BU15" s="380"/>
      <c r="BV15" s="378">
        <v>1202787</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27.2</v>
      </c>
      <c r="AD16" s="500"/>
      <c r="AE16" s="500"/>
      <c r="AF16" s="500"/>
      <c r="AG16" s="501"/>
      <c r="AH16" s="499">
        <v>29</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4984916</v>
      </c>
      <c r="BO16" s="416"/>
      <c r="BP16" s="416"/>
      <c r="BQ16" s="416"/>
      <c r="BR16" s="416"/>
      <c r="BS16" s="416"/>
      <c r="BT16" s="416"/>
      <c r="BU16" s="417"/>
      <c r="BV16" s="415">
        <v>4770150</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2980</v>
      </c>
      <c r="AD17" s="467"/>
      <c r="AE17" s="467"/>
      <c r="AF17" s="467"/>
      <c r="AG17" s="506"/>
      <c r="AH17" s="466">
        <v>3080</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1558414</v>
      </c>
      <c r="BO17" s="416"/>
      <c r="BP17" s="416"/>
      <c r="BQ17" s="416"/>
      <c r="BR17" s="416"/>
      <c r="BS17" s="416"/>
      <c r="BT17" s="416"/>
      <c r="BU17" s="417"/>
      <c r="BV17" s="415">
        <v>1507992</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137</v>
      </c>
      <c r="C18" s="458"/>
      <c r="D18" s="458"/>
      <c r="E18" s="527"/>
      <c r="F18" s="527"/>
      <c r="G18" s="527"/>
      <c r="H18" s="527"/>
      <c r="I18" s="527"/>
      <c r="J18" s="527"/>
      <c r="K18" s="527"/>
      <c r="L18" s="528">
        <v>268.77999999999997</v>
      </c>
      <c r="M18" s="528"/>
      <c r="N18" s="528"/>
      <c r="O18" s="528"/>
      <c r="P18" s="528"/>
      <c r="Q18" s="528"/>
      <c r="R18" s="529"/>
      <c r="S18" s="529"/>
      <c r="T18" s="529"/>
      <c r="U18" s="529"/>
      <c r="V18" s="530"/>
      <c r="W18" s="433"/>
      <c r="X18" s="434"/>
      <c r="Y18" s="434"/>
      <c r="Z18" s="434"/>
      <c r="AA18" s="434"/>
      <c r="AB18" s="425"/>
      <c r="AC18" s="531">
        <v>49.5</v>
      </c>
      <c r="AD18" s="532"/>
      <c r="AE18" s="532"/>
      <c r="AF18" s="532"/>
      <c r="AG18" s="533"/>
      <c r="AH18" s="531">
        <v>43.5</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5142874</v>
      </c>
      <c r="BO18" s="416"/>
      <c r="BP18" s="416"/>
      <c r="BQ18" s="416"/>
      <c r="BR18" s="416"/>
      <c r="BS18" s="416"/>
      <c r="BT18" s="416"/>
      <c r="BU18" s="417"/>
      <c r="BV18" s="415">
        <v>5268097</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139</v>
      </c>
      <c r="C19" s="458"/>
      <c r="D19" s="458"/>
      <c r="E19" s="527"/>
      <c r="F19" s="527"/>
      <c r="G19" s="527"/>
      <c r="H19" s="527"/>
      <c r="I19" s="527"/>
      <c r="J19" s="527"/>
      <c r="K19" s="527"/>
      <c r="L19" s="535">
        <v>44</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7043799</v>
      </c>
      <c r="BO19" s="416"/>
      <c r="BP19" s="416"/>
      <c r="BQ19" s="416"/>
      <c r="BR19" s="416"/>
      <c r="BS19" s="416"/>
      <c r="BT19" s="416"/>
      <c r="BU19" s="417"/>
      <c r="BV19" s="415">
        <v>7012508</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141</v>
      </c>
      <c r="C20" s="458"/>
      <c r="D20" s="458"/>
      <c r="E20" s="527"/>
      <c r="F20" s="527"/>
      <c r="G20" s="527"/>
      <c r="H20" s="527"/>
      <c r="I20" s="527"/>
      <c r="J20" s="527"/>
      <c r="K20" s="527"/>
      <c r="L20" s="535">
        <v>4374</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10590144</v>
      </c>
      <c r="BO23" s="416"/>
      <c r="BP23" s="416"/>
      <c r="BQ23" s="416"/>
      <c r="BR23" s="416"/>
      <c r="BS23" s="416"/>
      <c r="BT23" s="416"/>
      <c r="BU23" s="417"/>
      <c r="BV23" s="415">
        <v>11099271</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150</v>
      </c>
      <c r="F24" s="445"/>
      <c r="G24" s="445"/>
      <c r="H24" s="445"/>
      <c r="I24" s="445"/>
      <c r="J24" s="445"/>
      <c r="K24" s="446"/>
      <c r="L24" s="466">
        <v>1</v>
      </c>
      <c r="M24" s="467"/>
      <c r="N24" s="467"/>
      <c r="O24" s="467"/>
      <c r="P24" s="506"/>
      <c r="Q24" s="466">
        <v>7150</v>
      </c>
      <c r="R24" s="467"/>
      <c r="S24" s="467"/>
      <c r="T24" s="467"/>
      <c r="U24" s="467"/>
      <c r="V24" s="506"/>
      <c r="W24" s="561"/>
      <c r="X24" s="549"/>
      <c r="Y24" s="550"/>
      <c r="Z24" s="465" t="s">
        <v>151</v>
      </c>
      <c r="AA24" s="445"/>
      <c r="AB24" s="445"/>
      <c r="AC24" s="445"/>
      <c r="AD24" s="445"/>
      <c r="AE24" s="445"/>
      <c r="AF24" s="445"/>
      <c r="AG24" s="446"/>
      <c r="AH24" s="466">
        <v>169</v>
      </c>
      <c r="AI24" s="467"/>
      <c r="AJ24" s="467"/>
      <c r="AK24" s="467"/>
      <c r="AL24" s="506"/>
      <c r="AM24" s="466">
        <v>480298</v>
      </c>
      <c r="AN24" s="467"/>
      <c r="AO24" s="467"/>
      <c r="AP24" s="467"/>
      <c r="AQ24" s="467"/>
      <c r="AR24" s="506"/>
      <c r="AS24" s="466">
        <v>2842</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6617160</v>
      </c>
      <c r="BO24" s="416"/>
      <c r="BP24" s="416"/>
      <c r="BQ24" s="416"/>
      <c r="BR24" s="416"/>
      <c r="BS24" s="416"/>
      <c r="BT24" s="416"/>
      <c r="BU24" s="417"/>
      <c r="BV24" s="415">
        <v>7066014</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153</v>
      </c>
      <c r="F25" s="445"/>
      <c r="G25" s="445"/>
      <c r="H25" s="445"/>
      <c r="I25" s="445"/>
      <c r="J25" s="445"/>
      <c r="K25" s="446"/>
      <c r="L25" s="466">
        <v>1</v>
      </c>
      <c r="M25" s="467"/>
      <c r="N25" s="467"/>
      <c r="O25" s="467"/>
      <c r="P25" s="506"/>
      <c r="Q25" s="466">
        <v>5850</v>
      </c>
      <c r="R25" s="467"/>
      <c r="S25" s="467"/>
      <c r="T25" s="467"/>
      <c r="U25" s="467"/>
      <c r="V25" s="506"/>
      <c r="W25" s="561"/>
      <c r="X25" s="549"/>
      <c r="Y25" s="550"/>
      <c r="Z25" s="465" t="s">
        <v>154</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359919</v>
      </c>
      <c r="BO25" s="379"/>
      <c r="BP25" s="379"/>
      <c r="BQ25" s="379"/>
      <c r="BR25" s="379"/>
      <c r="BS25" s="379"/>
      <c r="BT25" s="379"/>
      <c r="BU25" s="380"/>
      <c r="BV25" s="378">
        <v>351651</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156</v>
      </c>
      <c r="F26" s="445"/>
      <c r="G26" s="445"/>
      <c r="H26" s="445"/>
      <c r="I26" s="445"/>
      <c r="J26" s="445"/>
      <c r="K26" s="446"/>
      <c r="L26" s="466">
        <v>1</v>
      </c>
      <c r="M26" s="467"/>
      <c r="N26" s="467"/>
      <c r="O26" s="467"/>
      <c r="P26" s="506"/>
      <c r="Q26" s="466">
        <v>5350</v>
      </c>
      <c r="R26" s="467"/>
      <c r="S26" s="467"/>
      <c r="T26" s="467"/>
      <c r="U26" s="467"/>
      <c r="V26" s="506"/>
      <c r="W26" s="561"/>
      <c r="X26" s="549"/>
      <c r="Y26" s="550"/>
      <c r="Z26" s="465" t="s">
        <v>157</v>
      </c>
      <c r="AA26" s="571"/>
      <c r="AB26" s="571"/>
      <c r="AC26" s="571"/>
      <c r="AD26" s="571"/>
      <c r="AE26" s="571"/>
      <c r="AF26" s="571"/>
      <c r="AG26" s="572"/>
      <c r="AH26" s="466">
        <v>22</v>
      </c>
      <c r="AI26" s="467"/>
      <c r="AJ26" s="467"/>
      <c r="AK26" s="467"/>
      <c r="AL26" s="506"/>
      <c r="AM26" s="466">
        <v>50754</v>
      </c>
      <c r="AN26" s="467"/>
      <c r="AO26" s="467"/>
      <c r="AP26" s="467"/>
      <c r="AQ26" s="467"/>
      <c r="AR26" s="506"/>
      <c r="AS26" s="466">
        <v>2307</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159</v>
      </c>
      <c r="F27" s="445"/>
      <c r="G27" s="445"/>
      <c r="H27" s="445"/>
      <c r="I27" s="445"/>
      <c r="J27" s="445"/>
      <c r="K27" s="446"/>
      <c r="L27" s="466">
        <v>1</v>
      </c>
      <c r="M27" s="467"/>
      <c r="N27" s="467"/>
      <c r="O27" s="467"/>
      <c r="P27" s="506"/>
      <c r="Q27" s="466">
        <v>2790</v>
      </c>
      <c r="R27" s="467"/>
      <c r="S27" s="467"/>
      <c r="T27" s="467"/>
      <c r="U27" s="467"/>
      <c r="V27" s="506"/>
      <c r="W27" s="561"/>
      <c r="X27" s="549"/>
      <c r="Y27" s="550"/>
      <c r="Z27" s="465" t="s">
        <v>160</v>
      </c>
      <c r="AA27" s="445"/>
      <c r="AB27" s="445"/>
      <c r="AC27" s="445"/>
      <c r="AD27" s="445"/>
      <c r="AE27" s="445"/>
      <c r="AF27" s="445"/>
      <c r="AG27" s="446"/>
      <c r="AH27" s="466">
        <v>14</v>
      </c>
      <c r="AI27" s="467"/>
      <c r="AJ27" s="467"/>
      <c r="AK27" s="467"/>
      <c r="AL27" s="506"/>
      <c r="AM27" s="466">
        <v>40306</v>
      </c>
      <c r="AN27" s="467"/>
      <c r="AO27" s="467"/>
      <c r="AP27" s="467"/>
      <c r="AQ27" s="467"/>
      <c r="AR27" s="506"/>
      <c r="AS27" s="466">
        <v>2879</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222617</v>
      </c>
      <c r="BO27" s="585"/>
      <c r="BP27" s="585"/>
      <c r="BQ27" s="585"/>
      <c r="BR27" s="585"/>
      <c r="BS27" s="585"/>
      <c r="BT27" s="585"/>
      <c r="BU27" s="586"/>
      <c r="BV27" s="584">
        <v>222617</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162</v>
      </c>
      <c r="F28" s="445"/>
      <c r="G28" s="445"/>
      <c r="H28" s="445"/>
      <c r="I28" s="445"/>
      <c r="J28" s="445"/>
      <c r="K28" s="446"/>
      <c r="L28" s="466">
        <v>1</v>
      </c>
      <c r="M28" s="467"/>
      <c r="N28" s="467"/>
      <c r="O28" s="467"/>
      <c r="P28" s="506"/>
      <c r="Q28" s="466">
        <v>2260</v>
      </c>
      <c r="R28" s="467"/>
      <c r="S28" s="467"/>
      <c r="T28" s="467"/>
      <c r="U28" s="467"/>
      <c r="V28" s="506"/>
      <c r="W28" s="561"/>
      <c r="X28" s="549"/>
      <c r="Y28" s="550"/>
      <c r="Z28" s="465" t="s">
        <v>163</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2385829</v>
      </c>
      <c r="BO28" s="379"/>
      <c r="BP28" s="379"/>
      <c r="BQ28" s="379"/>
      <c r="BR28" s="379"/>
      <c r="BS28" s="379"/>
      <c r="BT28" s="379"/>
      <c r="BU28" s="380"/>
      <c r="BV28" s="378">
        <v>2217274</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166</v>
      </c>
      <c r="F29" s="445"/>
      <c r="G29" s="445"/>
      <c r="H29" s="445"/>
      <c r="I29" s="445"/>
      <c r="J29" s="445"/>
      <c r="K29" s="446"/>
      <c r="L29" s="466">
        <v>14</v>
      </c>
      <c r="M29" s="467"/>
      <c r="N29" s="467"/>
      <c r="O29" s="467"/>
      <c r="P29" s="506"/>
      <c r="Q29" s="466">
        <v>2050</v>
      </c>
      <c r="R29" s="467"/>
      <c r="S29" s="467"/>
      <c r="T29" s="467"/>
      <c r="U29" s="467"/>
      <c r="V29" s="506"/>
      <c r="W29" s="562"/>
      <c r="X29" s="563"/>
      <c r="Y29" s="564"/>
      <c r="Z29" s="465" t="s">
        <v>167</v>
      </c>
      <c r="AA29" s="445"/>
      <c r="AB29" s="445"/>
      <c r="AC29" s="445"/>
      <c r="AD29" s="445"/>
      <c r="AE29" s="445"/>
      <c r="AF29" s="445"/>
      <c r="AG29" s="446"/>
      <c r="AH29" s="466">
        <v>183</v>
      </c>
      <c r="AI29" s="467"/>
      <c r="AJ29" s="467"/>
      <c r="AK29" s="467"/>
      <c r="AL29" s="506"/>
      <c r="AM29" s="466">
        <v>520604</v>
      </c>
      <c r="AN29" s="467"/>
      <c r="AO29" s="467"/>
      <c r="AP29" s="467"/>
      <c r="AQ29" s="467"/>
      <c r="AR29" s="506"/>
      <c r="AS29" s="466">
        <v>2845</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3487</v>
      </c>
      <c r="BO29" s="416"/>
      <c r="BP29" s="416"/>
      <c r="BQ29" s="416"/>
      <c r="BR29" s="416"/>
      <c r="BS29" s="416"/>
      <c r="BT29" s="416"/>
      <c r="BU29" s="417"/>
      <c r="BV29" s="415">
        <v>3486</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93.5</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874575</v>
      </c>
      <c r="BO30" s="585"/>
      <c r="BP30" s="585"/>
      <c r="BQ30" s="585"/>
      <c r="BR30" s="585"/>
      <c r="BS30" s="585"/>
      <c r="BT30" s="585"/>
      <c r="BU30" s="586"/>
      <c r="BV30" s="584">
        <v>811383</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5</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9</v>
      </c>
      <c r="AN34" s="596"/>
      <c r="AO34" s="597" t="str">
        <f>IF('各会計、関係団体の財政状況及び健全化判断比率'!B32="","",'各会計、関係団体の財政状況及び健全化判断比率'!B32)</f>
        <v>上水道特別会計</v>
      </c>
      <c r="AP34" s="597"/>
      <c r="AQ34" s="597"/>
      <c r="AR34" s="597"/>
      <c r="AS34" s="597"/>
      <c r="AT34" s="597"/>
      <c r="AU34" s="597"/>
      <c r="AV34" s="597"/>
      <c r="AW34" s="597"/>
      <c r="AX34" s="597"/>
      <c r="AY34" s="597"/>
      <c r="AZ34" s="597"/>
      <c r="BA34" s="597"/>
      <c r="BB34" s="597"/>
      <c r="BC34" s="597"/>
      <c r="BD34" s="165"/>
      <c r="BE34" s="596">
        <f>IF(BG34="","",MAX(C34:D43,U34:V43,AM34:AN43)+1)</f>
        <v>10</v>
      </c>
      <c r="BF34" s="596"/>
      <c r="BG34" s="597" t="str">
        <f>IF('各会計、関係団体の財政状況及び健全化判断比率'!B33="","",'各会計、関係団体の財政状況及び健全化判断比率'!B33)</f>
        <v>簡易水道特別会計</v>
      </c>
      <c r="BH34" s="597"/>
      <c r="BI34" s="597"/>
      <c r="BJ34" s="597"/>
      <c r="BK34" s="597"/>
      <c r="BL34" s="597"/>
      <c r="BM34" s="597"/>
      <c r="BN34" s="597"/>
      <c r="BO34" s="597"/>
      <c r="BP34" s="597"/>
      <c r="BQ34" s="597"/>
      <c r="BR34" s="597"/>
      <c r="BS34" s="597"/>
      <c r="BT34" s="597"/>
      <c r="BU34" s="597"/>
      <c r="BV34" s="165"/>
      <c r="BW34" s="596">
        <f>IF(BY34="","",MAX(C34:D43,U34:V43,AM34:AN43,BE34:BF43)+1)</f>
        <v>14</v>
      </c>
      <c r="BX34" s="596"/>
      <c r="BY34" s="597" t="str">
        <f>IF('各会計、関係団体の財政状況及び健全化判断比率'!B68="","",'各会計、関係団体の財政状況及び健全化判断比率'!B68)</f>
        <v>旭川中部衛生施設組合</v>
      </c>
      <c r="BZ34" s="597"/>
      <c r="CA34" s="597"/>
      <c r="CB34" s="597"/>
      <c r="CC34" s="597"/>
      <c r="CD34" s="597"/>
      <c r="CE34" s="597"/>
      <c r="CF34" s="597"/>
      <c r="CG34" s="597"/>
      <c r="CH34" s="597"/>
      <c r="CI34" s="597"/>
      <c r="CJ34" s="597"/>
      <c r="CK34" s="597"/>
      <c r="CL34" s="597"/>
      <c r="CM34" s="597"/>
      <c r="CN34" s="165"/>
      <c r="CO34" s="596">
        <f>IF(CQ34="","",MAX(C34:D43,U34:V43,AM34:AN43,BE34:BF43,BW34:BX43)+1)</f>
        <v>24</v>
      </c>
      <c r="CP34" s="596"/>
      <c r="CQ34" s="597" t="str">
        <f>IF('各会計、関係団体の財政状況及び健全化判断比率'!BS7="","",'各会計、関係団体の財政状況及び健全化判断比率'!BS7)</f>
        <v>吉備中央農業公社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育英資金特別会計</v>
      </c>
      <c r="F35" s="597"/>
      <c r="G35" s="597"/>
      <c r="H35" s="597"/>
      <c r="I35" s="597"/>
      <c r="J35" s="597"/>
      <c r="K35" s="597"/>
      <c r="L35" s="597"/>
      <c r="M35" s="597"/>
      <c r="N35" s="597"/>
      <c r="O35" s="597"/>
      <c r="P35" s="597"/>
      <c r="Q35" s="597"/>
      <c r="R35" s="597"/>
      <c r="S35" s="597"/>
      <c r="T35" s="165"/>
      <c r="U35" s="596">
        <f>IF(W35="","",U34+1)</f>
        <v>6</v>
      </c>
      <c r="V35" s="596"/>
      <c r="W35" s="597" t="str">
        <f>IF('各会計、関係団体の財政状況及び健全化判断比率'!B29="","",'各会計、関係団体の財政状況及び健全化判断比率'!B29)</f>
        <v>介護保険特別会計（介護保険事業）</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11</v>
      </c>
      <c r="BF35" s="596"/>
      <c r="BG35" s="597" t="str">
        <f>IF('各会計、関係団体の財政状況及び健全化判断比率'!B34="","",'各会計、関係団体の財政状況及び健全化判断比率'!B34)</f>
        <v>下水道特別会計</v>
      </c>
      <c r="BH35" s="597"/>
      <c r="BI35" s="597"/>
      <c r="BJ35" s="597"/>
      <c r="BK35" s="597"/>
      <c r="BL35" s="597"/>
      <c r="BM35" s="597"/>
      <c r="BN35" s="597"/>
      <c r="BO35" s="597"/>
      <c r="BP35" s="597"/>
      <c r="BQ35" s="597"/>
      <c r="BR35" s="597"/>
      <c r="BS35" s="597"/>
      <c r="BT35" s="597"/>
      <c r="BU35" s="597"/>
      <c r="BV35" s="165"/>
      <c r="BW35" s="596">
        <f t="shared" ref="BW35:BW43" si="2">IF(BY35="","",BW34+1)</f>
        <v>15</v>
      </c>
      <c r="BX35" s="596"/>
      <c r="BY35" s="597" t="str">
        <f>IF('各会計、関係団体の財政状況及び健全化判断比率'!B69="","",'各会計、関係団体の財政状況及び健全化判断比率'!B69)</f>
        <v>高梁地域事務組合一般会計</v>
      </c>
      <c r="BZ35" s="597"/>
      <c r="CA35" s="597"/>
      <c r="CB35" s="597"/>
      <c r="CC35" s="597"/>
      <c r="CD35" s="597"/>
      <c r="CE35" s="597"/>
      <c r="CF35" s="597"/>
      <c r="CG35" s="597"/>
      <c r="CH35" s="597"/>
      <c r="CI35" s="597"/>
      <c r="CJ35" s="597"/>
      <c r="CK35" s="597"/>
      <c r="CL35" s="597"/>
      <c r="CM35" s="597"/>
      <c r="CN35" s="165"/>
      <c r="CO35" s="596">
        <f t="shared" ref="CO35:CO43" si="3">IF(CQ35="","",CO34+1)</f>
        <v>25</v>
      </c>
      <c r="CP35" s="596"/>
      <c r="CQ35" s="597" t="str">
        <f>IF('各会計、関係団体の財政状況及び健全化判断比率'!BS8="","",'各会計、関係団体の財政状況及び健全化判断比率'!BS8)</f>
        <v>加茂川ふるさと交流プラザ</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f>IF(E36="","",C35+1)</f>
        <v>3</v>
      </c>
      <c r="D36" s="596"/>
      <c r="E36" s="597" t="str">
        <f>IF('各会計、関係団体の財政状況及び健全化判断比率'!B9="","",'各会計、関係団体の財政状況及び健全化判断比率'!B9)</f>
        <v>診療所特別会計</v>
      </c>
      <c r="F36" s="597"/>
      <c r="G36" s="597"/>
      <c r="H36" s="597"/>
      <c r="I36" s="597"/>
      <c r="J36" s="597"/>
      <c r="K36" s="597"/>
      <c r="L36" s="597"/>
      <c r="M36" s="597"/>
      <c r="N36" s="597"/>
      <c r="O36" s="597"/>
      <c r="P36" s="597"/>
      <c r="Q36" s="597"/>
      <c r="R36" s="597"/>
      <c r="S36" s="597"/>
      <c r="T36" s="165"/>
      <c r="U36" s="596">
        <f t="shared" ref="U36:U43" si="4">IF(W36="","",U35+1)</f>
        <v>7</v>
      </c>
      <c r="V36" s="596"/>
      <c r="W36" s="597" t="str">
        <f>IF('各会計、関係団体の財政状況及び健全化判断比率'!B30="","",'各会計、関係団体の財政状況及び健全化判断比率'!B30)</f>
        <v>介護保険特別会計（介護サービス事業）</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12</v>
      </c>
      <c r="BF36" s="596"/>
      <c r="BG36" s="597" t="str">
        <f>IF('各会計、関係団体の財政状況及び健全化判断比率'!B35="","",'各会計、関係団体の財政状況及び健全化判断比率'!B35)</f>
        <v>農業集落排水事業特別会計</v>
      </c>
      <c r="BH36" s="597"/>
      <c r="BI36" s="597"/>
      <c r="BJ36" s="597"/>
      <c r="BK36" s="597"/>
      <c r="BL36" s="597"/>
      <c r="BM36" s="597"/>
      <c r="BN36" s="597"/>
      <c r="BO36" s="597"/>
      <c r="BP36" s="597"/>
      <c r="BQ36" s="597"/>
      <c r="BR36" s="597"/>
      <c r="BS36" s="597"/>
      <c r="BT36" s="597"/>
      <c r="BU36" s="597"/>
      <c r="BV36" s="165"/>
      <c r="BW36" s="596">
        <f t="shared" si="2"/>
        <v>16</v>
      </c>
      <c r="BX36" s="596"/>
      <c r="BY36" s="597" t="str">
        <f>IF('各会計、関係団体の財政状況及び健全化判断比率'!B70="","",'各会計、関係団体の財政状況及び健全化判断比率'!B70)</f>
        <v>高梁地域事務組合農業共済事業会計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f>IF(E37="","",C36+1)</f>
        <v>4</v>
      </c>
      <c r="D37" s="596"/>
      <c r="E37" s="597" t="str">
        <f>IF('各会計、関係団体の財政状況及び健全化判断比率'!B10="","",'各会計、関係団体の財政状況及び健全化判断比率'!B10)</f>
        <v>住宅新築資金等貸付事業特別会計</v>
      </c>
      <c r="F37" s="597"/>
      <c r="G37" s="597"/>
      <c r="H37" s="597"/>
      <c r="I37" s="597"/>
      <c r="J37" s="597"/>
      <c r="K37" s="597"/>
      <c r="L37" s="597"/>
      <c r="M37" s="597"/>
      <c r="N37" s="597"/>
      <c r="O37" s="597"/>
      <c r="P37" s="597"/>
      <c r="Q37" s="597"/>
      <c r="R37" s="597"/>
      <c r="S37" s="597"/>
      <c r="T37" s="165"/>
      <c r="U37" s="596">
        <f t="shared" si="4"/>
        <v>8</v>
      </c>
      <c r="V37" s="596"/>
      <c r="W37" s="597" t="str">
        <f>IF('各会計、関係団体の財政状況及び健全化判断比率'!B31="","",'各会計、関係団体の財政状況及び健全化判断比率'!B31)</f>
        <v>後期高齢者医療特別会計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13</v>
      </c>
      <c r="BF37" s="596"/>
      <c r="BG37" s="597" t="str">
        <f>IF('各会計、関係団体の財政状況及び健全化判断比率'!B36="","",'各会計、関係団体の財政状況及び健全化判断比率'!B36)</f>
        <v>再生可能エネルギー事業特別会計</v>
      </c>
      <c r="BH37" s="597"/>
      <c r="BI37" s="597"/>
      <c r="BJ37" s="597"/>
      <c r="BK37" s="597"/>
      <c r="BL37" s="597"/>
      <c r="BM37" s="597"/>
      <c r="BN37" s="597"/>
      <c r="BO37" s="597"/>
      <c r="BP37" s="597"/>
      <c r="BQ37" s="597"/>
      <c r="BR37" s="597"/>
      <c r="BS37" s="597"/>
      <c r="BT37" s="597"/>
      <c r="BU37" s="597"/>
      <c r="BV37" s="165"/>
      <c r="BW37" s="596">
        <f t="shared" si="2"/>
        <v>17</v>
      </c>
      <c r="BX37" s="596"/>
      <c r="BY37" s="597" t="str">
        <f>IF('各会計、関係団体の財政状況及び健全化判断比率'!B71="","",'各会計、関係団体の財政状況及び健全化判断比率'!B71)</f>
        <v>岡山県広域水道企業団</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18</v>
      </c>
      <c r="BX38" s="596"/>
      <c r="BY38" s="597" t="str">
        <f>IF('各会計、関係団体の財政状況及び健全化判断比率'!B72="","",'各会計、関係団体の財政状況及び健全化判断比率'!B72)</f>
        <v>岡山県市町村総合事務組合一般会計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19</v>
      </c>
      <c r="BX39" s="596"/>
      <c r="BY39" s="597" t="str">
        <f>IF('各会計、関係団体の財政状況及び健全化判断比率'!B73="","",'各会計、関係団体の財政状況及び健全化判断比率'!B73)</f>
        <v>岡山県市町村総合事務組合貸付金特別会計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20</v>
      </c>
      <c r="BX40" s="596"/>
      <c r="BY40" s="597" t="str">
        <f>IF('各会計、関係団体の財政状況及び健全化判断比率'!B74="","",'各会計、関係団体の財政状況及び健全化判断比率'!B74)</f>
        <v>岡山県市町村総合事務組合脱退還付金特別会計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21</v>
      </c>
      <c r="BX41" s="596"/>
      <c r="BY41" s="597" t="str">
        <f>IF('各会計、関係団体の財政状況及び健全化判断比率'!B75="","",'各会計、関係団体の財政状況及び健全化判断比率'!B75)</f>
        <v>岡山県市町村総合事務組合交通災害共済特別会計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22</v>
      </c>
      <c r="BX42" s="596"/>
      <c r="BY42" s="597" t="str">
        <f>IF('各会計、関係団体の財政状況及び健全化判断比率'!B76="","",'各会計、関係団体の財政状況及び健全化判断比率'!B76)</f>
        <v>岡山県市町村税整理組合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23</v>
      </c>
      <c r="BX43" s="596"/>
      <c r="BY43" s="597" t="str">
        <f>IF('各会計、関係団体の財政状況及び健全化判断比率'!B77="","",'各会計、関係団体の財政状況及び健全化判断比率'!B77)</f>
        <v>岡山県後期高齢者医療広域連合一般会計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205</v>
      </c>
      <c r="C5" s="610"/>
      <c r="D5" s="610"/>
      <c r="E5" s="610"/>
      <c r="F5" s="610"/>
      <c r="G5" s="610"/>
      <c r="H5" s="610"/>
      <c r="I5" s="610"/>
      <c r="J5" s="610"/>
      <c r="K5" s="610"/>
      <c r="L5" s="610"/>
      <c r="M5" s="610"/>
      <c r="N5" s="610"/>
      <c r="O5" s="610"/>
      <c r="P5" s="610"/>
      <c r="Q5" s="611"/>
      <c r="R5" s="612">
        <v>1156802</v>
      </c>
      <c r="S5" s="613"/>
      <c r="T5" s="613"/>
      <c r="U5" s="613"/>
      <c r="V5" s="613"/>
      <c r="W5" s="613"/>
      <c r="X5" s="613"/>
      <c r="Y5" s="614"/>
      <c r="Z5" s="615">
        <v>12.3</v>
      </c>
      <c r="AA5" s="615"/>
      <c r="AB5" s="615"/>
      <c r="AC5" s="615"/>
      <c r="AD5" s="616">
        <v>1156802</v>
      </c>
      <c r="AE5" s="616"/>
      <c r="AF5" s="616"/>
      <c r="AG5" s="616"/>
      <c r="AH5" s="616"/>
      <c r="AI5" s="616"/>
      <c r="AJ5" s="616"/>
      <c r="AK5" s="616"/>
      <c r="AL5" s="617">
        <v>20.2</v>
      </c>
      <c r="AM5" s="618"/>
      <c r="AN5" s="618"/>
      <c r="AO5" s="619"/>
      <c r="AP5" s="609" t="s">
        <v>206</v>
      </c>
      <c r="AQ5" s="610"/>
      <c r="AR5" s="610"/>
      <c r="AS5" s="610"/>
      <c r="AT5" s="610"/>
      <c r="AU5" s="610"/>
      <c r="AV5" s="610"/>
      <c r="AW5" s="610"/>
      <c r="AX5" s="610"/>
      <c r="AY5" s="610"/>
      <c r="AZ5" s="610"/>
      <c r="BA5" s="610"/>
      <c r="BB5" s="610"/>
      <c r="BC5" s="610"/>
      <c r="BD5" s="610"/>
      <c r="BE5" s="610"/>
      <c r="BF5" s="611"/>
      <c r="BG5" s="623">
        <v>1156273</v>
      </c>
      <c r="BH5" s="624"/>
      <c r="BI5" s="624"/>
      <c r="BJ5" s="624"/>
      <c r="BK5" s="624"/>
      <c r="BL5" s="624"/>
      <c r="BM5" s="624"/>
      <c r="BN5" s="625"/>
      <c r="BO5" s="626">
        <v>100</v>
      </c>
      <c r="BP5" s="626"/>
      <c r="BQ5" s="626"/>
      <c r="BR5" s="626"/>
      <c r="BS5" s="627">
        <v>7102</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199</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x14ac:dyDescent="0.15">
      <c r="B6" s="620" t="s">
        <v>210</v>
      </c>
      <c r="C6" s="621"/>
      <c r="D6" s="621"/>
      <c r="E6" s="621"/>
      <c r="F6" s="621"/>
      <c r="G6" s="621"/>
      <c r="H6" s="621"/>
      <c r="I6" s="621"/>
      <c r="J6" s="621"/>
      <c r="K6" s="621"/>
      <c r="L6" s="621"/>
      <c r="M6" s="621"/>
      <c r="N6" s="621"/>
      <c r="O6" s="621"/>
      <c r="P6" s="621"/>
      <c r="Q6" s="622"/>
      <c r="R6" s="623">
        <v>161832</v>
      </c>
      <c r="S6" s="624"/>
      <c r="T6" s="624"/>
      <c r="U6" s="624"/>
      <c r="V6" s="624"/>
      <c r="W6" s="624"/>
      <c r="X6" s="624"/>
      <c r="Y6" s="625"/>
      <c r="Z6" s="626">
        <v>1.7</v>
      </c>
      <c r="AA6" s="626"/>
      <c r="AB6" s="626"/>
      <c r="AC6" s="626"/>
      <c r="AD6" s="627">
        <v>161832</v>
      </c>
      <c r="AE6" s="627"/>
      <c r="AF6" s="627"/>
      <c r="AG6" s="627"/>
      <c r="AH6" s="627"/>
      <c r="AI6" s="627"/>
      <c r="AJ6" s="627"/>
      <c r="AK6" s="627"/>
      <c r="AL6" s="628">
        <v>2.8</v>
      </c>
      <c r="AM6" s="629"/>
      <c r="AN6" s="629"/>
      <c r="AO6" s="630"/>
      <c r="AP6" s="620" t="s">
        <v>211</v>
      </c>
      <c r="AQ6" s="621"/>
      <c r="AR6" s="621"/>
      <c r="AS6" s="621"/>
      <c r="AT6" s="621"/>
      <c r="AU6" s="621"/>
      <c r="AV6" s="621"/>
      <c r="AW6" s="621"/>
      <c r="AX6" s="621"/>
      <c r="AY6" s="621"/>
      <c r="AZ6" s="621"/>
      <c r="BA6" s="621"/>
      <c r="BB6" s="621"/>
      <c r="BC6" s="621"/>
      <c r="BD6" s="621"/>
      <c r="BE6" s="621"/>
      <c r="BF6" s="622"/>
      <c r="BG6" s="623">
        <v>1156273</v>
      </c>
      <c r="BH6" s="624"/>
      <c r="BI6" s="624"/>
      <c r="BJ6" s="624"/>
      <c r="BK6" s="624"/>
      <c r="BL6" s="624"/>
      <c r="BM6" s="624"/>
      <c r="BN6" s="625"/>
      <c r="BO6" s="626">
        <v>100</v>
      </c>
      <c r="BP6" s="626"/>
      <c r="BQ6" s="626"/>
      <c r="BR6" s="626"/>
      <c r="BS6" s="627">
        <v>7102</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103177</v>
      </c>
      <c r="CS6" s="624"/>
      <c r="CT6" s="624"/>
      <c r="CU6" s="624"/>
      <c r="CV6" s="624"/>
      <c r="CW6" s="624"/>
      <c r="CX6" s="624"/>
      <c r="CY6" s="625"/>
      <c r="CZ6" s="626">
        <v>1.2</v>
      </c>
      <c r="DA6" s="626"/>
      <c r="DB6" s="626"/>
      <c r="DC6" s="626"/>
      <c r="DD6" s="632" t="s">
        <v>213</v>
      </c>
      <c r="DE6" s="624"/>
      <c r="DF6" s="624"/>
      <c r="DG6" s="624"/>
      <c r="DH6" s="624"/>
      <c r="DI6" s="624"/>
      <c r="DJ6" s="624"/>
      <c r="DK6" s="624"/>
      <c r="DL6" s="624"/>
      <c r="DM6" s="624"/>
      <c r="DN6" s="624"/>
      <c r="DO6" s="624"/>
      <c r="DP6" s="625"/>
      <c r="DQ6" s="632">
        <v>103177</v>
      </c>
      <c r="DR6" s="624"/>
      <c r="DS6" s="624"/>
      <c r="DT6" s="624"/>
      <c r="DU6" s="624"/>
      <c r="DV6" s="624"/>
      <c r="DW6" s="624"/>
      <c r="DX6" s="624"/>
      <c r="DY6" s="624"/>
      <c r="DZ6" s="624"/>
      <c r="EA6" s="624"/>
      <c r="EB6" s="624"/>
      <c r="EC6" s="633"/>
    </row>
    <row r="7" spans="2:143" ht="11.25" customHeight="1" x14ac:dyDescent="0.15">
      <c r="B7" s="620" t="s">
        <v>214</v>
      </c>
      <c r="C7" s="621"/>
      <c r="D7" s="621"/>
      <c r="E7" s="621"/>
      <c r="F7" s="621"/>
      <c r="G7" s="621"/>
      <c r="H7" s="621"/>
      <c r="I7" s="621"/>
      <c r="J7" s="621"/>
      <c r="K7" s="621"/>
      <c r="L7" s="621"/>
      <c r="M7" s="621"/>
      <c r="N7" s="621"/>
      <c r="O7" s="621"/>
      <c r="P7" s="621"/>
      <c r="Q7" s="622"/>
      <c r="R7" s="623">
        <v>2429</v>
      </c>
      <c r="S7" s="624"/>
      <c r="T7" s="624"/>
      <c r="U7" s="624"/>
      <c r="V7" s="624"/>
      <c r="W7" s="624"/>
      <c r="X7" s="624"/>
      <c r="Y7" s="625"/>
      <c r="Z7" s="626">
        <v>0</v>
      </c>
      <c r="AA7" s="626"/>
      <c r="AB7" s="626"/>
      <c r="AC7" s="626"/>
      <c r="AD7" s="627">
        <v>2429</v>
      </c>
      <c r="AE7" s="627"/>
      <c r="AF7" s="627"/>
      <c r="AG7" s="627"/>
      <c r="AH7" s="627"/>
      <c r="AI7" s="627"/>
      <c r="AJ7" s="627"/>
      <c r="AK7" s="627"/>
      <c r="AL7" s="628">
        <v>0</v>
      </c>
      <c r="AM7" s="629"/>
      <c r="AN7" s="629"/>
      <c r="AO7" s="630"/>
      <c r="AP7" s="620" t="s">
        <v>215</v>
      </c>
      <c r="AQ7" s="621"/>
      <c r="AR7" s="621"/>
      <c r="AS7" s="621"/>
      <c r="AT7" s="621"/>
      <c r="AU7" s="621"/>
      <c r="AV7" s="621"/>
      <c r="AW7" s="621"/>
      <c r="AX7" s="621"/>
      <c r="AY7" s="621"/>
      <c r="AZ7" s="621"/>
      <c r="BA7" s="621"/>
      <c r="BB7" s="621"/>
      <c r="BC7" s="621"/>
      <c r="BD7" s="621"/>
      <c r="BE7" s="621"/>
      <c r="BF7" s="622"/>
      <c r="BG7" s="623">
        <v>428580</v>
      </c>
      <c r="BH7" s="624"/>
      <c r="BI7" s="624"/>
      <c r="BJ7" s="624"/>
      <c r="BK7" s="624"/>
      <c r="BL7" s="624"/>
      <c r="BM7" s="624"/>
      <c r="BN7" s="625"/>
      <c r="BO7" s="626">
        <v>37</v>
      </c>
      <c r="BP7" s="626"/>
      <c r="BQ7" s="626"/>
      <c r="BR7" s="626"/>
      <c r="BS7" s="627">
        <v>7102</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1738122</v>
      </c>
      <c r="CS7" s="624"/>
      <c r="CT7" s="624"/>
      <c r="CU7" s="624"/>
      <c r="CV7" s="624"/>
      <c r="CW7" s="624"/>
      <c r="CX7" s="624"/>
      <c r="CY7" s="625"/>
      <c r="CZ7" s="626">
        <v>19.399999999999999</v>
      </c>
      <c r="DA7" s="626"/>
      <c r="DB7" s="626"/>
      <c r="DC7" s="626"/>
      <c r="DD7" s="632">
        <v>79746</v>
      </c>
      <c r="DE7" s="624"/>
      <c r="DF7" s="624"/>
      <c r="DG7" s="624"/>
      <c r="DH7" s="624"/>
      <c r="DI7" s="624"/>
      <c r="DJ7" s="624"/>
      <c r="DK7" s="624"/>
      <c r="DL7" s="624"/>
      <c r="DM7" s="624"/>
      <c r="DN7" s="624"/>
      <c r="DO7" s="624"/>
      <c r="DP7" s="625"/>
      <c r="DQ7" s="632">
        <v>1235699</v>
      </c>
      <c r="DR7" s="624"/>
      <c r="DS7" s="624"/>
      <c r="DT7" s="624"/>
      <c r="DU7" s="624"/>
      <c r="DV7" s="624"/>
      <c r="DW7" s="624"/>
      <c r="DX7" s="624"/>
      <c r="DY7" s="624"/>
      <c r="DZ7" s="624"/>
      <c r="EA7" s="624"/>
      <c r="EB7" s="624"/>
      <c r="EC7" s="633"/>
    </row>
    <row r="8" spans="2:143" ht="11.25" customHeight="1" x14ac:dyDescent="0.15">
      <c r="B8" s="620" t="s">
        <v>217</v>
      </c>
      <c r="C8" s="621"/>
      <c r="D8" s="621"/>
      <c r="E8" s="621"/>
      <c r="F8" s="621"/>
      <c r="G8" s="621"/>
      <c r="H8" s="621"/>
      <c r="I8" s="621"/>
      <c r="J8" s="621"/>
      <c r="K8" s="621"/>
      <c r="L8" s="621"/>
      <c r="M8" s="621"/>
      <c r="N8" s="621"/>
      <c r="O8" s="621"/>
      <c r="P8" s="621"/>
      <c r="Q8" s="622"/>
      <c r="R8" s="623">
        <v>7310</v>
      </c>
      <c r="S8" s="624"/>
      <c r="T8" s="624"/>
      <c r="U8" s="624"/>
      <c r="V8" s="624"/>
      <c r="W8" s="624"/>
      <c r="X8" s="624"/>
      <c r="Y8" s="625"/>
      <c r="Z8" s="626">
        <v>0.1</v>
      </c>
      <c r="AA8" s="626"/>
      <c r="AB8" s="626"/>
      <c r="AC8" s="626"/>
      <c r="AD8" s="627">
        <v>7310</v>
      </c>
      <c r="AE8" s="627"/>
      <c r="AF8" s="627"/>
      <c r="AG8" s="627"/>
      <c r="AH8" s="627"/>
      <c r="AI8" s="627"/>
      <c r="AJ8" s="627"/>
      <c r="AK8" s="627"/>
      <c r="AL8" s="628">
        <v>0.1</v>
      </c>
      <c r="AM8" s="629"/>
      <c r="AN8" s="629"/>
      <c r="AO8" s="630"/>
      <c r="AP8" s="620" t="s">
        <v>218</v>
      </c>
      <c r="AQ8" s="621"/>
      <c r="AR8" s="621"/>
      <c r="AS8" s="621"/>
      <c r="AT8" s="621"/>
      <c r="AU8" s="621"/>
      <c r="AV8" s="621"/>
      <c r="AW8" s="621"/>
      <c r="AX8" s="621"/>
      <c r="AY8" s="621"/>
      <c r="AZ8" s="621"/>
      <c r="BA8" s="621"/>
      <c r="BB8" s="621"/>
      <c r="BC8" s="621"/>
      <c r="BD8" s="621"/>
      <c r="BE8" s="621"/>
      <c r="BF8" s="622"/>
      <c r="BG8" s="623">
        <v>16130</v>
      </c>
      <c r="BH8" s="624"/>
      <c r="BI8" s="624"/>
      <c r="BJ8" s="624"/>
      <c r="BK8" s="624"/>
      <c r="BL8" s="624"/>
      <c r="BM8" s="624"/>
      <c r="BN8" s="625"/>
      <c r="BO8" s="626">
        <v>1.4</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1934827</v>
      </c>
      <c r="CS8" s="624"/>
      <c r="CT8" s="624"/>
      <c r="CU8" s="624"/>
      <c r="CV8" s="624"/>
      <c r="CW8" s="624"/>
      <c r="CX8" s="624"/>
      <c r="CY8" s="625"/>
      <c r="CZ8" s="626">
        <v>21.6</v>
      </c>
      <c r="DA8" s="626"/>
      <c r="DB8" s="626"/>
      <c r="DC8" s="626"/>
      <c r="DD8" s="632">
        <v>1758</v>
      </c>
      <c r="DE8" s="624"/>
      <c r="DF8" s="624"/>
      <c r="DG8" s="624"/>
      <c r="DH8" s="624"/>
      <c r="DI8" s="624"/>
      <c r="DJ8" s="624"/>
      <c r="DK8" s="624"/>
      <c r="DL8" s="624"/>
      <c r="DM8" s="624"/>
      <c r="DN8" s="624"/>
      <c r="DO8" s="624"/>
      <c r="DP8" s="625"/>
      <c r="DQ8" s="632">
        <v>1247359</v>
      </c>
      <c r="DR8" s="624"/>
      <c r="DS8" s="624"/>
      <c r="DT8" s="624"/>
      <c r="DU8" s="624"/>
      <c r="DV8" s="624"/>
      <c r="DW8" s="624"/>
      <c r="DX8" s="624"/>
      <c r="DY8" s="624"/>
      <c r="DZ8" s="624"/>
      <c r="EA8" s="624"/>
      <c r="EB8" s="624"/>
      <c r="EC8" s="633"/>
    </row>
    <row r="9" spans="2:143" ht="11.25" customHeight="1" x14ac:dyDescent="0.15">
      <c r="B9" s="620" t="s">
        <v>220</v>
      </c>
      <c r="C9" s="621"/>
      <c r="D9" s="621"/>
      <c r="E9" s="621"/>
      <c r="F9" s="621"/>
      <c r="G9" s="621"/>
      <c r="H9" s="621"/>
      <c r="I9" s="621"/>
      <c r="J9" s="621"/>
      <c r="K9" s="621"/>
      <c r="L9" s="621"/>
      <c r="M9" s="621"/>
      <c r="N9" s="621"/>
      <c r="O9" s="621"/>
      <c r="P9" s="621"/>
      <c r="Q9" s="622"/>
      <c r="R9" s="623">
        <v>6671</v>
      </c>
      <c r="S9" s="624"/>
      <c r="T9" s="624"/>
      <c r="U9" s="624"/>
      <c r="V9" s="624"/>
      <c r="W9" s="624"/>
      <c r="X9" s="624"/>
      <c r="Y9" s="625"/>
      <c r="Z9" s="626">
        <v>0.1</v>
      </c>
      <c r="AA9" s="626"/>
      <c r="AB9" s="626"/>
      <c r="AC9" s="626"/>
      <c r="AD9" s="627">
        <v>6671</v>
      </c>
      <c r="AE9" s="627"/>
      <c r="AF9" s="627"/>
      <c r="AG9" s="627"/>
      <c r="AH9" s="627"/>
      <c r="AI9" s="627"/>
      <c r="AJ9" s="627"/>
      <c r="AK9" s="627"/>
      <c r="AL9" s="628">
        <v>0.1</v>
      </c>
      <c r="AM9" s="629"/>
      <c r="AN9" s="629"/>
      <c r="AO9" s="630"/>
      <c r="AP9" s="620" t="s">
        <v>221</v>
      </c>
      <c r="AQ9" s="621"/>
      <c r="AR9" s="621"/>
      <c r="AS9" s="621"/>
      <c r="AT9" s="621"/>
      <c r="AU9" s="621"/>
      <c r="AV9" s="621"/>
      <c r="AW9" s="621"/>
      <c r="AX9" s="621"/>
      <c r="AY9" s="621"/>
      <c r="AZ9" s="621"/>
      <c r="BA9" s="621"/>
      <c r="BB9" s="621"/>
      <c r="BC9" s="621"/>
      <c r="BD9" s="621"/>
      <c r="BE9" s="621"/>
      <c r="BF9" s="622"/>
      <c r="BG9" s="623">
        <v>349462</v>
      </c>
      <c r="BH9" s="624"/>
      <c r="BI9" s="624"/>
      <c r="BJ9" s="624"/>
      <c r="BK9" s="624"/>
      <c r="BL9" s="624"/>
      <c r="BM9" s="624"/>
      <c r="BN9" s="625"/>
      <c r="BO9" s="626">
        <v>30.2</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809443</v>
      </c>
      <c r="CS9" s="624"/>
      <c r="CT9" s="624"/>
      <c r="CU9" s="624"/>
      <c r="CV9" s="624"/>
      <c r="CW9" s="624"/>
      <c r="CX9" s="624"/>
      <c r="CY9" s="625"/>
      <c r="CZ9" s="626">
        <v>9.1</v>
      </c>
      <c r="DA9" s="626"/>
      <c r="DB9" s="626"/>
      <c r="DC9" s="626"/>
      <c r="DD9" s="632">
        <v>12446</v>
      </c>
      <c r="DE9" s="624"/>
      <c r="DF9" s="624"/>
      <c r="DG9" s="624"/>
      <c r="DH9" s="624"/>
      <c r="DI9" s="624"/>
      <c r="DJ9" s="624"/>
      <c r="DK9" s="624"/>
      <c r="DL9" s="624"/>
      <c r="DM9" s="624"/>
      <c r="DN9" s="624"/>
      <c r="DO9" s="624"/>
      <c r="DP9" s="625"/>
      <c r="DQ9" s="632">
        <v>703929</v>
      </c>
      <c r="DR9" s="624"/>
      <c r="DS9" s="624"/>
      <c r="DT9" s="624"/>
      <c r="DU9" s="624"/>
      <c r="DV9" s="624"/>
      <c r="DW9" s="624"/>
      <c r="DX9" s="624"/>
      <c r="DY9" s="624"/>
      <c r="DZ9" s="624"/>
      <c r="EA9" s="624"/>
      <c r="EB9" s="624"/>
      <c r="EC9" s="633"/>
    </row>
    <row r="10" spans="2:143" ht="11.25" customHeight="1" x14ac:dyDescent="0.15">
      <c r="B10" s="620" t="s">
        <v>223</v>
      </c>
      <c r="C10" s="621"/>
      <c r="D10" s="621"/>
      <c r="E10" s="621"/>
      <c r="F10" s="621"/>
      <c r="G10" s="621"/>
      <c r="H10" s="621"/>
      <c r="I10" s="621"/>
      <c r="J10" s="621"/>
      <c r="K10" s="621"/>
      <c r="L10" s="621"/>
      <c r="M10" s="621"/>
      <c r="N10" s="621"/>
      <c r="O10" s="621"/>
      <c r="P10" s="621"/>
      <c r="Q10" s="622"/>
      <c r="R10" s="623">
        <v>237715</v>
      </c>
      <c r="S10" s="624"/>
      <c r="T10" s="624"/>
      <c r="U10" s="624"/>
      <c r="V10" s="624"/>
      <c r="W10" s="624"/>
      <c r="X10" s="624"/>
      <c r="Y10" s="625"/>
      <c r="Z10" s="626">
        <v>2.5</v>
      </c>
      <c r="AA10" s="626"/>
      <c r="AB10" s="626"/>
      <c r="AC10" s="626"/>
      <c r="AD10" s="627">
        <v>237715</v>
      </c>
      <c r="AE10" s="627"/>
      <c r="AF10" s="627"/>
      <c r="AG10" s="627"/>
      <c r="AH10" s="627"/>
      <c r="AI10" s="627"/>
      <c r="AJ10" s="627"/>
      <c r="AK10" s="627"/>
      <c r="AL10" s="628">
        <v>4.0999999999999996</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25129</v>
      </c>
      <c r="BH10" s="624"/>
      <c r="BI10" s="624"/>
      <c r="BJ10" s="624"/>
      <c r="BK10" s="624"/>
      <c r="BL10" s="624"/>
      <c r="BM10" s="624"/>
      <c r="BN10" s="625"/>
      <c r="BO10" s="626">
        <v>2.2000000000000002</v>
      </c>
      <c r="BP10" s="626"/>
      <c r="BQ10" s="626"/>
      <c r="BR10" s="626"/>
      <c r="BS10" s="632" t="s">
        <v>108</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5445</v>
      </c>
      <c r="CS10" s="624"/>
      <c r="CT10" s="624"/>
      <c r="CU10" s="624"/>
      <c r="CV10" s="624"/>
      <c r="CW10" s="624"/>
      <c r="CX10" s="624"/>
      <c r="CY10" s="625"/>
      <c r="CZ10" s="626">
        <v>0.1</v>
      </c>
      <c r="DA10" s="626"/>
      <c r="DB10" s="626"/>
      <c r="DC10" s="626"/>
      <c r="DD10" s="632" t="s">
        <v>108</v>
      </c>
      <c r="DE10" s="624"/>
      <c r="DF10" s="624"/>
      <c r="DG10" s="624"/>
      <c r="DH10" s="624"/>
      <c r="DI10" s="624"/>
      <c r="DJ10" s="624"/>
      <c r="DK10" s="624"/>
      <c r="DL10" s="624"/>
      <c r="DM10" s="624"/>
      <c r="DN10" s="624"/>
      <c r="DO10" s="624"/>
      <c r="DP10" s="625"/>
      <c r="DQ10" s="632">
        <v>445</v>
      </c>
      <c r="DR10" s="624"/>
      <c r="DS10" s="624"/>
      <c r="DT10" s="624"/>
      <c r="DU10" s="624"/>
      <c r="DV10" s="624"/>
      <c r="DW10" s="624"/>
      <c r="DX10" s="624"/>
      <c r="DY10" s="624"/>
      <c r="DZ10" s="624"/>
      <c r="EA10" s="624"/>
      <c r="EB10" s="624"/>
      <c r="EC10" s="633"/>
    </row>
    <row r="11" spans="2:143" ht="11.25" customHeight="1" x14ac:dyDescent="0.15">
      <c r="B11" s="620" t="s">
        <v>226</v>
      </c>
      <c r="C11" s="621"/>
      <c r="D11" s="621"/>
      <c r="E11" s="621"/>
      <c r="F11" s="621"/>
      <c r="G11" s="621"/>
      <c r="H11" s="621"/>
      <c r="I11" s="621"/>
      <c r="J11" s="621"/>
      <c r="K11" s="621"/>
      <c r="L11" s="621"/>
      <c r="M11" s="621"/>
      <c r="N11" s="621"/>
      <c r="O11" s="621"/>
      <c r="P11" s="621"/>
      <c r="Q11" s="622"/>
      <c r="R11" s="623">
        <v>12809</v>
      </c>
      <c r="S11" s="624"/>
      <c r="T11" s="624"/>
      <c r="U11" s="624"/>
      <c r="V11" s="624"/>
      <c r="W11" s="624"/>
      <c r="X11" s="624"/>
      <c r="Y11" s="625"/>
      <c r="Z11" s="626">
        <v>0.1</v>
      </c>
      <c r="AA11" s="626"/>
      <c r="AB11" s="626"/>
      <c r="AC11" s="626"/>
      <c r="AD11" s="627">
        <v>12809</v>
      </c>
      <c r="AE11" s="627"/>
      <c r="AF11" s="627"/>
      <c r="AG11" s="627"/>
      <c r="AH11" s="627"/>
      <c r="AI11" s="627"/>
      <c r="AJ11" s="627"/>
      <c r="AK11" s="627"/>
      <c r="AL11" s="628">
        <v>0.2</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37859</v>
      </c>
      <c r="BH11" s="624"/>
      <c r="BI11" s="624"/>
      <c r="BJ11" s="624"/>
      <c r="BK11" s="624"/>
      <c r="BL11" s="624"/>
      <c r="BM11" s="624"/>
      <c r="BN11" s="625"/>
      <c r="BO11" s="626">
        <v>3.3</v>
      </c>
      <c r="BP11" s="626"/>
      <c r="BQ11" s="626"/>
      <c r="BR11" s="626"/>
      <c r="BS11" s="632">
        <v>7102</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1050885</v>
      </c>
      <c r="CS11" s="624"/>
      <c r="CT11" s="624"/>
      <c r="CU11" s="624"/>
      <c r="CV11" s="624"/>
      <c r="CW11" s="624"/>
      <c r="CX11" s="624"/>
      <c r="CY11" s="625"/>
      <c r="CZ11" s="626">
        <v>11.8</v>
      </c>
      <c r="DA11" s="626"/>
      <c r="DB11" s="626"/>
      <c r="DC11" s="626"/>
      <c r="DD11" s="632">
        <v>94906</v>
      </c>
      <c r="DE11" s="624"/>
      <c r="DF11" s="624"/>
      <c r="DG11" s="624"/>
      <c r="DH11" s="624"/>
      <c r="DI11" s="624"/>
      <c r="DJ11" s="624"/>
      <c r="DK11" s="624"/>
      <c r="DL11" s="624"/>
      <c r="DM11" s="624"/>
      <c r="DN11" s="624"/>
      <c r="DO11" s="624"/>
      <c r="DP11" s="625"/>
      <c r="DQ11" s="632">
        <v>614963</v>
      </c>
      <c r="DR11" s="624"/>
      <c r="DS11" s="624"/>
      <c r="DT11" s="624"/>
      <c r="DU11" s="624"/>
      <c r="DV11" s="624"/>
      <c r="DW11" s="624"/>
      <c r="DX11" s="624"/>
      <c r="DY11" s="624"/>
      <c r="DZ11" s="624"/>
      <c r="EA11" s="624"/>
      <c r="EB11" s="624"/>
      <c r="EC11" s="633"/>
    </row>
    <row r="12" spans="2:143" ht="11.25" customHeight="1" x14ac:dyDescent="0.15">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628121</v>
      </c>
      <c r="BH12" s="624"/>
      <c r="BI12" s="624"/>
      <c r="BJ12" s="624"/>
      <c r="BK12" s="624"/>
      <c r="BL12" s="624"/>
      <c r="BM12" s="624"/>
      <c r="BN12" s="625"/>
      <c r="BO12" s="626">
        <v>54.3</v>
      </c>
      <c r="BP12" s="626"/>
      <c r="BQ12" s="626"/>
      <c r="BR12" s="626"/>
      <c r="BS12" s="632" t="s">
        <v>108</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150037</v>
      </c>
      <c r="CS12" s="624"/>
      <c r="CT12" s="624"/>
      <c r="CU12" s="624"/>
      <c r="CV12" s="624"/>
      <c r="CW12" s="624"/>
      <c r="CX12" s="624"/>
      <c r="CY12" s="625"/>
      <c r="CZ12" s="626">
        <v>1.7</v>
      </c>
      <c r="DA12" s="626"/>
      <c r="DB12" s="626"/>
      <c r="DC12" s="626"/>
      <c r="DD12" s="632">
        <v>23028</v>
      </c>
      <c r="DE12" s="624"/>
      <c r="DF12" s="624"/>
      <c r="DG12" s="624"/>
      <c r="DH12" s="624"/>
      <c r="DI12" s="624"/>
      <c r="DJ12" s="624"/>
      <c r="DK12" s="624"/>
      <c r="DL12" s="624"/>
      <c r="DM12" s="624"/>
      <c r="DN12" s="624"/>
      <c r="DO12" s="624"/>
      <c r="DP12" s="625"/>
      <c r="DQ12" s="632">
        <v>92735</v>
      </c>
      <c r="DR12" s="624"/>
      <c r="DS12" s="624"/>
      <c r="DT12" s="624"/>
      <c r="DU12" s="624"/>
      <c r="DV12" s="624"/>
      <c r="DW12" s="624"/>
      <c r="DX12" s="624"/>
      <c r="DY12" s="624"/>
      <c r="DZ12" s="624"/>
      <c r="EA12" s="624"/>
      <c r="EB12" s="624"/>
      <c r="EC12" s="633"/>
    </row>
    <row r="13" spans="2:143" ht="11.25" customHeight="1" x14ac:dyDescent="0.15">
      <c r="B13" s="620" t="s">
        <v>232</v>
      </c>
      <c r="C13" s="621"/>
      <c r="D13" s="621"/>
      <c r="E13" s="621"/>
      <c r="F13" s="621"/>
      <c r="G13" s="621"/>
      <c r="H13" s="621"/>
      <c r="I13" s="621"/>
      <c r="J13" s="621"/>
      <c r="K13" s="621"/>
      <c r="L13" s="621"/>
      <c r="M13" s="621"/>
      <c r="N13" s="621"/>
      <c r="O13" s="621"/>
      <c r="P13" s="621"/>
      <c r="Q13" s="622"/>
      <c r="R13" s="623">
        <v>27713</v>
      </c>
      <c r="S13" s="624"/>
      <c r="T13" s="624"/>
      <c r="U13" s="624"/>
      <c r="V13" s="624"/>
      <c r="W13" s="624"/>
      <c r="X13" s="624"/>
      <c r="Y13" s="625"/>
      <c r="Z13" s="626">
        <v>0.3</v>
      </c>
      <c r="AA13" s="626"/>
      <c r="AB13" s="626"/>
      <c r="AC13" s="626"/>
      <c r="AD13" s="627">
        <v>27713</v>
      </c>
      <c r="AE13" s="627"/>
      <c r="AF13" s="627"/>
      <c r="AG13" s="627"/>
      <c r="AH13" s="627"/>
      <c r="AI13" s="627"/>
      <c r="AJ13" s="627"/>
      <c r="AK13" s="627"/>
      <c r="AL13" s="628">
        <v>0.5</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612072</v>
      </c>
      <c r="BH13" s="624"/>
      <c r="BI13" s="624"/>
      <c r="BJ13" s="624"/>
      <c r="BK13" s="624"/>
      <c r="BL13" s="624"/>
      <c r="BM13" s="624"/>
      <c r="BN13" s="625"/>
      <c r="BO13" s="626">
        <v>52.9</v>
      </c>
      <c r="BP13" s="626"/>
      <c r="BQ13" s="626"/>
      <c r="BR13" s="626"/>
      <c r="BS13" s="632" t="s">
        <v>108</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663273</v>
      </c>
      <c r="CS13" s="624"/>
      <c r="CT13" s="624"/>
      <c r="CU13" s="624"/>
      <c r="CV13" s="624"/>
      <c r="CW13" s="624"/>
      <c r="CX13" s="624"/>
      <c r="CY13" s="625"/>
      <c r="CZ13" s="626">
        <v>7.4</v>
      </c>
      <c r="DA13" s="626"/>
      <c r="DB13" s="626"/>
      <c r="DC13" s="626"/>
      <c r="DD13" s="632">
        <v>412859</v>
      </c>
      <c r="DE13" s="624"/>
      <c r="DF13" s="624"/>
      <c r="DG13" s="624"/>
      <c r="DH13" s="624"/>
      <c r="DI13" s="624"/>
      <c r="DJ13" s="624"/>
      <c r="DK13" s="624"/>
      <c r="DL13" s="624"/>
      <c r="DM13" s="624"/>
      <c r="DN13" s="624"/>
      <c r="DO13" s="624"/>
      <c r="DP13" s="625"/>
      <c r="DQ13" s="632">
        <v>343435</v>
      </c>
      <c r="DR13" s="624"/>
      <c r="DS13" s="624"/>
      <c r="DT13" s="624"/>
      <c r="DU13" s="624"/>
      <c r="DV13" s="624"/>
      <c r="DW13" s="624"/>
      <c r="DX13" s="624"/>
      <c r="DY13" s="624"/>
      <c r="DZ13" s="624"/>
      <c r="EA13" s="624"/>
      <c r="EB13" s="624"/>
      <c r="EC13" s="633"/>
    </row>
    <row r="14" spans="2:143" ht="11.25" customHeight="1" x14ac:dyDescent="0.15">
      <c r="B14" s="620" t="s">
        <v>235</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41536</v>
      </c>
      <c r="BH14" s="624"/>
      <c r="BI14" s="624"/>
      <c r="BJ14" s="624"/>
      <c r="BK14" s="624"/>
      <c r="BL14" s="624"/>
      <c r="BM14" s="624"/>
      <c r="BN14" s="625"/>
      <c r="BO14" s="626">
        <v>3.6</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292343</v>
      </c>
      <c r="CS14" s="624"/>
      <c r="CT14" s="624"/>
      <c r="CU14" s="624"/>
      <c r="CV14" s="624"/>
      <c r="CW14" s="624"/>
      <c r="CX14" s="624"/>
      <c r="CY14" s="625"/>
      <c r="CZ14" s="626">
        <v>3.3</v>
      </c>
      <c r="DA14" s="626"/>
      <c r="DB14" s="626"/>
      <c r="DC14" s="626"/>
      <c r="DD14" s="632">
        <v>12654</v>
      </c>
      <c r="DE14" s="624"/>
      <c r="DF14" s="624"/>
      <c r="DG14" s="624"/>
      <c r="DH14" s="624"/>
      <c r="DI14" s="624"/>
      <c r="DJ14" s="624"/>
      <c r="DK14" s="624"/>
      <c r="DL14" s="624"/>
      <c r="DM14" s="624"/>
      <c r="DN14" s="624"/>
      <c r="DO14" s="624"/>
      <c r="DP14" s="625"/>
      <c r="DQ14" s="632">
        <v>282212</v>
      </c>
      <c r="DR14" s="624"/>
      <c r="DS14" s="624"/>
      <c r="DT14" s="624"/>
      <c r="DU14" s="624"/>
      <c r="DV14" s="624"/>
      <c r="DW14" s="624"/>
      <c r="DX14" s="624"/>
      <c r="DY14" s="624"/>
      <c r="DZ14" s="624"/>
      <c r="EA14" s="624"/>
      <c r="EB14" s="624"/>
      <c r="EC14" s="633"/>
    </row>
    <row r="15" spans="2:143" ht="11.25" customHeight="1" x14ac:dyDescent="0.15">
      <c r="B15" s="620" t="s">
        <v>238</v>
      </c>
      <c r="C15" s="621"/>
      <c r="D15" s="621"/>
      <c r="E15" s="621"/>
      <c r="F15" s="621"/>
      <c r="G15" s="621"/>
      <c r="H15" s="621"/>
      <c r="I15" s="621"/>
      <c r="J15" s="621"/>
      <c r="K15" s="621"/>
      <c r="L15" s="621"/>
      <c r="M15" s="621"/>
      <c r="N15" s="621"/>
      <c r="O15" s="621"/>
      <c r="P15" s="621"/>
      <c r="Q15" s="622"/>
      <c r="R15" s="623">
        <v>3424</v>
      </c>
      <c r="S15" s="624"/>
      <c r="T15" s="624"/>
      <c r="U15" s="624"/>
      <c r="V15" s="624"/>
      <c r="W15" s="624"/>
      <c r="X15" s="624"/>
      <c r="Y15" s="625"/>
      <c r="Z15" s="626">
        <v>0</v>
      </c>
      <c r="AA15" s="626"/>
      <c r="AB15" s="626"/>
      <c r="AC15" s="626"/>
      <c r="AD15" s="627">
        <v>3424</v>
      </c>
      <c r="AE15" s="627"/>
      <c r="AF15" s="627"/>
      <c r="AG15" s="627"/>
      <c r="AH15" s="627"/>
      <c r="AI15" s="627"/>
      <c r="AJ15" s="627"/>
      <c r="AK15" s="627"/>
      <c r="AL15" s="628">
        <v>0.1</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58036</v>
      </c>
      <c r="BH15" s="624"/>
      <c r="BI15" s="624"/>
      <c r="BJ15" s="624"/>
      <c r="BK15" s="624"/>
      <c r="BL15" s="624"/>
      <c r="BM15" s="624"/>
      <c r="BN15" s="625"/>
      <c r="BO15" s="626">
        <v>5</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826501</v>
      </c>
      <c r="CS15" s="624"/>
      <c r="CT15" s="624"/>
      <c r="CU15" s="624"/>
      <c r="CV15" s="624"/>
      <c r="CW15" s="624"/>
      <c r="CX15" s="624"/>
      <c r="CY15" s="625"/>
      <c r="CZ15" s="626">
        <v>9.1999999999999993</v>
      </c>
      <c r="DA15" s="626"/>
      <c r="DB15" s="626"/>
      <c r="DC15" s="626"/>
      <c r="DD15" s="632">
        <v>151201</v>
      </c>
      <c r="DE15" s="624"/>
      <c r="DF15" s="624"/>
      <c r="DG15" s="624"/>
      <c r="DH15" s="624"/>
      <c r="DI15" s="624"/>
      <c r="DJ15" s="624"/>
      <c r="DK15" s="624"/>
      <c r="DL15" s="624"/>
      <c r="DM15" s="624"/>
      <c r="DN15" s="624"/>
      <c r="DO15" s="624"/>
      <c r="DP15" s="625"/>
      <c r="DQ15" s="632">
        <v>679025</v>
      </c>
      <c r="DR15" s="624"/>
      <c r="DS15" s="624"/>
      <c r="DT15" s="624"/>
      <c r="DU15" s="624"/>
      <c r="DV15" s="624"/>
      <c r="DW15" s="624"/>
      <c r="DX15" s="624"/>
      <c r="DY15" s="624"/>
      <c r="DZ15" s="624"/>
      <c r="EA15" s="624"/>
      <c r="EB15" s="624"/>
      <c r="EC15" s="633"/>
    </row>
    <row r="16" spans="2:143" ht="11.25" customHeight="1" x14ac:dyDescent="0.15">
      <c r="B16" s="620" t="s">
        <v>241</v>
      </c>
      <c r="C16" s="621"/>
      <c r="D16" s="621"/>
      <c r="E16" s="621"/>
      <c r="F16" s="621"/>
      <c r="G16" s="621"/>
      <c r="H16" s="621"/>
      <c r="I16" s="621"/>
      <c r="J16" s="621"/>
      <c r="K16" s="621"/>
      <c r="L16" s="621"/>
      <c r="M16" s="621"/>
      <c r="N16" s="621"/>
      <c r="O16" s="621"/>
      <c r="P16" s="621"/>
      <c r="Q16" s="622"/>
      <c r="R16" s="623">
        <v>4565642</v>
      </c>
      <c r="S16" s="624"/>
      <c r="T16" s="624"/>
      <c r="U16" s="624"/>
      <c r="V16" s="624"/>
      <c r="W16" s="624"/>
      <c r="X16" s="624"/>
      <c r="Y16" s="625"/>
      <c r="Z16" s="626">
        <v>48.5</v>
      </c>
      <c r="AA16" s="626"/>
      <c r="AB16" s="626"/>
      <c r="AC16" s="626"/>
      <c r="AD16" s="627">
        <v>4097386</v>
      </c>
      <c r="AE16" s="627"/>
      <c r="AF16" s="627"/>
      <c r="AG16" s="627"/>
      <c r="AH16" s="627"/>
      <c r="AI16" s="627"/>
      <c r="AJ16" s="627"/>
      <c r="AK16" s="627"/>
      <c r="AL16" s="628">
        <v>71.5</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21635</v>
      </c>
      <c r="CS16" s="624"/>
      <c r="CT16" s="624"/>
      <c r="CU16" s="624"/>
      <c r="CV16" s="624"/>
      <c r="CW16" s="624"/>
      <c r="CX16" s="624"/>
      <c r="CY16" s="625"/>
      <c r="CZ16" s="626">
        <v>0.2</v>
      </c>
      <c r="DA16" s="626"/>
      <c r="DB16" s="626"/>
      <c r="DC16" s="626"/>
      <c r="DD16" s="632" t="s">
        <v>108</v>
      </c>
      <c r="DE16" s="624"/>
      <c r="DF16" s="624"/>
      <c r="DG16" s="624"/>
      <c r="DH16" s="624"/>
      <c r="DI16" s="624"/>
      <c r="DJ16" s="624"/>
      <c r="DK16" s="624"/>
      <c r="DL16" s="624"/>
      <c r="DM16" s="624"/>
      <c r="DN16" s="624"/>
      <c r="DO16" s="624"/>
      <c r="DP16" s="625"/>
      <c r="DQ16" s="632">
        <v>16149</v>
      </c>
      <c r="DR16" s="624"/>
      <c r="DS16" s="624"/>
      <c r="DT16" s="624"/>
      <c r="DU16" s="624"/>
      <c r="DV16" s="624"/>
      <c r="DW16" s="624"/>
      <c r="DX16" s="624"/>
      <c r="DY16" s="624"/>
      <c r="DZ16" s="624"/>
      <c r="EA16" s="624"/>
      <c r="EB16" s="624"/>
      <c r="EC16" s="633"/>
    </row>
    <row r="17" spans="2:133" ht="11.25" customHeight="1" x14ac:dyDescent="0.15">
      <c r="B17" s="620" t="s">
        <v>244</v>
      </c>
      <c r="C17" s="621"/>
      <c r="D17" s="621"/>
      <c r="E17" s="621"/>
      <c r="F17" s="621"/>
      <c r="G17" s="621"/>
      <c r="H17" s="621"/>
      <c r="I17" s="621"/>
      <c r="J17" s="621"/>
      <c r="K17" s="621"/>
      <c r="L17" s="621"/>
      <c r="M17" s="621"/>
      <c r="N17" s="621"/>
      <c r="O17" s="621"/>
      <c r="P17" s="621"/>
      <c r="Q17" s="622"/>
      <c r="R17" s="623">
        <v>4097386</v>
      </c>
      <c r="S17" s="624"/>
      <c r="T17" s="624"/>
      <c r="U17" s="624"/>
      <c r="V17" s="624"/>
      <c r="W17" s="624"/>
      <c r="X17" s="624"/>
      <c r="Y17" s="625"/>
      <c r="Z17" s="626">
        <v>43.5</v>
      </c>
      <c r="AA17" s="626"/>
      <c r="AB17" s="626"/>
      <c r="AC17" s="626"/>
      <c r="AD17" s="627">
        <v>4097386</v>
      </c>
      <c r="AE17" s="627"/>
      <c r="AF17" s="627"/>
      <c r="AG17" s="627"/>
      <c r="AH17" s="627"/>
      <c r="AI17" s="627"/>
      <c r="AJ17" s="627"/>
      <c r="AK17" s="627"/>
      <c r="AL17" s="628">
        <v>71.5</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1337849</v>
      </c>
      <c r="CS17" s="624"/>
      <c r="CT17" s="624"/>
      <c r="CU17" s="624"/>
      <c r="CV17" s="624"/>
      <c r="CW17" s="624"/>
      <c r="CX17" s="624"/>
      <c r="CY17" s="625"/>
      <c r="CZ17" s="626">
        <v>15</v>
      </c>
      <c r="DA17" s="626"/>
      <c r="DB17" s="626"/>
      <c r="DC17" s="626"/>
      <c r="DD17" s="632" t="s">
        <v>108</v>
      </c>
      <c r="DE17" s="624"/>
      <c r="DF17" s="624"/>
      <c r="DG17" s="624"/>
      <c r="DH17" s="624"/>
      <c r="DI17" s="624"/>
      <c r="DJ17" s="624"/>
      <c r="DK17" s="624"/>
      <c r="DL17" s="624"/>
      <c r="DM17" s="624"/>
      <c r="DN17" s="624"/>
      <c r="DO17" s="624"/>
      <c r="DP17" s="625"/>
      <c r="DQ17" s="632">
        <v>1257650</v>
      </c>
      <c r="DR17" s="624"/>
      <c r="DS17" s="624"/>
      <c r="DT17" s="624"/>
      <c r="DU17" s="624"/>
      <c r="DV17" s="624"/>
      <c r="DW17" s="624"/>
      <c r="DX17" s="624"/>
      <c r="DY17" s="624"/>
      <c r="DZ17" s="624"/>
      <c r="EA17" s="624"/>
      <c r="EB17" s="624"/>
      <c r="EC17" s="633"/>
    </row>
    <row r="18" spans="2:133" ht="11.25" customHeight="1" x14ac:dyDescent="0.15">
      <c r="B18" s="620" t="s">
        <v>247</v>
      </c>
      <c r="C18" s="621"/>
      <c r="D18" s="621"/>
      <c r="E18" s="621"/>
      <c r="F18" s="621"/>
      <c r="G18" s="621"/>
      <c r="H18" s="621"/>
      <c r="I18" s="621"/>
      <c r="J18" s="621"/>
      <c r="K18" s="621"/>
      <c r="L18" s="621"/>
      <c r="M18" s="621"/>
      <c r="N18" s="621"/>
      <c r="O18" s="621"/>
      <c r="P18" s="621"/>
      <c r="Q18" s="622"/>
      <c r="R18" s="623">
        <v>468256</v>
      </c>
      <c r="S18" s="624"/>
      <c r="T18" s="624"/>
      <c r="U18" s="624"/>
      <c r="V18" s="624"/>
      <c r="W18" s="624"/>
      <c r="X18" s="624"/>
      <c r="Y18" s="625"/>
      <c r="Z18" s="626">
        <v>5</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v>5383</v>
      </c>
      <c r="CS18" s="624"/>
      <c r="CT18" s="624"/>
      <c r="CU18" s="624"/>
      <c r="CV18" s="624"/>
      <c r="CW18" s="624"/>
      <c r="CX18" s="624"/>
      <c r="CY18" s="625"/>
      <c r="CZ18" s="626">
        <v>0.1</v>
      </c>
      <c r="DA18" s="626"/>
      <c r="DB18" s="626"/>
      <c r="DC18" s="626"/>
      <c r="DD18" s="632" t="s">
        <v>108</v>
      </c>
      <c r="DE18" s="624"/>
      <c r="DF18" s="624"/>
      <c r="DG18" s="624"/>
      <c r="DH18" s="624"/>
      <c r="DI18" s="624"/>
      <c r="DJ18" s="624"/>
      <c r="DK18" s="624"/>
      <c r="DL18" s="624"/>
      <c r="DM18" s="624"/>
      <c r="DN18" s="624"/>
      <c r="DO18" s="624"/>
      <c r="DP18" s="625"/>
      <c r="DQ18" s="632">
        <v>5383</v>
      </c>
      <c r="DR18" s="624"/>
      <c r="DS18" s="624"/>
      <c r="DT18" s="624"/>
      <c r="DU18" s="624"/>
      <c r="DV18" s="624"/>
      <c r="DW18" s="624"/>
      <c r="DX18" s="624"/>
      <c r="DY18" s="624"/>
      <c r="DZ18" s="624"/>
      <c r="EA18" s="624"/>
      <c r="EB18" s="624"/>
      <c r="EC18" s="633"/>
    </row>
    <row r="19" spans="2:133" ht="11.25" customHeight="1" x14ac:dyDescent="0.15">
      <c r="B19" s="620" t="s">
        <v>250</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529</v>
      </c>
      <c r="BH19" s="624"/>
      <c r="BI19" s="624"/>
      <c r="BJ19" s="624"/>
      <c r="BK19" s="624"/>
      <c r="BL19" s="624"/>
      <c r="BM19" s="624"/>
      <c r="BN19" s="625"/>
      <c r="BO19" s="626">
        <v>0</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x14ac:dyDescent="0.15">
      <c r="B20" s="620" t="s">
        <v>253</v>
      </c>
      <c r="C20" s="621"/>
      <c r="D20" s="621"/>
      <c r="E20" s="621"/>
      <c r="F20" s="621"/>
      <c r="G20" s="621"/>
      <c r="H20" s="621"/>
      <c r="I20" s="621"/>
      <c r="J20" s="621"/>
      <c r="K20" s="621"/>
      <c r="L20" s="621"/>
      <c r="M20" s="621"/>
      <c r="N20" s="621"/>
      <c r="O20" s="621"/>
      <c r="P20" s="621"/>
      <c r="Q20" s="622"/>
      <c r="R20" s="623">
        <v>6182347</v>
      </c>
      <c r="S20" s="624"/>
      <c r="T20" s="624"/>
      <c r="U20" s="624"/>
      <c r="V20" s="624"/>
      <c r="W20" s="624"/>
      <c r="X20" s="624"/>
      <c r="Y20" s="625"/>
      <c r="Z20" s="626">
        <v>65.7</v>
      </c>
      <c r="AA20" s="626"/>
      <c r="AB20" s="626"/>
      <c r="AC20" s="626"/>
      <c r="AD20" s="627">
        <v>5714091</v>
      </c>
      <c r="AE20" s="627"/>
      <c r="AF20" s="627"/>
      <c r="AG20" s="627"/>
      <c r="AH20" s="627"/>
      <c r="AI20" s="627"/>
      <c r="AJ20" s="627"/>
      <c r="AK20" s="627"/>
      <c r="AL20" s="628">
        <v>99.7</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529</v>
      </c>
      <c r="BH20" s="624"/>
      <c r="BI20" s="624"/>
      <c r="BJ20" s="624"/>
      <c r="BK20" s="624"/>
      <c r="BL20" s="624"/>
      <c r="BM20" s="624"/>
      <c r="BN20" s="625"/>
      <c r="BO20" s="626">
        <v>0</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8938920</v>
      </c>
      <c r="CS20" s="624"/>
      <c r="CT20" s="624"/>
      <c r="CU20" s="624"/>
      <c r="CV20" s="624"/>
      <c r="CW20" s="624"/>
      <c r="CX20" s="624"/>
      <c r="CY20" s="625"/>
      <c r="CZ20" s="626">
        <v>100</v>
      </c>
      <c r="DA20" s="626"/>
      <c r="DB20" s="626"/>
      <c r="DC20" s="626"/>
      <c r="DD20" s="632">
        <v>788598</v>
      </c>
      <c r="DE20" s="624"/>
      <c r="DF20" s="624"/>
      <c r="DG20" s="624"/>
      <c r="DH20" s="624"/>
      <c r="DI20" s="624"/>
      <c r="DJ20" s="624"/>
      <c r="DK20" s="624"/>
      <c r="DL20" s="624"/>
      <c r="DM20" s="624"/>
      <c r="DN20" s="624"/>
      <c r="DO20" s="624"/>
      <c r="DP20" s="625"/>
      <c r="DQ20" s="632">
        <v>6582161</v>
      </c>
      <c r="DR20" s="624"/>
      <c r="DS20" s="624"/>
      <c r="DT20" s="624"/>
      <c r="DU20" s="624"/>
      <c r="DV20" s="624"/>
      <c r="DW20" s="624"/>
      <c r="DX20" s="624"/>
      <c r="DY20" s="624"/>
      <c r="DZ20" s="624"/>
      <c r="EA20" s="624"/>
      <c r="EB20" s="624"/>
      <c r="EC20" s="633"/>
    </row>
    <row r="21" spans="2:133" ht="11.25" customHeight="1" x14ac:dyDescent="0.15">
      <c r="B21" s="620" t="s">
        <v>256</v>
      </c>
      <c r="C21" s="621"/>
      <c r="D21" s="621"/>
      <c r="E21" s="621"/>
      <c r="F21" s="621"/>
      <c r="G21" s="621"/>
      <c r="H21" s="621"/>
      <c r="I21" s="621"/>
      <c r="J21" s="621"/>
      <c r="K21" s="621"/>
      <c r="L21" s="621"/>
      <c r="M21" s="621"/>
      <c r="N21" s="621"/>
      <c r="O21" s="621"/>
      <c r="P21" s="621"/>
      <c r="Q21" s="622"/>
      <c r="R21" s="623">
        <v>1819</v>
      </c>
      <c r="S21" s="624"/>
      <c r="T21" s="624"/>
      <c r="U21" s="624"/>
      <c r="V21" s="624"/>
      <c r="W21" s="624"/>
      <c r="X21" s="624"/>
      <c r="Y21" s="625"/>
      <c r="Z21" s="626">
        <v>0</v>
      </c>
      <c r="AA21" s="626"/>
      <c r="AB21" s="626"/>
      <c r="AC21" s="626"/>
      <c r="AD21" s="627">
        <v>1819</v>
      </c>
      <c r="AE21" s="627"/>
      <c r="AF21" s="627"/>
      <c r="AG21" s="627"/>
      <c r="AH21" s="627"/>
      <c r="AI21" s="627"/>
      <c r="AJ21" s="627"/>
      <c r="AK21" s="627"/>
      <c r="AL21" s="628">
        <v>0</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529</v>
      </c>
      <c r="BH21" s="624"/>
      <c r="BI21" s="624"/>
      <c r="BJ21" s="624"/>
      <c r="BK21" s="624"/>
      <c r="BL21" s="624"/>
      <c r="BM21" s="624"/>
      <c r="BN21" s="625"/>
      <c r="BO21" s="626">
        <v>0</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258</v>
      </c>
      <c r="C22" s="621"/>
      <c r="D22" s="621"/>
      <c r="E22" s="621"/>
      <c r="F22" s="621"/>
      <c r="G22" s="621"/>
      <c r="H22" s="621"/>
      <c r="I22" s="621"/>
      <c r="J22" s="621"/>
      <c r="K22" s="621"/>
      <c r="L22" s="621"/>
      <c r="M22" s="621"/>
      <c r="N22" s="621"/>
      <c r="O22" s="621"/>
      <c r="P22" s="621"/>
      <c r="Q22" s="622"/>
      <c r="R22" s="623">
        <v>14881</v>
      </c>
      <c r="S22" s="624"/>
      <c r="T22" s="624"/>
      <c r="U22" s="624"/>
      <c r="V22" s="624"/>
      <c r="W22" s="624"/>
      <c r="X22" s="624"/>
      <c r="Y22" s="625"/>
      <c r="Z22" s="626">
        <v>0.2</v>
      </c>
      <c r="AA22" s="626"/>
      <c r="AB22" s="626"/>
      <c r="AC22" s="626"/>
      <c r="AD22" s="627" t="s">
        <v>108</v>
      </c>
      <c r="AE22" s="627"/>
      <c r="AF22" s="627"/>
      <c r="AG22" s="627"/>
      <c r="AH22" s="627"/>
      <c r="AI22" s="627"/>
      <c r="AJ22" s="627"/>
      <c r="AK22" s="627"/>
      <c r="AL22" s="628" t="s">
        <v>108</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261</v>
      </c>
      <c r="C23" s="621"/>
      <c r="D23" s="621"/>
      <c r="E23" s="621"/>
      <c r="F23" s="621"/>
      <c r="G23" s="621"/>
      <c r="H23" s="621"/>
      <c r="I23" s="621"/>
      <c r="J23" s="621"/>
      <c r="K23" s="621"/>
      <c r="L23" s="621"/>
      <c r="M23" s="621"/>
      <c r="N23" s="621"/>
      <c r="O23" s="621"/>
      <c r="P23" s="621"/>
      <c r="Q23" s="622"/>
      <c r="R23" s="623">
        <v>103295</v>
      </c>
      <c r="S23" s="624"/>
      <c r="T23" s="624"/>
      <c r="U23" s="624"/>
      <c r="V23" s="624"/>
      <c r="W23" s="624"/>
      <c r="X23" s="624"/>
      <c r="Y23" s="625"/>
      <c r="Z23" s="626">
        <v>1.1000000000000001</v>
      </c>
      <c r="AA23" s="626"/>
      <c r="AB23" s="626"/>
      <c r="AC23" s="626"/>
      <c r="AD23" s="627" t="s">
        <v>108</v>
      </c>
      <c r="AE23" s="627"/>
      <c r="AF23" s="627"/>
      <c r="AG23" s="627"/>
      <c r="AH23" s="627"/>
      <c r="AI23" s="627"/>
      <c r="AJ23" s="627"/>
      <c r="AK23" s="627"/>
      <c r="AL23" s="628" t="s">
        <v>108</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x14ac:dyDescent="0.15">
      <c r="B24" s="620" t="s">
        <v>268</v>
      </c>
      <c r="C24" s="621"/>
      <c r="D24" s="621"/>
      <c r="E24" s="621"/>
      <c r="F24" s="621"/>
      <c r="G24" s="621"/>
      <c r="H24" s="621"/>
      <c r="I24" s="621"/>
      <c r="J24" s="621"/>
      <c r="K24" s="621"/>
      <c r="L24" s="621"/>
      <c r="M24" s="621"/>
      <c r="N24" s="621"/>
      <c r="O24" s="621"/>
      <c r="P24" s="621"/>
      <c r="Q24" s="622"/>
      <c r="R24" s="623">
        <v>9564</v>
      </c>
      <c r="S24" s="624"/>
      <c r="T24" s="624"/>
      <c r="U24" s="624"/>
      <c r="V24" s="624"/>
      <c r="W24" s="624"/>
      <c r="X24" s="624"/>
      <c r="Y24" s="625"/>
      <c r="Z24" s="626">
        <v>0.1</v>
      </c>
      <c r="AA24" s="626"/>
      <c r="AB24" s="626"/>
      <c r="AC24" s="626"/>
      <c r="AD24" s="627" t="s">
        <v>108</v>
      </c>
      <c r="AE24" s="627"/>
      <c r="AF24" s="627"/>
      <c r="AG24" s="627"/>
      <c r="AH24" s="627"/>
      <c r="AI24" s="627"/>
      <c r="AJ24" s="627"/>
      <c r="AK24" s="627"/>
      <c r="AL24" s="628" t="s">
        <v>108</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3556342</v>
      </c>
      <c r="CS24" s="613"/>
      <c r="CT24" s="613"/>
      <c r="CU24" s="613"/>
      <c r="CV24" s="613"/>
      <c r="CW24" s="613"/>
      <c r="CX24" s="613"/>
      <c r="CY24" s="614"/>
      <c r="CZ24" s="650">
        <v>39.799999999999997</v>
      </c>
      <c r="DA24" s="651"/>
      <c r="DB24" s="651"/>
      <c r="DC24" s="652"/>
      <c r="DD24" s="649">
        <v>2919623</v>
      </c>
      <c r="DE24" s="613"/>
      <c r="DF24" s="613"/>
      <c r="DG24" s="613"/>
      <c r="DH24" s="613"/>
      <c r="DI24" s="613"/>
      <c r="DJ24" s="613"/>
      <c r="DK24" s="614"/>
      <c r="DL24" s="649">
        <v>2833548</v>
      </c>
      <c r="DM24" s="613"/>
      <c r="DN24" s="613"/>
      <c r="DO24" s="613"/>
      <c r="DP24" s="613"/>
      <c r="DQ24" s="613"/>
      <c r="DR24" s="613"/>
      <c r="DS24" s="613"/>
      <c r="DT24" s="613"/>
      <c r="DU24" s="613"/>
      <c r="DV24" s="614"/>
      <c r="DW24" s="617">
        <v>46.9</v>
      </c>
      <c r="DX24" s="618"/>
      <c r="DY24" s="618"/>
      <c r="DZ24" s="618"/>
      <c r="EA24" s="618"/>
      <c r="EB24" s="618"/>
      <c r="EC24" s="619"/>
    </row>
    <row r="25" spans="2:133" ht="11.25" customHeight="1" x14ac:dyDescent="0.15">
      <c r="B25" s="620" t="s">
        <v>271</v>
      </c>
      <c r="C25" s="621"/>
      <c r="D25" s="621"/>
      <c r="E25" s="621"/>
      <c r="F25" s="621"/>
      <c r="G25" s="621"/>
      <c r="H25" s="621"/>
      <c r="I25" s="621"/>
      <c r="J25" s="621"/>
      <c r="K25" s="621"/>
      <c r="L25" s="621"/>
      <c r="M25" s="621"/>
      <c r="N25" s="621"/>
      <c r="O25" s="621"/>
      <c r="P25" s="621"/>
      <c r="Q25" s="622"/>
      <c r="R25" s="623">
        <v>575391</v>
      </c>
      <c r="S25" s="624"/>
      <c r="T25" s="624"/>
      <c r="U25" s="624"/>
      <c r="V25" s="624"/>
      <c r="W25" s="624"/>
      <c r="X25" s="624"/>
      <c r="Y25" s="625"/>
      <c r="Z25" s="626">
        <v>6.1</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1543123</v>
      </c>
      <c r="CS25" s="655"/>
      <c r="CT25" s="655"/>
      <c r="CU25" s="655"/>
      <c r="CV25" s="655"/>
      <c r="CW25" s="655"/>
      <c r="CX25" s="655"/>
      <c r="CY25" s="656"/>
      <c r="CZ25" s="657">
        <v>17.3</v>
      </c>
      <c r="DA25" s="658"/>
      <c r="DB25" s="658"/>
      <c r="DC25" s="659"/>
      <c r="DD25" s="632">
        <v>1454706</v>
      </c>
      <c r="DE25" s="655"/>
      <c r="DF25" s="655"/>
      <c r="DG25" s="655"/>
      <c r="DH25" s="655"/>
      <c r="DI25" s="655"/>
      <c r="DJ25" s="655"/>
      <c r="DK25" s="656"/>
      <c r="DL25" s="632">
        <v>1408229</v>
      </c>
      <c r="DM25" s="655"/>
      <c r="DN25" s="655"/>
      <c r="DO25" s="655"/>
      <c r="DP25" s="655"/>
      <c r="DQ25" s="655"/>
      <c r="DR25" s="655"/>
      <c r="DS25" s="655"/>
      <c r="DT25" s="655"/>
      <c r="DU25" s="655"/>
      <c r="DV25" s="656"/>
      <c r="DW25" s="628">
        <v>23.3</v>
      </c>
      <c r="DX25" s="653"/>
      <c r="DY25" s="653"/>
      <c r="DZ25" s="653"/>
      <c r="EA25" s="653"/>
      <c r="EB25" s="653"/>
      <c r="EC25" s="654"/>
    </row>
    <row r="26" spans="2:133" ht="11.25" customHeight="1" x14ac:dyDescent="0.15">
      <c r="B26" s="660" t="s">
        <v>274</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974547</v>
      </c>
      <c r="CS26" s="624"/>
      <c r="CT26" s="624"/>
      <c r="CU26" s="624"/>
      <c r="CV26" s="624"/>
      <c r="CW26" s="624"/>
      <c r="CX26" s="624"/>
      <c r="CY26" s="625"/>
      <c r="CZ26" s="657">
        <v>10.9</v>
      </c>
      <c r="DA26" s="658"/>
      <c r="DB26" s="658"/>
      <c r="DC26" s="659"/>
      <c r="DD26" s="632">
        <v>895654</v>
      </c>
      <c r="DE26" s="624"/>
      <c r="DF26" s="624"/>
      <c r="DG26" s="624"/>
      <c r="DH26" s="624"/>
      <c r="DI26" s="624"/>
      <c r="DJ26" s="624"/>
      <c r="DK26" s="625"/>
      <c r="DL26" s="632" t="s">
        <v>213</v>
      </c>
      <c r="DM26" s="624"/>
      <c r="DN26" s="624"/>
      <c r="DO26" s="624"/>
      <c r="DP26" s="624"/>
      <c r="DQ26" s="624"/>
      <c r="DR26" s="624"/>
      <c r="DS26" s="624"/>
      <c r="DT26" s="624"/>
      <c r="DU26" s="624"/>
      <c r="DV26" s="625"/>
      <c r="DW26" s="628" t="s">
        <v>213</v>
      </c>
      <c r="DX26" s="653"/>
      <c r="DY26" s="653"/>
      <c r="DZ26" s="653"/>
      <c r="EA26" s="653"/>
      <c r="EB26" s="653"/>
      <c r="EC26" s="654"/>
    </row>
    <row r="27" spans="2:133" ht="11.25" customHeight="1" x14ac:dyDescent="0.15">
      <c r="B27" s="620" t="s">
        <v>277</v>
      </c>
      <c r="C27" s="621"/>
      <c r="D27" s="621"/>
      <c r="E27" s="621"/>
      <c r="F27" s="621"/>
      <c r="G27" s="621"/>
      <c r="H27" s="621"/>
      <c r="I27" s="621"/>
      <c r="J27" s="621"/>
      <c r="K27" s="621"/>
      <c r="L27" s="621"/>
      <c r="M27" s="621"/>
      <c r="N27" s="621"/>
      <c r="O27" s="621"/>
      <c r="P27" s="621"/>
      <c r="Q27" s="622"/>
      <c r="R27" s="623">
        <v>864059</v>
      </c>
      <c r="S27" s="624"/>
      <c r="T27" s="624"/>
      <c r="U27" s="624"/>
      <c r="V27" s="624"/>
      <c r="W27" s="624"/>
      <c r="X27" s="624"/>
      <c r="Y27" s="625"/>
      <c r="Z27" s="626">
        <v>9.1999999999999993</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1156802</v>
      </c>
      <c r="BH27" s="624"/>
      <c r="BI27" s="624"/>
      <c r="BJ27" s="624"/>
      <c r="BK27" s="624"/>
      <c r="BL27" s="624"/>
      <c r="BM27" s="624"/>
      <c r="BN27" s="625"/>
      <c r="BO27" s="626">
        <v>100</v>
      </c>
      <c r="BP27" s="626"/>
      <c r="BQ27" s="626"/>
      <c r="BR27" s="626"/>
      <c r="BS27" s="632">
        <v>7102</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675370</v>
      </c>
      <c r="CS27" s="655"/>
      <c r="CT27" s="655"/>
      <c r="CU27" s="655"/>
      <c r="CV27" s="655"/>
      <c r="CW27" s="655"/>
      <c r="CX27" s="655"/>
      <c r="CY27" s="656"/>
      <c r="CZ27" s="657">
        <v>7.6</v>
      </c>
      <c r="DA27" s="658"/>
      <c r="DB27" s="658"/>
      <c r="DC27" s="659"/>
      <c r="DD27" s="632">
        <v>207267</v>
      </c>
      <c r="DE27" s="655"/>
      <c r="DF27" s="655"/>
      <c r="DG27" s="655"/>
      <c r="DH27" s="655"/>
      <c r="DI27" s="655"/>
      <c r="DJ27" s="655"/>
      <c r="DK27" s="656"/>
      <c r="DL27" s="632">
        <v>167669</v>
      </c>
      <c r="DM27" s="655"/>
      <c r="DN27" s="655"/>
      <c r="DO27" s="655"/>
      <c r="DP27" s="655"/>
      <c r="DQ27" s="655"/>
      <c r="DR27" s="655"/>
      <c r="DS27" s="655"/>
      <c r="DT27" s="655"/>
      <c r="DU27" s="655"/>
      <c r="DV27" s="656"/>
      <c r="DW27" s="628">
        <v>2.8</v>
      </c>
      <c r="DX27" s="653"/>
      <c r="DY27" s="653"/>
      <c r="DZ27" s="653"/>
      <c r="EA27" s="653"/>
      <c r="EB27" s="653"/>
      <c r="EC27" s="654"/>
    </row>
    <row r="28" spans="2:133" ht="11.25" customHeight="1" x14ac:dyDescent="0.15">
      <c r="B28" s="620" t="s">
        <v>280</v>
      </c>
      <c r="C28" s="621"/>
      <c r="D28" s="621"/>
      <c r="E28" s="621"/>
      <c r="F28" s="621"/>
      <c r="G28" s="621"/>
      <c r="H28" s="621"/>
      <c r="I28" s="621"/>
      <c r="J28" s="621"/>
      <c r="K28" s="621"/>
      <c r="L28" s="621"/>
      <c r="M28" s="621"/>
      <c r="N28" s="621"/>
      <c r="O28" s="621"/>
      <c r="P28" s="621"/>
      <c r="Q28" s="622"/>
      <c r="R28" s="623">
        <v>33801</v>
      </c>
      <c r="S28" s="624"/>
      <c r="T28" s="624"/>
      <c r="U28" s="624"/>
      <c r="V28" s="624"/>
      <c r="W28" s="624"/>
      <c r="X28" s="624"/>
      <c r="Y28" s="625"/>
      <c r="Z28" s="626">
        <v>0.4</v>
      </c>
      <c r="AA28" s="626"/>
      <c r="AB28" s="626"/>
      <c r="AC28" s="626"/>
      <c r="AD28" s="627">
        <v>15254</v>
      </c>
      <c r="AE28" s="627"/>
      <c r="AF28" s="627"/>
      <c r="AG28" s="627"/>
      <c r="AH28" s="627"/>
      <c r="AI28" s="627"/>
      <c r="AJ28" s="627"/>
      <c r="AK28" s="627"/>
      <c r="AL28" s="628">
        <v>0.3</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1337849</v>
      </c>
      <c r="CS28" s="624"/>
      <c r="CT28" s="624"/>
      <c r="CU28" s="624"/>
      <c r="CV28" s="624"/>
      <c r="CW28" s="624"/>
      <c r="CX28" s="624"/>
      <c r="CY28" s="625"/>
      <c r="CZ28" s="657">
        <v>15</v>
      </c>
      <c r="DA28" s="658"/>
      <c r="DB28" s="658"/>
      <c r="DC28" s="659"/>
      <c r="DD28" s="632">
        <v>1257650</v>
      </c>
      <c r="DE28" s="624"/>
      <c r="DF28" s="624"/>
      <c r="DG28" s="624"/>
      <c r="DH28" s="624"/>
      <c r="DI28" s="624"/>
      <c r="DJ28" s="624"/>
      <c r="DK28" s="625"/>
      <c r="DL28" s="632">
        <v>1257650</v>
      </c>
      <c r="DM28" s="624"/>
      <c r="DN28" s="624"/>
      <c r="DO28" s="624"/>
      <c r="DP28" s="624"/>
      <c r="DQ28" s="624"/>
      <c r="DR28" s="624"/>
      <c r="DS28" s="624"/>
      <c r="DT28" s="624"/>
      <c r="DU28" s="624"/>
      <c r="DV28" s="625"/>
      <c r="DW28" s="628">
        <v>20.8</v>
      </c>
      <c r="DX28" s="653"/>
      <c r="DY28" s="653"/>
      <c r="DZ28" s="653"/>
      <c r="EA28" s="653"/>
      <c r="EB28" s="653"/>
      <c r="EC28" s="654"/>
    </row>
    <row r="29" spans="2:133" ht="11.25" customHeight="1" x14ac:dyDescent="0.15">
      <c r="B29" s="620" t="s">
        <v>282</v>
      </c>
      <c r="C29" s="621"/>
      <c r="D29" s="621"/>
      <c r="E29" s="621"/>
      <c r="F29" s="621"/>
      <c r="G29" s="621"/>
      <c r="H29" s="621"/>
      <c r="I29" s="621"/>
      <c r="J29" s="621"/>
      <c r="K29" s="621"/>
      <c r="L29" s="621"/>
      <c r="M29" s="621"/>
      <c r="N29" s="621"/>
      <c r="O29" s="621"/>
      <c r="P29" s="621"/>
      <c r="Q29" s="622"/>
      <c r="R29" s="623">
        <v>381420</v>
      </c>
      <c r="S29" s="624"/>
      <c r="T29" s="624"/>
      <c r="U29" s="624"/>
      <c r="V29" s="624"/>
      <c r="W29" s="624"/>
      <c r="X29" s="624"/>
      <c r="Y29" s="625"/>
      <c r="Z29" s="626">
        <v>4.0999999999999996</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1337806</v>
      </c>
      <c r="CS29" s="655"/>
      <c r="CT29" s="655"/>
      <c r="CU29" s="655"/>
      <c r="CV29" s="655"/>
      <c r="CW29" s="655"/>
      <c r="CX29" s="655"/>
      <c r="CY29" s="656"/>
      <c r="CZ29" s="657">
        <v>15</v>
      </c>
      <c r="DA29" s="658"/>
      <c r="DB29" s="658"/>
      <c r="DC29" s="659"/>
      <c r="DD29" s="632">
        <v>1257607</v>
      </c>
      <c r="DE29" s="655"/>
      <c r="DF29" s="655"/>
      <c r="DG29" s="655"/>
      <c r="DH29" s="655"/>
      <c r="DI29" s="655"/>
      <c r="DJ29" s="655"/>
      <c r="DK29" s="656"/>
      <c r="DL29" s="632">
        <v>1257607</v>
      </c>
      <c r="DM29" s="655"/>
      <c r="DN29" s="655"/>
      <c r="DO29" s="655"/>
      <c r="DP29" s="655"/>
      <c r="DQ29" s="655"/>
      <c r="DR29" s="655"/>
      <c r="DS29" s="655"/>
      <c r="DT29" s="655"/>
      <c r="DU29" s="655"/>
      <c r="DV29" s="656"/>
      <c r="DW29" s="628">
        <v>20.8</v>
      </c>
      <c r="DX29" s="653"/>
      <c r="DY29" s="653"/>
      <c r="DZ29" s="653"/>
      <c r="EA29" s="653"/>
      <c r="EB29" s="653"/>
      <c r="EC29" s="654"/>
    </row>
    <row r="30" spans="2:133" ht="11.25" customHeight="1" x14ac:dyDescent="0.15">
      <c r="B30" s="620" t="s">
        <v>287</v>
      </c>
      <c r="C30" s="621"/>
      <c r="D30" s="621"/>
      <c r="E30" s="621"/>
      <c r="F30" s="621"/>
      <c r="G30" s="621"/>
      <c r="H30" s="621"/>
      <c r="I30" s="621"/>
      <c r="J30" s="621"/>
      <c r="K30" s="621"/>
      <c r="L30" s="621"/>
      <c r="M30" s="621"/>
      <c r="N30" s="621"/>
      <c r="O30" s="621"/>
      <c r="P30" s="621"/>
      <c r="Q30" s="622"/>
      <c r="R30" s="623">
        <v>38016</v>
      </c>
      <c r="S30" s="624"/>
      <c r="T30" s="624"/>
      <c r="U30" s="624"/>
      <c r="V30" s="624"/>
      <c r="W30" s="624"/>
      <c r="X30" s="624"/>
      <c r="Y30" s="625"/>
      <c r="Z30" s="626">
        <v>0.4</v>
      </c>
      <c r="AA30" s="626"/>
      <c r="AB30" s="626"/>
      <c r="AC30" s="626"/>
      <c r="AD30" s="627" t="s">
        <v>108</v>
      </c>
      <c r="AE30" s="627"/>
      <c r="AF30" s="627"/>
      <c r="AG30" s="627"/>
      <c r="AH30" s="627"/>
      <c r="AI30" s="627"/>
      <c r="AJ30" s="627"/>
      <c r="AK30" s="627"/>
      <c r="AL30" s="628" t="s">
        <v>108</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97.9</v>
      </c>
      <c r="BH30" s="682"/>
      <c r="BI30" s="682"/>
      <c r="BJ30" s="682"/>
      <c r="BK30" s="682"/>
      <c r="BL30" s="682"/>
      <c r="BM30" s="618">
        <v>94.1</v>
      </c>
      <c r="BN30" s="682"/>
      <c r="BO30" s="682"/>
      <c r="BP30" s="682"/>
      <c r="BQ30" s="683"/>
      <c r="BR30" s="681">
        <v>98.4</v>
      </c>
      <c r="BS30" s="682"/>
      <c r="BT30" s="682"/>
      <c r="BU30" s="682"/>
      <c r="BV30" s="682"/>
      <c r="BW30" s="682"/>
      <c r="BX30" s="618">
        <v>94.7</v>
      </c>
      <c r="BY30" s="682"/>
      <c r="BZ30" s="682"/>
      <c r="CA30" s="682"/>
      <c r="CB30" s="683"/>
      <c r="CD30" s="686"/>
      <c r="CE30" s="687"/>
      <c r="CF30" s="637" t="s">
        <v>290</v>
      </c>
      <c r="CG30" s="638"/>
      <c r="CH30" s="638"/>
      <c r="CI30" s="638"/>
      <c r="CJ30" s="638"/>
      <c r="CK30" s="638"/>
      <c r="CL30" s="638"/>
      <c r="CM30" s="638"/>
      <c r="CN30" s="638"/>
      <c r="CO30" s="638"/>
      <c r="CP30" s="638"/>
      <c r="CQ30" s="639"/>
      <c r="CR30" s="623">
        <v>1204610</v>
      </c>
      <c r="CS30" s="624"/>
      <c r="CT30" s="624"/>
      <c r="CU30" s="624"/>
      <c r="CV30" s="624"/>
      <c r="CW30" s="624"/>
      <c r="CX30" s="624"/>
      <c r="CY30" s="625"/>
      <c r="CZ30" s="657">
        <v>13.5</v>
      </c>
      <c r="DA30" s="658"/>
      <c r="DB30" s="658"/>
      <c r="DC30" s="659"/>
      <c r="DD30" s="632">
        <v>1138088</v>
      </c>
      <c r="DE30" s="624"/>
      <c r="DF30" s="624"/>
      <c r="DG30" s="624"/>
      <c r="DH30" s="624"/>
      <c r="DI30" s="624"/>
      <c r="DJ30" s="624"/>
      <c r="DK30" s="625"/>
      <c r="DL30" s="632">
        <v>1138088</v>
      </c>
      <c r="DM30" s="624"/>
      <c r="DN30" s="624"/>
      <c r="DO30" s="624"/>
      <c r="DP30" s="624"/>
      <c r="DQ30" s="624"/>
      <c r="DR30" s="624"/>
      <c r="DS30" s="624"/>
      <c r="DT30" s="624"/>
      <c r="DU30" s="624"/>
      <c r="DV30" s="625"/>
      <c r="DW30" s="628">
        <v>18.899999999999999</v>
      </c>
      <c r="DX30" s="653"/>
      <c r="DY30" s="653"/>
      <c r="DZ30" s="653"/>
      <c r="EA30" s="653"/>
      <c r="EB30" s="653"/>
      <c r="EC30" s="654"/>
    </row>
    <row r="31" spans="2:133" ht="11.25" customHeight="1" x14ac:dyDescent="0.15">
      <c r="B31" s="620" t="s">
        <v>291</v>
      </c>
      <c r="C31" s="621"/>
      <c r="D31" s="621"/>
      <c r="E31" s="621"/>
      <c r="F31" s="621"/>
      <c r="G31" s="621"/>
      <c r="H31" s="621"/>
      <c r="I31" s="621"/>
      <c r="J31" s="621"/>
      <c r="K31" s="621"/>
      <c r="L31" s="621"/>
      <c r="M31" s="621"/>
      <c r="N31" s="621"/>
      <c r="O31" s="621"/>
      <c r="P31" s="621"/>
      <c r="Q31" s="622"/>
      <c r="R31" s="623">
        <v>391686</v>
      </c>
      <c r="S31" s="624"/>
      <c r="T31" s="624"/>
      <c r="U31" s="624"/>
      <c r="V31" s="624"/>
      <c r="W31" s="624"/>
      <c r="X31" s="624"/>
      <c r="Y31" s="625"/>
      <c r="Z31" s="626">
        <v>4.2</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98.9</v>
      </c>
      <c r="BH31" s="655"/>
      <c r="BI31" s="655"/>
      <c r="BJ31" s="655"/>
      <c r="BK31" s="655"/>
      <c r="BL31" s="655"/>
      <c r="BM31" s="629">
        <v>95.5</v>
      </c>
      <c r="BN31" s="679"/>
      <c r="BO31" s="679"/>
      <c r="BP31" s="679"/>
      <c r="BQ31" s="680"/>
      <c r="BR31" s="678">
        <v>98.9</v>
      </c>
      <c r="BS31" s="655"/>
      <c r="BT31" s="655"/>
      <c r="BU31" s="655"/>
      <c r="BV31" s="655"/>
      <c r="BW31" s="655"/>
      <c r="BX31" s="629">
        <v>95.1</v>
      </c>
      <c r="BY31" s="679"/>
      <c r="BZ31" s="679"/>
      <c r="CA31" s="679"/>
      <c r="CB31" s="680"/>
      <c r="CD31" s="686"/>
      <c r="CE31" s="687"/>
      <c r="CF31" s="637" t="s">
        <v>294</v>
      </c>
      <c r="CG31" s="638"/>
      <c r="CH31" s="638"/>
      <c r="CI31" s="638"/>
      <c r="CJ31" s="638"/>
      <c r="CK31" s="638"/>
      <c r="CL31" s="638"/>
      <c r="CM31" s="638"/>
      <c r="CN31" s="638"/>
      <c r="CO31" s="638"/>
      <c r="CP31" s="638"/>
      <c r="CQ31" s="639"/>
      <c r="CR31" s="623">
        <v>133196</v>
      </c>
      <c r="CS31" s="655"/>
      <c r="CT31" s="655"/>
      <c r="CU31" s="655"/>
      <c r="CV31" s="655"/>
      <c r="CW31" s="655"/>
      <c r="CX31" s="655"/>
      <c r="CY31" s="656"/>
      <c r="CZ31" s="657">
        <v>1.5</v>
      </c>
      <c r="DA31" s="658"/>
      <c r="DB31" s="658"/>
      <c r="DC31" s="659"/>
      <c r="DD31" s="632">
        <v>119519</v>
      </c>
      <c r="DE31" s="655"/>
      <c r="DF31" s="655"/>
      <c r="DG31" s="655"/>
      <c r="DH31" s="655"/>
      <c r="DI31" s="655"/>
      <c r="DJ31" s="655"/>
      <c r="DK31" s="656"/>
      <c r="DL31" s="632">
        <v>119519</v>
      </c>
      <c r="DM31" s="655"/>
      <c r="DN31" s="655"/>
      <c r="DO31" s="655"/>
      <c r="DP31" s="655"/>
      <c r="DQ31" s="655"/>
      <c r="DR31" s="655"/>
      <c r="DS31" s="655"/>
      <c r="DT31" s="655"/>
      <c r="DU31" s="655"/>
      <c r="DV31" s="656"/>
      <c r="DW31" s="628">
        <v>2</v>
      </c>
      <c r="DX31" s="653"/>
      <c r="DY31" s="653"/>
      <c r="DZ31" s="653"/>
      <c r="EA31" s="653"/>
      <c r="EB31" s="653"/>
      <c r="EC31" s="654"/>
    </row>
    <row r="32" spans="2:133" ht="11.25" customHeight="1" x14ac:dyDescent="0.15">
      <c r="B32" s="620" t="s">
        <v>295</v>
      </c>
      <c r="C32" s="621"/>
      <c r="D32" s="621"/>
      <c r="E32" s="621"/>
      <c r="F32" s="621"/>
      <c r="G32" s="621"/>
      <c r="H32" s="621"/>
      <c r="I32" s="621"/>
      <c r="J32" s="621"/>
      <c r="K32" s="621"/>
      <c r="L32" s="621"/>
      <c r="M32" s="621"/>
      <c r="N32" s="621"/>
      <c r="O32" s="621"/>
      <c r="P32" s="621"/>
      <c r="Q32" s="622"/>
      <c r="R32" s="623">
        <v>120272</v>
      </c>
      <c r="S32" s="624"/>
      <c r="T32" s="624"/>
      <c r="U32" s="624"/>
      <c r="V32" s="624"/>
      <c r="W32" s="624"/>
      <c r="X32" s="624"/>
      <c r="Y32" s="625"/>
      <c r="Z32" s="626">
        <v>1.3</v>
      </c>
      <c r="AA32" s="626"/>
      <c r="AB32" s="626"/>
      <c r="AC32" s="626"/>
      <c r="AD32" s="627">
        <v>512</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96.9</v>
      </c>
      <c r="BH32" s="691"/>
      <c r="BI32" s="691"/>
      <c r="BJ32" s="691"/>
      <c r="BK32" s="691"/>
      <c r="BL32" s="691"/>
      <c r="BM32" s="692">
        <v>92.4</v>
      </c>
      <c r="BN32" s="691"/>
      <c r="BO32" s="691"/>
      <c r="BP32" s="691"/>
      <c r="BQ32" s="693"/>
      <c r="BR32" s="690">
        <v>97.9</v>
      </c>
      <c r="BS32" s="691"/>
      <c r="BT32" s="691"/>
      <c r="BU32" s="691"/>
      <c r="BV32" s="691"/>
      <c r="BW32" s="691"/>
      <c r="BX32" s="692">
        <v>93.9</v>
      </c>
      <c r="BY32" s="691"/>
      <c r="BZ32" s="691"/>
      <c r="CA32" s="691"/>
      <c r="CB32" s="693"/>
      <c r="CD32" s="688"/>
      <c r="CE32" s="689"/>
      <c r="CF32" s="637" t="s">
        <v>297</v>
      </c>
      <c r="CG32" s="638"/>
      <c r="CH32" s="638"/>
      <c r="CI32" s="638"/>
      <c r="CJ32" s="638"/>
      <c r="CK32" s="638"/>
      <c r="CL32" s="638"/>
      <c r="CM32" s="638"/>
      <c r="CN32" s="638"/>
      <c r="CO32" s="638"/>
      <c r="CP32" s="638"/>
      <c r="CQ32" s="639"/>
      <c r="CR32" s="623">
        <v>43</v>
      </c>
      <c r="CS32" s="624"/>
      <c r="CT32" s="624"/>
      <c r="CU32" s="624"/>
      <c r="CV32" s="624"/>
      <c r="CW32" s="624"/>
      <c r="CX32" s="624"/>
      <c r="CY32" s="625"/>
      <c r="CZ32" s="657">
        <v>0</v>
      </c>
      <c r="DA32" s="658"/>
      <c r="DB32" s="658"/>
      <c r="DC32" s="659"/>
      <c r="DD32" s="632">
        <v>43</v>
      </c>
      <c r="DE32" s="624"/>
      <c r="DF32" s="624"/>
      <c r="DG32" s="624"/>
      <c r="DH32" s="624"/>
      <c r="DI32" s="624"/>
      <c r="DJ32" s="624"/>
      <c r="DK32" s="625"/>
      <c r="DL32" s="632">
        <v>43</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298</v>
      </c>
      <c r="C33" s="621"/>
      <c r="D33" s="621"/>
      <c r="E33" s="621"/>
      <c r="F33" s="621"/>
      <c r="G33" s="621"/>
      <c r="H33" s="621"/>
      <c r="I33" s="621"/>
      <c r="J33" s="621"/>
      <c r="K33" s="621"/>
      <c r="L33" s="621"/>
      <c r="M33" s="621"/>
      <c r="N33" s="621"/>
      <c r="O33" s="621"/>
      <c r="P33" s="621"/>
      <c r="Q33" s="622"/>
      <c r="R33" s="623">
        <v>695483</v>
      </c>
      <c r="S33" s="624"/>
      <c r="T33" s="624"/>
      <c r="U33" s="624"/>
      <c r="V33" s="624"/>
      <c r="W33" s="624"/>
      <c r="X33" s="624"/>
      <c r="Y33" s="625"/>
      <c r="Z33" s="626">
        <v>7.4</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4572345</v>
      </c>
      <c r="CS33" s="655"/>
      <c r="CT33" s="655"/>
      <c r="CU33" s="655"/>
      <c r="CV33" s="655"/>
      <c r="CW33" s="655"/>
      <c r="CX33" s="655"/>
      <c r="CY33" s="656"/>
      <c r="CZ33" s="657">
        <v>51.2</v>
      </c>
      <c r="DA33" s="658"/>
      <c r="DB33" s="658"/>
      <c r="DC33" s="659"/>
      <c r="DD33" s="632">
        <v>3294455</v>
      </c>
      <c r="DE33" s="655"/>
      <c r="DF33" s="655"/>
      <c r="DG33" s="655"/>
      <c r="DH33" s="655"/>
      <c r="DI33" s="655"/>
      <c r="DJ33" s="655"/>
      <c r="DK33" s="656"/>
      <c r="DL33" s="632">
        <v>2309326</v>
      </c>
      <c r="DM33" s="655"/>
      <c r="DN33" s="655"/>
      <c r="DO33" s="655"/>
      <c r="DP33" s="655"/>
      <c r="DQ33" s="655"/>
      <c r="DR33" s="655"/>
      <c r="DS33" s="655"/>
      <c r="DT33" s="655"/>
      <c r="DU33" s="655"/>
      <c r="DV33" s="656"/>
      <c r="DW33" s="628">
        <v>38.299999999999997</v>
      </c>
      <c r="DX33" s="653"/>
      <c r="DY33" s="653"/>
      <c r="DZ33" s="653"/>
      <c r="EA33" s="653"/>
      <c r="EB33" s="653"/>
      <c r="EC33" s="654"/>
    </row>
    <row r="34" spans="2:133" ht="11.25" customHeight="1" x14ac:dyDescent="0.15">
      <c r="B34" s="620" t="s">
        <v>300</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1260954</v>
      </c>
      <c r="CS34" s="624"/>
      <c r="CT34" s="624"/>
      <c r="CU34" s="624"/>
      <c r="CV34" s="624"/>
      <c r="CW34" s="624"/>
      <c r="CX34" s="624"/>
      <c r="CY34" s="625"/>
      <c r="CZ34" s="657">
        <v>14.1</v>
      </c>
      <c r="DA34" s="658"/>
      <c r="DB34" s="658"/>
      <c r="DC34" s="659"/>
      <c r="DD34" s="632">
        <v>989491</v>
      </c>
      <c r="DE34" s="624"/>
      <c r="DF34" s="624"/>
      <c r="DG34" s="624"/>
      <c r="DH34" s="624"/>
      <c r="DI34" s="624"/>
      <c r="DJ34" s="624"/>
      <c r="DK34" s="625"/>
      <c r="DL34" s="632">
        <v>646722</v>
      </c>
      <c r="DM34" s="624"/>
      <c r="DN34" s="624"/>
      <c r="DO34" s="624"/>
      <c r="DP34" s="624"/>
      <c r="DQ34" s="624"/>
      <c r="DR34" s="624"/>
      <c r="DS34" s="624"/>
      <c r="DT34" s="624"/>
      <c r="DU34" s="624"/>
      <c r="DV34" s="625"/>
      <c r="DW34" s="628">
        <v>10.7</v>
      </c>
      <c r="DX34" s="653"/>
      <c r="DY34" s="653"/>
      <c r="DZ34" s="653"/>
      <c r="EA34" s="653"/>
      <c r="EB34" s="653"/>
      <c r="EC34" s="654"/>
    </row>
    <row r="35" spans="2:133" ht="11.25" customHeight="1" x14ac:dyDescent="0.15">
      <c r="B35" s="620" t="s">
        <v>304</v>
      </c>
      <c r="C35" s="621"/>
      <c r="D35" s="621"/>
      <c r="E35" s="621"/>
      <c r="F35" s="621"/>
      <c r="G35" s="621"/>
      <c r="H35" s="621"/>
      <c r="I35" s="621"/>
      <c r="J35" s="621"/>
      <c r="K35" s="621"/>
      <c r="L35" s="621"/>
      <c r="M35" s="621"/>
      <c r="N35" s="621"/>
      <c r="O35" s="621"/>
      <c r="P35" s="621"/>
      <c r="Q35" s="622"/>
      <c r="R35" s="623">
        <v>305583</v>
      </c>
      <c r="S35" s="624"/>
      <c r="T35" s="624"/>
      <c r="U35" s="624"/>
      <c r="V35" s="624"/>
      <c r="W35" s="624"/>
      <c r="X35" s="624"/>
      <c r="Y35" s="625"/>
      <c r="Z35" s="626">
        <v>3.2</v>
      </c>
      <c r="AA35" s="626"/>
      <c r="AB35" s="626"/>
      <c r="AC35" s="626"/>
      <c r="AD35" s="627" t="s">
        <v>108</v>
      </c>
      <c r="AE35" s="627"/>
      <c r="AF35" s="627"/>
      <c r="AG35" s="627"/>
      <c r="AH35" s="627"/>
      <c r="AI35" s="627"/>
      <c r="AJ35" s="627"/>
      <c r="AK35" s="627"/>
      <c r="AL35" s="628" t="s">
        <v>108</v>
      </c>
      <c r="AM35" s="629"/>
      <c r="AN35" s="629"/>
      <c r="AO35" s="630"/>
      <c r="AP35" s="186"/>
      <c r="AQ35" s="634" t="s">
        <v>305</v>
      </c>
      <c r="AR35" s="635"/>
      <c r="AS35" s="635"/>
      <c r="AT35" s="635"/>
      <c r="AU35" s="635"/>
      <c r="AV35" s="635"/>
      <c r="AW35" s="635"/>
      <c r="AX35" s="635"/>
      <c r="AY35" s="636"/>
      <c r="AZ35" s="612">
        <v>1308318</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4181</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80518</v>
      </c>
      <c r="CS35" s="655"/>
      <c r="CT35" s="655"/>
      <c r="CU35" s="655"/>
      <c r="CV35" s="655"/>
      <c r="CW35" s="655"/>
      <c r="CX35" s="655"/>
      <c r="CY35" s="656"/>
      <c r="CZ35" s="657">
        <v>0.9</v>
      </c>
      <c r="DA35" s="658"/>
      <c r="DB35" s="658"/>
      <c r="DC35" s="659"/>
      <c r="DD35" s="632">
        <v>70371</v>
      </c>
      <c r="DE35" s="655"/>
      <c r="DF35" s="655"/>
      <c r="DG35" s="655"/>
      <c r="DH35" s="655"/>
      <c r="DI35" s="655"/>
      <c r="DJ35" s="655"/>
      <c r="DK35" s="656"/>
      <c r="DL35" s="632">
        <v>70235</v>
      </c>
      <c r="DM35" s="655"/>
      <c r="DN35" s="655"/>
      <c r="DO35" s="655"/>
      <c r="DP35" s="655"/>
      <c r="DQ35" s="655"/>
      <c r="DR35" s="655"/>
      <c r="DS35" s="655"/>
      <c r="DT35" s="655"/>
      <c r="DU35" s="655"/>
      <c r="DV35" s="656"/>
      <c r="DW35" s="628">
        <v>1.2</v>
      </c>
      <c r="DX35" s="653"/>
      <c r="DY35" s="653"/>
      <c r="DZ35" s="653"/>
      <c r="EA35" s="653"/>
      <c r="EB35" s="653"/>
      <c r="EC35" s="654"/>
    </row>
    <row r="36" spans="2:133" ht="11.25" customHeight="1" x14ac:dyDescent="0.15">
      <c r="B36" s="666" t="s">
        <v>308</v>
      </c>
      <c r="C36" s="667"/>
      <c r="D36" s="667"/>
      <c r="E36" s="667"/>
      <c r="F36" s="667"/>
      <c r="G36" s="667"/>
      <c r="H36" s="667"/>
      <c r="I36" s="667"/>
      <c r="J36" s="667"/>
      <c r="K36" s="667"/>
      <c r="L36" s="667"/>
      <c r="M36" s="667"/>
      <c r="N36" s="667"/>
      <c r="O36" s="667"/>
      <c r="P36" s="667"/>
      <c r="Q36" s="668"/>
      <c r="R36" s="695">
        <v>9412034</v>
      </c>
      <c r="S36" s="696"/>
      <c r="T36" s="696"/>
      <c r="U36" s="696"/>
      <c r="V36" s="696"/>
      <c r="W36" s="696"/>
      <c r="X36" s="696"/>
      <c r="Y36" s="697"/>
      <c r="Z36" s="698">
        <v>100</v>
      </c>
      <c r="AA36" s="698"/>
      <c r="AB36" s="698"/>
      <c r="AC36" s="698"/>
      <c r="AD36" s="699">
        <v>5731676</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275421</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-38227</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1811623</v>
      </c>
      <c r="CS36" s="624"/>
      <c r="CT36" s="624"/>
      <c r="CU36" s="624"/>
      <c r="CV36" s="624"/>
      <c r="CW36" s="624"/>
      <c r="CX36" s="624"/>
      <c r="CY36" s="625"/>
      <c r="CZ36" s="657">
        <v>20.3</v>
      </c>
      <c r="DA36" s="658"/>
      <c r="DB36" s="658"/>
      <c r="DC36" s="659"/>
      <c r="DD36" s="632">
        <v>1069970</v>
      </c>
      <c r="DE36" s="624"/>
      <c r="DF36" s="624"/>
      <c r="DG36" s="624"/>
      <c r="DH36" s="624"/>
      <c r="DI36" s="624"/>
      <c r="DJ36" s="624"/>
      <c r="DK36" s="625"/>
      <c r="DL36" s="632">
        <v>802527</v>
      </c>
      <c r="DM36" s="624"/>
      <c r="DN36" s="624"/>
      <c r="DO36" s="624"/>
      <c r="DP36" s="624"/>
      <c r="DQ36" s="624"/>
      <c r="DR36" s="624"/>
      <c r="DS36" s="624"/>
      <c r="DT36" s="624"/>
      <c r="DU36" s="624"/>
      <c r="DV36" s="625"/>
      <c r="DW36" s="628">
        <v>13.3</v>
      </c>
      <c r="DX36" s="653"/>
      <c r="DY36" s="653"/>
      <c r="DZ36" s="653"/>
      <c r="EA36" s="653"/>
      <c r="EB36" s="653"/>
      <c r="EC36" s="654"/>
    </row>
    <row r="37" spans="2:133" ht="11.25" customHeight="1" x14ac:dyDescent="0.15">
      <c r="AQ37" s="702" t="s">
        <v>312</v>
      </c>
      <c r="AR37" s="703"/>
      <c r="AS37" s="703"/>
      <c r="AT37" s="703"/>
      <c r="AU37" s="703"/>
      <c r="AV37" s="703"/>
      <c r="AW37" s="703"/>
      <c r="AX37" s="703"/>
      <c r="AY37" s="704"/>
      <c r="AZ37" s="623">
        <v>146852</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1893</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142050</v>
      </c>
      <c r="CS37" s="655"/>
      <c r="CT37" s="655"/>
      <c r="CU37" s="655"/>
      <c r="CV37" s="655"/>
      <c r="CW37" s="655"/>
      <c r="CX37" s="655"/>
      <c r="CY37" s="656"/>
      <c r="CZ37" s="657">
        <v>1.6</v>
      </c>
      <c r="DA37" s="658"/>
      <c r="DB37" s="658"/>
      <c r="DC37" s="659"/>
      <c r="DD37" s="632">
        <v>142050</v>
      </c>
      <c r="DE37" s="655"/>
      <c r="DF37" s="655"/>
      <c r="DG37" s="655"/>
      <c r="DH37" s="655"/>
      <c r="DI37" s="655"/>
      <c r="DJ37" s="655"/>
      <c r="DK37" s="656"/>
      <c r="DL37" s="632">
        <v>141682</v>
      </c>
      <c r="DM37" s="655"/>
      <c r="DN37" s="655"/>
      <c r="DO37" s="655"/>
      <c r="DP37" s="655"/>
      <c r="DQ37" s="655"/>
      <c r="DR37" s="655"/>
      <c r="DS37" s="655"/>
      <c r="DT37" s="655"/>
      <c r="DU37" s="655"/>
      <c r="DV37" s="656"/>
      <c r="DW37" s="628">
        <v>2.2999999999999998</v>
      </c>
      <c r="DX37" s="653"/>
      <c r="DY37" s="653"/>
      <c r="DZ37" s="653"/>
      <c r="EA37" s="653"/>
      <c r="EB37" s="653"/>
      <c r="EC37" s="654"/>
    </row>
    <row r="38" spans="2:133" ht="11.25" customHeight="1" x14ac:dyDescent="0.15">
      <c r="AQ38" s="702" t="s">
        <v>315</v>
      </c>
      <c r="AR38" s="703"/>
      <c r="AS38" s="703"/>
      <c r="AT38" s="703"/>
      <c r="AU38" s="703"/>
      <c r="AV38" s="703"/>
      <c r="AW38" s="703"/>
      <c r="AX38" s="703"/>
      <c r="AY38" s="704"/>
      <c r="AZ38" s="623">
        <v>140042</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3034</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1142076</v>
      </c>
      <c r="CS38" s="624"/>
      <c r="CT38" s="624"/>
      <c r="CU38" s="624"/>
      <c r="CV38" s="624"/>
      <c r="CW38" s="624"/>
      <c r="CX38" s="624"/>
      <c r="CY38" s="625"/>
      <c r="CZ38" s="657">
        <v>12.8</v>
      </c>
      <c r="DA38" s="658"/>
      <c r="DB38" s="658"/>
      <c r="DC38" s="659"/>
      <c r="DD38" s="632">
        <v>989721</v>
      </c>
      <c r="DE38" s="624"/>
      <c r="DF38" s="624"/>
      <c r="DG38" s="624"/>
      <c r="DH38" s="624"/>
      <c r="DI38" s="624"/>
      <c r="DJ38" s="624"/>
      <c r="DK38" s="625"/>
      <c r="DL38" s="632">
        <v>789132</v>
      </c>
      <c r="DM38" s="624"/>
      <c r="DN38" s="624"/>
      <c r="DO38" s="624"/>
      <c r="DP38" s="624"/>
      <c r="DQ38" s="624"/>
      <c r="DR38" s="624"/>
      <c r="DS38" s="624"/>
      <c r="DT38" s="624"/>
      <c r="DU38" s="624"/>
      <c r="DV38" s="625"/>
      <c r="DW38" s="628">
        <v>13.1</v>
      </c>
      <c r="DX38" s="653"/>
      <c r="DY38" s="653"/>
      <c r="DZ38" s="653"/>
      <c r="EA38" s="653"/>
      <c r="EB38" s="653"/>
      <c r="EC38" s="654"/>
    </row>
    <row r="39" spans="2:133" ht="11.25" customHeight="1" x14ac:dyDescent="0.15">
      <c r="AQ39" s="702" t="s">
        <v>318</v>
      </c>
      <c r="AR39" s="703"/>
      <c r="AS39" s="703"/>
      <c r="AT39" s="703"/>
      <c r="AU39" s="703"/>
      <c r="AV39" s="703"/>
      <c r="AW39" s="703"/>
      <c r="AX39" s="703"/>
      <c r="AY39" s="704"/>
      <c r="AZ39" s="623" t="s">
        <v>108</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84</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232634</v>
      </c>
      <c r="CS39" s="655"/>
      <c r="CT39" s="655"/>
      <c r="CU39" s="655"/>
      <c r="CV39" s="655"/>
      <c r="CW39" s="655"/>
      <c r="CX39" s="655"/>
      <c r="CY39" s="656"/>
      <c r="CZ39" s="657">
        <v>2.6</v>
      </c>
      <c r="DA39" s="658"/>
      <c r="DB39" s="658"/>
      <c r="DC39" s="659"/>
      <c r="DD39" s="632">
        <v>174192</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122210</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124</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44540</v>
      </c>
      <c r="CS40" s="624"/>
      <c r="CT40" s="624"/>
      <c r="CU40" s="624"/>
      <c r="CV40" s="624"/>
      <c r="CW40" s="624"/>
      <c r="CX40" s="624"/>
      <c r="CY40" s="625"/>
      <c r="CZ40" s="657">
        <v>0.5</v>
      </c>
      <c r="DA40" s="658"/>
      <c r="DB40" s="658"/>
      <c r="DC40" s="659"/>
      <c r="DD40" s="632">
        <v>710</v>
      </c>
      <c r="DE40" s="624"/>
      <c r="DF40" s="624"/>
      <c r="DG40" s="624"/>
      <c r="DH40" s="624"/>
      <c r="DI40" s="624"/>
      <c r="DJ40" s="624"/>
      <c r="DK40" s="625"/>
      <c r="DL40" s="632">
        <v>710</v>
      </c>
      <c r="DM40" s="624"/>
      <c r="DN40" s="624"/>
      <c r="DO40" s="624"/>
      <c r="DP40" s="624"/>
      <c r="DQ40" s="624"/>
      <c r="DR40" s="624"/>
      <c r="DS40" s="624"/>
      <c r="DT40" s="624"/>
      <c r="DU40" s="624"/>
      <c r="DV40" s="625"/>
      <c r="DW40" s="628">
        <v>0</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623793</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346</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213</v>
      </c>
      <c r="CS41" s="655"/>
      <c r="CT41" s="655"/>
      <c r="CU41" s="655"/>
      <c r="CV41" s="655"/>
      <c r="CW41" s="655"/>
      <c r="CX41" s="655"/>
      <c r="CY41" s="656"/>
      <c r="CZ41" s="657" t="s">
        <v>213</v>
      </c>
      <c r="DA41" s="658"/>
      <c r="DB41" s="658"/>
      <c r="DC41" s="659"/>
      <c r="DD41" s="632" t="s">
        <v>213</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810233</v>
      </c>
      <c r="CS42" s="624"/>
      <c r="CT42" s="624"/>
      <c r="CU42" s="624"/>
      <c r="CV42" s="624"/>
      <c r="CW42" s="624"/>
      <c r="CX42" s="624"/>
      <c r="CY42" s="625"/>
      <c r="CZ42" s="657">
        <v>9.1</v>
      </c>
      <c r="DA42" s="706"/>
      <c r="DB42" s="706"/>
      <c r="DC42" s="707"/>
      <c r="DD42" s="632">
        <v>368083</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t="s">
        <v>117</v>
      </c>
      <c r="CS43" s="655"/>
      <c r="CT43" s="655"/>
      <c r="CU43" s="655"/>
      <c r="CV43" s="655"/>
      <c r="CW43" s="655"/>
      <c r="CX43" s="655"/>
      <c r="CY43" s="656"/>
      <c r="CZ43" s="657" t="s">
        <v>117</v>
      </c>
      <c r="DA43" s="658"/>
      <c r="DB43" s="658"/>
      <c r="DC43" s="659"/>
      <c r="DD43" s="632" t="s">
        <v>117</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332</v>
      </c>
      <c r="CD44" s="729" t="s">
        <v>285</v>
      </c>
      <c r="CE44" s="730"/>
      <c r="CF44" s="620" t="s">
        <v>333</v>
      </c>
      <c r="CG44" s="621"/>
      <c r="CH44" s="621"/>
      <c r="CI44" s="621"/>
      <c r="CJ44" s="621"/>
      <c r="CK44" s="621"/>
      <c r="CL44" s="621"/>
      <c r="CM44" s="621"/>
      <c r="CN44" s="621"/>
      <c r="CO44" s="621"/>
      <c r="CP44" s="621"/>
      <c r="CQ44" s="622"/>
      <c r="CR44" s="623">
        <v>788598</v>
      </c>
      <c r="CS44" s="624"/>
      <c r="CT44" s="624"/>
      <c r="CU44" s="624"/>
      <c r="CV44" s="624"/>
      <c r="CW44" s="624"/>
      <c r="CX44" s="624"/>
      <c r="CY44" s="625"/>
      <c r="CZ44" s="657">
        <v>8.8000000000000007</v>
      </c>
      <c r="DA44" s="706"/>
      <c r="DB44" s="706"/>
      <c r="DC44" s="707"/>
      <c r="DD44" s="632">
        <v>351934</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334</v>
      </c>
      <c r="CG45" s="621"/>
      <c r="CH45" s="621"/>
      <c r="CI45" s="621"/>
      <c r="CJ45" s="621"/>
      <c r="CK45" s="621"/>
      <c r="CL45" s="621"/>
      <c r="CM45" s="621"/>
      <c r="CN45" s="621"/>
      <c r="CO45" s="621"/>
      <c r="CP45" s="621"/>
      <c r="CQ45" s="622"/>
      <c r="CR45" s="623">
        <v>190316</v>
      </c>
      <c r="CS45" s="655"/>
      <c r="CT45" s="655"/>
      <c r="CU45" s="655"/>
      <c r="CV45" s="655"/>
      <c r="CW45" s="655"/>
      <c r="CX45" s="655"/>
      <c r="CY45" s="656"/>
      <c r="CZ45" s="657">
        <v>2.1</v>
      </c>
      <c r="DA45" s="658"/>
      <c r="DB45" s="658"/>
      <c r="DC45" s="659"/>
      <c r="DD45" s="632">
        <v>62516</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335</v>
      </c>
      <c r="CG46" s="621"/>
      <c r="CH46" s="621"/>
      <c r="CI46" s="621"/>
      <c r="CJ46" s="621"/>
      <c r="CK46" s="621"/>
      <c r="CL46" s="621"/>
      <c r="CM46" s="621"/>
      <c r="CN46" s="621"/>
      <c r="CO46" s="621"/>
      <c r="CP46" s="621"/>
      <c r="CQ46" s="622"/>
      <c r="CR46" s="623">
        <v>559406</v>
      </c>
      <c r="CS46" s="624"/>
      <c r="CT46" s="624"/>
      <c r="CU46" s="624"/>
      <c r="CV46" s="624"/>
      <c r="CW46" s="624"/>
      <c r="CX46" s="624"/>
      <c r="CY46" s="625"/>
      <c r="CZ46" s="657">
        <v>6.3</v>
      </c>
      <c r="DA46" s="706"/>
      <c r="DB46" s="706"/>
      <c r="DC46" s="707"/>
      <c r="DD46" s="632">
        <v>265842</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336</v>
      </c>
      <c r="CG47" s="621"/>
      <c r="CH47" s="621"/>
      <c r="CI47" s="621"/>
      <c r="CJ47" s="621"/>
      <c r="CK47" s="621"/>
      <c r="CL47" s="621"/>
      <c r="CM47" s="621"/>
      <c r="CN47" s="621"/>
      <c r="CO47" s="621"/>
      <c r="CP47" s="621"/>
      <c r="CQ47" s="622"/>
      <c r="CR47" s="623">
        <v>21635</v>
      </c>
      <c r="CS47" s="655"/>
      <c r="CT47" s="655"/>
      <c r="CU47" s="655"/>
      <c r="CV47" s="655"/>
      <c r="CW47" s="655"/>
      <c r="CX47" s="655"/>
      <c r="CY47" s="656"/>
      <c r="CZ47" s="657">
        <v>0.2</v>
      </c>
      <c r="DA47" s="658"/>
      <c r="DB47" s="658"/>
      <c r="DC47" s="659"/>
      <c r="DD47" s="632">
        <v>16149</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337</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338</v>
      </c>
      <c r="CE49" s="667"/>
      <c r="CF49" s="667"/>
      <c r="CG49" s="667"/>
      <c r="CH49" s="667"/>
      <c r="CI49" s="667"/>
      <c r="CJ49" s="667"/>
      <c r="CK49" s="667"/>
      <c r="CL49" s="667"/>
      <c r="CM49" s="667"/>
      <c r="CN49" s="667"/>
      <c r="CO49" s="667"/>
      <c r="CP49" s="667"/>
      <c r="CQ49" s="668"/>
      <c r="CR49" s="695">
        <v>8938920</v>
      </c>
      <c r="CS49" s="691"/>
      <c r="CT49" s="691"/>
      <c r="CU49" s="691"/>
      <c r="CV49" s="691"/>
      <c r="CW49" s="691"/>
      <c r="CX49" s="691"/>
      <c r="CY49" s="718"/>
      <c r="CZ49" s="719">
        <v>100</v>
      </c>
      <c r="DA49" s="720"/>
      <c r="DB49" s="720"/>
      <c r="DC49" s="721"/>
      <c r="DD49" s="722">
        <v>6582161</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361</v>
      </c>
      <c r="C7" s="750"/>
      <c r="D7" s="750"/>
      <c r="E7" s="750"/>
      <c r="F7" s="750"/>
      <c r="G7" s="750"/>
      <c r="H7" s="750"/>
      <c r="I7" s="750"/>
      <c r="J7" s="750"/>
      <c r="K7" s="750"/>
      <c r="L7" s="750"/>
      <c r="M7" s="750"/>
      <c r="N7" s="750"/>
      <c r="O7" s="750"/>
      <c r="P7" s="751"/>
      <c r="Q7" s="752">
        <v>9367</v>
      </c>
      <c r="R7" s="753"/>
      <c r="S7" s="753"/>
      <c r="T7" s="753"/>
      <c r="U7" s="753"/>
      <c r="V7" s="753">
        <v>8917</v>
      </c>
      <c r="W7" s="753"/>
      <c r="X7" s="753"/>
      <c r="Y7" s="753"/>
      <c r="Z7" s="753"/>
      <c r="AA7" s="753">
        <v>451</v>
      </c>
      <c r="AB7" s="753"/>
      <c r="AC7" s="753"/>
      <c r="AD7" s="753"/>
      <c r="AE7" s="754"/>
      <c r="AF7" s="755">
        <v>388</v>
      </c>
      <c r="AG7" s="756"/>
      <c r="AH7" s="756"/>
      <c r="AI7" s="756"/>
      <c r="AJ7" s="757"/>
      <c r="AK7" s="792" t="s">
        <v>537</v>
      </c>
      <c r="AL7" s="793"/>
      <c r="AM7" s="793"/>
      <c r="AN7" s="793"/>
      <c r="AO7" s="793"/>
      <c r="AP7" s="793">
        <v>10590</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550</v>
      </c>
      <c r="BT7" s="797"/>
      <c r="BU7" s="797"/>
      <c r="BV7" s="797"/>
      <c r="BW7" s="797"/>
      <c r="BX7" s="797"/>
      <c r="BY7" s="797"/>
      <c r="BZ7" s="797"/>
      <c r="CA7" s="797"/>
      <c r="CB7" s="797"/>
      <c r="CC7" s="797"/>
      <c r="CD7" s="797"/>
      <c r="CE7" s="797"/>
      <c r="CF7" s="797"/>
      <c r="CG7" s="798"/>
      <c r="CH7" s="789">
        <v>1</v>
      </c>
      <c r="CI7" s="790"/>
      <c r="CJ7" s="790"/>
      <c r="CK7" s="790"/>
      <c r="CL7" s="791"/>
      <c r="CM7" s="789">
        <v>180</v>
      </c>
      <c r="CN7" s="790"/>
      <c r="CO7" s="790"/>
      <c r="CP7" s="790"/>
      <c r="CQ7" s="791"/>
      <c r="CR7" s="789">
        <v>50</v>
      </c>
      <c r="CS7" s="790"/>
      <c r="CT7" s="790"/>
      <c r="CU7" s="790"/>
      <c r="CV7" s="791"/>
      <c r="CW7" s="789">
        <v>71</v>
      </c>
      <c r="CX7" s="790"/>
      <c r="CY7" s="790"/>
      <c r="CZ7" s="790"/>
      <c r="DA7" s="791"/>
      <c r="DB7" s="789" t="s">
        <v>553</v>
      </c>
      <c r="DC7" s="790"/>
      <c r="DD7" s="790"/>
      <c r="DE7" s="790"/>
      <c r="DF7" s="791"/>
      <c r="DG7" s="789" t="s">
        <v>553</v>
      </c>
      <c r="DH7" s="790"/>
      <c r="DI7" s="790"/>
      <c r="DJ7" s="790"/>
      <c r="DK7" s="791"/>
      <c r="DL7" s="789" t="s">
        <v>553</v>
      </c>
      <c r="DM7" s="790"/>
      <c r="DN7" s="790"/>
      <c r="DO7" s="790"/>
      <c r="DP7" s="791"/>
      <c r="DQ7" s="789" t="s">
        <v>553</v>
      </c>
      <c r="DR7" s="790"/>
      <c r="DS7" s="790"/>
      <c r="DT7" s="790"/>
      <c r="DU7" s="791"/>
      <c r="DV7" s="770"/>
      <c r="DW7" s="771"/>
      <c r="DX7" s="771"/>
      <c r="DY7" s="771"/>
      <c r="DZ7" s="772"/>
      <c r="EA7" s="205"/>
    </row>
    <row r="8" spans="1:131" s="206" customFormat="1" ht="26.25" customHeight="1" x14ac:dyDescent="0.15">
      <c r="A8" s="212">
        <v>2</v>
      </c>
      <c r="B8" s="773" t="s">
        <v>362</v>
      </c>
      <c r="C8" s="774"/>
      <c r="D8" s="774"/>
      <c r="E8" s="774"/>
      <c r="F8" s="774"/>
      <c r="G8" s="774"/>
      <c r="H8" s="774"/>
      <c r="I8" s="774"/>
      <c r="J8" s="774"/>
      <c r="K8" s="774"/>
      <c r="L8" s="774"/>
      <c r="M8" s="774"/>
      <c r="N8" s="774"/>
      <c r="O8" s="774"/>
      <c r="P8" s="775"/>
      <c r="Q8" s="776">
        <v>21</v>
      </c>
      <c r="R8" s="777"/>
      <c r="S8" s="777"/>
      <c r="T8" s="777"/>
      <c r="U8" s="777"/>
      <c r="V8" s="777">
        <v>10</v>
      </c>
      <c r="W8" s="777"/>
      <c r="X8" s="777"/>
      <c r="Y8" s="777"/>
      <c r="Z8" s="777"/>
      <c r="AA8" s="777">
        <v>11</v>
      </c>
      <c r="AB8" s="777"/>
      <c r="AC8" s="777"/>
      <c r="AD8" s="777"/>
      <c r="AE8" s="778"/>
      <c r="AF8" s="779">
        <v>0</v>
      </c>
      <c r="AG8" s="780"/>
      <c r="AH8" s="780"/>
      <c r="AI8" s="780"/>
      <c r="AJ8" s="781"/>
      <c r="AK8" s="782" t="s">
        <v>537</v>
      </c>
      <c r="AL8" s="783"/>
      <c r="AM8" s="783"/>
      <c r="AN8" s="783"/>
      <c r="AO8" s="783"/>
      <c r="AP8" s="783">
        <v>0</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551</v>
      </c>
      <c r="BT8" s="787"/>
      <c r="BU8" s="787"/>
      <c r="BV8" s="787"/>
      <c r="BW8" s="787"/>
      <c r="BX8" s="787"/>
      <c r="BY8" s="787"/>
      <c r="BZ8" s="787"/>
      <c r="CA8" s="787"/>
      <c r="CB8" s="787"/>
      <c r="CC8" s="787"/>
      <c r="CD8" s="787"/>
      <c r="CE8" s="787"/>
      <c r="CF8" s="787"/>
      <c r="CG8" s="788"/>
      <c r="CH8" s="799">
        <v>5</v>
      </c>
      <c r="CI8" s="800"/>
      <c r="CJ8" s="800"/>
      <c r="CK8" s="800"/>
      <c r="CL8" s="801"/>
      <c r="CM8" s="799">
        <v>37</v>
      </c>
      <c r="CN8" s="800"/>
      <c r="CO8" s="800"/>
      <c r="CP8" s="800"/>
      <c r="CQ8" s="801"/>
      <c r="CR8" s="799">
        <v>3</v>
      </c>
      <c r="CS8" s="800"/>
      <c r="CT8" s="800"/>
      <c r="CU8" s="800"/>
      <c r="CV8" s="801"/>
      <c r="CW8" s="799" t="s">
        <v>552</v>
      </c>
      <c r="CX8" s="800"/>
      <c r="CY8" s="800"/>
      <c r="CZ8" s="800"/>
      <c r="DA8" s="801"/>
      <c r="DB8" s="799" t="s">
        <v>552</v>
      </c>
      <c r="DC8" s="800"/>
      <c r="DD8" s="800"/>
      <c r="DE8" s="800"/>
      <c r="DF8" s="801"/>
      <c r="DG8" s="799" t="s">
        <v>552</v>
      </c>
      <c r="DH8" s="800"/>
      <c r="DI8" s="800"/>
      <c r="DJ8" s="800"/>
      <c r="DK8" s="801"/>
      <c r="DL8" s="799" t="s">
        <v>552</v>
      </c>
      <c r="DM8" s="800"/>
      <c r="DN8" s="800"/>
      <c r="DO8" s="800"/>
      <c r="DP8" s="801"/>
      <c r="DQ8" s="799" t="s">
        <v>552</v>
      </c>
      <c r="DR8" s="800"/>
      <c r="DS8" s="800"/>
      <c r="DT8" s="800"/>
      <c r="DU8" s="801"/>
      <c r="DV8" s="802"/>
      <c r="DW8" s="803"/>
      <c r="DX8" s="803"/>
      <c r="DY8" s="803"/>
      <c r="DZ8" s="804"/>
      <c r="EA8" s="205"/>
    </row>
    <row r="9" spans="1:131" s="206" customFormat="1" ht="26.25" customHeight="1" x14ac:dyDescent="0.15">
      <c r="A9" s="212">
        <v>3</v>
      </c>
      <c r="B9" s="773" t="s">
        <v>363</v>
      </c>
      <c r="C9" s="774"/>
      <c r="D9" s="774"/>
      <c r="E9" s="774"/>
      <c r="F9" s="774"/>
      <c r="G9" s="774"/>
      <c r="H9" s="774"/>
      <c r="I9" s="774"/>
      <c r="J9" s="774"/>
      <c r="K9" s="774"/>
      <c r="L9" s="774"/>
      <c r="M9" s="774"/>
      <c r="N9" s="774"/>
      <c r="O9" s="774"/>
      <c r="P9" s="775"/>
      <c r="Q9" s="776">
        <v>31</v>
      </c>
      <c r="R9" s="777"/>
      <c r="S9" s="777"/>
      <c r="T9" s="777"/>
      <c r="U9" s="777"/>
      <c r="V9" s="777">
        <v>20</v>
      </c>
      <c r="W9" s="777"/>
      <c r="X9" s="777"/>
      <c r="Y9" s="777"/>
      <c r="Z9" s="777"/>
      <c r="AA9" s="777">
        <v>11</v>
      </c>
      <c r="AB9" s="777"/>
      <c r="AC9" s="777"/>
      <c r="AD9" s="777"/>
      <c r="AE9" s="778"/>
      <c r="AF9" s="779">
        <v>11</v>
      </c>
      <c r="AG9" s="780"/>
      <c r="AH9" s="780"/>
      <c r="AI9" s="780"/>
      <c r="AJ9" s="781"/>
      <c r="AK9" s="782" t="s">
        <v>537</v>
      </c>
      <c r="AL9" s="783"/>
      <c r="AM9" s="783"/>
      <c r="AN9" s="783"/>
      <c r="AO9" s="783"/>
      <c r="AP9" s="783">
        <v>0</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t="s">
        <v>364</v>
      </c>
      <c r="C10" s="774"/>
      <c r="D10" s="774"/>
      <c r="E10" s="774"/>
      <c r="F10" s="774"/>
      <c r="G10" s="774"/>
      <c r="H10" s="774"/>
      <c r="I10" s="774"/>
      <c r="J10" s="774"/>
      <c r="K10" s="774"/>
      <c r="L10" s="774"/>
      <c r="M10" s="774"/>
      <c r="N10" s="774"/>
      <c r="O10" s="774"/>
      <c r="P10" s="775"/>
      <c r="Q10" s="776">
        <v>1</v>
      </c>
      <c r="R10" s="777"/>
      <c r="S10" s="777"/>
      <c r="T10" s="777"/>
      <c r="U10" s="777"/>
      <c r="V10" s="777">
        <v>1</v>
      </c>
      <c r="W10" s="777"/>
      <c r="X10" s="777"/>
      <c r="Y10" s="777"/>
      <c r="Z10" s="777"/>
      <c r="AA10" s="777">
        <v>0</v>
      </c>
      <c r="AB10" s="777"/>
      <c r="AC10" s="777"/>
      <c r="AD10" s="777"/>
      <c r="AE10" s="778"/>
      <c r="AF10" s="779">
        <v>0</v>
      </c>
      <c r="AG10" s="780"/>
      <c r="AH10" s="780"/>
      <c r="AI10" s="780"/>
      <c r="AJ10" s="781"/>
      <c r="AK10" s="782" t="s">
        <v>537</v>
      </c>
      <c r="AL10" s="783"/>
      <c r="AM10" s="783"/>
      <c r="AN10" s="783"/>
      <c r="AO10" s="783"/>
      <c r="AP10" s="783" t="s">
        <v>554</v>
      </c>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365</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366</v>
      </c>
      <c r="B23" s="808" t="s">
        <v>367</v>
      </c>
      <c r="C23" s="809"/>
      <c r="D23" s="809"/>
      <c r="E23" s="809"/>
      <c r="F23" s="809"/>
      <c r="G23" s="809"/>
      <c r="H23" s="809"/>
      <c r="I23" s="809"/>
      <c r="J23" s="809"/>
      <c r="K23" s="809"/>
      <c r="L23" s="809"/>
      <c r="M23" s="809"/>
      <c r="N23" s="809"/>
      <c r="O23" s="809"/>
      <c r="P23" s="810"/>
      <c r="Q23" s="811">
        <v>9420</v>
      </c>
      <c r="R23" s="812"/>
      <c r="S23" s="812"/>
      <c r="T23" s="812"/>
      <c r="U23" s="812"/>
      <c r="V23" s="812">
        <v>8946</v>
      </c>
      <c r="W23" s="812"/>
      <c r="X23" s="812"/>
      <c r="Y23" s="812"/>
      <c r="Z23" s="812"/>
      <c r="AA23" s="812">
        <v>473</v>
      </c>
      <c r="AB23" s="812"/>
      <c r="AC23" s="812"/>
      <c r="AD23" s="812"/>
      <c r="AE23" s="813"/>
      <c r="AF23" s="814">
        <v>399</v>
      </c>
      <c r="AG23" s="812"/>
      <c r="AH23" s="812"/>
      <c r="AI23" s="812"/>
      <c r="AJ23" s="815"/>
      <c r="AK23" s="816"/>
      <c r="AL23" s="817"/>
      <c r="AM23" s="817"/>
      <c r="AN23" s="817"/>
      <c r="AO23" s="817"/>
      <c r="AP23" s="812">
        <v>10590</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368</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369</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344</v>
      </c>
      <c r="B26" s="759"/>
      <c r="C26" s="759"/>
      <c r="D26" s="759"/>
      <c r="E26" s="759"/>
      <c r="F26" s="759"/>
      <c r="G26" s="759"/>
      <c r="H26" s="759"/>
      <c r="I26" s="759"/>
      <c r="J26" s="759"/>
      <c r="K26" s="759"/>
      <c r="L26" s="759"/>
      <c r="M26" s="759"/>
      <c r="N26" s="759"/>
      <c r="O26" s="759"/>
      <c r="P26" s="760"/>
      <c r="Q26" s="735" t="s">
        <v>370</v>
      </c>
      <c r="R26" s="736"/>
      <c r="S26" s="736"/>
      <c r="T26" s="736"/>
      <c r="U26" s="737"/>
      <c r="V26" s="735" t="s">
        <v>371</v>
      </c>
      <c r="W26" s="736"/>
      <c r="X26" s="736"/>
      <c r="Y26" s="736"/>
      <c r="Z26" s="737"/>
      <c r="AA26" s="735" t="s">
        <v>372</v>
      </c>
      <c r="AB26" s="736"/>
      <c r="AC26" s="736"/>
      <c r="AD26" s="736"/>
      <c r="AE26" s="736"/>
      <c r="AF26" s="830" t="s">
        <v>373</v>
      </c>
      <c r="AG26" s="831"/>
      <c r="AH26" s="831"/>
      <c r="AI26" s="831"/>
      <c r="AJ26" s="832"/>
      <c r="AK26" s="736" t="s">
        <v>374</v>
      </c>
      <c r="AL26" s="736"/>
      <c r="AM26" s="736"/>
      <c r="AN26" s="736"/>
      <c r="AO26" s="737"/>
      <c r="AP26" s="735" t="s">
        <v>375</v>
      </c>
      <c r="AQ26" s="736"/>
      <c r="AR26" s="736"/>
      <c r="AS26" s="736"/>
      <c r="AT26" s="737"/>
      <c r="AU26" s="735" t="s">
        <v>376</v>
      </c>
      <c r="AV26" s="736"/>
      <c r="AW26" s="736"/>
      <c r="AX26" s="736"/>
      <c r="AY26" s="737"/>
      <c r="AZ26" s="735" t="s">
        <v>377</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378</v>
      </c>
      <c r="C28" s="750"/>
      <c r="D28" s="750"/>
      <c r="E28" s="750"/>
      <c r="F28" s="750"/>
      <c r="G28" s="750"/>
      <c r="H28" s="750"/>
      <c r="I28" s="750"/>
      <c r="J28" s="750"/>
      <c r="K28" s="750"/>
      <c r="L28" s="750"/>
      <c r="M28" s="750"/>
      <c r="N28" s="750"/>
      <c r="O28" s="750"/>
      <c r="P28" s="751"/>
      <c r="Q28" s="840">
        <v>1701</v>
      </c>
      <c r="R28" s="841"/>
      <c r="S28" s="841"/>
      <c r="T28" s="841"/>
      <c r="U28" s="841"/>
      <c r="V28" s="841">
        <v>1697</v>
      </c>
      <c r="W28" s="841"/>
      <c r="X28" s="841"/>
      <c r="Y28" s="841"/>
      <c r="Z28" s="841"/>
      <c r="AA28" s="841">
        <v>4</v>
      </c>
      <c r="AB28" s="841"/>
      <c r="AC28" s="841"/>
      <c r="AD28" s="841"/>
      <c r="AE28" s="842"/>
      <c r="AF28" s="843">
        <v>4</v>
      </c>
      <c r="AG28" s="841"/>
      <c r="AH28" s="841"/>
      <c r="AI28" s="841"/>
      <c r="AJ28" s="844"/>
      <c r="AK28" s="845">
        <v>122</v>
      </c>
      <c r="AL28" s="836"/>
      <c r="AM28" s="836"/>
      <c r="AN28" s="836"/>
      <c r="AO28" s="836"/>
      <c r="AP28" s="836" t="s">
        <v>537</v>
      </c>
      <c r="AQ28" s="836"/>
      <c r="AR28" s="836"/>
      <c r="AS28" s="836"/>
      <c r="AT28" s="836"/>
      <c r="AU28" s="836" t="s">
        <v>537</v>
      </c>
      <c r="AV28" s="836"/>
      <c r="AW28" s="836"/>
      <c r="AX28" s="836"/>
      <c r="AY28" s="836"/>
      <c r="AZ28" s="837" t="s">
        <v>537</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379</v>
      </c>
      <c r="C29" s="774"/>
      <c r="D29" s="774"/>
      <c r="E29" s="774"/>
      <c r="F29" s="774"/>
      <c r="G29" s="774"/>
      <c r="H29" s="774"/>
      <c r="I29" s="774"/>
      <c r="J29" s="774"/>
      <c r="K29" s="774"/>
      <c r="L29" s="774"/>
      <c r="M29" s="774"/>
      <c r="N29" s="774"/>
      <c r="O29" s="774"/>
      <c r="P29" s="775"/>
      <c r="Q29" s="776">
        <v>1995</v>
      </c>
      <c r="R29" s="777"/>
      <c r="S29" s="777"/>
      <c r="T29" s="777"/>
      <c r="U29" s="777"/>
      <c r="V29" s="777">
        <v>1938</v>
      </c>
      <c r="W29" s="777"/>
      <c r="X29" s="777"/>
      <c r="Y29" s="777"/>
      <c r="Z29" s="777"/>
      <c r="AA29" s="777">
        <v>57</v>
      </c>
      <c r="AB29" s="777"/>
      <c r="AC29" s="777"/>
      <c r="AD29" s="777"/>
      <c r="AE29" s="778"/>
      <c r="AF29" s="779">
        <v>57</v>
      </c>
      <c r="AG29" s="780"/>
      <c r="AH29" s="780"/>
      <c r="AI29" s="780"/>
      <c r="AJ29" s="781"/>
      <c r="AK29" s="848">
        <v>260</v>
      </c>
      <c r="AL29" s="849"/>
      <c r="AM29" s="849"/>
      <c r="AN29" s="849"/>
      <c r="AO29" s="849"/>
      <c r="AP29" s="849" t="s">
        <v>537</v>
      </c>
      <c r="AQ29" s="849"/>
      <c r="AR29" s="849"/>
      <c r="AS29" s="849"/>
      <c r="AT29" s="849"/>
      <c r="AU29" s="849" t="s">
        <v>537</v>
      </c>
      <c r="AV29" s="849"/>
      <c r="AW29" s="849"/>
      <c r="AX29" s="849"/>
      <c r="AY29" s="849"/>
      <c r="AZ29" s="850" t="s">
        <v>537</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380</v>
      </c>
      <c r="C30" s="774"/>
      <c r="D30" s="774"/>
      <c r="E30" s="774"/>
      <c r="F30" s="774"/>
      <c r="G30" s="774"/>
      <c r="H30" s="774"/>
      <c r="I30" s="774"/>
      <c r="J30" s="774"/>
      <c r="K30" s="774"/>
      <c r="L30" s="774"/>
      <c r="M30" s="774"/>
      <c r="N30" s="774"/>
      <c r="O30" s="774"/>
      <c r="P30" s="775"/>
      <c r="Q30" s="776">
        <v>30</v>
      </c>
      <c r="R30" s="777"/>
      <c r="S30" s="777"/>
      <c r="T30" s="777"/>
      <c r="U30" s="777"/>
      <c r="V30" s="777">
        <v>30</v>
      </c>
      <c r="W30" s="777"/>
      <c r="X30" s="777"/>
      <c r="Y30" s="777"/>
      <c r="Z30" s="777"/>
      <c r="AA30" s="777">
        <v>0</v>
      </c>
      <c r="AB30" s="777"/>
      <c r="AC30" s="777"/>
      <c r="AD30" s="777"/>
      <c r="AE30" s="778"/>
      <c r="AF30" s="779" t="s">
        <v>108</v>
      </c>
      <c r="AG30" s="780"/>
      <c r="AH30" s="780"/>
      <c r="AI30" s="780"/>
      <c r="AJ30" s="781"/>
      <c r="AK30" s="848">
        <v>19</v>
      </c>
      <c r="AL30" s="849"/>
      <c r="AM30" s="849"/>
      <c r="AN30" s="849"/>
      <c r="AO30" s="849"/>
      <c r="AP30" s="849" t="s">
        <v>537</v>
      </c>
      <c r="AQ30" s="849"/>
      <c r="AR30" s="849"/>
      <c r="AS30" s="849"/>
      <c r="AT30" s="849"/>
      <c r="AU30" s="849" t="s">
        <v>537</v>
      </c>
      <c r="AV30" s="849"/>
      <c r="AW30" s="849"/>
      <c r="AX30" s="849"/>
      <c r="AY30" s="849"/>
      <c r="AZ30" s="850" t="s">
        <v>537</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381</v>
      </c>
      <c r="C31" s="774"/>
      <c r="D31" s="774"/>
      <c r="E31" s="774"/>
      <c r="F31" s="774"/>
      <c r="G31" s="774"/>
      <c r="H31" s="774"/>
      <c r="I31" s="774"/>
      <c r="J31" s="774"/>
      <c r="K31" s="774"/>
      <c r="L31" s="774"/>
      <c r="M31" s="774"/>
      <c r="N31" s="774"/>
      <c r="O31" s="774"/>
      <c r="P31" s="775"/>
      <c r="Q31" s="776">
        <v>151</v>
      </c>
      <c r="R31" s="777"/>
      <c r="S31" s="777"/>
      <c r="T31" s="777"/>
      <c r="U31" s="777"/>
      <c r="V31" s="777">
        <v>151</v>
      </c>
      <c r="W31" s="777"/>
      <c r="X31" s="777"/>
      <c r="Y31" s="777"/>
      <c r="Z31" s="777"/>
      <c r="AA31" s="777">
        <v>0</v>
      </c>
      <c r="AB31" s="777"/>
      <c r="AC31" s="777"/>
      <c r="AD31" s="777"/>
      <c r="AE31" s="778"/>
      <c r="AF31" s="779" t="s">
        <v>108</v>
      </c>
      <c r="AG31" s="780"/>
      <c r="AH31" s="780"/>
      <c r="AI31" s="780"/>
      <c r="AJ31" s="781"/>
      <c r="AK31" s="848">
        <v>73</v>
      </c>
      <c r="AL31" s="849"/>
      <c r="AM31" s="849"/>
      <c r="AN31" s="849"/>
      <c r="AO31" s="849"/>
      <c r="AP31" s="849" t="s">
        <v>537</v>
      </c>
      <c r="AQ31" s="849"/>
      <c r="AR31" s="849"/>
      <c r="AS31" s="849"/>
      <c r="AT31" s="849"/>
      <c r="AU31" s="849" t="s">
        <v>538</v>
      </c>
      <c r="AV31" s="849"/>
      <c r="AW31" s="849"/>
      <c r="AX31" s="849"/>
      <c r="AY31" s="849"/>
      <c r="AZ31" s="850" t="s">
        <v>538</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382</v>
      </c>
      <c r="C32" s="774"/>
      <c r="D32" s="774"/>
      <c r="E32" s="774"/>
      <c r="F32" s="774"/>
      <c r="G32" s="774"/>
      <c r="H32" s="774"/>
      <c r="I32" s="774"/>
      <c r="J32" s="774"/>
      <c r="K32" s="774"/>
      <c r="L32" s="774"/>
      <c r="M32" s="774"/>
      <c r="N32" s="774"/>
      <c r="O32" s="774"/>
      <c r="P32" s="775"/>
      <c r="Q32" s="776">
        <v>334</v>
      </c>
      <c r="R32" s="777"/>
      <c r="S32" s="777"/>
      <c r="T32" s="777"/>
      <c r="U32" s="777"/>
      <c r="V32" s="777">
        <v>311</v>
      </c>
      <c r="W32" s="777"/>
      <c r="X32" s="777"/>
      <c r="Y32" s="777"/>
      <c r="Z32" s="777"/>
      <c r="AA32" s="777">
        <v>23</v>
      </c>
      <c r="AB32" s="777"/>
      <c r="AC32" s="777"/>
      <c r="AD32" s="777"/>
      <c r="AE32" s="778"/>
      <c r="AF32" s="779">
        <v>544</v>
      </c>
      <c r="AG32" s="780"/>
      <c r="AH32" s="780"/>
      <c r="AI32" s="780"/>
      <c r="AJ32" s="781"/>
      <c r="AK32" s="848">
        <v>140</v>
      </c>
      <c r="AL32" s="849"/>
      <c r="AM32" s="849"/>
      <c r="AN32" s="849"/>
      <c r="AO32" s="849"/>
      <c r="AP32" s="849">
        <v>52</v>
      </c>
      <c r="AQ32" s="849"/>
      <c r="AR32" s="849"/>
      <c r="AS32" s="849"/>
      <c r="AT32" s="849"/>
      <c r="AU32" s="849">
        <v>29</v>
      </c>
      <c r="AV32" s="849"/>
      <c r="AW32" s="849"/>
      <c r="AX32" s="849"/>
      <c r="AY32" s="849"/>
      <c r="AZ32" s="850" t="s">
        <v>537</v>
      </c>
      <c r="BA32" s="850"/>
      <c r="BB32" s="850"/>
      <c r="BC32" s="850"/>
      <c r="BD32" s="850"/>
      <c r="BE32" s="846" t="s">
        <v>383</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384</v>
      </c>
      <c r="C33" s="774"/>
      <c r="D33" s="774"/>
      <c r="E33" s="774"/>
      <c r="F33" s="774"/>
      <c r="G33" s="774"/>
      <c r="H33" s="774"/>
      <c r="I33" s="774"/>
      <c r="J33" s="774"/>
      <c r="K33" s="774"/>
      <c r="L33" s="774"/>
      <c r="M33" s="774"/>
      <c r="N33" s="774"/>
      <c r="O33" s="774"/>
      <c r="P33" s="775"/>
      <c r="Q33" s="776">
        <v>456</v>
      </c>
      <c r="R33" s="777"/>
      <c r="S33" s="777"/>
      <c r="T33" s="777"/>
      <c r="U33" s="777"/>
      <c r="V33" s="777">
        <v>455</v>
      </c>
      <c r="W33" s="777"/>
      <c r="X33" s="777"/>
      <c r="Y33" s="777"/>
      <c r="Z33" s="777"/>
      <c r="AA33" s="777">
        <v>1</v>
      </c>
      <c r="AB33" s="777"/>
      <c r="AC33" s="777"/>
      <c r="AD33" s="777"/>
      <c r="AE33" s="778"/>
      <c r="AF33" s="779">
        <v>1</v>
      </c>
      <c r="AG33" s="780"/>
      <c r="AH33" s="780"/>
      <c r="AI33" s="780"/>
      <c r="AJ33" s="781"/>
      <c r="AK33" s="848">
        <v>275</v>
      </c>
      <c r="AL33" s="849"/>
      <c r="AM33" s="849"/>
      <c r="AN33" s="849"/>
      <c r="AO33" s="849"/>
      <c r="AP33" s="849">
        <v>2169</v>
      </c>
      <c r="AQ33" s="849"/>
      <c r="AR33" s="849"/>
      <c r="AS33" s="849"/>
      <c r="AT33" s="849"/>
      <c r="AU33" s="849">
        <v>2019</v>
      </c>
      <c r="AV33" s="849"/>
      <c r="AW33" s="849"/>
      <c r="AX33" s="849"/>
      <c r="AY33" s="849"/>
      <c r="AZ33" s="850" t="s">
        <v>538</v>
      </c>
      <c r="BA33" s="850"/>
      <c r="BB33" s="850"/>
      <c r="BC33" s="850"/>
      <c r="BD33" s="850"/>
      <c r="BE33" s="846" t="s">
        <v>385</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386</v>
      </c>
      <c r="C34" s="774"/>
      <c r="D34" s="774"/>
      <c r="E34" s="774"/>
      <c r="F34" s="774"/>
      <c r="G34" s="774"/>
      <c r="H34" s="774"/>
      <c r="I34" s="774"/>
      <c r="J34" s="774"/>
      <c r="K34" s="774"/>
      <c r="L34" s="774"/>
      <c r="M34" s="774"/>
      <c r="N34" s="774"/>
      <c r="O34" s="774"/>
      <c r="P34" s="775"/>
      <c r="Q34" s="776">
        <v>191</v>
      </c>
      <c r="R34" s="777"/>
      <c r="S34" s="777"/>
      <c r="T34" s="777"/>
      <c r="U34" s="777"/>
      <c r="V34" s="777">
        <v>173</v>
      </c>
      <c r="W34" s="777"/>
      <c r="X34" s="777"/>
      <c r="Y34" s="777"/>
      <c r="Z34" s="777"/>
      <c r="AA34" s="777">
        <v>18</v>
      </c>
      <c r="AB34" s="777"/>
      <c r="AC34" s="777"/>
      <c r="AD34" s="777"/>
      <c r="AE34" s="778"/>
      <c r="AF34" s="779">
        <v>18</v>
      </c>
      <c r="AG34" s="780"/>
      <c r="AH34" s="780"/>
      <c r="AI34" s="780"/>
      <c r="AJ34" s="781"/>
      <c r="AK34" s="848">
        <v>24</v>
      </c>
      <c r="AL34" s="849"/>
      <c r="AM34" s="849"/>
      <c r="AN34" s="849"/>
      <c r="AO34" s="849"/>
      <c r="AP34" s="849">
        <v>94</v>
      </c>
      <c r="AQ34" s="849"/>
      <c r="AR34" s="849"/>
      <c r="AS34" s="849"/>
      <c r="AT34" s="849"/>
      <c r="AU34" s="849">
        <v>94</v>
      </c>
      <c r="AV34" s="849"/>
      <c r="AW34" s="849"/>
      <c r="AX34" s="849"/>
      <c r="AY34" s="849"/>
      <c r="AZ34" s="850" t="s">
        <v>537</v>
      </c>
      <c r="BA34" s="850"/>
      <c r="BB34" s="850"/>
      <c r="BC34" s="850"/>
      <c r="BD34" s="850"/>
      <c r="BE34" s="846" t="s">
        <v>385</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t="s">
        <v>387</v>
      </c>
      <c r="C35" s="774"/>
      <c r="D35" s="774"/>
      <c r="E35" s="774"/>
      <c r="F35" s="774"/>
      <c r="G35" s="774"/>
      <c r="H35" s="774"/>
      <c r="I35" s="774"/>
      <c r="J35" s="774"/>
      <c r="K35" s="774"/>
      <c r="L35" s="774"/>
      <c r="M35" s="774"/>
      <c r="N35" s="774"/>
      <c r="O35" s="774"/>
      <c r="P35" s="775"/>
      <c r="Q35" s="776">
        <v>141</v>
      </c>
      <c r="R35" s="777"/>
      <c r="S35" s="777"/>
      <c r="T35" s="777"/>
      <c r="U35" s="777"/>
      <c r="V35" s="777">
        <v>141</v>
      </c>
      <c r="W35" s="777"/>
      <c r="X35" s="777"/>
      <c r="Y35" s="777"/>
      <c r="Z35" s="777"/>
      <c r="AA35" s="777">
        <v>0</v>
      </c>
      <c r="AB35" s="777"/>
      <c r="AC35" s="777"/>
      <c r="AD35" s="777"/>
      <c r="AE35" s="778"/>
      <c r="AF35" s="779">
        <v>0</v>
      </c>
      <c r="AG35" s="780"/>
      <c r="AH35" s="780"/>
      <c r="AI35" s="780"/>
      <c r="AJ35" s="781"/>
      <c r="AK35" s="848">
        <v>123</v>
      </c>
      <c r="AL35" s="849"/>
      <c r="AM35" s="849"/>
      <c r="AN35" s="849"/>
      <c r="AO35" s="849"/>
      <c r="AP35" s="849">
        <v>808</v>
      </c>
      <c r="AQ35" s="849"/>
      <c r="AR35" s="849"/>
      <c r="AS35" s="849"/>
      <c r="AT35" s="849"/>
      <c r="AU35" s="849">
        <v>808</v>
      </c>
      <c r="AV35" s="849"/>
      <c r="AW35" s="849"/>
      <c r="AX35" s="849"/>
      <c r="AY35" s="849"/>
      <c r="AZ35" s="850" t="s">
        <v>537</v>
      </c>
      <c r="BA35" s="850"/>
      <c r="BB35" s="850"/>
      <c r="BC35" s="850"/>
      <c r="BD35" s="850"/>
      <c r="BE35" s="846" t="s">
        <v>385</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t="s">
        <v>388</v>
      </c>
      <c r="C36" s="774"/>
      <c r="D36" s="774"/>
      <c r="E36" s="774"/>
      <c r="F36" s="774"/>
      <c r="G36" s="774"/>
      <c r="H36" s="774"/>
      <c r="I36" s="774"/>
      <c r="J36" s="774"/>
      <c r="K36" s="774"/>
      <c r="L36" s="774"/>
      <c r="M36" s="774"/>
      <c r="N36" s="774"/>
      <c r="O36" s="774"/>
      <c r="P36" s="775"/>
      <c r="Q36" s="776">
        <v>134</v>
      </c>
      <c r="R36" s="777"/>
      <c r="S36" s="777"/>
      <c r="T36" s="777"/>
      <c r="U36" s="777"/>
      <c r="V36" s="777">
        <v>129</v>
      </c>
      <c r="W36" s="777"/>
      <c r="X36" s="777"/>
      <c r="Y36" s="777"/>
      <c r="Z36" s="777"/>
      <c r="AA36" s="777">
        <v>5</v>
      </c>
      <c r="AB36" s="777"/>
      <c r="AC36" s="777"/>
      <c r="AD36" s="777"/>
      <c r="AE36" s="778"/>
      <c r="AF36" s="779">
        <v>5</v>
      </c>
      <c r="AG36" s="780"/>
      <c r="AH36" s="780"/>
      <c r="AI36" s="780"/>
      <c r="AJ36" s="781"/>
      <c r="AK36" s="848" t="s">
        <v>537</v>
      </c>
      <c r="AL36" s="849"/>
      <c r="AM36" s="849"/>
      <c r="AN36" s="849"/>
      <c r="AO36" s="849"/>
      <c r="AP36" s="849" t="s">
        <v>537</v>
      </c>
      <c r="AQ36" s="849"/>
      <c r="AR36" s="849"/>
      <c r="AS36" s="849"/>
      <c r="AT36" s="849"/>
      <c r="AU36" s="849" t="s">
        <v>537</v>
      </c>
      <c r="AV36" s="849"/>
      <c r="AW36" s="849"/>
      <c r="AX36" s="849"/>
      <c r="AY36" s="849"/>
      <c r="AZ36" s="850" t="s">
        <v>538</v>
      </c>
      <c r="BA36" s="850"/>
      <c r="BB36" s="850"/>
      <c r="BC36" s="850"/>
      <c r="BD36" s="850"/>
      <c r="BE36" s="846" t="s">
        <v>385</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389</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366</v>
      </c>
      <c r="B63" s="808" t="s">
        <v>390</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629</v>
      </c>
      <c r="AG63" s="860"/>
      <c r="AH63" s="860"/>
      <c r="AI63" s="860"/>
      <c r="AJ63" s="861"/>
      <c r="AK63" s="862"/>
      <c r="AL63" s="857"/>
      <c r="AM63" s="857"/>
      <c r="AN63" s="857"/>
      <c r="AO63" s="857"/>
      <c r="AP63" s="860">
        <v>3123</v>
      </c>
      <c r="AQ63" s="860"/>
      <c r="AR63" s="860"/>
      <c r="AS63" s="860"/>
      <c r="AT63" s="860"/>
      <c r="AU63" s="860">
        <v>2950</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392</v>
      </c>
      <c r="B66" s="759"/>
      <c r="C66" s="759"/>
      <c r="D66" s="759"/>
      <c r="E66" s="759"/>
      <c r="F66" s="759"/>
      <c r="G66" s="759"/>
      <c r="H66" s="759"/>
      <c r="I66" s="759"/>
      <c r="J66" s="759"/>
      <c r="K66" s="759"/>
      <c r="L66" s="759"/>
      <c r="M66" s="759"/>
      <c r="N66" s="759"/>
      <c r="O66" s="759"/>
      <c r="P66" s="760"/>
      <c r="Q66" s="735" t="s">
        <v>370</v>
      </c>
      <c r="R66" s="736"/>
      <c r="S66" s="736"/>
      <c r="T66" s="736"/>
      <c r="U66" s="737"/>
      <c r="V66" s="735" t="s">
        <v>371</v>
      </c>
      <c r="W66" s="736"/>
      <c r="X66" s="736"/>
      <c r="Y66" s="736"/>
      <c r="Z66" s="737"/>
      <c r="AA66" s="735" t="s">
        <v>372</v>
      </c>
      <c r="AB66" s="736"/>
      <c r="AC66" s="736"/>
      <c r="AD66" s="736"/>
      <c r="AE66" s="737"/>
      <c r="AF66" s="870" t="s">
        <v>373</v>
      </c>
      <c r="AG66" s="831"/>
      <c r="AH66" s="831"/>
      <c r="AI66" s="831"/>
      <c r="AJ66" s="871"/>
      <c r="AK66" s="735" t="s">
        <v>374</v>
      </c>
      <c r="AL66" s="759"/>
      <c r="AM66" s="759"/>
      <c r="AN66" s="759"/>
      <c r="AO66" s="760"/>
      <c r="AP66" s="735" t="s">
        <v>375</v>
      </c>
      <c r="AQ66" s="736"/>
      <c r="AR66" s="736"/>
      <c r="AS66" s="736"/>
      <c r="AT66" s="737"/>
      <c r="AU66" s="735" t="s">
        <v>393</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539</v>
      </c>
      <c r="C68" s="888"/>
      <c r="D68" s="888"/>
      <c r="E68" s="888"/>
      <c r="F68" s="888"/>
      <c r="G68" s="888"/>
      <c r="H68" s="888"/>
      <c r="I68" s="888"/>
      <c r="J68" s="888"/>
      <c r="K68" s="888"/>
      <c r="L68" s="888"/>
      <c r="M68" s="888"/>
      <c r="N68" s="888"/>
      <c r="O68" s="888"/>
      <c r="P68" s="889"/>
      <c r="Q68" s="890">
        <v>115</v>
      </c>
      <c r="R68" s="884"/>
      <c r="S68" s="884"/>
      <c r="T68" s="884"/>
      <c r="U68" s="884"/>
      <c r="V68" s="884">
        <v>108</v>
      </c>
      <c r="W68" s="884"/>
      <c r="X68" s="884"/>
      <c r="Y68" s="884"/>
      <c r="Z68" s="884"/>
      <c r="AA68" s="884">
        <v>7</v>
      </c>
      <c r="AB68" s="884"/>
      <c r="AC68" s="884"/>
      <c r="AD68" s="884"/>
      <c r="AE68" s="884"/>
      <c r="AF68" s="884">
        <v>7</v>
      </c>
      <c r="AG68" s="884"/>
      <c r="AH68" s="884"/>
      <c r="AI68" s="884"/>
      <c r="AJ68" s="884"/>
      <c r="AK68" s="884">
        <v>0</v>
      </c>
      <c r="AL68" s="884"/>
      <c r="AM68" s="884"/>
      <c r="AN68" s="884"/>
      <c r="AO68" s="884"/>
      <c r="AP68" s="884">
        <v>54</v>
      </c>
      <c r="AQ68" s="884"/>
      <c r="AR68" s="884"/>
      <c r="AS68" s="884"/>
      <c r="AT68" s="884"/>
      <c r="AU68" s="884">
        <v>5</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540</v>
      </c>
      <c r="C69" s="892"/>
      <c r="D69" s="892"/>
      <c r="E69" s="892"/>
      <c r="F69" s="892"/>
      <c r="G69" s="892"/>
      <c r="H69" s="892"/>
      <c r="I69" s="892"/>
      <c r="J69" s="892"/>
      <c r="K69" s="892"/>
      <c r="L69" s="892"/>
      <c r="M69" s="892"/>
      <c r="N69" s="892"/>
      <c r="O69" s="892"/>
      <c r="P69" s="893"/>
      <c r="Q69" s="894">
        <v>603</v>
      </c>
      <c r="R69" s="849"/>
      <c r="S69" s="849"/>
      <c r="T69" s="849"/>
      <c r="U69" s="849"/>
      <c r="V69" s="849">
        <v>593</v>
      </c>
      <c r="W69" s="849"/>
      <c r="X69" s="849"/>
      <c r="Y69" s="849"/>
      <c r="Z69" s="849"/>
      <c r="AA69" s="849">
        <v>10</v>
      </c>
      <c r="AB69" s="849"/>
      <c r="AC69" s="849"/>
      <c r="AD69" s="849"/>
      <c r="AE69" s="849"/>
      <c r="AF69" s="849">
        <v>10</v>
      </c>
      <c r="AG69" s="849"/>
      <c r="AH69" s="849"/>
      <c r="AI69" s="849"/>
      <c r="AJ69" s="849"/>
      <c r="AK69" s="849">
        <v>0</v>
      </c>
      <c r="AL69" s="849"/>
      <c r="AM69" s="849"/>
      <c r="AN69" s="849"/>
      <c r="AO69" s="849"/>
      <c r="AP69" s="849">
        <v>23</v>
      </c>
      <c r="AQ69" s="849"/>
      <c r="AR69" s="849"/>
      <c r="AS69" s="849"/>
      <c r="AT69" s="849"/>
      <c r="AU69" s="849">
        <v>3</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541</v>
      </c>
      <c r="C70" s="892"/>
      <c r="D70" s="892"/>
      <c r="E70" s="892"/>
      <c r="F70" s="892"/>
      <c r="G70" s="892"/>
      <c r="H70" s="892"/>
      <c r="I70" s="892"/>
      <c r="J70" s="892"/>
      <c r="K70" s="892"/>
      <c r="L70" s="892"/>
      <c r="M70" s="892"/>
      <c r="N70" s="892"/>
      <c r="O70" s="892"/>
      <c r="P70" s="893"/>
      <c r="Q70" s="894">
        <v>200</v>
      </c>
      <c r="R70" s="849"/>
      <c r="S70" s="849"/>
      <c r="T70" s="849"/>
      <c r="U70" s="849"/>
      <c r="V70" s="849">
        <v>188</v>
      </c>
      <c r="W70" s="849"/>
      <c r="X70" s="849"/>
      <c r="Y70" s="849"/>
      <c r="Z70" s="849"/>
      <c r="AA70" s="849">
        <v>12</v>
      </c>
      <c r="AB70" s="849"/>
      <c r="AC70" s="849"/>
      <c r="AD70" s="849"/>
      <c r="AE70" s="849"/>
      <c r="AF70" s="849">
        <v>12</v>
      </c>
      <c r="AG70" s="849"/>
      <c r="AH70" s="849"/>
      <c r="AI70" s="849"/>
      <c r="AJ70" s="849"/>
      <c r="AK70" s="849">
        <v>0</v>
      </c>
      <c r="AL70" s="849"/>
      <c r="AM70" s="849"/>
      <c r="AN70" s="849"/>
      <c r="AO70" s="849"/>
      <c r="AP70" s="849">
        <v>0</v>
      </c>
      <c r="AQ70" s="849"/>
      <c r="AR70" s="849"/>
      <c r="AS70" s="849"/>
      <c r="AT70" s="849"/>
      <c r="AU70" s="849">
        <v>0</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542</v>
      </c>
      <c r="C71" s="892"/>
      <c r="D71" s="892"/>
      <c r="E71" s="892"/>
      <c r="F71" s="892"/>
      <c r="G71" s="892"/>
      <c r="H71" s="892"/>
      <c r="I71" s="892"/>
      <c r="J71" s="892"/>
      <c r="K71" s="892"/>
      <c r="L71" s="892"/>
      <c r="M71" s="892"/>
      <c r="N71" s="892"/>
      <c r="O71" s="892"/>
      <c r="P71" s="893"/>
      <c r="Q71" s="894">
        <v>6632</v>
      </c>
      <c r="R71" s="849"/>
      <c r="S71" s="849"/>
      <c r="T71" s="849"/>
      <c r="U71" s="849"/>
      <c r="V71" s="849">
        <v>7332</v>
      </c>
      <c r="W71" s="849"/>
      <c r="X71" s="849"/>
      <c r="Y71" s="849"/>
      <c r="Z71" s="849"/>
      <c r="AA71" s="849">
        <v>-700</v>
      </c>
      <c r="AB71" s="849"/>
      <c r="AC71" s="849"/>
      <c r="AD71" s="849"/>
      <c r="AE71" s="849"/>
      <c r="AF71" s="849">
        <v>3250</v>
      </c>
      <c r="AG71" s="849"/>
      <c r="AH71" s="849"/>
      <c r="AI71" s="849"/>
      <c r="AJ71" s="849"/>
      <c r="AK71" s="849">
        <v>0</v>
      </c>
      <c r="AL71" s="849"/>
      <c r="AM71" s="849"/>
      <c r="AN71" s="849"/>
      <c r="AO71" s="849"/>
      <c r="AP71" s="849">
        <v>32783</v>
      </c>
      <c r="AQ71" s="849"/>
      <c r="AR71" s="849"/>
      <c r="AS71" s="849"/>
      <c r="AT71" s="849"/>
      <c r="AU71" s="849">
        <v>222</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543</v>
      </c>
      <c r="C72" s="892"/>
      <c r="D72" s="892"/>
      <c r="E72" s="892"/>
      <c r="F72" s="892"/>
      <c r="G72" s="892"/>
      <c r="H72" s="892"/>
      <c r="I72" s="892"/>
      <c r="J72" s="892"/>
      <c r="K72" s="892"/>
      <c r="L72" s="892"/>
      <c r="M72" s="892"/>
      <c r="N72" s="892"/>
      <c r="O72" s="892"/>
      <c r="P72" s="893"/>
      <c r="Q72" s="894">
        <v>7977</v>
      </c>
      <c r="R72" s="849"/>
      <c r="S72" s="849"/>
      <c r="T72" s="849"/>
      <c r="U72" s="849"/>
      <c r="V72" s="849">
        <v>7308</v>
      </c>
      <c r="W72" s="849"/>
      <c r="X72" s="849"/>
      <c r="Y72" s="849"/>
      <c r="Z72" s="849"/>
      <c r="AA72" s="849">
        <v>669</v>
      </c>
      <c r="AB72" s="849"/>
      <c r="AC72" s="849"/>
      <c r="AD72" s="849"/>
      <c r="AE72" s="849"/>
      <c r="AF72" s="849">
        <v>669</v>
      </c>
      <c r="AG72" s="849"/>
      <c r="AH72" s="849"/>
      <c r="AI72" s="849"/>
      <c r="AJ72" s="849"/>
      <c r="AK72" s="849">
        <v>274</v>
      </c>
      <c r="AL72" s="849"/>
      <c r="AM72" s="849"/>
      <c r="AN72" s="849"/>
      <c r="AO72" s="849"/>
      <c r="AP72" s="849">
        <v>0</v>
      </c>
      <c r="AQ72" s="849"/>
      <c r="AR72" s="849"/>
      <c r="AS72" s="849"/>
      <c r="AT72" s="849"/>
      <c r="AU72" s="849">
        <v>0</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544</v>
      </c>
      <c r="C73" s="892"/>
      <c r="D73" s="892"/>
      <c r="E73" s="892"/>
      <c r="F73" s="892"/>
      <c r="G73" s="892"/>
      <c r="H73" s="892"/>
      <c r="I73" s="892"/>
      <c r="J73" s="892"/>
      <c r="K73" s="892"/>
      <c r="L73" s="892"/>
      <c r="M73" s="892"/>
      <c r="N73" s="892"/>
      <c r="O73" s="892"/>
      <c r="P73" s="893"/>
      <c r="Q73" s="894">
        <v>939</v>
      </c>
      <c r="R73" s="849"/>
      <c r="S73" s="849"/>
      <c r="T73" s="849"/>
      <c r="U73" s="849"/>
      <c r="V73" s="849">
        <v>601</v>
      </c>
      <c r="W73" s="849"/>
      <c r="X73" s="849"/>
      <c r="Y73" s="849"/>
      <c r="Z73" s="849"/>
      <c r="AA73" s="849">
        <v>338</v>
      </c>
      <c r="AB73" s="849"/>
      <c r="AC73" s="849"/>
      <c r="AD73" s="849"/>
      <c r="AE73" s="849"/>
      <c r="AF73" s="849">
        <v>338</v>
      </c>
      <c r="AG73" s="849"/>
      <c r="AH73" s="849"/>
      <c r="AI73" s="849"/>
      <c r="AJ73" s="849"/>
      <c r="AK73" s="849">
        <v>0</v>
      </c>
      <c r="AL73" s="849"/>
      <c r="AM73" s="849"/>
      <c r="AN73" s="849"/>
      <c r="AO73" s="849"/>
      <c r="AP73" s="849">
        <v>0</v>
      </c>
      <c r="AQ73" s="849"/>
      <c r="AR73" s="849"/>
      <c r="AS73" s="849"/>
      <c r="AT73" s="849"/>
      <c r="AU73" s="849">
        <v>0</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545</v>
      </c>
      <c r="C74" s="892"/>
      <c r="D74" s="892"/>
      <c r="E74" s="892"/>
      <c r="F74" s="892"/>
      <c r="G74" s="892"/>
      <c r="H74" s="892"/>
      <c r="I74" s="892"/>
      <c r="J74" s="892"/>
      <c r="K74" s="892"/>
      <c r="L74" s="892"/>
      <c r="M74" s="892"/>
      <c r="N74" s="892"/>
      <c r="O74" s="892"/>
      <c r="P74" s="893"/>
      <c r="Q74" s="894">
        <v>56</v>
      </c>
      <c r="R74" s="849"/>
      <c r="S74" s="849"/>
      <c r="T74" s="849"/>
      <c r="U74" s="849"/>
      <c r="V74" s="849">
        <v>52</v>
      </c>
      <c r="W74" s="849"/>
      <c r="X74" s="849"/>
      <c r="Y74" s="849"/>
      <c r="Z74" s="849"/>
      <c r="AA74" s="849">
        <v>5</v>
      </c>
      <c r="AB74" s="849"/>
      <c r="AC74" s="849"/>
      <c r="AD74" s="849"/>
      <c r="AE74" s="849"/>
      <c r="AF74" s="849">
        <v>5</v>
      </c>
      <c r="AG74" s="849"/>
      <c r="AH74" s="849"/>
      <c r="AI74" s="849"/>
      <c r="AJ74" s="849"/>
      <c r="AK74" s="849">
        <v>56</v>
      </c>
      <c r="AL74" s="849"/>
      <c r="AM74" s="849"/>
      <c r="AN74" s="849"/>
      <c r="AO74" s="849"/>
      <c r="AP74" s="849">
        <v>0</v>
      </c>
      <c r="AQ74" s="849"/>
      <c r="AR74" s="849"/>
      <c r="AS74" s="849"/>
      <c r="AT74" s="849"/>
      <c r="AU74" s="849">
        <v>0</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546</v>
      </c>
      <c r="C75" s="892"/>
      <c r="D75" s="892"/>
      <c r="E75" s="892"/>
      <c r="F75" s="892"/>
      <c r="G75" s="892"/>
      <c r="H75" s="892"/>
      <c r="I75" s="892"/>
      <c r="J75" s="892"/>
      <c r="K75" s="892"/>
      <c r="L75" s="892"/>
      <c r="M75" s="892"/>
      <c r="N75" s="892"/>
      <c r="O75" s="892"/>
      <c r="P75" s="893"/>
      <c r="Q75" s="897">
        <v>6</v>
      </c>
      <c r="R75" s="898"/>
      <c r="S75" s="898"/>
      <c r="T75" s="898"/>
      <c r="U75" s="848"/>
      <c r="V75" s="899">
        <v>4</v>
      </c>
      <c r="W75" s="898"/>
      <c r="X75" s="898"/>
      <c r="Y75" s="898"/>
      <c r="Z75" s="848"/>
      <c r="AA75" s="899">
        <v>3</v>
      </c>
      <c r="AB75" s="898"/>
      <c r="AC75" s="898"/>
      <c r="AD75" s="898"/>
      <c r="AE75" s="848"/>
      <c r="AF75" s="899">
        <v>3</v>
      </c>
      <c r="AG75" s="898"/>
      <c r="AH75" s="898"/>
      <c r="AI75" s="898"/>
      <c r="AJ75" s="848"/>
      <c r="AK75" s="899">
        <v>0</v>
      </c>
      <c r="AL75" s="898"/>
      <c r="AM75" s="898"/>
      <c r="AN75" s="898"/>
      <c r="AO75" s="848"/>
      <c r="AP75" s="899">
        <v>0</v>
      </c>
      <c r="AQ75" s="898"/>
      <c r="AR75" s="898"/>
      <c r="AS75" s="898"/>
      <c r="AT75" s="848"/>
      <c r="AU75" s="899">
        <v>0</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t="s">
        <v>547</v>
      </c>
      <c r="C76" s="892"/>
      <c r="D76" s="892"/>
      <c r="E76" s="892"/>
      <c r="F76" s="892"/>
      <c r="G76" s="892"/>
      <c r="H76" s="892"/>
      <c r="I76" s="892"/>
      <c r="J76" s="892"/>
      <c r="K76" s="892"/>
      <c r="L76" s="892"/>
      <c r="M76" s="892"/>
      <c r="N76" s="892"/>
      <c r="O76" s="892"/>
      <c r="P76" s="893"/>
      <c r="Q76" s="897">
        <v>77</v>
      </c>
      <c r="R76" s="898"/>
      <c r="S76" s="898"/>
      <c r="T76" s="898"/>
      <c r="U76" s="848"/>
      <c r="V76" s="899">
        <v>73</v>
      </c>
      <c r="W76" s="898"/>
      <c r="X76" s="898"/>
      <c r="Y76" s="898"/>
      <c r="Z76" s="848"/>
      <c r="AA76" s="899">
        <v>4</v>
      </c>
      <c r="AB76" s="898"/>
      <c r="AC76" s="898"/>
      <c r="AD76" s="898"/>
      <c r="AE76" s="848"/>
      <c r="AF76" s="899">
        <v>4</v>
      </c>
      <c r="AG76" s="898"/>
      <c r="AH76" s="898"/>
      <c r="AI76" s="898"/>
      <c r="AJ76" s="848"/>
      <c r="AK76" s="899">
        <v>10</v>
      </c>
      <c r="AL76" s="898"/>
      <c r="AM76" s="898"/>
      <c r="AN76" s="898"/>
      <c r="AO76" s="848"/>
      <c r="AP76" s="899">
        <v>0</v>
      </c>
      <c r="AQ76" s="898"/>
      <c r="AR76" s="898"/>
      <c r="AS76" s="898"/>
      <c r="AT76" s="848"/>
      <c r="AU76" s="899">
        <v>0</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t="s">
        <v>548</v>
      </c>
      <c r="C77" s="892"/>
      <c r="D77" s="892"/>
      <c r="E77" s="892"/>
      <c r="F77" s="892"/>
      <c r="G77" s="892"/>
      <c r="H77" s="892"/>
      <c r="I77" s="892"/>
      <c r="J77" s="892"/>
      <c r="K77" s="892"/>
      <c r="L77" s="892"/>
      <c r="M77" s="892"/>
      <c r="N77" s="892"/>
      <c r="O77" s="892"/>
      <c r="P77" s="893"/>
      <c r="Q77" s="897">
        <v>63</v>
      </c>
      <c r="R77" s="898"/>
      <c r="S77" s="898"/>
      <c r="T77" s="898"/>
      <c r="U77" s="848"/>
      <c r="V77" s="899">
        <v>62</v>
      </c>
      <c r="W77" s="898"/>
      <c r="X77" s="898"/>
      <c r="Y77" s="898"/>
      <c r="Z77" s="848"/>
      <c r="AA77" s="899">
        <v>1</v>
      </c>
      <c r="AB77" s="898"/>
      <c r="AC77" s="898"/>
      <c r="AD77" s="898"/>
      <c r="AE77" s="848"/>
      <c r="AF77" s="899">
        <v>1</v>
      </c>
      <c r="AG77" s="898"/>
      <c r="AH77" s="898"/>
      <c r="AI77" s="898"/>
      <c r="AJ77" s="848"/>
      <c r="AK77" s="899">
        <v>1</v>
      </c>
      <c r="AL77" s="898"/>
      <c r="AM77" s="898"/>
      <c r="AN77" s="898"/>
      <c r="AO77" s="848"/>
      <c r="AP77" s="899">
        <v>0</v>
      </c>
      <c r="AQ77" s="898"/>
      <c r="AR77" s="898"/>
      <c r="AS77" s="898"/>
      <c r="AT77" s="848"/>
      <c r="AU77" s="899">
        <v>0</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t="s">
        <v>549</v>
      </c>
      <c r="C78" s="892"/>
      <c r="D78" s="892"/>
      <c r="E78" s="892"/>
      <c r="F78" s="892"/>
      <c r="G78" s="892"/>
      <c r="H78" s="892"/>
      <c r="I78" s="892"/>
      <c r="J78" s="892"/>
      <c r="K78" s="892"/>
      <c r="L78" s="892"/>
      <c r="M78" s="892"/>
      <c r="N78" s="892"/>
      <c r="O78" s="892"/>
      <c r="P78" s="893"/>
      <c r="Q78" s="894">
        <v>263018</v>
      </c>
      <c r="R78" s="849"/>
      <c r="S78" s="849"/>
      <c r="T78" s="849"/>
      <c r="U78" s="849"/>
      <c r="V78" s="849">
        <v>262968</v>
      </c>
      <c r="W78" s="849"/>
      <c r="X78" s="849"/>
      <c r="Y78" s="849"/>
      <c r="Z78" s="849"/>
      <c r="AA78" s="849">
        <v>50</v>
      </c>
      <c r="AB78" s="849"/>
      <c r="AC78" s="849"/>
      <c r="AD78" s="849"/>
      <c r="AE78" s="849"/>
      <c r="AF78" s="849">
        <v>50</v>
      </c>
      <c r="AG78" s="849"/>
      <c r="AH78" s="849"/>
      <c r="AI78" s="849"/>
      <c r="AJ78" s="849"/>
      <c r="AK78" s="849">
        <v>8957</v>
      </c>
      <c r="AL78" s="849"/>
      <c r="AM78" s="849"/>
      <c r="AN78" s="849"/>
      <c r="AO78" s="849"/>
      <c r="AP78" s="849">
        <v>0</v>
      </c>
      <c r="AQ78" s="849"/>
      <c r="AR78" s="849"/>
      <c r="AS78" s="849"/>
      <c r="AT78" s="849"/>
      <c r="AU78" s="849">
        <v>0</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366</v>
      </c>
      <c r="B88" s="808" t="s">
        <v>394</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4349</v>
      </c>
      <c r="AG88" s="860"/>
      <c r="AH88" s="860"/>
      <c r="AI88" s="860"/>
      <c r="AJ88" s="860"/>
      <c r="AK88" s="857"/>
      <c r="AL88" s="857"/>
      <c r="AM88" s="857"/>
      <c r="AN88" s="857"/>
      <c r="AO88" s="857"/>
      <c r="AP88" s="860">
        <v>32860</v>
      </c>
      <c r="AQ88" s="860"/>
      <c r="AR88" s="860"/>
      <c r="AS88" s="860"/>
      <c r="AT88" s="860"/>
      <c r="AU88" s="860">
        <v>230</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808" t="s">
        <v>395</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53</v>
      </c>
      <c r="CS102" s="868"/>
      <c r="CT102" s="868"/>
      <c r="CU102" s="868"/>
      <c r="CV102" s="911"/>
      <c r="CW102" s="910">
        <v>71</v>
      </c>
      <c r="CX102" s="868"/>
      <c r="CY102" s="868"/>
      <c r="CZ102" s="868"/>
      <c r="DA102" s="911"/>
      <c r="DB102" s="910" t="s">
        <v>554</v>
      </c>
      <c r="DC102" s="868"/>
      <c r="DD102" s="868"/>
      <c r="DE102" s="868"/>
      <c r="DF102" s="911"/>
      <c r="DG102" s="910" t="s">
        <v>555</v>
      </c>
      <c r="DH102" s="868"/>
      <c r="DI102" s="868"/>
      <c r="DJ102" s="868"/>
      <c r="DK102" s="911"/>
      <c r="DL102" s="910" t="s">
        <v>555</v>
      </c>
      <c r="DM102" s="868"/>
      <c r="DN102" s="868"/>
      <c r="DO102" s="868"/>
      <c r="DP102" s="911"/>
      <c r="DQ102" s="910" t="s">
        <v>554</v>
      </c>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396</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397</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400</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401</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402</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403</v>
      </c>
      <c r="AB109" s="913"/>
      <c r="AC109" s="913"/>
      <c r="AD109" s="913"/>
      <c r="AE109" s="914"/>
      <c r="AF109" s="912" t="s">
        <v>284</v>
      </c>
      <c r="AG109" s="913"/>
      <c r="AH109" s="913"/>
      <c r="AI109" s="913"/>
      <c r="AJ109" s="914"/>
      <c r="AK109" s="912" t="s">
        <v>283</v>
      </c>
      <c r="AL109" s="913"/>
      <c r="AM109" s="913"/>
      <c r="AN109" s="913"/>
      <c r="AO109" s="914"/>
      <c r="AP109" s="912" t="s">
        <v>404</v>
      </c>
      <c r="AQ109" s="913"/>
      <c r="AR109" s="913"/>
      <c r="AS109" s="913"/>
      <c r="AT109" s="915"/>
      <c r="AU109" s="934" t="s">
        <v>402</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403</v>
      </c>
      <c r="BR109" s="913"/>
      <c r="BS109" s="913"/>
      <c r="BT109" s="913"/>
      <c r="BU109" s="914"/>
      <c r="BV109" s="912" t="s">
        <v>284</v>
      </c>
      <c r="BW109" s="913"/>
      <c r="BX109" s="913"/>
      <c r="BY109" s="913"/>
      <c r="BZ109" s="914"/>
      <c r="CA109" s="912" t="s">
        <v>283</v>
      </c>
      <c r="CB109" s="913"/>
      <c r="CC109" s="913"/>
      <c r="CD109" s="913"/>
      <c r="CE109" s="914"/>
      <c r="CF109" s="935" t="s">
        <v>404</v>
      </c>
      <c r="CG109" s="935"/>
      <c r="CH109" s="935"/>
      <c r="CI109" s="935"/>
      <c r="CJ109" s="935"/>
      <c r="CK109" s="912" t="s">
        <v>405</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403</v>
      </c>
      <c r="DH109" s="913"/>
      <c r="DI109" s="913"/>
      <c r="DJ109" s="913"/>
      <c r="DK109" s="914"/>
      <c r="DL109" s="912" t="s">
        <v>284</v>
      </c>
      <c r="DM109" s="913"/>
      <c r="DN109" s="913"/>
      <c r="DO109" s="913"/>
      <c r="DP109" s="914"/>
      <c r="DQ109" s="912" t="s">
        <v>283</v>
      </c>
      <c r="DR109" s="913"/>
      <c r="DS109" s="913"/>
      <c r="DT109" s="913"/>
      <c r="DU109" s="914"/>
      <c r="DV109" s="912" t="s">
        <v>404</v>
      </c>
      <c r="DW109" s="913"/>
      <c r="DX109" s="913"/>
      <c r="DY109" s="913"/>
      <c r="DZ109" s="915"/>
    </row>
    <row r="110" spans="1:131" s="197" customFormat="1" ht="26.25" customHeight="1" x14ac:dyDescent="0.15">
      <c r="A110" s="916" t="s">
        <v>406</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1423245</v>
      </c>
      <c r="AB110" s="920"/>
      <c r="AC110" s="920"/>
      <c r="AD110" s="920"/>
      <c r="AE110" s="921"/>
      <c r="AF110" s="922">
        <v>1417921</v>
      </c>
      <c r="AG110" s="920"/>
      <c r="AH110" s="920"/>
      <c r="AI110" s="920"/>
      <c r="AJ110" s="921"/>
      <c r="AK110" s="922">
        <v>1337806</v>
      </c>
      <c r="AL110" s="920"/>
      <c r="AM110" s="920"/>
      <c r="AN110" s="920"/>
      <c r="AO110" s="921"/>
      <c r="AP110" s="923">
        <v>27.2</v>
      </c>
      <c r="AQ110" s="924"/>
      <c r="AR110" s="924"/>
      <c r="AS110" s="924"/>
      <c r="AT110" s="925"/>
      <c r="AU110" s="926" t="s">
        <v>60</v>
      </c>
      <c r="AV110" s="927"/>
      <c r="AW110" s="927"/>
      <c r="AX110" s="927"/>
      <c r="AY110" s="928"/>
      <c r="AZ110" s="970" t="s">
        <v>407</v>
      </c>
      <c r="BA110" s="917"/>
      <c r="BB110" s="917"/>
      <c r="BC110" s="917"/>
      <c r="BD110" s="917"/>
      <c r="BE110" s="917"/>
      <c r="BF110" s="917"/>
      <c r="BG110" s="917"/>
      <c r="BH110" s="917"/>
      <c r="BI110" s="917"/>
      <c r="BJ110" s="917"/>
      <c r="BK110" s="917"/>
      <c r="BL110" s="917"/>
      <c r="BM110" s="917"/>
      <c r="BN110" s="917"/>
      <c r="BO110" s="917"/>
      <c r="BP110" s="918"/>
      <c r="BQ110" s="956">
        <v>11827877</v>
      </c>
      <c r="BR110" s="957"/>
      <c r="BS110" s="957"/>
      <c r="BT110" s="957"/>
      <c r="BU110" s="957"/>
      <c r="BV110" s="957">
        <v>11099271</v>
      </c>
      <c r="BW110" s="957"/>
      <c r="BX110" s="957"/>
      <c r="BY110" s="957"/>
      <c r="BZ110" s="957"/>
      <c r="CA110" s="957">
        <v>10590144</v>
      </c>
      <c r="CB110" s="957"/>
      <c r="CC110" s="957"/>
      <c r="CD110" s="957"/>
      <c r="CE110" s="957"/>
      <c r="CF110" s="971">
        <v>215.7</v>
      </c>
      <c r="CG110" s="972"/>
      <c r="CH110" s="972"/>
      <c r="CI110" s="972"/>
      <c r="CJ110" s="972"/>
      <c r="CK110" s="973" t="s">
        <v>408</v>
      </c>
      <c r="CL110" s="974"/>
      <c r="CM110" s="953" t="s">
        <v>409</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108</v>
      </c>
      <c r="DH110" s="957"/>
      <c r="DI110" s="957"/>
      <c r="DJ110" s="957"/>
      <c r="DK110" s="957"/>
      <c r="DL110" s="957" t="s">
        <v>108</v>
      </c>
      <c r="DM110" s="957"/>
      <c r="DN110" s="957"/>
      <c r="DO110" s="957"/>
      <c r="DP110" s="957"/>
      <c r="DQ110" s="957" t="s">
        <v>108</v>
      </c>
      <c r="DR110" s="957"/>
      <c r="DS110" s="957"/>
      <c r="DT110" s="957"/>
      <c r="DU110" s="957"/>
      <c r="DV110" s="958" t="s">
        <v>108</v>
      </c>
      <c r="DW110" s="958"/>
      <c r="DX110" s="958"/>
      <c r="DY110" s="958"/>
      <c r="DZ110" s="959"/>
    </row>
    <row r="111" spans="1:131" s="197" customFormat="1" ht="26.25" customHeight="1" x14ac:dyDescent="0.15">
      <c r="A111" s="960" t="s">
        <v>410</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108</v>
      </c>
      <c r="AB111" s="964"/>
      <c r="AC111" s="964"/>
      <c r="AD111" s="964"/>
      <c r="AE111" s="965"/>
      <c r="AF111" s="966" t="s">
        <v>108</v>
      </c>
      <c r="AG111" s="964"/>
      <c r="AH111" s="964"/>
      <c r="AI111" s="964"/>
      <c r="AJ111" s="965"/>
      <c r="AK111" s="966" t="s">
        <v>108</v>
      </c>
      <c r="AL111" s="964"/>
      <c r="AM111" s="964"/>
      <c r="AN111" s="964"/>
      <c r="AO111" s="965"/>
      <c r="AP111" s="967" t="s">
        <v>108</v>
      </c>
      <c r="AQ111" s="968"/>
      <c r="AR111" s="968"/>
      <c r="AS111" s="968"/>
      <c r="AT111" s="969"/>
      <c r="AU111" s="929"/>
      <c r="AV111" s="930"/>
      <c r="AW111" s="930"/>
      <c r="AX111" s="930"/>
      <c r="AY111" s="931"/>
      <c r="AZ111" s="979" t="s">
        <v>411</v>
      </c>
      <c r="BA111" s="980"/>
      <c r="BB111" s="980"/>
      <c r="BC111" s="980"/>
      <c r="BD111" s="980"/>
      <c r="BE111" s="980"/>
      <c r="BF111" s="980"/>
      <c r="BG111" s="980"/>
      <c r="BH111" s="980"/>
      <c r="BI111" s="980"/>
      <c r="BJ111" s="980"/>
      <c r="BK111" s="980"/>
      <c r="BL111" s="980"/>
      <c r="BM111" s="980"/>
      <c r="BN111" s="980"/>
      <c r="BO111" s="980"/>
      <c r="BP111" s="981"/>
      <c r="BQ111" s="949">
        <v>369066</v>
      </c>
      <c r="BR111" s="950"/>
      <c r="BS111" s="950"/>
      <c r="BT111" s="950"/>
      <c r="BU111" s="950"/>
      <c r="BV111" s="950">
        <v>323765</v>
      </c>
      <c r="BW111" s="950"/>
      <c r="BX111" s="950"/>
      <c r="BY111" s="950"/>
      <c r="BZ111" s="950"/>
      <c r="CA111" s="950">
        <v>283600</v>
      </c>
      <c r="CB111" s="950"/>
      <c r="CC111" s="950"/>
      <c r="CD111" s="950"/>
      <c r="CE111" s="950"/>
      <c r="CF111" s="944">
        <v>5.8</v>
      </c>
      <c r="CG111" s="945"/>
      <c r="CH111" s="945"/>
      <c r="CI111" s="945"/>
      <c r="CJ111" s="945"/>
      <c r="CK111" s="975"/>
      <c r="CL111" s="976"/>
      <c r="CM111" s="946" t="s">
        <v>412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v>34105</v>
      </c>
      <c r="DH111" s="950"/>
      <c r="DI111" s="950"/>
      <c r="DJ111" s="950"/>
      <c r="DK111" s="950"/>
      <c r="DL111" s="950">
        <v>30599</v>
      </c>
      <c r="DM111" s="950"/>
      <c r="DN111" s="950"/>
      <c r="DO111" s="950"/>
      <c r="DP111" s="950"/>
      <c r="DQ111" s="950">
        <v>27005</v>
      </c>
      <c r="DR111" s="950"/>
      <c r="DS111" s="950"/>
      <c r="DT111" s="950"/>
      <c r="DU111" s="950"/>
      <c r="DV111" s="951">
        <v>0.6</v>
      </c>
      <c r="DW111" s="951"/>
      <c r="DX111" s="951"/>
      <c r="DY111" s="951"/>
      <c r="DZ111" s="952"/>
    </row>
    <row r="112" spans="1:131" s="197" customFormat="1" ht="26.25" customHeight="1" x14ac:dyDescent="0.15">
      <c r="A112" s="982" t="s">
        <v>413</v>
      </c>
      <c r="B112" s="983"/>
      <c r="C112" s="980" t="s">
        <v>414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108</v>
      </c>
      <c r="AB112" s="989"/>
      <c r="AC112" s="989"/>
      <c r="AD112" s="989"/>
      <c r="AE112" s="990"/>
      <c r="AF112" s="991" t="s">
        <v>108</v>
      </c>
      <c r="AG112" s="989"/>
      <c r="AH112" s="989"/>
      <c r="AI112" s="989"/>
      <c r="AJ112" s="990"/>
      <c r="AK112" s="991" t="s">
        <v>108</v>
      </c>
      <c r="AL112" s="989"/>
      <c r="AM112" s="989"/>
      <c r="AN112" s="989"/>
      <c r="AO112" s="990"/>
      <c r="AP112" s="992" t="s">
        <v>108</v>
      </c>
      <c r="AQ112" s="993"/>
      <c r="AR112" s="993"/>
      <c r="AS112" s="993"/>
      <c r="AT112" s="994"/>
      <c r="AU112" s="929"/>
      <c r="AV112" s="930"/>
      <c r="AW112" s="930"/>
      <c r="AX112" s="930"/>
      <c r="AY112" s="931"/>
      <c r="AZ112" s="979" t="s">
        <v>415</v>
      </c>
      <c r="BA112" s="980"/>
      <c r="BB112" s="980"/>
      <c r="BC112" s="980"/>
      <c r="BD112" s="980"/>
      <c r="BE112" s="980"/>
      <c r="BF112" s="980"/>
      <c r="BG112" s="980"/>
      <c r="BH112" s="980"/>
      <c r="BI112" s="980"/>
      <c r="BJ112" s="980"/>
      <c r="BK112" s="980"/>
      <c r="BL112" s="980"/>
      <c r="BM112" s="980"/>
      <c r="BN112" s="980"/>
      <c r="BO112" s="980"/>
      <c r="BP112" s="981"/>
      <c r="BQ112" s="949">
        <v>3527468</v>
      </c>
      <c r="BR112" s="950"/>
      <c r="BS112" s="950"/>
      <c r="BT112" s="950"/>
      <c r="BU112" s="950"/>
      <c r="BV112" s="950">
        <v>3235401</v>
      </c>
      <c r="BW112" s="950"/>
      <c r="BX112" s="950"/>
      <c r="BY112" s="950"/>
      <c r="BZ112" s="950"/>
      <c r="CA112" s="950">
        <v>2949921</v>
      </c>
      <c r="CB112" s="950"/>
      <c r="CC112" s="950"/>
      <c r="CD112" s="950"/>
      <c r="CE112" s="950"/>
      <c r="CF112" s="944">
        <v>60.1</v>
      </c>
      <c r="CG112" s="945"/>
      <c r="CH112" s="945"/>
      <c r="CI112" s="945"/>
      <c r="CJ112" s="945"/>
      <c r="CK112" s="975"/>
      <c r="CL112" s="976"/>
      <c r="CM112" s="946" t="s">
        <v>416</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108</v>
      </c>
      <c r="DH112" s="950"/>
      <c r="DI112" s="950"/>
      <c r="DJ112" s="950"/>
      <c r="DK112" s="950"/>
      <c r="DL112" s="950" t="s">
        <v>108</v>
      </c>
      <c r="DM112" s="950"/>
      <c r="DN112" s="950"/>
      <c r="DO112" s="950"/>
      <c r="DP112" s="950"/>
      <c r="DQ112" s="950" t="s">
        <v>108</v>
      </c>
      <c r="DR112" s="950"/>
      <c r="DS112" s="950"/>
      <c r="DT112" s="950"/>
      <c r="DU112" s="950"/>
      <c r="DV112" s="951" t="s">
        <v>108</v>
      </c>
      <c r="DW112" s="951"/>
      <c r="DX112" s="951"/>
      <c r="DY112" s="951"/>
      <c r="DZ112" s="952"/>
    </row>
    <row r="113" spans="1:130" s="197" customFormat="1" ht="26.25" customHeight="1" x14ac:dyDescent="0.15">
      <c r="A113" s="984"/>
      <c r="B113" s="985"/>
      <c r="C113" s="980" t="s">
        <v>417</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401913</v>
      </c>
      <c r="AB113" s="964"/>
      <c r="AC113" s="964"/>
      <c r="AD113" s="964"/>
      <c r="AE113" s="965"/>
      <c r="AF113" s="966">
        <v>379654</v>
      </c>
      <c r="AG113" s="964"/>
      <c r="AH113" s="964"/>
      <c r="AI113" s="964"/>
      <c r="AJ113" s="965"/>
      <c r="AK113" s="966">
        <v>352041</v>
      </c>
      <c r="AL113" s="964"/>
      <c r="AM113" s="964"/>
      <c r="AN113" s="964"/>
      <c r="AO113" s="965"/>
      <c r="AP113" s="967">
        <v>7.2</v>
      </c>
      <c r="AQ113" s="968"/>
      <c r="AR113" s="968"/>
      <c r="AS113" s="968"/>
      <c r="AT113" s="969"/>
      <c r="AU113" s="929"/>
      <c r="AV113" s="930"/>
      <c r="AW113" s="930"/>
      <c r="AX113" s="930"/>
      <c r="AY113" s="931"/>
      <c r="AZ113" s="979" t="s">
        <v>418</v>
      </c>
      <c r="BA113" s="980"/>
      <c r="BB113" s="980"/>
      <c r="BC113" s="980"/>
      <c r="BD113" s="980"/>
      <c r="BE113" s="980"/>
      <c r="BF113" s="980"/>
      <c r="BG113" s="980"/>
      <c r="BH113" s="980"/>
      <c r="BI113" s="980"/>
      <c r="BJ113" s="980"/>
      <c r="BK113" s="980"/>
      <c r="BL113" s="980"/>
      <c r="BM113" s="980"/>
      <c r="BN113" s="980"/>
      <c r="BO113" s="980"/>
      <c r="BP113" s="981"/>
      <c r="BQ113" s="949">
        <v>270382</v>
      </c>
      <c r="BR113" s="950"/>
      <c r="BS113" s="950"/>
      <c r="BT113" s="950"/>
      <c r="BU113" s="950"/>
      <c r="BV113" s="950">
        <v>245203</v>
      </c>
      <c r="BW113" s="950"/>
      <c r="BX113" s="950"/>
      <c r="BY113" s="950"/>
      <c r="BZ113" s="950"/>
      <c r="CA113" s="950">
        <v>230751</v>
      </c>
      <c r="CB113" s="950"/>
      <c r="CC113" s="950"/>
      <c r="CD113" s="950"/>
      <c r="CE113" s="950"/>
      <c r="CF113" s="944">
        <v>4.7</v>
      </c>
      <c r="CG113" s="945"/>
      <c r="CH113" s="945"/>
      <c r="CI113" s="945"/>
      <c r="CJ113" s="945"/>
      <c r="CK113" s="975"/>
      <c r="CL113" s="976"/>
      <c r="CM113" s="946" t="s">
        <v>419</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108</v>
      </c>
      <c r="DH113" s="989"/>
      <c r="DI113" s="989"/>
      <c r="DJ113" s="989"/>
      <c r="DK113" s="990"/>
      <c r="DL113" s="991" t="s">
        <v>108</v>
      </c>
      <c r="DM113" s="989"/>
      <c r="DN113" s="989"/>
      <c r="DO113" s="989"/>
      <c r="DP113" s="990"/>
      <c r="DQ113" s="991" t="s">
        <v>108</v>
      </c>
      <c r="DR113" s="989"/>
      <c r="DS113" s="989"/>
      <c r="DT113" s="989"/>
      <c r="DU113" s="990"/>
      <c r="DV113" s="992" t="s">
        <v>108</v>
      </c>
      <c r="DW113" s="993"/>
      <c r="DX113" s="993"/>
      <c r="DY113" s="993"/>
      <c r="DZ113" s="994"/>
    </row>
    <row r="114" spans="1:130" s="197" customFormat="1" ht="26.25" customHeight="1" x14ac:dyDescent="0.15">
      <c r="A114" s="984"/>
      <c r="B114" s="985"/>
      <c r="C114" s="980" t="s">
        <v>420</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23728</v>
      </c>
      <c r="AB114" s="989"/>
      <c r="AC114" s="989"/>
      <c r="AD114" s="989"/>
      <c r="AE114" s="990"/>
      <c r="AF114" s="991">
        <v>20969</v>
      </c>
      <c r="AG114" s="989"/>
      <c r="AH114" s="989"/>
      <c r="AI114" s="989"/>
      <c r="AJ114" s="990"/>
      <c r="AK114" s="991">
        <v>19101</v>
      </c>
      <c r="AL114" s="989"/>
      <c r="AM114" s="989"/>
      <c r="AN114" s="989"/>
      <c r="AO114" s="990"/>
      <c r="AP114" s="992">
        <v>0.4</v>
      </c>
      <c r="AQ114" s="993"/>
      <c r="AR114" s="993"/>
      <c r="AS114" s="993"/>
      <c r="AT114" s="994"/>
      <c r="AU114" s="929"/>
      <c r="AV114" s="930"/>
      <c r="AW114" s="930"/>
      <c r="AX114" s="930"/>
      <c r="AY114" s="931"/>
      <c r="AZ114" s="979" t="s">
        <v>421</v>
      </c>
      <c r="BA114" s="980"/>
      <c r="BB114" s="980"/>
      <c r="BC114" s="980"/>
      <c r="BD114" s="980"/>
      <c r="BE114" s="980"/>
      <c r="BF114" s="980"/>
      <c r="BG114" s="980"/>
      <c r="BH114" s="980"/>
      <c r="BI114" s="980"/>
      <c r="BJ114" s="980"/>
      <c r="BK114" s="980"/>
      <c r="BL114" s="980"/>
      <c r="BM114" s="980"/>
      <c r="BN114" s="980"/>
      <c r="BO114" s="980"/>
      <c r="BP114" s="981"/>
      <c r="BQ114" s="949">
        <v>1432663</v>
      </c>
      <c r="BR114" s="950"/>
      <c r="BS114" s="950"/>
      <c r="BT114" s="950"/>
      <c r="BU114" s="950"/>
      <c r="BV114" s="950">
        <v>1300714</v>
      </c>
      <c r="BW114" s="950"/>
      <c r="BX114" s="950"/>
      <c r="BY114" s="950"/>
      <c r="BZ114" s="950"/>
      <c r="CA114" s="950">
        <v>1194715</v>
      </c>
      <c r="CB114" s="950"/>
      <c r="CC114" s="950"/>
      <c r="CD114" s="950"/>
      <c r="CE114" s="950"/>
      <c r="CF114" s="944">
        <v>24.3</v>
      </c>
      <c r="CG114" s="945"/>
      <c r="CH114" s="945"/>
      <c r="CI114" s="945"/>
      <c r="CJ114" s="945"/>
      <c r="CK114" s="975"/>
      <c r="CL114" s="976"/>
      <c r="CM114" s="946" t="s">
        <v>422</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x14ac:dyDescent="0.15">
      <c r="A115" s="984"/>
      <c r="B115" s="985"/>
      <c r="C115" s="980" t="s">
        <v>423</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19059</v>
      </c>
      <c r="AB115" s="964"/>
      <c r="AC115" s="964"/>
      <c r="AD115" s="964"/>
      <c r="AE115" s="965"/>
      <c r="AF115" s="966">
        <v>19368</v>
      </c>
      <c r="AG115" s="964"/>
      <c r="AH115" s="964"/>
      <c r="AI115" s="964"/>
      <c r="AJ115" s="965"/>
      <c r="AK115" s="966">
        <v>20034</v>
      </c>
      <c r="AL115" s="964"/>
      <c r="AM115" s="964"/>
      <c r="AN115" s="964"/>
      <c r="AO115" s="965"/>
      <c r="AP115" s="967">
        <v>0.4</v>
      </c>
      <c r="AQ115" s="968"/>
      <c r="AR115" s="968"/>
      <c r="AS115" s="968"/>
      <c r="AT115" s="969"/>
      <c r="AU115" s="929"/>
      <c r="AV115" s="930"/>
      <c r="AW115" s="930"/>
      <c r="AX115" s="930"/>
      <c r="AY115" s="931"/>
      <c r="AZ115" s="979" t="s">
        <v>424</v>
      </c>
      <c r="BA115" s="980"/>
      <c r="BB115" s="980"/>
      <c r="BC115" s="980"/>
      <c r="BD115" s="980"/>
      <c r="BE115" s="980"/>
      <c r="BF115" s="980"/>
      <c r="BG115" s="980"/>
      <c r="BH115" s="980"/>
      <c r="BI115" s="980"/>
      <c r="BJ115" s="980"/>
      <c r="BK115" s="980"/>
      <c r="BL115" s="980"/>
      <c r="BM115" s="980"/>
      <c r="BN115" s="980"/>
      <c r="BO115" s="980"/>
      <c r="BP115" s="981"/>
      <c r="BQ115" s="949" t="s">
        <v>108</v>
      </c>
      <c r="BR115" s="950"/>
      <c r="BS115" s="950"/>
      <c r="BT115" s="950"/>
      <c r="BU115" s="950"/>
      <c r="BV115" s="950" t="s">
        <v>108</v>
      </c>
      <c r="BW115" s="950"/>
      <c r="BX115" s="950"/>
      <c r="BY115" s="950"/>
      <c r="BZ115" s="950"/>
      <c r="CA115" s="950" t="s">
        <v>108</v>
      </c>
      <c r="CB115" s="950"/>
      <c r="CC115" s="950"/>
      <c r="CD115" s="950"/>
      <c r="CE115" s="950"/>
      <c r="CF115" s="944" t="s">
        <v>108</v>
      </c>
      <c r="CG115" s="945"/>
      <c r="CH115" s="945"/>
      <c r="CI115" s="945"/>
      <c r="CJ115" s="945"/>
      <c r="CK115" s="975"/>
      <c r="CL115" s="976"/>
      <c r="CM115" s="979" t="s">
        <v>425</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108</v>
      </c>
      <c r="DH115" s="989"/>
      <c r="DI115" s="989"/>
      <c r="DJ115" s="989"/>
      <c r="DK115" s="990"/>
      <c r="DL115" s="991" t="s">
        <v>108</v>
      </c>
      <c r="DM115" s="989"/>
      <c r="DN115" s="989"/>
      <c r="DO115" s="989"/>
      <c r="DP115" s="990"/>
      <c r="DQ115" s="991" t="s">
        <v>108</v>
      </c>
      <c r="DR115" s="989"/>
      <c r="DS115" s="989"/>
      <c r="DT115" s="989"/>
      <c r="DU115" s="990"/>
      <c r="DV115" s="992" t="s">
        <v>108</v>
      </c>
      <c r="DW115" s="993"/>
      <c r="DX115" s="993"/>
      <c r="DY115" s="993"/>
      <c r="DZ115" s="994"/>
    </row>
    <row r="116" spans="1:130" s="197" customFormat="1" ht="26.25" customHeight="1" x14ac:dyDescent="0.15">
      <c r="A116" s="986"/>
      <c r="B116" s="987"/>
      <c r="C116" s="1001" t="s">
        <v>426</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27</v>
      </c>
      <c r="AB116" s="989"/>
      <c r="AC116" s="989"/>
      <c r="AD116" s="989"/>
      <c r="AE116" s="990"/>
      <c r="AF116" s="991" t="s">
        <v>108</v>
      </c>
      <c r="AG116" s="989"/>
      <c r="AH116" s="989"/>
      <c r="AI116" s="989"/>
      <c r="AJ116" s="990"/>
      <c r="AK116" s="991">
        <v>43</v>
      </c>
      <c r="AL116" s="989"/>
      <c r="AM116" s="989"/>
      <c r="AN116" s="989"/>
      <c r="AO116" s="990"/>
      <c r="AP116" s="992">
        <v>0</v>
      </c>
      <c r="AQ116" s="993"/>
      <c r="AR116" s="993"/>
      <c r="AS116" s="993"/>
      <c r="AT116" s="994"/>
      <c r="AU116" s="929"/>
      <c r="AV116" s="930"/>
      <c r="AW116" s="930"/>
      <c r="AX116" s="930"/>
      <c r="AY116" s="931"/>
      <c r="AZ116" s="979" t="s">
        <v>427</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428</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108</v>
      </c>
      <c r="DH116" s="989"/>
      <c r="DI116" s="989"/>
      <c r="DJ116" s="989"/>
      <c r="DK116" s="990"/>
      <c r="DL116" s="991" t="s">
        <v>108</v>
      </c>
      <c r="DM116" s="989"/>
      <c r="DN116" s="989"/>
      <c r="DO116" s="989"/>
      <c r="DP116" s="990"/>
      <c r="DQ116" s="991" t="s">
        <v>108</v>
      </c>
      <c r="DR116" s="989"/>
      <c r="DS116" s="989"/>
      <c r="DT116" s="989"/>
      <c r="DU116" s="990"/>
      <c r="DV116" s="992" t="s">
        <v>108</v>
      </c>
      <c r="DW116" s="993"/>
      <c r="DX116" s="993"/>
      <c r="DY116" s="993"/>
      <c r="DZ116" s="994"/>
    </row>
    <row r="117" spans="1:130" s="197" customFormat="1" ht="26.25" customHeight="1" x14ac:dyDescent="0.15">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429</v>
      </c>
      <c r="Z117" s="914"/>
      <c r="AA117" s="1026">
        <v>1867972</v>
      </c>
      <c r="AB117" s="996"/>
      <c r="AC117" s="996"/>
      <c r="AD117" s="996"/>
      <c r="AE117" s="997"/>
      <c r="AF117" s="995">
        <v>1837912</v>
      </c>
      <c r="AG117" s="996"/>
      <c r="AH117" s="996"/>
      <c r="AI117" s="996"/>
      <c r="AJ117" s="997"/>
      <c r="AK117" s="995">
        <v>1729025</v>
      </c>
      <c r="AL117" s="996"/>
      <c r="AM117" s="996"/>
      <c r="AN117" s="996"/>
      <c r="AO117" s="997"/>
      <c r="AP117" s="998"/>
      <c r="AQ117" s="999"/>
      <c r="AR117" s="999"/>
      <c r="AS117" s="999"/>
      <c r="AT117" s="1000"/>
      <c r="AU117" s="929"/>
      <c r="AV117" s="930"/>
      <c r="AW117" s="930"/>
      <c r="AX117" s="930"/>
      <c r="AY117" s="931"/>
      <c r="AZ117" s="1025" t="s">
        <v>430</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431</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x14ac:dyDescent="0.15">
      <c r="A118" s="934" t="s">
        <v>405</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403</v>
      </c>
      <c r="AB118" s="913"/>
      <c r="AC118" s="913"/>
      <c r="AD118" s="913"/>
      <c r="AE118" s="914"/>
      <c r="AF118" s="912" t="s">
        <v>284</v>
      </c>
      <c r="AG118" s="913"/>
      <c r="AH118" s="913"/>
      <c r="AI118" s="913"/>
      <c r="AJ118" s="914"/>
      <c r="AK118" s="912" t="s">
        <v>283</v>
      </c>
      <c r="AL118" s="913"/>
      <c r="AM118" s="913"/>
      <c r="AN118" s="913"/>
      <c r="AO118" s="914"/>
      <c r="AP118" s="1020" t="s">
        <v>404</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432</v>
      </c>
      <c r="BP118" s="1024"/>
      <c r="BQ118" s="1015">
        <v>17427456</v>
      </c>
      <c r="BR118" s="1016"/>
      <c r="BS118" s="1016"/>
      <c r="BT118" s="1016"/>
      <c r="BU118" s="1016"/>
      <c r="BV118" s="1016">
        <v>16204354</v>
      </c>
      <c r="BW118" s="1016"/>
      <c r="BX118" s="1016"/>
      <c r="BY118" s="1016"/>
      <c r="BZ118" s="1016"/>
      <c r="CA118" s="1016">
        <v>15249131</v>
      </c>
      <c r="CB118" s="1016"/>
      <c r="CC118" s="1016"/>
      <c r="CD118" s="1016"/>
      <c r="CE118" s="1016"/>
      <c r="CF118" s="1017"/>
      <c r="CG118" s="1018"/>
      <c r="CH118" s="1018"/>
      <c r="CI118" s="1018"/>
      <c r="CJ118" s="1019"/>
      <c r="CK118" s="975"/>
      <c r="CL118" s="976"/>
      <c r="CM118" s="946" t="s">
        <v>433</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x14ac:dyDescent="0.15">
      <c r="A119" s="1004" t="s">
        <v>408</v>
      </c>
      <c r="B119" s="974"/>
      <c r="C119" s="953" t="s">
        <v>409</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434</v>
      </c>
      <c r="AV119" s="1008"/>
      <c r="AW119" s="1008"/>
      <c r="AX119" s="1008"/>
      <c r="AY119" s="1009"/>
      <c r="AZ119" s="970" t="s">
        <v>435</v>
      </c>
      <c r="BA119" s="917"/>
      <c r="BB119" s="917"/>
      <c r="BC119" s="917"/>
      <c r="BD119" s="917"/>
      <c r="BE119" s="917"/>
      <c r="BF119" s="917"/>
      <c r="BG119" s="917"/>
      <c r="BH119" s="917"/>
      <c r="BI119" s="917"/>
      <c r="BJ119" s="917"/>
      <c r="BK119" s="917"/>
      <c r="BL119" s="917"/>
      <c r="BM119" s="917"/>
      <c r="BN119" s="917"/>
      <c r="BO119" s="917"/>
      <c r="BP119" s="918"/>
      <c r="BQ119" s="956">
        <v>2856392</v>
      </c>
      <c r="BR119" s="957"/>
      <c r="BS119" s="957"/>
      <c r="BT119" s="957"/>
      <c r="BU119" s="957"/>
      <c r="BV119" s="957">
        <v>2962164</v>
      </c>
      <c r="BW119" s="957"/>
      <c r="BX119" s="957"/>
      <c r="BY119" s="957"/>
      <c r="BZ119" s="957"/>
      <c r="CA119" s="957">
        <v>3194457</v>
      </c>
      <c r="CB119" s="957"/>
      <c r="CC119" s="957"/>
      <c r="CD119" s="957"/>
      <c r="CE119" s="957"/>
      <c r="CF119" s="971">
        <v>65.099999999999994</v>
      </c>
      <c r="CG119" s="972"/>
      <c r="CH119" s="972"/>
      <c r="CI119" s="972"/>
      <c r="CJ119" s="972"/>
      <c r="CK119" s="977"/>
      <c r="CL119" s="978"/>
      <c r="CM119" s="1034" t="s">
        <v>436</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334961</v>
      </c>
      <c r="DH119" s="1028"/>
      <c r="DI119" s="1028"/>
      <c r="DJ119" s="1028"/>
      <c r="DK119" s="1029"/>
      <c r="DL119" s="1030">
        <v>293166</v>
      </c>
      <c r="DM119" s="1028"/>
      <c r="DN119" s="1028"/>
      <c r="DO119" s="1028"/>
      <c r="DP119" s="1029"/>
      <c r="DQ119" s="1030">
        <v>256595</v>
      </c>
      <c r="DR119" s="1028"/>
      <c r="DS119" s="1028"/>
      <c r="DT119" s="1028"/>
      <c r="DU119" s="1029"/>
      <c r="DV119" s="1031">
        <v>5.2</v>
      </c>
      <c r="DW119" s="1032"/>
      <c r="DX119" s="1032"/>
      <c r="DY119" s="1032"/>
      <c r="DZ119" s="1033"/>
    </row>
    <row r="120" spans="1:130" s="197" customFormat="1" ht="26.25" customHeight="1" x14ac:dyDescent="0.15">
      <c r="A120" s="1005"/>
      <c r="B120" s="976"/>
      <c r="C120" s="946" t="s">
        <v>412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v>4312</v>
      </c>
      <c r="AB120" s="989"/>
      <c r="AC120" s="989"/>
      <c r="AD120" s="989"/>
      <c r="AE120" s="990"/>
      <c r="AF120" s="991">
        <v>4312</v>
      </c>
      <c r="AG120" s="989"/>
      <c r="AH120" s="989"/>
      <c r="AI120" s="989"/>
      <c r="AJ120" s="990"/>
      <c r="AK120" s="991">
        <v>4312</v>
      </c>
      <c r="AL120" s="989"/>
      <c r="AM120" s="989"/>
      <c r="AN120" s="989"/>
      <c r="AO120" s="990"/>
      <c r="AP120" s="992">
        <v>0.1</v>
      </c>
      <c r="AQ120" s="993"/>
      <c r="AR120" s="993"/>
      <c r="AS120" s="993"/>
      <c r="AT120" s="994"/>
      <c r="AU120" s="1010"/>
      <c r="AV120" s="1011"/>
      <c r="AW120" s="1011"/>
      <c r="AX120" s="1011"/>
      <c r="AY120" s="1012"/>
      <c r="AZ120" s="979" t="s">
        <v>437</v>
      </c>
      <c r="BA120" s="980"/>
      <c r="BB120" s="980"/>
      <c r="BC120" s="980"/>
      <c r="BD120" s="980"/>
      <c r="BE120" s="980"/>
      <c r="BF120" s="980"/>
      <c r="BG120" s="980"/>
      <c r="BH120" s="980"/>
      <c r="BI120" s="980"/>
      <c r="BJ120" s="980"/>
      <c r="BK120" s="980"/>
      <c r="BL120" s="980"/>
      <c r="BM120" s="980"/>
      <c r="BN120" s="980"/>
      <c r="BO120" s="980"/>
      <c r="BP120" s="981"/>
      <c r="BQ120" s="949">
        <v>1168968</v>
      </c>
      <c r="BR120" s="950"/>
      <c r="BS120" s="950"/>
      <c r="BT120" s="950"/>
      <c r="BU120" s="950"/>
      <c r="BV120" s="950">
        <v>1115699</v>
      </c>
      <c r="BW120" s="950"/>
      <c r="BX120" s="950"/>
      <c r="BY120" s="950"/>
      <c r="BZ120" s="950"/>
      <c r="CA120" s="950">
        <v>1085014</v>
      </c>
      <c r="CB120" s="950"/>
      <c r="CC120" s="950"/>
      <c r="CD120" s="950"/>
      <c r="CE120" s="950"/>
      <c r="CF120" s="944">
        <v>22.1</v>
      </c>
      <c r="CG120" s="945"/>
      <c r="CH120" s="945"/>
      <c r="CI120" s="945"/>
      <c r="CJ120" s="945"/>
      <c r="CK120" s="1043" t="s">
        <v>438</v>
      </c>
      <c r="CL120" s="1044"/>
      <c r="CM120" s="1044"/>
      <c r="CN120" s="1044"/>
      <c r="CO120" s="1045"/>
      <c r="CP120" s="1051" t="s">
        <v>384</v>
      </c>
      <c r="CQ120" s="1052"/>
      <c r="CR120" s="1052"/>
      <c r="CS120" s="1052"/>
      <c r="CT120" s="1052"/>
      <c r="CU120" s="1052"/>
      <c r="CV120" s="1052"/>
      <c r="CW120" s="1052"/>
      <c r="CX120" s="1052"/>
      <c r="CY120" s="1052"/>
      <c r="CZ120" s="1052"/>
      <c r="DA120" s="1052"/>
      <c r="DB120" s="1052"/>
      <c r="DC120" s="1052"/>
      <c r="DD120" s="1052"/>
      <c r="DE120" s="1052"/>
      <c r="DF120" s="1053"/>
      <c r="DG120" s="956">
        <v>2488502</v>
      </c>
      <c r="DH120" s="957"/>
      <c r="DI120" s="957"/>
      <c r="DJ120" s="957"/>
      <c r="DK120" s="957"/>
      <c r="DL120" s="957">
        <v>2250514</v>
      </c>
      <c r="DM120" s="957"/>
      <c r="DN120" s="957"/>
      <c r="DO120" s="957"/>
      <c r="DP120" s="957"/>
      <c r="DQ120" s="957">
        <v>2019080</v>
      </c>
      <c r="DR120" s="957"/>
      <c r="DS120" s="957"/>
      <c r="DT120" s="957"/>
      <c r="DU120" s="957"/>
      <c r="DV120" s="958">
        <v>41.1</v>
      </c>
      <c r="DW120" s="958"/>
      <c r="DX120" s="958"/>
      <c r="DY120" s="958"/>
      <c r="DZ120" s="959"/>
    </row>
    <row r="121" spans="1:130" s="197" customFormat="1" ht="26.25" customHeight="1" x14ac:dyDescent="0.15">
      <c r="A121" s="1005"/>
      <c r="B121" s="976"/>
      <c r="C121" s="1040" t="s">
        <v>439</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440</v>
      </c>
      <c r="BA121" s="1001"/>
      <c r="BB121" s="1001"/>
      <c r="BC121" s="1001"/>
      <c r="BD121" s="1001"/>
      <c r="BE121" s="1001"/>
      <c r="BF121" s="1001"/>
      <c r="BG121" s="1001"/>
      <c r="BH121" s="1001"/>
      <c r="BI121" s="1001"/>
      <c r="BJ121" s="1001"/>
      <c r="BK121" s="1001"/>
      <c r="BL121" s="1001"/>
      <c r="BM121" s="1001"/>
      <c r="BN121" s="1001"/>
      <c r="BO121" s="1001"/>
      <c r="BP121" s="1002"/>
      <c r="BQ121" s="1015">
        <v>9176983</v>
      </c>
      <c r="BR121" s="1016"/>
      <c r="BS121" s="1016"/>
      <c r="BT121" s="1016"/>
      <c r="BU121" s="1016"/>
      <c r="BV121" s="1016">
        <v>8659646</v>
      </c>
      <c r="BW121" s="1016"/>
      <c r="BX121" s="1016"/>
      <c r="BY121" s="1016"/>
      <c r="BZ121" s="1016"/>
      <c r="CA121" s="1016">
        <v>8189418</v>
      </c>
      <c r="CB121" s="1016"/>
      <c r="CC121" s="1016"/>
      <c r="CD121" s="1016"/>
      <c r="CE121" s="1016"/>
      <c r="CF121" s="1054">
        <v>166.8</v>
      </c>
      <c r="CG121" s="1055"/>
      <c r="CH121" s="1055"/>
      <c r="CI121" s="1055"/>
      <c r="CJ121" s="1055"/>
      <c r="CK121" s="1046"/>
      <c r="CL121" s="1047"/>
      <c r="CM121" s="1047"/>
      <c r="CN121" s="1047"/>
      <c r="CO121" s="1048"/>
      <c r="CP121" s="1037" t="s">
        <v>387</v>
      </c>
      <c r="CQ121" s="1038"/>
      <c r="CR121" s="1038"/>
      <c r="CS121" s="1038"/>
      <c r="CT121" s="1038"/>
      <c r="CU121" s="1038"/>
      <c r="CV121" s="1038"/>
      <c r="CW121" s="1038"/>
      <c r="CX121" s="1038"/>
      <c r="CY121" s="1038"/>
      <c r="CZ121" s="1038"/>
      <c r="DA121" s="1038"/>
      <c r="DB121" s="1038"/>
      <c r="DC121" s="1038"/>
      <c r="DD121" s="1038"/>
      <c r="DE121" s="1038"/>
      <c r="DF121" s="1039"/>
      <c r="DG121" s="949">
        <v>956578</v>
      </c>
      <c r="DH121" s="950"/>
      <c r="DI121" s="950"/>
      <c r="DJ121" s="950"/>
      <c r="DK121" s="950"/>
      <c r="DL121" s="950">
        <v>882819</v>
      </c>
      <c r="DM121" s="950"/>
      <c r="DN121" s="950"/>
      <c r="DO121" s="950"/>
      <c r="DP121" s="950"/>
      <c r="DQ121" s="950">
        <v>808180</v>
      </c>
      <c r="DR121" s="950"/>
      <c r="DS121" s="950"/>
      <c r="DT121" s="950"/>
      <c r="DU121" s="950"/>
      <c r="DV121" s="951">
        <v>16.5</v>
      </c>
      <c r="DW121" s="951"/>
      <c r="DX121" s="951"/>
      <c r="DY121" s="951"/>
      <c r="DZ121" s="952"/>
    </row>
    <row r="122" spans="1:130" s="197" customFormat="1" ht="26.25" customHeight="1" x14ac:dyDescent="0.15">
      <c r="A122" s="1005"/>
      <c r="B122" s="976"/>
      <c r="C122" s="946" t="s">
        <v>422</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441</v>
      </c>
      <c r="BP122" s="1024"/>
      <c r="BQ122" s="1064">
        <v>13202343</v>
      </c>
      <c r="BR122" s="1065"/>
      <c r="BS122" s="1065"/>
      <c r="BT122" s="1065"/>
      <c r="BU122" s="1065"/>
      <c r="BV122" s="1065">
        <v>12737509</v>
      </c>
      <c r="BW122" s="1065"/>
      <c r="BX122" s="1065"/>
      <c r="BY122" s="1065"/>
      <c r="BZ122" s="1065"/>
      <c r="CA122" s="1065">
        <v>12468889</v>
      </c>
      <c r="CB122" s="1065"/>
      <c r="CC122" s="1065"/>
      <c r="CD122" s="1065"/>
      <c r="CE122" s="1065"/>
      <c r="CF122" s="1017"/>
      <c r="CG122" s="1018"/>
      <c r="CH122" s="1018"/>
      <c r="CI122" s="1018"/>
      <c r="CJ122" s="1019"/>
      <c r="CK122" s="1046"/>
      <c r="CL122" s="1047"/>
      <c r="CM122" s="1047"/>
      <c r="CN122" s="1047"/>
      <c r="CO122" s="1048"/>
      <c r="CP122" s="1037" t="s">
        <v>386</v>
      </c>
      <c r="CQ122" s="1038"/>
      <c r="CR122" s="1038"/>
      <c r="CS122" s="1038"/>
      <c r="CT122" s="1038"/>
      <c r="CU122" s="1038"/>
      <c r="CV122" s="1038"/>
      <c r="CW122" s="1038"/>
      <c r="CX122" s="1038"/>
      <c r="CY122" s="1038"/>
      <c r="CZ122" s="1038"/>
      <c r="DA122" s="1038"/>
      <c r="DB122" s="1038"/>
      <c r="DC122" s="1038"/>
      <c r="DD122" s="1038"/>
      <c r="DE122" s="1038"/>
      <c r="DF122" s="1039"/>
      <c r="DG122" s="949">
        <v>32199</v>
      </c>
      <c r="DH122" s="950"/>
      <c r="DI122" s="950"/>
      <c r="DJ122" s="950"/>
      <c r="DK122" s="950"/>
      <c r="DL122" s="950">
        <v>62647</v>
      </c>
      <c r="DM122" s="950"/>
      <c r="DN122" s="950"/>
      <c r="DO122" s="950"/>
      <c r="DP122" s="950"/>
      <c r="DQ122" s="950">
        <v>93736</v>
      </c>
      <c r="DR122" s="950"/>
      <c r="DS122" s="950"/>
      <c r="DT122" s="950"/>
      <c r="DU122" s="950"/>
      <c r="DV122" s="951">
        <v>1.9</v>
      </c>
      <c r="DW122" s="951"/>
      <c r="DX122" s="951"/>
      <c r="DY122" s="951"/>
      <c r="DZ122" s="952"/>
    </row>
    <row r="123" spans="1:130" s="197" customFormat="1" ht="26.25" customHeight="1" thickBot="1" x14ac:dyDescent="0.2">
      <c r="A123" s="1005"/>
      <c r="B123" s="976"/>
      <c r="C123" s="946" t="s">
        <v>428</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442</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84.5</v>
      </c>
      <c r="BR123" s="1057"/>
      <c r="BS123" s="1057"/>
      <c r="BT123" s="1057"/>
      <c r="BU123" s="1057"/>
      <c r="BV123" s="1057">
        <v>71.599999999999994</v>
      </c>
      <c r="BW123" s="1057"/>
      <c r="BX123" s="1057"/>
      <c r="BY123" s="1057"/>
      <c r="BZ123" s="1057"/>
      <c r="CA123" s="1057">
        <v>56.6</v>
      </c>
      <c r="CB123" s="1057"/>
      <c r="CC123" s="1057"/>
      <c r="CD123" s="1057"/>
      <c r="CE123" s="1057"/>
      <c r="CF123" s="1058"/>
      <c r="CG123" s="1059"/>
      <c r="CH123" s="1059"/>
      <c r="CI123" s="1059"/>
      <c r="CJ123" s="1060"/>
      <c r="CK123" s="1046"/>
      <c r="CL123" s="1047"/>
      <c r="CM123" s="1047"/>
      <c r="CN123" s="1047"/>
      <c r="CO123" s="1048"/>
      <c r="CP123" s="1037" t="s">
        <v>443</v>
      </c>
      <c r="CQ123" s="1038"/>
      <c r="CR123" s="1038"/>
      <c r="CS123" s="1038"/>
      <c r="CT123" s="1038"/>
      <c r="CU123" s="1038"/>
      <c r="CV123" s="1038"/>
      <c r="CW123" s="1038"/>
      <c r="CX123" s="1038"/>
      <c r="CY123" s="1038"/>
      <c r="CZ123" s="1038"/>
      <c r="DA123" s="1038"/>
      <c r="DB123" s="1038"/>
      <c r="DC123" s="1038"/>
      <c r="DD123" s="1038"/>
      <c r="DE123" s="1038"/>
      <c r="DF123" s="1039"/>
      <c r="DG123" s="988">
        <v>50189</v>
      </c>
      <c r="DH123" s="989"/>
      <c r="DI123" s="989"/>
      <c r="DJ123" s="989"/>
      <c r="DK123" s="990"/>
      <c r="DL123" s="991">
        <v>39421</v>
      </c>
      <c r="DM123" s="989"/>
      <c r="DN123" s="989"/>
      <c r="DO123" s="989"/>
      <c r="DP123" s="990"/>
      <c r="DQ123" s="991">
        <v>28925</v>
      </c>
      <c r="DR123" s="989"/>
      <c r="DS123" s="989"/>
      <c r="DT123" s="989"/>
      <c r="DU123" s="990"/>
      <c r="DV123" s="992">
        <v>0.6</v>
      </c>
      <c r="DW123" s="993"/>
      <c r="DX123" s="993"/>
      <c r="DY123" s="993"/>
      <c r="DZ123" s="994"/>
    </row>
    <row r="124" spans="1:130" s="197" customFormat="1" ht="26.25" customHeight="1" x14ac:dyDescent="0.15">
      <c r="A124" s="1005"/>
      <c r="B124" s="976"/>
      <c r="C124" s="946" t="s">
        <v>431</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444</v>
      </c>
      <c r="AB124" s="989"/>
      <c r="AC124" s="989"/>
      <c r="AD124" s="989"/>
      <c r="AE124" s="990"/>
      <c r="AF124" s="991" t="s">
        <v>444</v>
      </c>
      <c r="AG124" s="989"/>
      <c r="AH124" s="989"/>
      <c r="AI124" s="989"/>
      <c r="AJ124" s="990"/>
      <c r="AK124" s="991" t="s">
        <v>444</v>
      </c>
      <c r="AL124" s="989"/>
      <c r="AM124" s="989"/>
      <c r="AN124" s="989"/>
      <c r="AO124" s="990"/>
      <c r="AP124" s="992" t="s">
        <v>444</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445</v>
      </c>
      <c r="CQ124" s="1038"/>
      <c r="CR124" s="1038"/>
      <c r="CS124" s="1038"/>
      <c r="CT124" s="1038"/>
      <c r="CU124" s="1038"/>
      <c r="CV124" s="1038"/>
      <c r="CW124" s="1038"/>
      <c r="CX124" s="1038"/>
      <c r="CY124" s="1038"/>
      <c r="CZ124" s="1038"/>
      <c r="DA124" s="1038"/>
      <c r="DB124" s="1038"/>
      <c r="DC124" s="1038"/>
      <c r="DD124" s="1038"/>
      <c r="DE124" s="1038"/>
      <c r="DF124" s="1039"/>
      <c r="DG124" s="1027" t="s">
        <v>444</v>
      </c>
      <c r="DH124" s="1028"/>
      <c r="DI124" s="1028"/>
      <c r="DJ124" s="1028"/>
      <c r="DK124" s="1029"/>
      <c r="DL124" s="1030" t="s">
        <v>444</v>
      </c>
      <c r="DM124" s="1028"/>
      <c r="DN124" s="1028"/>
      <c r="DO124" s="1028"/>
      <c r="DP124" s="1029"/>
      <c r="DQ124" s="1030" t="s">
        <v>444</v>
      </c>
      <c r="DR124" s="1028"/>
      <c r="DS124" s="1028"/>
      <c r="DT124" s="1028"/>
      <c r="DU124" s="1029"/>
      <c r="DV124" s="1031" t="s">
        <v>444</v>
      </c>
      <c r="DW124" s="1032"/>
      <c r="DX124" s="1032"/>
      <c r="DY124" s="1032"/>
      <c r="DZ124" s="1033"/>
    </row>
    <row r="125" spans="1:130" s="197" customFormat="1" ht="26.25" customHeight="1" thickBot="1" x14ac:dyDescent="0.2">
      <c r="A125" s="1005"/>
      <c r="B125" s="976"/>
      <c r="C125" s="946" t="s">
        <v>433</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444</v>
      </c>
      <c r="AB125" s="989"/>
      <c r="AC125" s="989"/>
      <c r="AD125" s="989"/>
      <c r="AE125" s="990"/>
      <c r="AF125" s="991" t="s">
        <v>444</v>
      </c>
      <c r="AG125" s="989"/>
      <c r="AH125" s="989"/>
      <c r="AI125" s="989"/>
      <c r="AJ125" s="990"/>
      <c r="AK125" s="991" t="s">
        <v>444</v>
      </c>
      <c r="AL125" s="989"/>
      <c r="AM125" s="989"/>
      <c r="AN125" s="989"/>
      <c r="AO125" s="990"/>
      <c r="AP125" s="992" t="s">
        <v>444</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446</v>
      </c>
      <c r="CL125" s="1044"/>
      <c r="CM125" s="1044"/>
      <c r="CN125" s="1044"/>
      <c r="CO125" s="1045"/>
      <c r="CP125" s="970" t="s">
        <v>447</v>
      </c>
      <c r="CQ125" s="917"/>
      <c r="CR125" s="917"/>
      <c r="CS125" s="917"/>
      <c r="CT125" s="917"/>
      <c r="CU125" s="917"/>
      <c r="CV125" s="917"/>
      <c r="CW125" s="917"/>
      <c r="CX125" s="917"/>
      <c r="CY125" s="917"/>
      <c r="CZ125" s="917"/>
      <c r="DA125" s="917"/>
      <c r="DB125" s="917"/>
      <c r="DC125" s="917"/>
      <c r="DD125" s="917"/>
      <c r="DE125" s="917"/>
      <c r="DF125" s="918"/>
      <c r="DG125" s="956" t="s">
        <v>444</v>
      </c>
      <c r="DH125" s="957"/>
      <c r="DI125" s="957"/>
      <c r="DJ125" s="957"/>
      <c r="DK125" s="957"/>
      <c r="DL125" s="957" t="s">
        <v>444</v>
      </c>
      <c r="DM125" s="957"/>
      <c r="DN125" s="957"/>
      <c r="DO125" s="957"/>
      <c r="DP125" s="957"/>
      <c r="DQ125" s="957" t="s">
        <v>444</v>
      </c>
      <c r="DR125" s="957"/>
      <c r="DS125" s="957"/>
      <c r="DT125" s="957"/>
      <c r="DU125" s="957"/>
      <c r="DV125" s="958" t="s">
        <v>444</v>
      </c>
      <c r="DW125" s="958"/>
      <c r="DX125" s="958"/>
      <c r="DY125" s="958"/>
      <c r="DZ125" s="959"/>
    </row>
    <row r="126" spans="1:130" s="197" customFormat="1" ht="26.25" customHeight="1" x14ac:dyDescent="0.15">
      <c r="A126" s="1005"/>
      <c r="B126" s="976"/>
      <c r="C126" s="946" t="s">
        <v>436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444</v>
      </c>
      <c r="AB126" s="989"/>
      <c r="AC126" s="989"/>
      <c r="AD126" s="989"/>
      <c r="AE126" s="990"/>
      <c r="AF126" s="991" t="s">
        <v>444</v>
      </c>
      <c r="AG126" s="989"/>
      <c r="AH126" s="989"/>
      <c r="AI126" s="989"/>
      <c r="AJ126" s="990"/>
      <c r="AK126" s="991" t="s">
        <v>444</v>
      </c>
      <c r="AL126" s="989"/>
      <c r="AM126" s="989"/>
      <c r="AN126" s="989"/>
      <c r="AO126" s="990"/>
      <c r="AP126" s="992" t="s">
        <v>444</v>
      </c>
      <c r="AQ126" s="993"/>
      <c r="AR126" s="993"/>
      <c r="AS126" s="993"/>
      <c r="AT126" s="994"/>
      <c r="AU126" s="233"/>
      <c r="AV126" s="233"/>
      <c r="AW126" s="233"/>
      <c r="AX126" s="1066" t="s">
        <v>448</v>
      </c>
      <c r="AY126" s="1067"/>
      <c r="AZ126" s="1067"/>
      <c r="BA126" s="1067"/>
      <c r="BB126" s="1067"/>
      <c r="BC126" s="1067"/>
      <c r="BD126" s="1067"/>
      <c r="BE126" s="1068"/>
      <c r="BF126" s="1082" t="s">
        <v>449</v>
      </c>
      <c r="BG126" s="1067"/>
      <c r="BH126" s="1067"/>
      <c r="BI126" s="1067"/>
      <c r="BJ126" s="1067"/>
      <c r="BK126" s="1067"/>
      <c r="BL126" s="1068"/>
      <c r="BM126" s="1082" t="s">
        <v>450</v>
      </c>
      <c r="BN126" s="1067"/>
      <c r="BO126" s="1067"/>
      <c r="BP126" s="1067"/>
      <c r="BQ126" s="1067"/>
      <c r="BR126" s="1067"/>
      <c r="BS126" s="1068"/>
      <c r="BT126" s="1082" t="s">
        <v>451</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452</v>
      </c>
      <c r="CQ126" s="980"/>
      <c r="CR126" s="980"/>
      <c r="CS126" s="980"/>
      <c r="CT126" s="980"/>
      <c r="CU126" s="980"/>
      <c r="CV126" s="980"/>
      <c r="CW126" s="980"/>
      <c r="CX126" s="980"/>
      <c r="CY126" s="980"/>
      <c r="CZ126" s="980"/>
      <c r="DA126" s="980"/>
      <c r="DB126" s="980"/>
      <c r="DC126" s="980"/>
      <c r="DD126" s="980"/>
      <c r="DE126" s="980"/>
      <c r="DF126" s="981"/>
      <c r="DG126" s="949" t="s">
        <v>444</v>
      </c>
      <c r="DH126" s="950"/>
      <c r="DI126" s="950"/>
      <c r="DJ126" s="950"/>
      <c r="DK126" s="950"/>
      <c r="DL126" s="950" t="s">
        <v>444</v>
      </c>
      <c r="DM126" s="950"/>
      <c r="DN126" s="950"/>
      <c r="DO126" s="950"/>
      <c r="DP126" s="950"/>
      <c r="DQ126" s="950" t="s">
        <v>444</v>
      </c>
      <c r="DR126" s="950"/>
      <c r="DS126" s="950"/>
      <c r="DT126" s="950"/>
      <c r="DU126" s="950"/>
      <c r="DV126" s="951" t="s">
        <v>444</v>
      </c>
      <c r="DW126" s="951"/>
      <c r="DX126" s="951"/>
      <c r="DY126" s="951"/>
      <c r="DZ126" s="952"/>
    </row>
    <row r="127" spans="1:130" s="197" customFormat="1" ht="26.25" customHeight="1" thickBot="1" x14ac:dyDescent="0.2">
      <c r="A127" s="1006"/>
      <c r="B127" s="978"/>
      <c r="C127" s="1034" t="s">
        <v>453</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14747</v>
      </c>
      <c r="AB127" s="989"/>
      <c r="AC127" s="989"/>
      <c r="AD127" s="989"/>
      <c r="AE127" s="990"/>
      <c r="AF127" s="991">
        <v>15056</v>
      </c>
      <c r="AG127" s="989"/>
      <c r="AH127" s="989"/>
      <c r="AI127" s="989"/>
      <c r="AJ127" s="990"/>
      <c r="AK127" s="991">
        <v>15722</v>
      </c>
      <c r="AL127" s="989"/>
      <c r="AM127" s="989"/>
      <c r="AN127" s="989"/>
      <c r="AO127" s="990"/>
      <c r="AP127" s="992">
        <v>0.3</v>
      </c>
      <c r="AQ127" s="993"/>
      <c r="AR127" s="993"/>
      <c r="AS127" s="993"/>
      <c r="AT127" s="994"/>
      <c r="AU127" s="233"/>
      <c r="AV127" s="233"/>
      <c r="AW127" s="233"/>
      <c r="AX127" s="916" t="s">
        <v>454</v>
      </c>
      <c r="AY127" s="917"/>
      <c r="AZ127" s="917"/>
      <c r="BA127" s="917"/>
      <c r="BB127" s="917"/>
      <c r="BC127" s="917"/>
      <c r="BD127" s="917"/>
      <c r="BE127" s="918"/>
      <c r="BF127" s="1071" t="s">
        <v>444</v>
      </c>
      <c r="BG127" s="1072"/>
      <c r="BH127" s="1072"/>
      <c r="BI127" s="1072"/>
      <c r="BJ127" s="1072"/>
      <c r="BK127" s="1072"/>
      <c r="BL127" s="1081"/>
      <c r="BM127" s="1071">
        <v>14.46</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455</v>
      </c>
      <c r="CQ127" s="1075"/>
      <c r="CR127" s="1075"/>
      <c r="CS127" s="1075"/>
      <c r="CT127" s="1075"/>
      <c r="CU127" s="1075"/>
      <c r="CV127" s="1075"/>
      <c r="CW127" s="1075"/>
      <c r="CX127" s="1075"/>
      <c r="CY127" s="1075"/>
      <c r="CZ127" s="1075"/>
      <c r="DA127" s="1075"/>
      <c r="DB127" s="1075"/>
      <c r="DC127" s="1075"/>
      <c r="DD127" s="1075"/>
      <c r="DE127" s="1075"/>
      <c r="DF127" s="1076"/>
      <c r="DG127" s="1077" t="s">
        <v>108</v>
      </c>
      <c r="DH127" s="1078"/>
      <c r="DI127" s="1078"/>
      <c r="DJ127" s="1078"/>
      <c r="DK127" s="1078"/>
      <c r="DL127" s="1078" t="s">
        <v>456</v>
      </c>
      <c r="DM127" s="1078"/>
      <c r="DN127" s="1078"/>
      <c r="DO127" s="1078"/>
      <c r="DP127" s="1078"/>
      <c r="DQ127" s="1078" t="s">
        <v>456</v>
      </c>
      <c r="DR127" s="1078"/>
      <c r="DS127" s="1078"/>
      <c r="DT127" s="1078"/>
      <c r="DU127" s="1078"/>
      <c r="DV127" s="1079" t="s">
        <v>456</v>
      </c>
      <c r="DW127" s="1079"/>
      <c r="DX127" s="1079"/>
      <c r="DY127" s="1079"/>
      <c r="DZ127" s="1080"/>
    </row>
    <row r="128" spans="1:130" s="197" customFormat="1" ht="26.25" customHeight="1" x14ac:dyDescent="0.15">
      <c r="A128" s="1101" t="s">
        <v>457</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458</v>
      </c>
      <c r="X128" s="1103"/>
      <c r="Y128" s="1103"/>
      <c r="Z128" s="1104"/>
      <c r="AA128" s="1119">
        <v>69259</v>
      </c>
      <c r="AB128" s="1120"/>
      <c r="AC128" s="1120"/>
      <c r="AD128" s="1120"/>
      <c r="AE128" s="1121"/>
      <c r="AF128" s="1122">
        <v>72526</v>
      </c>
      <c r="AG128" s="1120"/>
      <c r="AH128" s="1120"/>
      <c r="AI128" s="1120"/>
      <c r="AJ128" s="1121"/>
      <c r="AK128" s="1122">
        <v>80199</v>
      </c>
      <c r="AL128" s="1120"/>
      <c r="AM128" s="1120"/>
      <c r="AN128" s="1120"/>
      <c r="AO128" s="1121"/>
      <c r="AP128" s="1123"/>
      <c r="AQ128" s="1124"/>
      <c r="AR128" s="1124"/>
      <c r="AS128" s="1124"/>
      <c r="AT128" s="1125"/>
      <c r="AU128" s="235"/>
      <c r="AV128" s="235"/>
      <c r="AW128" s="235"/>
      <c r="AX128" s="1084" t="s">
        <v>459</v>
      </c>
      <c r="AY128" s="980"/>
      <c r="AZ128" s="980"/>
      <c r="BA128" s="980"/>
      <c r="BB128" s="980"/>
      <c r="BC128" s="980"/>
      <c r="BD128" s="980"/>
      <c r="BE128" s="981"/>
      <c r="BF128" s="1096" t="s">
        <v>108</v>
      </c>
      <c r="BG128" s="1097"/>
      <c r="BH128" s="1097"/>
      <c r="BI128" s="1097"/>
      <c r="BJ128" s="1097"/>
      <c r="BK128" s="1097"/>
      <c r="BL128" s="1098"/>
      <c r="BM128" s="1096">
        <v>19.46</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460</v>
      </c>
      <c r="X129" s="1091"/>
      <c r="Y129" s="1091"/>
      <c r="Z129" s="1092"/>
      <c r="AA129" s="988">
        <v>6056299</v>
      </c>
      <c r="AB129" s="989"/>
      <c r="AC129" s="989"/>
      <c r="AD129" s="989"/>
      <c r="AE129" s="990"/>
      <c r="AF129" s="991">
        <v>5904917</v>
      </c>
      <c r="AG129" s="989"/>
      <c r="AH129" s="989"/>
      <c r="AI129" s="989"/>
      <c r="AJ129" s="990"/>
      <c r="AK129" s="991">
        <v>5961383</v>
      </c>
      <c r="AL129" s="989"/>
      <c r="AM129" s="989"/>
      <c r="AN129" s="989"/>
      <c r="AO129" s="990"/>
      <c r="AP129" s="1093"/>
      <c r="AQ129" s="1094"/>
      <c r="AR129" s="1094"/>
      <c r="AS129" s="1094"/>
      <c r="AT129" s="1095"/>
      <c r="AU129" s="235"/>
      <c r="AV129" s="235"/>
      <c r="AW129" s="235"/>
      <c r="AX129" s="1084" t="s">
        <v>461</v>
      </c>
      <c r="AY129" s="980"/>
      <c r="AZ129" s="980"/>
      <c r="BA129" s="980"/>
      <c r="BB129" s="980"/>
      <c r="BC129" s="980"/>
      <c r="BD129" s="980"/>
      <c r="BE129" s="981"/>
      <c r="BF129" s="1085">
        <v>13.7</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462</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463</v>
      </c>
      <c r="X130" s="1091"/>
      <c r="Y130" s="1091"/>
      <c r="Z130" s="1092"/>
      <c r="AA130" s="988">
        <v>1061347</v>
      </c>
      <c r="AB130" s="989"/>
      <c r="AC130" s="989"/>
      <c r="AD130" s="989"/>
      <c r="AE130" s="990"/>
      <c r="AF130" s="991">
        <v>1064575</v>
      </c>
      <c r="AG130" s="989"/>
      <c r="AH130" s="989"/>
      <c r="AI130" s="989"/>
      <c r="AJ130" s="990"/>
      <c r="AK130" s="991">
        <v>1051912</v>
      </c>
      <c r="AL130" s="989"/>
      <c r="AM130" s="989"/>
      <c r="AN130" s="989"/>
      <c r="AO130" s="990"/>
      <c r="AP130" s="1093"/>
      <c r="AQ130" s="1094"/>
      <c r="AR130" s="1094"/>
      <c r="AS130" s="1094"/>
      <c r="AT130" s="1095"/>
      <c r="AU130" s="235"/>
      <c r="AV130" s="235"/>
      <c r="AW130" s="235"/>
      <c r="AX130" s="1143" t="s">
        <v>464</v>
      </c>
      <c r="AY130" s="1075"/>
      <c r="AZ130" s="1075"/>
      <c r="BA130" s="1075"/>
      <c r="BB130" s="1075"/>
      <c r="BC130" s="1075"/>
      <c r="BD130" s="1075"/>
      <c r="BE130" s="1076"/>
      <c r="BF130" s="1105">
        <v>56.6</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465</v>
      </c>
      <c r="X131" s="1114"/>
      <c r="Y131" s="1114"/>
      <c r="Z131" s="1115"/>
      <c r="AA131" s="1027">
        <v>4994952</v>
      </c>
      <c r="AB131" s="1028"/>
      <c r="AC131" s="1028"/>
      <c r="AD131" s="1028"/>
      <c r="AE131" s="1029"/>
      <c r="AF131" s="1030">
        <v>4840342</v>
      </c>
      <c r="AG131" s="1028"/>
      <c r="AH131" s="1028"/>
      <c r="AI131" s="1028"/>
      <c r="AJ131" s="1029"/>
      <c r="AK131" s="1030">
        <v>4909471</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466</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467</v>
      </c>
      <c r="W132" s="1131"/>
      <c r="X132" s="1131"/>
      <c r="Y132" s="1131"/>
      <c r="Z132" s="1132"/>
      <c r="AA132" s="1133">
        <v>14.76222394</v>
      </c>
      <c r="AB132" s="1134"/>
      <c r="AC132" s="1134"/>
      <c r="AD132" s="1134"/>
      <c r="AE132" s="1135"/>
      <c r="AF132" s="1136">
        <v>14.478543050000001</v>
      </c>
      <c r="AG132" s="1134"/>
      <c r="AH132" s="1134"/>
      <c r="AI132" s="1134"/>
      <c r="AJ132" s="1135"/>
      <c r="AK132" s="1136">
        <v>12.15841788</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468</v>
      </c>
      <c r="W133" s="1138"/>
      <c r="X133" s="1138"/>
      <c r="Y133" s="1138"/>
      <c r="Z133" s="1139"/>
      <c r="AA133" s="1140">
        <v>15.9</v>
      </c>
      <c r="AB133" s="1141"/>
      <c r="AC133" s="1141"/>
      <c r="AD133" s="1141"/>
      <c r="AE133" s="1142"/>
      <c r="AF133" s="1140">
        <v>15.1</v>
      </c>
      <c r="AG133" s="1141"/>
      <c r="AH133" s="1141"/>
      <c r="AI133" s="1141"/>
      <c r="AJ133" s="1142"/>
      <c r="AK133" s="1140">
        <v>13.7</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469</v>
      </c>
      <c r="B5" s="246"/>
      <c r="C5" s="246"/>
      <c r="D5" s="246"/>
      <c r="E5" s="246"/>
      <c r="F5" s="246"/>
      <c r="G5" s="246"/>
      <c r="H5" s="246"/>
      <c r="I5" s="246"/>
      <c r="J5" s="246"/>
      <c r="K5" s="246"/>
      <c r="L5" s="246"/>
      <c r="M5" s="246"/>
      <c r="N5" s="246"/>
      <c r="O5" s="247"/>
    </row>
    <row r="6" spans="1:16" x14ac:dyDescent="0.15">
      <c r="A6" s="248"/>
      <c r="B6" s="244"/>
      <c r="C6" s="244"/>
      <c r="D6" s="244"/>
      <c r="E6" s="244"/>
      <c r="F6" s="244"/>
      <c r="G6" s="249" t="s">
        <v>470</v>
      </c>
      <c r="H6" s="249"/>
      <c r="I6" s="249"/>
      <c r="J6" s="249"/>
      <c r="K6" s="244"/>
      <c r="L6" s="244"/>
      <c r="M6" s="244"/>
      <c r="N6" s="244"/>
    </row>
    <row r="7" spans="1:16" x14ac:dyDescent="0.15">
      <c r="A7" s="248"/>
      <c r="B7" s="244"/>
      <c r="C7" s="244"/>
      <c r="D7" s="244"/>
      <c r="E7" s="244"/>
      <c r="F7" s="244"/>
      <c r="G7" s="251"/>
      <c r="H7" s="252"/>
      <c r="I7" s="252"/>
      <c r="J7" s="253"/>
      <c r="K7" s="1147" t="s">
        <v>471</v>
      </c>
      <c r="L7" s="254"/>
      <c r="M7" s="255" t="s">
        <v>472</v>
      </c>
      <c r="N7" s="256"/>
    </row>
    <row r="8" spans="1:16" x14ac:dyDescent="0.15">
      <c r="A8" s="248"/>
      <c r="B8" s="244"/>
      <c r="C8" s="244"/>
      <c r="D8" s="244"/>
      <c r="E8" s="244"/>
      <c r="F8" s="244"/>
      <c r="G8" s="257"/>
      <c r="H8" s="258"/>
      <c r="I8" s="258"/>
      <c r="J8" s="259"/>
      <c r="K8" s="1148"/>
      <c r="L8" s="260" t="s">
        <v>473</v>
      </c>
      <c r="M8" s="261" t="s">
        <v>474</v>
      </c>
      <c r="N8" s="262" t="s">
        <v>475</v>
      </c>
    </row>
    <row r="9" spans="1:16" x14ac:dyDescent="0.15">
      <c r="A9" s="248"/>
      <c r="B9" s="244"/>
      <c r="C9" s="244"/>
      <c r="D9" s="244"/>
      <c r="E9" s="244"/>
      <c r="F9" s="244"/>
      <c r="G9" s="1149" t="s">
        <v>476</v>
      </c>
      <c r="H9" s="1150"/>
      <c r="I9" s="1150"/>
      <c r="J9" s="1151"/>
      <c r="K9" s="263">
        <v>1543123</v>
      </c>
      <c r="L9" s="264">
        <v>125795</v>
      </c>
      <c r="M9" s="265">
        <v>92139</v>
      </c>
      <c r="N9" s="266">
        <v>36.5</v>
      </c>
    </row>
    <row r="10" spans="1:16" x14ac:dyDescent="0.15">
      <c r="A10" s="248"/>
      <c r="B10" s="244"/>
      <c r="C10" s="244"/>
      <c r="D10" s="244"/>
      <c r="E10" s="244"/>
      <c r="F10" s="244"/>
      <c r="G10" s="1149" t="s">
        <v>477</v>
      </c>
      <c r="H10" s="1150"/>
      <c r="I10" s="1150"/>
      <c r="J10" s="1151"/>
      <c r="K10" s="267">
        <v>138859</v>
      </c>
      <c r="L10" s="268">
        <v>11320</v>
      </c>
      <c r="M10" s="269">
        <v>9828</v>
      </c>
      <c r="N10" s="270">
        <v>15.2</v>
      </c>
    </row>
    <row r="11" spans="1:16" ht="13.5" customHeight="1" x14ac:dyDescent="0.15">
      <c r="A11" s="248"/>
      <c r="B11" s="244"/>
      <c r="C11" s="244"/>
      <c r="D11" s="244"/>
      <c r="E11" s="244"/>
      <c r="F11" s="244"/>
      <c r="G11" s="1149" t="s">
        <v>478</v>
      </c>
      <c r="H11" s="1150"/>
      <c r="I11" s="1150"/>
      <c r="J11" s="1151"/>
      <c r="K11" s="267">
        <v>19100</v>
      </c>
      <c r="L11" s="268">
        <v>1557</v>
      </c>
      <c r="M11" s="269">
        <v>18164</v>
      </c>
      <c r="N11" s="270">
        <v>-91.4</v>
      </c>
    </row>
    <row r="12" spans="1:16" ht="13.5" customHeight="1" x14ac:dyDescent="0.15">
      <c r="A12" s="248"/>
      <c r="B12" s="244"/>
      <c r="C12" s="244"/>
      <c r="D12" s="244"/>
      <c r="E12" s="244"/>
      <c r="F12" s="244"/>
      <c r="G12" s="1149" t="s">
        <v>479</v>
      </c>
      <c r="H12" s="1150"/>
      <c r="I12" s="1150"/>
      <c r="J12" s="1151"/>
      <c r="K12" s="267">
        <v>1170</v>
      </c>
      <c r="L12" s="268">
        <v>95</v>
      </c>
      <c r="M12" s="269">
        <v>2035</v>
      </c>
      <c r="N12" s="270">
        <v>-95.3</v>
      </c>
    </row>
    <row r="13" spans="1:16" ht="13.5" customHeight="1" x14ac:dyDescent="0.15">
      <c r="A13" s="248"/>
      <c r="B13" s="244"/>
      <c r="C13" s="244"/>
      <c r="D13" s="244"/>
      <c r="E13" s="244"/>
      <c r="F13" s="244"/>
      <c r="G13" s="1149" t="s">
        <v>480</v>
      </c>
      <c r="H13" s="1150"/>
      <c r="I13" s="1150"/>
      <c r="J13" s="1151"/>
      <c r="K13" s="267" t="s">
        <v>481</v>
      </c>
      <c r="L13" s="268" t="s">
        <v>481</v>
      </c>
      <c r="M13" s="269" t="s">
        <v>481</v>
      </c>
      <c r="N13" s="270" t="s">
        <v>481</v>
      </c>
    </row>
    <row r="14" spans="1:16" ht="13.5" customHeight="1" x14ac:dyDescent="0.15">
      <c r="A14" s="248"/>
      <c r="B14" s="244"/>
      <c r="C14" s="244"/>
      <c r="D14" s="244"/>
      <c r="E14" s="244"/>
      <c r="F14" s="244"/>
      <c r="G14" s="1149" t="s">
        <v>482</v>
      </c>
      <c r="H14" s="1150"/>
      <c r="I14" s="1150"/>
      <c r="J14" s="1151"/>
      <c r="K14" s="267">
        <v>9330</v>
      </c>
      <c r="L14" s="268">
        <v>761</v>
      </c>
      <c r="M14" s="269">
        <v>4628</v>
      </c>
      <c r="N14" s="270">
        <v>-83.6</v>
      </c>
    </row>
    <row r="15" spans="1:16" ht="13.5" customHeight="1" x14ac:dyDescent="0.15">
      <c r="A15" s="248"/>
      <c r="B15" s="244"/>
      <c r="C15" s="244"/>
      <c r="D15" s="244"/>
      <c r="E15" s="244"/>
      <c r="F15" s="244"/>
      <c r="G15" s="1149" t="s">
        <v>483</v>
      </c>
      <c r="H15" s="1150"/>
      <c r="I15" s="1150"/>
      <c r="J15" s="1151"/>
      <c r="K15" s="267" t="s">
        <v>481</v>
      </c>
      <c r="L15" s="268" t="s">
        <v>481</v>
      </c>
      <c r="M15" s="269">
        <v>2248</v>
      </c>
      <c r="N15" s="270" t="s">
        <v>481</v>
      </c>
    </row>
    <row r="16" spans="1:16" x14ac:dyDescent="0.15">
      <c r="A16" s="248"/>
      <c r="B16" s="244"/>
      <c r="C16" s="244"/>
      <c r="D16" s="244"/>
      <c r="E16" s="244"/>
      <c r="F16" s="244"/>
      <c r="G16" s="1152" t="s">
        <v>484</v>
      </c>
      <c r="H16" s="1153"/>
      <c r="I16" s="1153"/>
      <c r="J16" s="1154"/>
      <c r="K16" s="268">
        <v>-131161</v>
      </c>
      <c r="L16" s="268">
        <v>-10692</v>
      </c>
      <c r="M16" s="269">
        <v>-10097</v>
      </c>
      <c r="N16" s="270">
        <v>5.9</v>
      </c>
    </row>
    <row r="17" spans="1:16" x14ac:dyDescent="0.15">
      <c r="A17" s="248"/>
      <c r="B17" s="244"/>
      <c r="C17" s="244"/>
      <c r="D17" s="244"/>
      <c r="E17" s="244"/>
      <c r="F17" s="244"/>
      <c r="G17" s="1152" t="s">
        <v>167</v>
      </c>
      <c r="H17" s="1153"/>
      <c r="I17" s="1153"/>
      <c r="J17" s="1154"/>
      <c r="K17" s="268">
        <v>1580421</v>
      </c>
      <c r="L17" s="268">
        <v>128835</v>
      </c>
      <c r="M17" s="269">
        <v>118944</v>
      </c>
      <c r="N17" s="270">
        <v>8.3000000000000007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485</v>
      </c>
      <c r="H19" s="244"/>
      <c r="I19" s="244"/>
      <c r="J19" s="244"/>
      <c r="K19" s="244"/>
      <c r="L19" s="244"/>
      <c r="M19" s="244"/>
      <c r="N19" s="244"/>
    </row>
    <row r="20" spans="1:16" x14ac:dyDescent="0.15">
      <c r="A20" s="248"/>
      <c r="B20" s="244"/>
      <c r="C20" s="244"/>
      <c r="D20" s="244"/>
      <c r="E20" s="244"/>
      <c r="F20" s="244"/>
      <c r="G20" s="272"/>
      <c r="H20" s="273"/>
      <c r="I20" s="273"/>
      <c r="J20" s="274"/>
      <c r="K20" s="275" t="s">
        <v>486</v>
      </c>
      <c r="L20" s="276" t="s">
        <v>487</v>
      </c>
      <c r="M20" s="277" t="s">
        <v>488</v>
      </c>
      <c r="N20" s="278"/>
    </row>
    <row r="21" spans="1:16" s="284" customFormat="1" x14ac:dyDescent="0.15">
      <c r="A21" s="279"/>
      <c r="B21" s="249"/>
      <c r="C21" s="249"/>
      <c r="D21" s="249"/>
      <c r="E21" s="249"/>
      <c r="F21" s="249"/>
      <c r="G21" s="1144" t="s">
        <v>489</v>
      </c>
      <c r="H21" s="1145"/>
      <c r="I21" s="1145"/>
      <c r="J21" s="1146"/>
      <c r="K21" s="280">
        <v>14.92</v>
      </c>
      <c r="L21" s="281">
        <v>10.66</v>
      </c>
      <c r="M21" s="282">
        <v>4.26</v>
      </c>
      <c r="N21" s="249"/>
      <c r="O21" s="283"/>
      <c r="P21" s="279"/>
    </row>
    <row r="22" spans="1:16" s="284" customFormat="1" x14ac:dyDescent="0.15">
      <c r="A22" s="279"/>
      <c r="B22" s="249"/>
      <c r="C22" s="249"/>
      <c r="D22" s="249"/>
      <c r="E22" s="249"/>
      <c r="F22" s="249"/>
      <c r="G22" s="1144" t="s">
        <v>490</v>
      </c>
      <c r="H22" s="1145"/>
      <c r="I22" s="1145"/>
      <c r="J22" s="1146"/>
      <c r="K22" s="285">
        <v>93.5</v>
      </c>
      <c r="L22" s="286">
        <v>95.6</v>
      </c>
      <c r="M22" s="287">
        <v>-2.1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491</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493</v>
      </c>
      <c r="H29" s="249"/>
      <c r="I29" s="249"/>
      <c r="J29" s="249"/>
      <c r="K29" s="244"/>
      <c r="L29" s="244"/>
      <c r="M29" s="244"/>
      <c r="N29" s="244"/>
      <c r="O29" s="293"/>
    </row>
    <row r="30" spans="1:16" x14ac:dyDescent="0.15">
      <c r="A30" s="248"/>
      <c r="B30" s="244"/>
      <c r="C30" s="244"/>
      <c r="D30" s="244"/>
      <c r="E30" s="244"/>
      <c r="F30" s="244"/>
      <c r="G30" s="251"/>
      <c r="H30" s="252"/>
      <c r="I30" s="252"/>
      <c r="J30" s="253"/>
      <c r="K30" s="1147" t="s">
        <v>471</v>
      </c>
      <c r="L30" s="254"/>
      <c r="M30" s="255" t="s">
        <v>472</v>
      </c>
      <c r="N30" s="256"/>
    </row>
    <row r="31" spans="1:16" x14ac:dyDescent="0.15">
      <c r="A31" s="248"/>
      <c r="B31" s="244"/>
      <c r="C31" s="244"/>
      <c r="D31" s="244"/>
      <c r="E31" s="244"/>
      <c r="F31" s="244"/>
      <c r="G31" s="257"/>
      <c r="H31" s="258"/>
      <c r="I31" s="258"/>
      <c r="J31" s="259"/>
      <c r="K31" s="1148"/>
      <c r="L31" s="260" t="s">
        <v>473</v>
      </c>
      <c r="M31" s="261" t="s">
        <v>474</v>
      </c>
      <c r="N31" s="262" t="s">
        <v>475</v>
      </c>
    </row>
    <row r="32" spans="1:16" ht="27" customHeight="1" x14ac:dyDescent="0.15">
      <c r="A32" s="248"/>
      <c r="B32" s="244"/>
      <c r="C32" s="244"/>
      <c r="D32" s="244"/>
      <c r="E32" s="244"/>
      <c r="F32" s="244"/>
      <c r="G32" s="1160" t="s">
        <v>494</v>
      </c>
      <c r="H32" s="1161"/>
      <c r="I32" s="1161"/>
      <c r="J32" s="1162"/>
      <c r="K32" s="294">
        <v>1337806</v>
      </c>
      <c r="L32" s="294">
        <v>109057</v>
      </c>
      <c r="M32" s="295">
        <v>80028</v>
      </c>
      <c r="N32" s="296">
        <v>36.299999999999997</v>
      </c>
    </row>
    <row r="33" spans="1:16" ht="13.5" customHeight="1" x14ac:dyDescent="0.15">
      <c r="A33" s="248"/>
      <c r="B33" s="244"/>
      <c r="C33" s="244"/>
      <c r="D33" s="244"/>
      <c r="E33" s="244"/>
      <c r="F33" s="244"/>
      <c r="G33" s="1160" t="s">
        <v>495</v>
      </c>
      <c r="H33" s="1161"/>
      <c r="I33" s="1161"/>
      <c r="J33" s="1162"/>
      <c r="K33" s="294" t="s">
        <v>481</v>
      </c>
      <c r="L33" s="294" t="s">
        <v>481</v>
      </c>
      <c r="M33" s="295" t="s">
        <v>481</v>
      </c>
      <c r="N33" s="296" t="s">
        <v>481</v>
      </c>
    </row>
    <row r="34" spans="1:16" ht="27" customHeight="1" x14ac:dyDescent="0.15">
      <c r="A34" s="248"/>
      <c r="B34" s="244"/>
      <c r="C34" s="244"/>
      <c r="D34" s="244"/>
      <c r="E34" s="244"/>
      <c r="F34" s="244"/>
      <c r="G34" s="1160" t="s">
        <v>496</v>
      </c>
      <c r="H34" s="1161"/>
      <c r="I34" s="1161"/>
      <c r="J34" s="1162"/>
      <c r="K34" s="294" t="s">
        <v>481</v>
      </c>
      <c r="L34" s="294" t="s">
        <v>481</v>
      </c>
      <c r="M34" s="295" t="s">
        <v>481</v>
      </c>
      <c r="N34" s="296" t="s">
        <v>481</v>
      </c>
    </row>
    <row r="35" spans="1:16" ht="27" customHeight="1" x14ac:dyDescent="0.15">
      <c r="A35" s="248"/>
      <c r="B35" s="244"/>
      <c r="C35" s="244"/>
      <c r="D35" s="244"/>
      <c r="E35" s="244"/>
      <c r="F35" s="244"/>
      <c r="G35" s="1160" t="s">
        <v>497</v>
      </c>
      <c r="H35" s="1161"/>
      <c r="I35" s="1161"/>
      <c r="J35" s="1162"/>
      <c r="K35" s="294">
        <v>352041</v>
      </c>
      <c r="L35" s="294">
        <v>28698</v>
      </c>
      <c r="M35" s="295">
        <v>25974</v>
      </c>
      <c r="N35" s="296">
        <v>10.5</v>
      </c>
    </row>
    <row r="36" spans="1:16" ht="27" customHeight="1" x14ac:dyDescent="0.15">
      <c r="A36" s="248"/>
      <c r="B36" s="244"/>
      <c r="C36" s="244"/>
      <c r="D36" s="244"/>
      <c r="E36" s="244"/>
      <c r="F36" s="244"/>
      <c r="G36" s="1160" t="s">
        <v>498</v>
      </c>
      <c r="H36" s="1161"/>
      <c r="I36" s="1161"/>
      <c r="J36" s="1162"/>
      <c r="K36" s="294">
        <v>19101</v>
      </c>
      <c r="L36" s="294">
        <v>1557</v>
      </c>
      <c r="M36" s="295">
        <v>3122</v>
      </c>
      <c r="N36" s="296">
        <v>-50.1</v>
      </c>
    </row>
    <row r="37" spans="1:16" ht="13.5" customHeight="1" x14ac:dyDescent="0.15">
      <c r="A37" s="248"/>
      <c r="B37" s="244"/>
      <c r="C37" s="244"/>
      <c r="D37" s="244"/>
      <c r="E37" s="244"/>
      <c r="F37" s="244"/>
      <c r="G37" s="1160" t="s">
        <v>499</v>
      </c>
      <c r="H37" s="1161"/>
      <c r="I37" s="1161"/>
      <c r="J37" s="1162"/>
      <c r="K37" s="294">
        <v>20034</v>
      </c>
      <c r="L37" s="294">
        <v>1633</v>
      </c>
      <c r="M37" s="295">
        <v>1366</v>
      </c>
      <c r="N37" s="296">
        <v>19.5</v>
      </c>
    </row>
    <row r="38" spans="1:16" ht="27" customHeight="1" x14ac:dyDescent="0.15">
      <c r="A38" s="248"/>
      <c r="B38" s="244"/>
      <c r="C38" s="244"/>
      <c r="D38" s="244"/>
      <c r="E38" s="244"/>
      <c r="F38" s="244"/>
      <c r="G38" s="1163" t="s">
        <v>500</v>
      </c>
      <c r="H38" s="1164"/>
      <c r="I38" s="1164"/>
      <c r="J38" s="1165"/>
      <c r="K38" s="297">
        <v>43</v>
      </c>
      <c r="L38" s="297">
        <v>4</v>
      </c>
      <c r="M38" s="298">
        <v>23</v>
      </c>
      <c r="N38" s="299">
        <v>-82.6</v>
      </c>
      <c r="O38" s="293"/>
    </row>
    <row r="39" spans="1:16" x14ac:dyDescent="0.15">
      <c r="A39" s="248"/>
      <c r="B39" s="244"/>
      <c r="C39" s="244"/>
      <c r="D39" s="244"/>
      <c r="E39" s="244"/>
      <c r="F39" s="244"/>
      <c r="G39" s="1163" t="s">
        <v>501</v>
      </c>
      <c r="H39" s="1164"/>
      <c r="I39" s="1164"/>
      <c r="J39" s="1165"/>
      <c r="K39" s="300">
        <v>-80199</v>
      </c>
      <c r="L39" s="300">
        <v>-6538</v>
      </c>
      <c r="M39" s="301">
        <v>-3584</v>
      </c>
      <c r="N39" s="302">
        <v>82.4</v>
      </c>
      <c r="O39" s="293"/>
    </row>
    <row r="40" spans="1:16" ht="27" customHeight="1" x14ac:dyDescent="0.15">
      <c r="A40" s="248"/>
      <c r="B40" s="244"/>
      <c r="C40" s="244"/>
      <c r="D40" s="244"/>
      <c r="E40" s="244"/>
      <c r="F40" s="244"/>
      <c r="G40" s="1160" t="s">
        <v>502</v>
      </c>
      <c r="H40" s="1161"/>
      <c r="I40" s="1161"/>
      <c r="J40" s="1162"/>
      <c r="K40" s="300">
        <v>-1051912</v>
      </c>
      <c r="L40" s="300">
        <v>-85751</v>
      </c>
      <c r="M40" s="301">
        <v>-73614</v>
      </c>
      <c r="N40" s="302">
        <v>16.5</v>
      </c>
      <c r="O40" s="293"/>
    </row>
    <row r="41" spans="1:16" x14ac:dyDescent="0.15">
      <c r="A41" s="248"/>
      <c r="B41" s="244"/>
      <c r="C41" s="244"/>
      <c r="D41" s="244"/>
      <c r="E41" s="244"/>
      <c r="F41" s="244"/>
      <c r="G41" s="1166" t="s">
        <v>278</v>
      </c>
      <c r="H41" s="1167"/>
      <c r="I41" s="1167"/>
      <c r="J41" s="1168"/>
      <c r="K41" s="294">
        <v>596914</v>
      </c>
      <c r="L41" s="300">
        <v>48660</v>
      </c>
      <c r="M41" s="301">
        <v>33316</v>
      </c>
      <c r="N41" s="302">
        <v>46.1</v>
      </c>
      <c r="O41" s="293"/>
    </row>
    <row r="42" spans="1:16" x14ac:dyDescent="0.15">
      <c r="A42" s="248"/>
      <c r="B42" s="244"/>
      <c r="C42" s="244"/>
      <c r="D42" s="244"/>
      <c r="E42" s="244"/>
      <c r="F42" s="244"/>
      <c r="G42" s="303" t="s">
        <v>503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505</v>
      </c>
      <c r="H48" s="308"/>
      <c r="I48" s="308"/>
      <c r="J48" s="308"/>
      <c r="K48" s="308"/>
      <c r="L48" s="308"/>
      <c r="M48" s="309"/>
      <c r="N48" s="308"/>
    </row>
    <row r="49" spans="1:14" ht="13.5" customHeight="1" x14ac:dyDescent="0.15">
      <c r="A49" s="248"/>
      <c r="B49" s="244"/>
      <c r="C49" s="244"/>
      <c r="D49" s="244"/>
      <c r="E49" s="244"/>
      <c r="F49" s="244"/>
      <c r="G49" s="310"/>
      <c r="H49" s="311"/>
      <c r="I49" s="1155" t="s">
        <v>471</v>
      </c>
      <c r="J49" s="1157" t="s">
        <v>506</v>
      </c>
      <c r="K49" s="1158"/>
      <c r="L49" s="1158"/>
      <c r="M49" s="1158"/>
      <c r="N49" s="1159"/>
    </row>
    <row r="50" spans="1:14" x14ac:dyDescent="0.15">
      <c r="A50" s="248"/>
      <c r="B50" s="244"/>
      <c r="C50" s="244"/>
      <c r="D50" s="244"/>
      <c r="E50" s="244"/>
      <c r="F50" s="244"/>
      <c r="G50" s="312"/>
      <c r="H50" s="313"/>
      <c r="I50" s="1156"/>
      <c r="J50" s="314" t="s">
        <v>507</v>
      </c>
      <c r="K50" s="315" t="s">
        <v>508</v>
      </c>
      <c r="L50" s="316" t="s">
        <v>509</v>
      </c>
      <c r="M50" s="317" t="s">
        <v>510</v>
      </c>
      <c r="N50" s="318" t="s">
        <v>511</v>
      </c>
    </row>
    <row r="51" spans="1:14" x14ac:dyDescent="0.15">
      <c r="A51" s="248"/>
      <c r="B51" s="244"/>
      <c r="C51" s="244"/>
      <c r="D51" s="244"/>
      <c r="E51" s="244"/>
      <c r="F51" s="244"/>
      <c r="G51" s="310" t="s">
        <v>512</v>
      </c>
      <c r="H51" s="311"/>
      <c r="I51" s="319">
        <v>892905</v>
      </c>
      <c r="J51" s="320">
        <v>69758</v>
      </c>
      <c r="K51" s="321">
        <v>-27.4</v>
      </c>
      <c r="L51" s="322">
        <v>117242</v>
      </c>
      <c r="M51" s="323">
        <v>-20.7</v>
      </c>
      <c r="N51" s="324">
        <v>-6.7</v>
      </c>
    </row>
    <row r="52" spans="1:14" x14ac:dyDescent="0.15">
      <c r="A52" s="248"/>
      <c r="B52" s="244"/>
      <c r="C52" s="244"/>
      <c r="D52" s="244"/>
      <c r="E52" s="244"/>
      <c r="F52" s="244"/>
      <c r="G52" s="325"/>
      <c r="H52" s="326" t="s">
        <v>513</v>
      </c>
      <c r="I52" s="327">
        <v>672766</v>
      </c>
      <c r="J52" s="328">
        <v>52560</v>
      </c>
      <c r="K52" s="329">
        <v>-0.8</v>
      </c>
      <c r="L52" s="330">
        <v>59388</v>
      </c>
      <c r="M52" s="331">
        <v>-6.1</v>
      </c>
      <c r="N52" s="332">
        <v>5.3</v>
      </c>
    </row>
    <row r="53" spans="1:14" x14ac:dyDescent="0.15">
      <c r="A53" s="248"/>
      <c r="B53" s="244"/>
      <c r="C53" s="244"/>
      <c r="D53" s="244"/>
      <c r="E53" s="244"/>
      <c r="F53" s="244"/>
      <c r="G53" s="310" t="s">
        <v>514</v>
      </c>
      <c r="H53" s="311"/>
      <c r="I53" s="319">
        <v>913074</v>
      </c>
      <c r="J53" s="320">
        <v>72003</v>
      </c>
      <c r="K53" s="321">
        <v>3.2</v>
      </c>
      <c r="L53" s="322">
        <v>114097</v>
      </c>
      <c r="M53" s="323">
        <v>-2.7</v>
      </c>
      <c r="N53" s="324">
        <v>5.9</v>
      </c>
    </row>
    <row r="54" spans="1:14" x14ac:dyDescent="0.15">
      <c r="A54" s="248"/>
      <c r="B54" s="244"/>
      <c r="C54" s="244"/>
      <c r="D54" s="244"/>
      <c r="E54" s="244"/>
      <c r="F54" s="244"/>
      <c r="G54" s="325"/>
      <c r="H54" s="326" t="s">
        <v>513</v>
      </c>
      <c r="I54" s="327">
        <v>686554</v>
      </c>
      <c r="J54" s="328">
        <v>54140</v>
      </c>
      <c r="K54" s="329">
        <v>3</v>
      </c>
      <c r="L54" s="330">
        <v>61630</v>
      </c>
      <c r="M54" s="331">
        <v>3.8</v>
      </c>
      <c r="N54" s="332">
        <v>-0.8</v>
      </c>
    </row>
    <row r="55" spans="1:14" x14ac:dyDescent="0.15">
      <c r="A55" s="248"/>
      <c r="B55" s="244"/>
      <c r="C55" s="244"/>
      <c r="D55" s="244"/>
      <c r="E55" s="244"/>
      <c r="F55" s="244"/>
      <c r="G55" s="310" t="s">
        <v>515</v>
      </c>
      <c r="H55" s="311"/>
      <c r="I55" s="319">
        <v>1237752</v>
      </c>
      <c r="J55" s="320">
        <v>98234</v>
      </c>
      <c r="K55" s="321">
        <v>36.4</v>
      </c>
      <c r="L55" s="322">
        <v>136577</v>
      </c>
      <c r="M55" s="323">
        <v>19.7</v>
      </c>
      <c r="N55" s="324">
        <v>16.7</v>
      </c>
    </row>
    <row r="56" spans="1:14" x14ac:dyDescent="0.15">
      <c r="A56" s="248"/>
      <c r="B56" s="244"/>
      <c r="C56" s="244"/>
      <c r="D56" s="244"/>
      <c r="E56" s="244"/>
      <c r="F56" s="244"/>
      <c r="G56" s="325"/>
      <c r="H56" s="326" t="s">
        <v>513</v>
      </c>
      <c r="I56" s="327">
        <v>372409</v>
      </c>
      <c r="J56" s="328">
        <v>29556</v>
      </c>
      <c r="K56" s="329">
        <v>-45.4</v>
      </c>
      <c r="L56" s="330">
        <v>59645</v>
      </c>
      <c r="M56" s="331">
        <v>-3.2</v>
      </c>
      <c r="N56" s="332">
        <v>-42.2</v>
      </c>
    </row>
    <row r="57" spans="1:14" x14ac:dyDescent="0.15">
      <c r="A57" s="248"/>
      <c r="B57" s="244"/>
      <c r="C57" s="244"/>
      <c r="D57" s="244"/>
      <c r="E57" s="244"/>
      <c r="F57" s="244"/>
      <c r="G57" s="310" t="s">
        <v>516</v>
      </c>
      <c r="H57" s="311"/>
      <c r="I57" s="319">
        <v>671833</v>
      </c>
      <c r="J57" s="320">
        <v>53989</v>
      </c>
      <c r="K57" s="321">
        <v>-45</v>
      </c>
      <c r="L57" s="322">
        <v>132212</v>
      </c>
      <c r="M57" s="323">
        <v>-3.2</v>
      </c>
      <c r="N57" s="324">
        <v>-41.8</v>
      </c>
    </row>
    <row r="58" spans="1:14" x14ac:dyDescent="0.15">
      <c r="A58" s="248"/>
      <c r="B58" s="244"/>
      <c r="C58" s="244"/>
      <c r="D58" s="244"/>
      <c r="E58" s="244"/>
      <c r="F58" s="244"/>
      <c r="G58" s="325"/>
      <c r="H58" s="326" t="s">
        <v>513</v>
      </c>
      <c r="I58" s="327">
        <v>417418</v>
      </c>
      <c r="J58" s="328">
        <v>33544</v>
      </c>
      <c r="K58" s="329">
        <v>13.5</v>
      </c>
      <c r="L58" s="330">
        <v>67114</v>
      </c>
      <c r="M58" s="331">
        <v>12.5</v>
      </c>
      <c r="N58" s="332">
        <v>1</v>
      </c>
    </row>
    <row r="59" spans="1:14" x14ac:dyDescent="0.15">
      <c r="A59" s="248"/>
      <c r="B59" s="244"/>
      <c r="C59" s="244"/>
      <c r="D59" s="244"/>
      <c r="E59" s="244"/>
      <c r="F59" s="244"/>
      <c r="G59" s="310" t="s">
        <v>517</v>
      </c>
      <c r="H59" s="311"/>
      <c r="I59" s="319">
        <v>788598</v>
      </c>
      <c r="J59" s="320">
        <v>64286</v>
      </c>
      <c r="K59" s="321">
        <v>19.100000000000001</v>
      </c>
      <c r="L59" s="322">
        <v>93741</v>
      </c>
      <c r="M59" s="323">
        <v>-29.1</v>
      </c>
      <c r="N59" s="324">
        <v>48.2</v>
      </c>
    </row>
    <row r="60" spans="1:14" x14ac:dyDescent="0.15">
      <c r="A60" s="248"/>
      <c r="B60" s="244"/>
      <c r="C60" s="244"/>
      <c r="D60" s="244"/>
      <c r="E60" s="244"/>
      <c r="F60" s="244"/>
      <c r="G60" s="325"/>
      <c r="H60" s="326" t="s">
        <v>513</v>
      </c>
      <c r="I60" s="333">
        <v>559406</v>
      </c>
      <c r="J60" s="328">
        <v>45603</v>
      </c>
      <c r="K60" s="329">
        <v>35.9</v>
      </c>
      <c r="L60" s="330">
        <v>46285</v>
      </c>
      <c r="M60" s="331">
        <v>-31</v>
      </c>
      <c r="N60" s="332">
        <v>66.900000000000006</v>
      </c>
    </row>
    <row r="61" spans="1:14" x14ac:dyDescent="0.15">
      <c r="A61" s="248"/>
      <c r="B61" s="244"/>
      <c r="C61" s="244"/>
      <c r="D61" s="244"/>
      <c r="E61" s="244"/>
      <c r="F61" s="244"/>
      <c r="G61" s="310" t="s">
        <v>518</v>
      </c>
      <c r="H61" s="334"/>
      <c r="I61" s="335">
        <v>900832</v>
      </c>
      <c r="J61" s="336">
        <v>71654</v>
      </c>
      <c r="K61" s="337">
        <v>-2.7</v>
      </c>
      <c r="L61" s="338">
        <v>118774</v>
      </c>
      <c r="M61" s="339">
        <v>-7.2</v>
      </c>
      <c r="N61" s="324">
        <v>4.5</v>
      </c>
    </row>
    <row r="62" spans="1:14" x14ac:dyDescent="0.15">
      <c r="A62" s="248"/>
      <c r="B62" s="244"/>
      <c r="C62" s="244"/>
      <c r="D62" s="244"/>
      <c r="E62" s="244"/>
      <c r="F62" s="244"/>
      <c r="G62" s="325"/>
      <c r="H62" s="326" t="s">
        <v>513</v>
      </c>
      <c r="I62" s="327">
        <v>541711</v>
      </c>
      <c r="J62" s="328">
        <v>43081</v>
      </c>
      <c r="K62" s="329">
        <v>1.2</v>
      </c>
      <c r="L62" s="330">
        <v>58812</v>
      </c>
      <c r="M62" s="331">
        <v>-4.8</v>
      </c>
      <c r="N62" s="332">
        <v>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69" t="s">
        <v>3</v>
      </c>
      <c r="D47" s="1169"/>
      <c r="E47" s="1170"/>
      <c r="F47" s="11">
        <v>26.48</v>
      </c>
      <c r="G47" s="12">
        <v>28.53</v>
      </c>
      <c r="H47" s="12">
        <v>34.75</v>
      </c>
      <c r="I47" s="12">
        <v>37.549999999999997</v>
      </c>
      <c r="J47" s="13">
        <v>40.020000000000003</v>
      </c>
    </row>
    <row r="48" spans="2:10" ht="57.75" customHeight="1" x14ac:dyDescent="0.15">
      <c r="B48" s="14"/>
      <c r="C48" s="1171" t="s">
        <v>4</v>
      </c>
      <c r="D48" s="1171"/>
      <c r="E48" s="1172"/>
      <c r="F48" s="15">
        <v>9.01</v>
      </c>
      <c r="G48" s="16">
        <v>6.65</v>
      </c>
      <c r="H48" s="16">
        <v>5.93</v>
      </c>
      <c r="I48" s="16">
        <v>5.75</v>
      </c>
      <c r="J48" s="17">
        <v>6.69</v>
      </c>
    </row>
    <row r="49" spans="2:10" ht="57.75" customHeight="1" thickBot="1" x14ac:dyDescent="0.2">
      <c r="B49" s="18"/>
      <c r="C49" s="1173" t="s">
        <v>5</v>
      </c>
      <c r="D49" s="1173"/>
      <c r="E49" s="1174"/>
      <c r="F49" s="19" t="s">
        <v>525</v>
      </c>
      <c r="G49" s="20" t="s">
        <v>526</v>
      </c>
      <c r="H49" s="20">
        <v>5.6</v>
      </c>
      <c r="I49" s="20">
        <v>1.58</v>
      </c>
      <c r="J49" s="21">
        <v>3.83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81" t="s">
        <v>527</v>
      </c>
      <c r="D34" s="1181"/>
      <c r="E34" s="1182"/>
      <c r="F34" s="32">
        <v>5.01</v>
      </c>
      <c r="G34" s="33">
        <v>6</v>
      </c>
      <c r="H34" s="33">
        <v>7.07</v>
      </c>
      <c r="I34" s="33">
        <v>8.23</v>
      </c>
      <c r="J34" s="34">
        <v>9.1199999999999992</v>
      </c>
      <c r="K34" s="22"/>
      <c r="L34" s="22"/>
      <c r="M34" s="22"/>
      <c r="N34" s="22"/>
      <c r="O34" s="22"/>
      <c r="P34" s="22"/>
    </row>
    <row r="35" spans="1:16" ht="39" customHeight="1" x14ac:dyDescent="0.15">
      <c r="A35" s="22"/>
      <c r="B35" s="35"/>
      <c r="C35" s="1175" t="s">
        <v>528</v>
      </c>
      <c r="D35" s="1176"/>
      <c r="E35" s="1177"/>
      <c r="F35" s="36">
        <v>8.7799999999999994</v>
      </c>
      <c r="G35" s="37">
        <v>6.41</v>
      </c>
      <c r="H35" s="37">
        <v>5.67</v>
      </c>
      <c r="I35" s="37">
        <v>5.49</v>
      </c>
      <c r="J35" s="38">
        <v>6.5</v>
      </c>
      <c r="K35" s="22"/>
      <c r="L35" s="22"/>
      <c r="M35" s="22"/>
      <c r="N35" s="22"/>
      <c r="O35" s="22"/>
      <c r="P35" s="22"/>
    </row>
    <row r="36" spans="1:16" ht="39" customHeight="1" x14ac:dyDescent="0.15">
      <c r="A36" s="22"/>
      <c r="B36" s="35"/>
      <c r="C36" s="1175" t="s">
        <v>529</v>
      </c>
      <c r="D36" s="1176"/>
      <c r="E36" s="1177"/>
      <c r="F36" s="36">
        <v>0.42</v>
      </c>
      <c r="G36" s="37">
        <v>0.26</v>
      </c>
      <c r="H36" s="37">
        <v>0.11</v>
      </c>
      <c r="I36" s="37">
        <v>0.82</v>
      </c>
      <c r="J36" s="38">
        <v>0.94</v>
      </c>
      <c r="K36" s="22"/>
      <c r="L36" s="22"/>
      <c r="M36" s="22"/>
      <c r="N36" s="22"/>
      <c r="O36" s="22"/>
      <c r="P36" s="22"/>
    </row>
    <row r="37" spans="1:16" ht="39" customHeight="1" x14ac:dyDescent="0.15">
      <c r="A37" s="22"/>
      <c r="B37" s="35"/>
      <c r="C37" s="1175" t="s">
        <v>530</v>
      </c>
      <c r="D37" s="1176"/>
      <c r="E37" s="1177"/>
      <c r="F37" s="36">
        <v>0.26</v>
      </c>
      <c r="G37" s="37">
        <v>0.27</v>
      </c>
      <c r="H37" s="37">
        <v>0.15</v>
      </c>
      <c r="I37" s="37">
        <v>0.21</v>
      </c>
      <c r="J37" s="38">
        <v>0.28999999999999998</v>
      </c>
      <c r="K37" s="22"/>
      <c r="L37" s="22"/>
      <c r="M37" s="22"/>
      <c r="N37" s="22"/>
      <c r="O37" s="22"/>
      <c r="P37" s="22"/>
    </row>
    <row r="38" spans="1:16" ht="39" customHeight="1" x14ac:dyDescent="0.15">
      <c r="A38" s="22"/>
      <c r="B38" s="35"/>
      <c r="C38" s="1175" t="s">
        <v>531</v>
      </c>
      <c r="D38" s="1176"/>
      <c r="E38" s="1177"/>
      <c r="F38" s="36">
        <v>0.22</v>
      </c>
      <c r="G38" s="37">
        <v>0.23</v>
      </c>
      <c r="H38" s="37">
        <v>0.25</v>
      </c>
      <c r="I38" s="37">
        <v>0.24</v>
      </c>
      <c r="J38" s="38">
        <v>0.18</v>
      </c>
      <c r="K38" s="22"/>
      <c r="L38" s="22"/>
      <c r="M38" s="22"/>
      <c r="N38" s="22"/>
      <c r="O38" s="22"/>
      <c r="P38" s="22"/>
    </row>
    <row r="39" spans="1:16" ht="39" customHeight="1" x14ac:dyDescent="0.15">
      <c r="A39" s="22"/>
      <c r="B39" s="35"/>
      <c r="C39" s="1175" t="s">
        <v>532</v>
      </c>
      <c r="D39" s="1176"/>
      <c r="E39" s="1177"/>
      <c r="F39" s="36" t="s">
        <v>481</v>
      </c>
      <c r="G39" s="37" t="s">
        <v>481</v>
      </c>
      <c r="H39" s="37" t="s">
        <v>481</v>
      </c>
      <c r="I39" s="37" t="s">
        <v>481</v>
      </c>
      <c r="J39" s="38">
        <v>0.08</v>
      </c>
      <c r="K39" s="22"/>
      <c r="L39" s="22"/>
      <c r="M39" s="22"/>
      <c r="N39" s="22"/>
      <c r="O39" s="22"/>
      <c r="P39" s="22"/>
    </row>
    <row r="40" spans="1:16" ht="39" customHeight="1" x14ac:dyDescent="0.15">
      <c r="A40" s="22"/>
      <c r="B40" s="35"/>
      <c r="C40" s="1175" t="s">
        <v>533</v>
      </c>
      <c r="D40" s="1176"/>
      <c r="E40" s="1177"/>
      <c r="F40" s="36">
        <v>0.91</v>
      </c>
      <c r="G40" s="37">
        <v>1.25</v>
      </c>
      <c r="H40" s="37">
        <v>1.8</v>
      </c>
      <c r="I40" s="37">
        <v>0.9</v>
      </c>
      <c r="J40" s="38">
        <v>7.0000000000000007E-2</v>
      </c>
      <c r="K40" s="22"/>
      <c r="L40" s="22"/>
      <c r="M40" s="22"/>
      <c r="N40" s="22"/>
      <c r="O40" s="22"/>
      <c r="P40" s="22"/>
    </row>
    <row r="41" spans="1:16" ht="39" customHeight="1" x14ac:dyDescent="0.15">
      <c r="A41" s="22"/>
      <c r="B41" s="35"/>
      <c r="C41" s="1175" t="s">
        <v>534</v>
      </c>
      <c r="D41" s="1176"/>
      <c r="E41" s="1177"/>
      <c r="F41" s="36">
        <v>0.01</v>
      </c>
      <c r="G41" s="37">
        <v>0.01</v>
      </c>
      <c r="H41" s="37">
        <v>0.01</v>
      </c>
      <c r="I41" s="37">
        <v>0.01</v>
      </c>
      <c r="J41" s="38">
        <v>0.01</v>
      </c>
      <c r="K41" s="22"/>
      <c r="L41" s="22"/>
      <c r="M41" s="22"/>
      <c r="N41" s="22"/>
      <c r="O41" s="22"/>
      <c r="P41" s="22"/>
    </row>
    <row r="42" spans="1:16" ht="39" customHeight="1" x14ac:dyDescent="0.15">
      <c r="A42" s="22"/>
      <c r="B42" s="39"/>
      <c r="C42" s="1175" t="s">
        <v>535</v>
      </c>
      <c r="D42" s="1176"/>
      <c r="E42" s="1177"/>
      <c r="F42" s="36" t="s">
        <v>481</v>
      </c>
      <c r="G42" s="37" t="s">
        <v>481</v>
      </c>
      <c r="H42" s="37" t="s">
        <v>481</v>
      </c>
      <c r="I42" s="37" t="s">
        <v>481</v>
      </c>
      <c r="J42" s="38" t="s">
        <v>481</v>
      </c>
      <c r="K42" s="22"/>
      <c r="L42" s="22"/>
      <c r="M42" s="22"/>
      <c r="N42" s="22"/>
      <c r="O42" s="22"/>
      <c r="P42" s="22"/>
    </row>
    <row r="43" spans="1:16" ht="39" customHeight="1" thickBot="1" x14ac:dyDescent="0.2">
      <c r="A43" s="22"/>
      <c r="B43" s="40"/>
      <c r="C43" s="1178" t="s">
        <v>536</v>
      </c>
      <c r="D43" s="1179"/>
      <c r="E43" s="1180"/>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1475</v>
      </c>
      <c r="L45" s="60">
        <v>1445</v>
      </c>
      <c r="M45" s="60">
        <v>1423</v>
      </c>
      <c r="N45" s="60">
        <v>1418</v>
      </c>
      <c r="O45" s="61">
        <v>1338</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481</v>
      </c>
      <c r="L46" s="64" t="s">
        <v>481</v>
      </c>
      <c r="M46" s="64" t="s">
        <v>481</v>
      </c>
      <c r="N46" s="64" t="s">
        <v>481</v>
      </c>
      <c r="O46" s="65" t="s">
        <v>481</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481</v>
      </c>
      <c r="L47" s="64" t="s">
        <v>481</v>
      </c>
      <c r="M47" s="64" t="s">
        <v>481</v>
      </c>
      <c r="N47" s="64" t="s">
        <v>481</v>
      </c>
      <c r="O47" s="65" t="s">
        <v>481</v>
      </c>
      <c r="P47" s="48"/>
      <c r="Q47" s="48"/>
      <c r="R47" s="48"/>
      <c r="S47" s="48"/>
      <c r="T47" s="48"/>
      <c r="U47" s="48"/>
    </row>
    <row r="48" spans="1:21" ht="30.75" customHeight="1" x14ac:dyDescent="0.15">
      <c r="A48" s="48"/>
      <c r="B48" s="1193"/>
      <c r="C48" s="1194"/>
      <c r="D48" s="62"/>
      <c r="E48" s="1185" t="s">
        <v>14</v>
      </c>
      <c r="F48" s="1185"/>
      <c r="G48" s="1185"/>
      <c r="H48" s="1185"/>
      <c r="I48" s="1185"/>
      <c r="J48" s="1186"/>
      <c r="K48" s="63">
        <v>488</v>
      </c>
      <c r="L48" s="64">
        <v>460</v>
      </c>
      <c r="M48" s="64">
        <v>402</v>
      </c>
      <c r="N48" s="64">
        <v>380</v>
      </c>
      <c r="O48" s="65">
        <v>352</v>
      </c>
      <c r="P48" s="48"/>
      <c r="Q48" s="48"/>
      <c r="R48" s="48"/>
      <c r="S48" s="48"/>
      <c r="T48" s="48"/>
      <c r="U48" s="48"/>
    </row>
    <row r="49" spans="1:21" ht="30.75" customHeight="1" x14ac:dyDescent="0.15">
      <c r="A49" s="48"/>
      <c r="B49" s="1193"/>
      <c r="C49" s="1194"/>
      <c r="D49" s="62"/>
      <c r="E49" s="1185" t="s">
        <v>15</v>
      </c>
      <c r="F49" s="1185"/>
      <c r="G49" s="1185"/>
      <c r="H49" s="1185"/>
      <c r="I49" s="1185"/>
      <c r="J49" s="1186"/>
      <c r="K49" s="63">
        <v>33</v>
      </c>
      <c r="L49" s="64">
        <v>36</v>
      </c>
      <c r="M49" s="64">
        <v>24</v>
      </c>
      <c r="N49" s="64">
        <v>21</v>
      </c>
      <c r="O49" s="65">
        <v>19</v>
      </c>
      <c r="P49" s="48"/>
      <c r="Q49" s="48"/>
      <c r="R49" s="48"/>
      <c r="S49" s="48"/>
      <c r="T49" s="48"/>
      <c r="U49" s="48"/>
    </row>
    <row r="50" spans="1:21" ht="30.75" customHeight="1" x14ac:dyDescent="0.15">
      <c r="A50" s="48"/>
      <c r="B50" s="1193"/>
      <c r="C50" s="1194"/>
      <c r="D50" s="62"/>
      <c r="E50" s="1185" t="s">
        <v>16</v>
      </c>
      <c r="F50" s="1185"/>
      <c r="G50" s="1185"/>
      <c r="H50" s="1185"/>
      <c r="I50" s="1185"/>
      <c r="J50" s="1186"/>
      <c r="K50" s="63">
        <v>17</v>
      </c>
      <c r="L50" s="64">
        <v>19</v>
      </c>
      <c r="M50" s="64">
        <v>19</v>
      </c>
      <c r="N50" s="64">
        <v>19</v>
      </c>
      <c r="O50" s="65">
        <v>20</v>
      </c>
      <c r="P50" s="48"/>
      <c r="Q50" s="48"/>
      <c r="R50" s="48"/>
      <c r="S50" s="48"/>
      <c r="T50" s="48"/>
      <c r="U50" s="48"/>
    </row>
    <row r="51" spans="1:21" ht="30.75" customHeight="1" x14ac:dyDescent="0.15">
      <c r="A51" s="48"/>
      <c r="B51" s="1195"/>
      <c r="C51" s="1196"/>
      <c r="D51" s="66"/>
      <c r="E51" s="1185" t="s">
        <v>17</v>
      </c>
      <c r="F51" s="1185"/>
      <c r="G51" s="1185"/>
      <c r="H51" s="1185"/>
      <c r="I51" s="1185"/>
      <c r="J51" s="1186"/>
      <c r="K51" s="63">
        <v>0</v>
      </c>
      <c r="L51" s="64">
        <v>0</v>
      </c>
      <c r="M51" s="64">
        <v>0</v>
      </c>
      <c r="N51" s="64" t="s">
        <v>481</v>
      </c>
      <c r="O51" s="65">
        <v>0</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1179</v>
      </c>
      <c r="L52" s="64">
        <v>1149</v>
      </c>
      <c r="M52" s="64">
        <v>1129</v>
      </c>
      <c r="N52" s="64">
        <v>1138</v>
      </c>
      <c r="O52" s="65">
        <v>1132</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834</v>
      </c>
      <c r="L53" s="69">
        <v>811</v>
      </c>
      <c r="M53" s="69">
        <v>739</v>
      </c>
      <c r="N53" s="69">
        <v>700</v>
      </c>
      <c r="O53" s="70">
        <v>597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520</v>
      </c>
      <c r="J40" s="79" t="s">
        <v>521</v>
      </c>
      <c r="K40" s="79" t="s">
        <v>522</v>
      </c>
      <c r="L40" s="79" t="s">
        <v>523</v>
      </c>
      <c r="M40" s="80" t="s">
        <v>524</v>
      </c>
    </row>
    <row r="41" spans="2:13" ht="27.75" customHeight="1" x14ac:dyDescent="0.15">
      <c r="B41" s="1199" t="s">
        <v>23</v>
      </c>
      <c r="C41" s="1200"/>
      <c r="D41" s="81"/>
      <c r="E41" s="1205" t="s">
        <v>24</v>
      </c>
      <c r="F41" s="1205"/>
      <c r="G41" s="1205"/>
      <c r="H41" s="1206"/>
      <c r="I41" s="82">
        <v>12681</v>
      </c>
      <c r="J41" s="83">
        <v>12072</v>
      </c>
      <c r="K41" s="83">
        <v>11828</v>
      </c>
      <c r="L41" s="83">
        <v>11099</v>
      </c>
      <c r="M41" s="84">
        <v>10590</v>
      </c>
    </row>
    <row r="42" spans="2:13" ht="27.75" customHeight="1" x14ac:dyDescent="0.15">
      <c r="B42" s="1201"/>
      <c r="C42" s="1202"/>
      <c r="D42" s="85"/>
      <c r="E42" s="1207" t="s">
        <v>25</v>
      </c>
      <c r="F42" s="1207"/>
      <c r="G42" s="1207"/>
      <c r="H42" s="1208"/>
      <c r="I42" s="86">
        <v>449</v>
      </c>
      <c r="J42" s="87">
        <v>416</v>
      </c>
      <c r="K42" s="87">
        <v>369</v>
      </c>
      <c r="L42" s="87">
        <v>324</v>
      </c>
      <c r="M42" s="88">
        <v>284</v>
      </c>
    </row>
    <row r="43" spans="2:13" ht="27.75" customHeight="1" x14ac:dyDescent="0.15">
      <c r="B43" s="1201"/>
      <c r="C43" s="1202"/>
      <c r="D43" s="85"/>
      <c r="E43" s="1207" t="s">
        <v>26</v>
      </c>
      <c r="F43" s="1207"/>
      <c r="G43" s="1207"/>
      <c r="H43" s="1208"/>
      <c r="I43" s="86">
        <v>4325</v>
      </c>
      <c r="J43" s="87">
        <v>3913</v>
      </c>
      <c r="K43" s="87">
        <v>3527</v>
      </c>
      <c r="L43" s="87">
        <v>3235</v>
      </c>
      <c r="M43" s="88">
        <v>2950</v>
      </c>
    </row>
    <row r="44" spans="2:13" ht="27.75" customHeight="1" x14ac:dyDescent="0.15">
      <c r="B44" s="1201"/>
      <c r="C44" s="1202"/>
      <c r="D44" s="85"/>
      <c r="E44" s="1207" t="s">
        <v>27</v>
      </c>
      <c r="F44" s="1207"/>
      <c r="G44" s="1207"/>
      <c r="H44" s="1208"/>
      <c r="I44" s="86">
        <v>314</v>
      </c>
      <c r="J44" s="87">
        <v>280</v>
      </c>
      <c r="K44" s="87">
        <v>270</v>
      </c>
      <c r="L44" s="87">
        <v>245</v>
      </c>
      <c r="M44" s="88">
        <v>231</v>
      </c>
    </row>
    <row r="45" spans="2:13" ht="27.75" customHeight="1" x14ac:dyDescent="0.15">
      <c r="B45" s="1201"/>
      <c r="C45" s="1202"/>
      <c r="D45" s="85"/>
      <c r="E45" s="1207" t="s">
        <v>28</v>
      </c>
      <c r="F45" s="1207"/>
      <c r="G45" s="1207"/>
      <c r="H45" s="1208"/>
      <c r="I45" s="86">
        <v>1514</v>
      </c>
      <c r="J45" s="87">
        <v>1533</v>
      </c>
      <c r="K45" s="87">
        <v>1433</v>
      </c>
      <c r="L45" s="87">
        <v>1301</v>
      </c>
      <c r="M45" s="88">
        <v>1195</v>
      </c>
    </row>
    <row r="46" spans="2:13" ht="27.75" customHeight="1" x14ac:dyDescent="0.15">
      <c r="B46" s="1201"/>
      <c r="C46" s="1202"/>
      <c r="D46" s="85"/>
      <c r="E46" s="1207" t="s">
        <v>29</v>
      </c>
      <c r="F46" s="1207"/>
      <c r="G46" s="1207"/>
      <c r="H46" s="1208"/>
      <c r="I46" s="86" t="s">
        <v>481</v>
      </c>
      <c r="J46" s="87" t="s">
        <v>481</v>
      </c>
      <c r="K46" s="87" t="s">
        <v>481</v>
      </c>
      <c r="L46" s="87" t="s">
        <v>481</v>
      </c>
      <c r="M46" s="88" t="s">
        <v>481</v>
      </c>
    </row>
    <row r="47" spans="2:13" ht="27.75" customHeight="1" x14ac:dyDescent="0.15">
      <c r="B47" s="1201"/>
      <c r="C47" s="1202"/>
      <c r="D47" s="85"/>
      <c r="E47" s="1207" t="s">
        <v>30</v>
      </c>
      <c r="F47" s="1207"/>
      <c r="G47" s="1207"/>
      <c r="H47" s="1208"/>
      <c r="I47" s="86" t="s">
        <v>481</v>
      </c>
      <c r="J47" s="87" t="s">
        <v>481</v>
      </c>
      <c r="K47" s="87" t="s">
        <v>481</v>
      </c>
      <c r="L47" s="87" t="s">
        <v>481</v>
      </c>
      <c r="M47" s="88" t="s">
        <v>481</v>
      </c>
    </row>
    <row r="48" spans="2:13" ht="27.75" customHeight="1" x14ac:dyDescent="0.15">
      <c r="B48" s="1203"/>
      <c r="C48" s="1204"/>
      <c r="D48" s="85"/>
      <c r="E48" s="1207" t="s">
        <v>31</v>
      </c>
      <c r="F48" s="1207"/>
      <c r="G48" s="1207"/>
      <c r="H48" s="1208"/>
      <c r="I48" s="86" t="s">
        <v>481</v>
      </c>
      <c r="J48" s="87" t="s">
        <v>481</v>
      </c>
      <c r="K48" s="87" t="s">
        <v>481</v>
      </c>
      <c r="L48" s="87" t="s">
        <v>481</v>
      </c>
      <c r="M48" s="88" t="s">
        <v>481</v>
      </c>
    </row>
    <row r="49" spans="2:13" ht="27.75" customHeight="1" x14ac:dyDescent="0.15">
      <c r="B49" s="1209" t="s">
        <v>32</v>
      </c>
      <c r="C49" s="1210"/>
      <c r="D49" s="89"/>
      <c r="E49" s="1207" t="s">
        <v>33</v>
      </c>
      <c r="F49" s="1207"/>
      <c r="G49" s="1207"/>
      <c r="H49" s="1208"/>
      <c r="I49" s="86">
        <v>2642</v>
      </c>
      <c r="J49" s="87">
        <v>2577</v>
      </c>
      <c r="K49" s="87">
        <v>2856</v>
      </c>
      <c r="L49" s="87">
        <v>2962</v>
      </c>
      <c r="M49" s="88">
        <v>3194</v>
      </c>
    </row>
    <row r="50" spans="2:13" ht="27.75" customHeight="1" x14ac:dyDescent="0.15">
      <c r="B50" s="1201"/>
      <c r="C50" s="1202"/>
      <c r="D50" s="85"/>
      <c r="E50" s="1207" t="s">
        <v>34</v>
      </c>
      <c r="F50" s="1207"/>
      <c r="G50" s="1207"/>
      <c r="H50" s="1208"/>
      <c r="I50" s="86">
        <v>1324</v>
      </c>
      <c r="J50" s="87">
        <v>1258</v>
      </c>
      <c r="K50" s="87">
        <v>1169</v>
      </c>
      <c r="L50" s="87">
        <v>1116</v>
      </c>
      <c r="M50" s="88">
        <v>1085</v>
      </c>
    </row>
    <row r="51" spans="2:13" ht="27.75" customHeight="1" x14ac:dyDescent="0.15">
      <c r="B51" s="1203"/>
      <c r="C51" s="1204"/>
      <c r="D51" s="85"/>
      <c r="E51" s="1207" t="s">
        <v>35</v>
      </c>
      <c r="F51" s="1207"/>
      <c r="G51" s="1207"/>
      <c r="H51" s="1208"/>
      <c r="I51" s="86">
        <v>9710</v>
      </c>
      <c r="J51" s="87">
        <v>9295</v>
      </c>
      <c r="K51" s="87">
        <v>9177</v>
      </c>
      <c r="L51" s="87">
        <v>8660</v>
      </c>
      <c r="M51" s="88">
        <v>8189</v>
      </c>
    </row>
    <row r="52" spans="2:13" ht="27.75" customHeight="1" thickBot="1" x14ac:dyDescent="0.2">
      <c r="B52" s="1211" t="s">
        <v>36</v>
      </c>
      <c r="C52" s="1212"/>
      <c r="D52" s="90"/>
      <c r="E52" s="1213" t="s">
        <v>37</v>
      </c>
      <c r="F52" s="1213"/>
      <c r="G52" s="1213"/>
      <c r="H52" s="1214"/>
      <c r="I52" s="91">
        <v>5606</v>
      </c>
      <c r="J52" s="92">
        <v>5084</v>
      </c>
      <c r="K52" s="92">
        <v>4225</v>
      </c>
      <c r="L52" s="92">
        <v>3467</v>
      </c>
      <c r="M52" s="93">
        <v>2780</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519</v>
      </c>
      <c r="G2" s="111"/>
      <c r="H2" s="112"/>
    </row>
    <row r="3" spans="1:8" x14ac:dyDescent="0.15">
      <c r="A3" s="108" t="s">
        <v>512</v>
      </c>
      <c r="B3" s="113"/>
      <c r="C3" s="114"/>
      <c r="D3" s="115">
        <v>69758</v>
      </c>
      <c r="E3" s="116"/>
      <c r="F3" s="117">
        <v>117242</v>
      </c>
      <c r="G3" s="118"/>
      <c r="H3" s="119"/>
    </row>
    <row r="4" spans="1:8" x14ac:dyDescent="0.15">
      <c r="A4" s="120"/>
      <c r="B4" s="121"/>
      <c r="C4" s="122"/>
      <c r="D4" s="123">
        <v>52560</v>
      </c>
      <c r="E4" s="124"/>
      <c r="F4" s="125">
        <v>59388</v>
      </c>
      <c r="G4" s="126"/>
      <c r="H4" s="127"/>
    </row>
    <row r="5" spans="1:8" x14ac:dyDescent="0.15">
      <c r="A5" s="108" t="s">
        <v>514</v>
      </c>
      <c r="B5" s="113"/>
      <c r="C5" s="114"/>
      <c r="D5" s="115">
        <v>72003</v>
      </c>
      <c r="E5" s="116"/>
      <c r="F5" s="117">
        <v>114097</v>
      </c>
      <c r="G5" s="118"/>
      <c r="H5" s="119"/>
    </row>
    <row r="6" spans="1:8" x14ac:dyDescent="0.15">
      <c r="A6" s="120"/>
      <c r="B6" s="121"/>
      <c r="C6" s="122"/>
      <c r="D6" s="123">
        <v>54140</v>
      </c>
      <c r="E6" s="124"/>
      <c r="F6" s="125">
        <v>61630</v>
      </c>
      <c r="G6" s="126"/>
      <c r="H6" s="127"/>
    </row>
    <row r="7" spans="1:8" x14ac:dyDescent="0.15">
      <c r="A7" s="108" t="s">
        <v>515</v>
      </c>
      <c r="B7" s="113"/>
      <c r="C7" s="114"/>
      <c r="D7" s="115">
        <v>98234</v>
      </c>
      <c r="E7" s="116"/>
      <c r="F7" s="117">
        <v>136577</v>
      </c>
      <c r="G7" s="118"/>
      <c r="H7" s="119"/>
    </row>
    <row r="8" spans="1:8" x14ac:dyDescent="0.15">
      <c r="A8" s="120"/>
      <c r="B8" s="121"/>
      <c r="C8" s="122"/>
      <c r="D8" s="123">
        <v>29556</v>
      </c>
      <c r="E8" s="124"/>
      <c r="F8" s="125">
        <v>59645</v>
      </c>
      <c r="G8" s="126"/>
      <c r="H8" s="127"/>
    </row>
    <row r="9" spans="1:8" x14ac:dyDescent="0.15">
      <c r="A9" s="108" t="s">
        <v>516</v>
      </c>
      <c r="B9" s="113"/>
      <c r="C9" s="114"/>
      <c r="D9" s="115">
        <v>53989</v>
      </c>
      <c r="E9" s="116"/>
      <c r="F9" s="117">
        <v>132212</v>
      </c>
      <c r="G9" s="118"/>
      <c r="H9" s="119"/>
    </row>
    <row r="10" spans="1:8" x14ac:dyDescent="0.15">
      <c r="A10" s="120"/>
      <c r="B10" s="121"/>
      <c r="C10" s="122"/>
      <c r="D10" s="123">
        <v>33544</v>
      </c>
      <c r="E10" s="124"/>
      <c r="F10" s="125">
        <v>67114</v>
      </c>
      <c r="G10" s="126"/>
      <c r="H10" s="127"/>
    </row>
    <row r="11" spans="1:8" x14ac:dyDescent="0.15">
      <c r="A11" s="108" t="s">
        <v>517</v>
      </c>
      <c r="B11" s="113"/>
      <c r="C11" s="114"/>
      <c r="D11" s="115">
        <v>64286</v>
      </c>
      <c r="E11" s="116"/>
      <c r="F11" s="117">
        <v>93741</v>
      </c>
      <c r="G11" s="118"/>
      <c r="H11" s="119"/>
    </row>
    <row r="12" spans="1:8" x14ac:dyDescent="0.15">
      <c r="A12" s="120"/>
      <c r="B12" s="121"/>
      <c r="C12" s="128"/>
      <c r="D12" s="123">
        <v>45603</v>
      </c>
      <c r="E12" s="124"/>
      <c r="F12" s="125">
        <v>46285</v>
      </c>
      <c r="G12" s="126"/>
      <c r="H12" s="127"/>
    </row>
    <row r="13" spans="1:8" x14ac:dyDescent="0.15">
      <c r="A13" s="108"/>
      <c r="B13" s="113"/>
      <c r="C13" s="129"/>
      <c r="D13" s="130">
        <v>71654</v>
      </c>
      <c r="E13" s="131"/>
      <c r="F13" s="132">
        <v>118774</v>
      </c>
      <c r="G13" s="133"/>
      <c r="H13" s="119"/>
    </row>
    <row r="14" spans="1:8" x14ac:dyDescent="0.15">
      <c r="A14" s="120"/>
      <c r="B14" s="121"/>
      <c r="C14" s="122"/>
      <c r="D14" s="123">
        <v>43081</v>
      </c>
      <c r="E14" s="124"/>
      <c r="F14" s="125">
        <v>58812</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9.01</v>
      </c>
      <c r="C19" s="134">
        <f>ROUND(VALUE(SUBSTITUTE(実質収支比率等に係る経年分析!G$48,"▲","-")),2)</f>
        <v>6.65</v>
      </c>
      <c r="D19" s="134">
        <f>ROUND(VALUE(SUBSTITUTE(実質収支比率等に係る経年分析!H$48,"▲","-")),2)</f>
        <v>5.93</v>
      </c>
      <c r="E19" s="134">
        <f>ROUND(VALUE(SUBSTITUTE(実質収支比率等に係る経年分析!I$48,"▲","-")),2)</f>
        <v>5.75</v>
      </c>
      <c r="F19" s="134">
        <f>ROUND(VALUE(SUBSTITUTE(実質収支比率等に係る経年分析!J$48,"▲","-")),2)</f>
        <v>6.69</v>
      </c>
    </row>
    <row r="20" spans="1:11" x14ac:dyDescent="0.15">
      <c r="A20" s="134" t="s">
        <v>42</v>
      </c>
      <c r="B20" s="134">
        <f>ROUND(VALUE(SUBSTITUTE(実質収支比率等に係る経年分析!F$47,"▲","-")),2)</f>
        <v>26.48</v>
      </c>
      <c r="C20" s="134">
        <f>ROUND(VALUE(SUBSTITUTE(実質収支比率等に係る経年分析!G$47,"▲","-")),2)</f>
        <v>28.53</v>
      </c>
      <c r="D20" s="134">
        <f>ROUND(VALUE(SUBSTITUTE(実質収支比率等に係る経年分析!H$47,"▲","-")),2)</f>
        <v>34.75</v>
      </c>
      <c r="E20" s="134">
        <f>ROUND(VALUE(SUBSTITUTE(実質収支比率等に係る経年分析!I$47,"▲","-")),2)</f>
        <v>37.549999999999997</v>
      </c>
      <c r="F20" s="134">
        <f>ROUND(VALUE(SUBSTITUTE(実質収支比率等に係る経年分析!J$47,"▲","-")),2)</f>
        <v>40.020000000000003</v>
      </c>
    </row>
    <row r="21" spans="1:11" x14ac:dyDescent="0.15">
      <c r="A21" s="134" t="s">
        <v>43</v>
      </c>
      <c r="B21" s="134">
        <f>IF(ISNUMBER(VALUE(SUBSTITUTE(実質収支比率等に係る経年分析!F$49,"▲","-"))),ROUND(VALUE(SUBSTITUTE(実質収支比率等に係る経年分析!F$49,"▲","-")),2),NA())</f>
        <v>-0.26</v>
      </c>
      <c r="C21" s="134">
        <f>IF(ISNUMBER(VALUE(SUBSTITUTE(実質収支比率等に係る経年分析!G$49,"▲","-"))),ROUND(VALUE(SUBSTITUTE(実質収支比率等に係る経年分析!G$49,"▲","-")),2),NA())</f>
        <v>-0.25</v>
      </c>
      <c r="D21" s="134">
        <f>IF(ISNUMBER(VALUE(SUBSTITUTE(実質収支比率等に係る経年分析!H$49,"▲","-"))),ROUND(VALUE(SUBSTITUTE(実質収支比率等に係る経年分析!H$49,"▲","-")),2),NA())</f>
        <v>5.6</v>
      </c>
      <c r="E21" s="134">
        <f>IF(ISNUMBER(VALUE(SUBSTITUTE(実質収支比率等に係る経年分析!I$49,"▲","-"))),ROUND(VALUE(SUBSTITUTE(実質収支比率等に係る経年分析!I$49,"▲","-")),2),NA())</f>
        <v>1.58</v>
      </c>
      <c r="F21" s="134">
        <f>IF(ISNUMBER(VALUE(SUBSTITUTE(実質収支比率等に係る経年分析!J$49,"▲","-"))),ROUND(VALUE(SUBSTITUTE(実質収支比率等に係る経年分析!J$49,"▲","-")),2),NA())</f>
        <v>3.83</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簡易水道特別会計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国民健康保険特別会計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0.91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1.25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1.8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x14ac:dyDescent="0.15">
      <c r="A31" s="135" t="str">
        <f>IF(連結実質赤字比率に係る赤字・黒字の構成分析!C$39="",NA(),連結実質赤字比率に係る赤字・黒字の構成分析!C$39)</f>
        <v>再生可能エネルギー事業特別会計</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0.08</v>
      </c>
    </row>
    <row r="32" spans="1:11" x14ac:dyDescent="0.15">
      <c r="A32" s="135" t="str">
        <f>IF(連結実質赤字比率に係る赤字・黒字の構成分析!C$38="",NA(),連結実質赤字比率に係る赤字・黒字の構成分析!C$38)</f>
        <v>診療所特別会計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0.18</v>
      </c>
    </row>
    <row r="33" spans="1:16" x14ac:dyDescent="0.15">
      <c r="A33" s="135" t="str">
        <f>IF(連結実質赤字比率に係る赤字・黒字の構成分析!C$37="",NA(),連結実質赤字比率に係る赤字・黒字の構成分析!C$37)</f>
        <v>下水道特別会計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0.28999999999999998</v>
      </c>
    </row>
    <row r="34" spans="1:16" x14ac:dyDescent="0.15">
      <c r="A34" s="135" t="str">
        <f>IF(連結実質赤字比率に係る赤字・黒字の構成分析!C$36="",NA(),連結実質赤字比率に係る赤字・黒字の構成分析!C$36)</f>
        <v>介護保険特別会計（介護保険事業）</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0.42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0.94</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8.7799999999999994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6.41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5.67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5.49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6.5</v>
      </c>
    </row>
    <row r="36" spans="1:16" x14ac:dyDescent="0.15">
      <c r="A36" s="135" t="str">
        <f>IF(連結実質赤字比率に係る赤字・黒字の構成分析!C$34="",NA(),連結実質赤字比率に係る赤字・黒字の構成分析!C$34)</f>
        <v>上水道特別会計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5.01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7.07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8.23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9.1199999999999992</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1179</v>
      </c>
      <c r="E42" s="136"/>
      <c r="F42" s="136"/>
      <c r="G42" s="136">
        <f>'実質公債費比率（分子）の構造'!L$52</f>
        <v>1149</v>
      </c>
      <c r="H42" s="136"/>
      <c r="I42" s="136"/>
      <c r="J42" s="136">
        <f>'実質公債費比率（分子）の構造'!M$52</f>
        <v>1129</v>
      </c>
      <c r="K42" s="136"/>
      <c r="L42" s="136"/>
      <c r="M42" s="136">
        <f>'実質公債費比率（分子）の構造'!N$52</f>
        <v>1138</v>
      </c>
      <c r="N42" s="136"/>
      <c r="O42" s="136"/>
      <c r="P42" s="136">
        <f>'実質公債費比率（分子）の構造'!O$52</f>
        <v>1132</v>
      </c>
    </row>
    <row r="43" spans="1:16" x14ac:dyDescent="0.15">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t="str">
        <f>'実質公債費比率（分子）の構造'!N$51</f>
        <v>-</v>
      </c>
      <c r="L43" s="136"/>
      <c r="M43" s="136"/>
      <c r="N43" s="136">
        <f>'実質公債費比率（分子）の構造'!O$51</f>
        <v>0</v>
      </c>
      <c r="O43" s="136"/>
      <c r="P43" s="136"/>
    </row>
    <row r="44" spans="1:16" x14ac:dyDescent="0.15">
      <c r="A44" s="136" t="s">
        <v>52</v>
      </c>
      <c r="B44" s="136">
        <f>'実質公債費比率（分子）の構造'!K$50</f>
        <v>17</v>
      </c>
      <c r="C44" s="136"/>
      <c r="D44" s="136"/>
      <c r="E44" s="136">
        <f>'実質公債費比率（分子）の構造'!L$50</f>
        <v>19</v>
      </c>
      <c r="F44" s="136"/>
      <c r="G44" s="136"/>
      <c r="H44" s="136">
        <f>'実質公債費比率（分子）の構造'!M$50</f>
        <v>19</v>
      </c>
      <c r="I44" s="136"/>
      <c r="J44" s="136"/>
      <c r="K44" s="136">
        <f>'実質公債費比率（分子）の構造'!N$50</f>
        <v>19</v>
      </c>
      <c r="L44" s="136"/>
      <c r="M44" s="136"/>
      <c r="N44" s="136">
        <f>'実質公債費比率（分子）の構造'!O$50</f>
        <v>20</v>
      </c>
      <c r="O44" s="136"/>
      <c r="P44" s="136"/>
    </row>
    <row r="45" spans="1:16" x14ac:dyDescent="0.15">
      <c r="A45" s="136" t="s">
        <v>53</v>
      </c>
      <c r="B45" s="136">
        <f>'実質公債費比率（分子）の構造'!K$49</f>
        <v>33</v>
      </c>
      <c r="C45" s="136"/>
      <c r="D45" s="136"/>
      <c r="E45" s="136">
        <f>'実質公債費比率（分子）の構造'!L$49</f>
        <v>36</v>
      </c>
      <c r="F45" s="136"/>
      <c r="G45" s="136"/>
      <c r="H45" s="136">
        <f>'実質公債費比率（分子）の構造'!M$49</f>
        <v>24</v>
      </c>
      <c r="I45" s="136"/>
      <c r="J45" s="136"/>
      <c r="K45" s="136">
        <f>'実質公債費比率（分子）の構造'!N$49</f>
        <v>21</v>
      </c>
      <c r="L45" s="136"/>
      <c r="M45" s="136"/>
      <c r="N45" s="136">
        <f>'実質公債費比率（分子）の構造'!O$49</f>
        <v>19</v>
      </c>
      <c r="O45" s="136"/>
      <c r="P45" s="136"/>
    </row>
    <row r="46" spans="1:16" x14ac:dyDescent="0.15">
      <c r="A46" s="136" t="s">
        <v>54</v>
      </c>
      <c r="B46" s="136">
        <f>'実質公債費比率（分子）の構造'!K$48</f>
        <v>488</v>
      </c>
      <c r="C46" s="136"/>
      <c r="D46" s="136"/>
      <c r="E46" s="136">
        <f>'実質公債費比率（分子）の構造'!L$48</f>
        <v>460</v>
      </c>
      <c r="F46" s="136"/>
      <c r="G46" s="136"/>
      <c r="H46" s="136">
        <f>'実質公債費比率（分子）の構造'!M$48</f>
        <v>402</v>
      </c>
      <c r="I46" s="136"/>
      <c r="J46" s="136"/>
      <c r="K46" s="136">
        <f>'実質公債費比率（分子）の構造'!N$48</f>
        <v>380</v>
      </c>
      <c r="L46" s="136"/>
      <c r="M46" s="136"/>
      <c r="N46" s="136">
        <f>'実質公債費比率（分子）の構造'!O$48</f>
        <v>352</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1475</v>
      </c>
      <c r="C49" s="136"/>
      <c r="D49" s="136"/>
      <c r="E49" s="136">
        <f>'実質公債費比率（分子）の構造'!L$45</f>
        <v>1445</v>
      </c>
      <c r="F49" s="136"/>
      <c r="G49" s="136"/>
      <c r="H49" s="136">
        <f>'実質公債費比率（分子）の構造'!M$45</f>
        <v>1423</v>
      </c>
      <c r="I49" s="136"/>
      <c r="J49" s="136"/>
      <c r="K49" s="136">
        <f>'実質公債費比率（分子）の構造'!N$45</f>
        <v>1418</v>
      </c>
      <c r="L49" s="136"/>
      <c r="M49" s="136"/>
      <c r="N49" s="136">
        <f>'実質公債費比率（分子）の構造'!O$45</f>
        <v>1338</v>
      </c>
      <c r="O49" s="136"/>
      <c r="P49" s="136"/>
    </row>
    <row r="50" spans="1:16" x14ac:dyDescent="0.15">
      <c r="A50" s="136" t="s">
        <v>58</v>
      </c>
      <c r="B50" s="136" t="e">
        <f>NA()</f>
        <v>#N/A</v>
      </c>
      <c r="C50" s="136">
        <f>IF(ISNUMBER('実質公債費比率（分子）の構造'!K$53),'実質公債費比率（分子）の構造'!K$53,NA())</f>
        <v>834</v>
      </c>
      <c r="D50" s="136" t="e">
        <f>NA()</f>
        <v>#N/A</v>
      </c>
      <c r="E50" s="136" t="e">
        <f>NA()</f>
        <v>#N/A</v>
      </c>
      <c r="F50" s="136">
        <f>IF(ISNUMBER('実質公債費比率（分子）の構造'!L$53),'実質公債費比率（分子）の構造'!L$53,NA())</f>
        <v>811</v>
      </c>
      <c r="G50" s="136" t="e">
        <f>NA()</f>
        <v>#N/A</v>
      </c>
      <c r="H50" s="136" t="e">
        <f>NA()</f>
        <v>#N/A</v>
      </c>
      <c r="I50" s="136">
        <f>IF(ISNUMBER('実質公債費比率（分子）の構造'!M$53),'実質公債費比率（分子）の構造'!M$53,NA())</f>
        <v>739</v>
      </c>
      <c r="J50" s="136" t="e">
        <f>NA()</f>
        <v>#N/A</v>
      </c>
      <c r="K50" s="136" t="e">
        <f>NA()</f>
        <v>#N/A</v>
      </c>
      <c r="L50" s="136">
        <f>IF(ISNUMBER('実質公債費比率（分子）の構造'!N$53),'実質公債費比率（分子）の構造'!N$53,NA())</f>
        <v>700</v>
      </c>
      <c r="M50" s="136" t="e">
        <f>NA()</f>
        <v>#N/A</v>
      </c>
      <c r="N50" s="136" t="e">
        <f>NA()</f>
        <v>#N/A</v>
      </c>
      <c r="O50" s="136">
        <f>IF(ISNUMBER('実質公債費比率（分子）の構造'!O$53),'実質公債費比率（分子）の構造'!O$53,NA())</f>
        <v>597</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9710</v>
      </c>
      <c r="E56" s="135"/>
      <c r="F56" s="135"/>
      <c r="G56" s="135">
        <f>'将来負担比率（分子）の構造'!J$51</f>
        <v>9295</v>
      </c>
      <c r="H56" s="135"/>
      <c r="I56" s="135"/>
      <c r="J56" s="135">
        <f>'将来負担比率（分子）の構造'!K$51</f>
        <v>9177</v>
      </c>
      <c r="K56" s="135"/>
      <c r="L56" s="135"/>
      <c r="M56" s="135">
        <f>'将来負担比率（分子）の構造'!L$51</f>
        <v>8660</v>
      </c>
      <c r="N56" s="135"/>
      <c r="O56" s="135"/>
      <c r="P56" s="135">
        <f>'将来負担比率（分子）の構造'!M$51</f>
        <v>8189</v>
      </c>
    </row>
    <row r="57" spans="1:16" x14ac:dyDescent="0.15">
      <c r="A57" s="135" t="s">
        <v>34</v>
      </c>
      <c r="B57" s="135"/>
      <c r="C57" s="135"/>
      <c r="D57" s="135">
        <f>'将来負担比率（分子）の構造'!I$50</f>
        <v>1324</v>
      </c>
      <c r="E57" s="135"/>
      <c r="F57" s="135"/>
      <c r="G57" s="135">
        <f>'将来負担比率（分子）の構造'!J$50</f>
        <v>1258</v>
      </c>
      <c r="H57" s="135"/>
      <c r="I57" s="135"/>
      <c r="J57" s="135">
        <f>'将来負担比率（分子）の構造'!K$50</f>
        <v>1169</v>
      </c>
      <c r="K57" s="135"/>
      <c r="L57" s="135"/>
      <c r="M57" s="135">
        <f>'将来負担比率（分子）の構造'!L$50</f>
        <v>1116</v>
      </c>
      <c r="N57" s="135"/>
      <c r="O57" s="135"/>
      <c r="P57" s="135">
        <f>'将来負担比率（分子）の構造'!M$50</f>
        <v>1085</v>
      </c>
    </row>
    <row r="58" spans="1:16" x14ac:dyDescent="0.15">
      <c r="A58" s="135" t="s">
        <v>33</v>
      </c>
      <c r="B58" s="135"/>
      <c r="C58" s="135"/>
      <c r="D58" s="135">
        <f>'将来負担比率（分子）の構造'!I$49</f>
        <v>2642</v>
      </c>
      <c r="E58" s="135"/>
      <c r="F58" s="135"/>
      <c r="G58" s="135">
        <f>'将来負担比率（分子）の構造'!J$49</f>
        <v>2577</v>
      </c>
      <c r="H58" s="135"/>
      <c r="I58" s="135"/>
      <c r="J58" s="135">
        <f>'将来負担比率（分子）の構造'!K$49</f>
        <v>2856</v>
      </c>
      <c r="K58" s="135"/>
      <c r="L58" s="135"/>
      <c r="M58" s="135">
        <f>'将来負担比率（分子）の構造'!L$49</f>
        <v>2962</v>
      </c>
      <c r="N58" s="135"/>
      <c r="O58" s="135"/>
      <c r="P58" s="135">
        <f>'将来負担比率（分子）の構造'!M$49</f>
        <v>3194</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1514</v>
      </c>
      <c r="C62" s="135"/>
      <c r="D62" s="135"/>
      <c r="E62" s="135">
        <f>'将来負担比率（分子）の構造'!J$45</f>
        <v>1533</v>
      </c>
      <c r="F62" s="135"/>
      <c r="G62" s="135"/>
      <c r="H62" s="135">
        <f>'将来負担比率（分子）の構造'!K$45</f>
        <v>1433</v>
      </c>
      <c r="I62" s="135"/>
      <c r="J62" s="135"/>
      <c r="K62" s="135">
        <f>'将来負担比率（分子）の構造'!L$45</f>
        <v>1301</v>
      </c>
      <c r="L62" s="135"/>
      <c r="M62" s="135"/>
      <c r="N62" s="135">
        <f>'将来負担比率（分子）の構造'!M$45</f>
        <v>1195</v>
      </c>
      <c r="O62" s="135"/>
      <c r="P62" s="135"/>
    </row>
    <row r="63" spans="1:16" x14ac:dyDescent="0.15">
      <c r="A63" s="135" t="s">
        <v>27</v>
      </c>
      <c r="B63" s="135">
        <f>'将来負担比率（分子）の構造'!I$44</f>
        <v>314</v>
      </c>
      <c r="C63" s="135"/>
      <c r="D63" s="135"/>
      <c r="E63" s="135">
        <f>'将来負担比率（分子）の構造'!J$44</f>
        <v>280</v>
      </c>
      <c r="F63" s="135"/>
      <c r="G63" s="135"/>
      <c r="H63" s="135">
        <f>'将来負担比率（分子）の構造'!K$44</f>
        <v>270</v>
      </c>
      <c r="I63" s="135"/>
      <c r="J63" s="135"/>
      <c r="K63" s="135">
        <f>'将来負担比率（分子）の構造'!L$44</f>
        <v>245</v>
      </c>
      <c r="L63" s="135"/>
      <c r="M63" s="135"/>
      <c r="N63" s="135">
        <f>'将来負担比率（分子）の構造'!M$44</f>
        <v>231</v>
      </c>
      <c r="O63" s="135"/>
      <c r="P63" s="135"/>
    </row>
    <row r="64" spans="1:16" x14ac:dyDescent="0.15">
      <c r="A64" s="135" t="s">
        <v>26</v>
      </c>
      <c r="B64" s="135">
        <f>'将来負担比率（分子）の構造'!I$43</f>
        <v>4325</v>
      </c>
      <c r="C64" s="135"/>
      <c r="D64" s="135"/>
      <c r="E64" s="135">
        <f>'将来負担比率（分子）の構造'!J$43</f>
        <v>3913</v>
      </c>
      <c r="F64" s="135"/>
      <c r="G64" s="135"/>
      <c r="H64" s="135">
        <f>'将来負担比率（分子）の構造'!K$43</f>
        <v>3527</v>
      </c>
      <c r="I64" s="135"/>
      <c r="J64" s="135"/>
      <c r="K64" s="135">
        <f>'将来負担比率（分子）の構造'!L$43</f>
        <v>3235</v>
      </c>
      <c r="L64" s="135"/>
      <c r="M64" s="135"/>
      <c r="N64" s="135">
        <f>'将来負担比率（分子）の構造'!M$43</f>
        <v>2950</v>
      </c>
      <c r="O64" s="135"/>
      <c r="P64" s="135"/>
    </row>
    <row r="65" spans="1:16" x14ac:dyDescent="0.15">
      <c r="A65" s="135" t="s">
        <v>25</v>
      </c>
      <c r="B65" s="135">
        <f>'将来負担比率（分子）の構造'!I$42</f>
        <v>449</v>
      </c>
      <c r="C65" s="135"/>
      <c r="D65" s="135"/>
      <c r="E65" s="135">
        <f>'将来負担比率（分子）の構造'!J$42</f>
        <v>416</v>
      </c>
      <c r="F65" s="135"/>
      <c r="G65" s="135"/>
      <c r="H65" s="135">
        <f>'将来負担比率（分子）の構造'!K$42</f>
        <v>369</v>
      </c>
      <c r="I65" s="135"/>
      <c r="J65" s="135"/>
      <c r="K65" s="135">
        <f>'将来負担比率（分子）の構造'!L$42</f>
        <v>324</v>
      </c>
      <c r="L65" s="135"/>
      <c r="M65" s="135"/>
      <c r="N65" s="135">
        <f>'将来負担比率（分子）の構造'!M$42</f>
        <v>284</v>
      </c>
      <c r="O65" s="135"/>
      <c r="P65" s="135"/>
    </row>
    <row r="66" spans="1:16" x14ac:dyDescent="0.15">
      <c r="A66" s="135" t="s">
        <v>24</v>
      </c>
      <c r="B66" s="135">
        <f>'将来負担比率（分子）の構造'!I$41</f>
        <v>12681</v>
      </c>
      <c r="C66" s="135"/>
      <c r="D66" s="135"/>
      <c r="E66" s="135">
        <f>'将来負担比率（分子）の構造'!J$41</f>
        <v>12072</v>
      </c>
      <c r="F66" s="135"/>
      <c r="G66" s="135"/>
      <c r="H66" s="135">
        <f>'将来負担比率（分子）の構造'!K$41</f>
        <v>11828</v>
      </c>
      <c r="I66" s="135"/>
      <c r="J66" s="135"/>
      <c r="K66" s="135">
        <f>'将来負担比率（分子）の構造'!L$41</f>
        <v>11099</v>
      </c>
      <c r="L66" s="135"/>
      <c r="M66" s="135"/>
      <c r="N66" s="135">
        <f>'将来負担比率（分子）の構造'!M$41</f>
        <v>10590</v>
      </c>
      <c r="O66" s="135"/>
      <c r="P66" s="135"/>
    </row>
    <row r="67" spans="1:16" x14ac:dyDescent="0.15">
      <c r="A67" s="135" t="s">
        <v>62</v>
      </c>
      <c r="B67" s="135" t="e">
        <f>NA()</f>
        <v>#N/A</v>
      </c>
      <c r="C67" s="135">
        <f>IF(ISNUMBER('将来負担比率（分子）の構造'!I$52), IF('将来負担比率（分子）の構造'!I$52 &lt; 0, 0, '将来負担比率（分子）の構造'!I$52), NA())</f>
        <v>5606</v>
      </c>
      <c r="D67" s="135" t="e">
        <f>NA()</f>
        <v>#N/A</v>
      </c>
      <c r="E67" s="135" t="e">
        <f>NA()</f>
        <v>#N/A</v>
      </c>
      <c r="F67" s="135">
        <f>IF(ISNUMBER('将来負担比率（分子）の構造'!J$52), IF('将来負担比率（分子）の構造'!J$52 &lt; 0, 0, '将来負担比率（分子）の構造'!J$52), NA())</f>
        <v>5084</v>
      </c>
      <c r="G67" s="135" t="e">
        <f>NA()</f>
        <v>#N/A</v>
      </c>
      <c r="H67" s="135" t="e">
        <f>NA()</f>
        <v>#N/A</v>
      </c>
      <c r="I67" s="135">
        <f>IF(ISNUMBER('将来負担比率（分子）の構造'!K$52), IF('将来負担比率（分子）の構造'!K$52 &lt; 0, 0, '将来負担比率（分子）の構造'!K$52), NA())</f>
        <v>4225</v>
      </c>
      <c r="J67" s="135" t="e">
        <f>NA()</f>
        <v>#N/A</v>
      </c>
      <c r="K67" s="135" t="e">
        <f>NA()</f>
        <v>#N/A</v>
      </c>
      <c r="L67" s="135">
        <f>IF(ISNUMBER('将来負担比率（分子）の構造'!L$52), IF('将来負担比率（分子）の構造'!L$52 &lt; 0, 0, '将来負担比率（分子）の構造'!L$52), NA())</f>
        <v>3467</v>
      </c>
      <c r="M67" s="135" t="e">
        <f>NA()</f>
        <v>#N/A</v>
      </c>
      <c r="N67" s="135" t="e">
        <f>NA()</f>
        <v>#N/A</v>
      </c>
      <c r="O67" s="135">
        <f>IF(ISNUMBER('将来負担比率（分子）の構造'!M$52), IF('将来負担比率（分子）の構造'!M$52 &lt; 0, 0, '将来負担比率（分子）の構造'!M$52), NA())</f>
        <v>2780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556</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556</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557</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558</v>
      </c>
      <c r="I42" s="352"/>
      <c r="J42" s="352"/>
      <c r="K42" s="352"/>
      <c r="L42" s="244"/>
      <c r="M42" s="244"/>
      <c r="N42" s="244"/>
      <c r="O42" s="244"/>
    </row>
    <row r="43" spans="2:17" x14ac:dyDescent="0.15">
      <c r="B43" s="248"/>
      <c r="C43" s="244"/>
      <c r="D43" s="244"/>
      <c r="E43" s="244"/>
      <c r="F43" s="244"/>
      <c r="G43" s="1215" t="s">
        <v>567</v>
      </c>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559</v>
      </c>
    </row>
    <row r="50" spans="1:17" x14ac:dyDescent="0.15">
      <c r="B50" s="248"/>
      <c r="C50" s="244"/>
      <c r="D50" s="244"/>
      <c r="E50" s="244"/>
      <c r="F50" s="244"/>
      <c r="G50" s="1224"/>
      <c r="H50" s="1225"/>
      <c r="I50" s="1225"/>
      <c r="J50" s="1226"/>
      <c r="K50" s="354" t="s">
        <v>520</v>
      </c>
      <c r="L50" s="354" t="s">
        <v>521</v>
      </c>
      <c r="M50" s="354" t="s">
        <v>522</v>
      </c>
      <c r="N50" s="354" t="s">
        <v>523</v>
      </c>
      <c r="O50" s="354" t="s">
        <v>524</v>
      </c>
    </row>
    <row r="51" spans="1:17" x14ac:dyDescent="0.15">
      <c r="B51" s="248"/>
      <c r="C51" s="244"/>
      <c r="D51" s="244"/>
      <c r="E51" s="244"/>
      <c r="F51" s="244"/>
      <c r="G51" s="1227" t="s">
        <v>560</v>
      </c>
      <c r="H51" s="1228"/>
      <c r="I51" s="1233" t="s">
        <v>561</v>
      </c>
      <c r="J51" s="1233"/>
      <c r="K51" s="1235"/>
      <c r="L51" s="1235"/>
      <c r="M51" s="1235"/>
      <c r="N51" s="1235"/>
      <c r="O51" s="1236">
        <v>56.6</v>
      </c>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562</v>
      </c>
      <c r="J53" s="1237"/>
      <c r="K53" s="1238"/>
      <c r="L53" s="1238"/>
      <c r="M53" s="1238"/>
      <c r="N53" s="1238"/>
      <c r="O53" s="1240">
        <v>56.7</v>
      </c>
    </row>
    <row r="54" spans="1:17" x14ac:dyDescent="0.15">
      <c r="A54" s="355"/>
      <c r="B54" s="248"/>
      <c r="C54" s="244"/>
      <c r="D54" s="244"/>
      <c r="E54" s="244"/>
      <c r="F54" s="244"/>
      <c r="G54" s="1231"/>
      <c r="H54" s="1232"/>
      <c r="I54" s="1237"/>
      <c r="J54" s="1237"/>
      <c r="K54" s="1239"/>
      <c r="L54" s="1239"/>
      <c r="M54" s="1239"/>
      <c r="N54" s="1239"/>
      <c r="O54" s="1239"/>
    </row>
    <row r="55" spans="1:17" x14ac:dyDescent="0.15">
      <c r="A55" s="355"/>
      <c r="B55" s="248"/>
      <c r="C55" s="244"/>
      <c r="D55" s="244"/>
      <c r="E55" s="244"/>
      <c r="F55" s="244"/>
      <c r="G55" s="1241" t="s">
        <v>563</v>
      </c>
      <c r="H55" s="1242"/>
      <c r="I55" s="1237" t="s">
        <v>561</v>
      </c>
      <c r="J55" s="1237"/>
      <c r="K55" s="1235"/>
      <c r="L55" s="1235"/>
      <c r="M55" s="1235"/>
      <c r="N55" s="1235"/>
      <c r="O55" s="1236">
        <v>58.9</v>
      </c>
    </row>
    <row r="56" spans="1:17" x14ac:dyDescent="0.15">
      <c r="A56" s="355"/>
      <c r="B56" s="248"/>
      <c r="C56" s="244"/>
      <c r="D56" s="244"/>
      <c r="E56" s="244"/>
      <c r="F56" s="244"/>
      <c r="G56" s="1243"/>
      <c r="H56" s="1244"/>
      <c r="I56" s="1237"/>
      <c r="J56" s="1237"/>
      <c r="K56" s="1236"/>
      <c r="L56" s="1236"/>
      <c r="M56" s="1236"/>
      <c r="N56" s="1236"/>
      <c r="O56" s="1236"/>
    </row>
    <row r="57" spans="1:17" s="355" customFormat="1" x14ac:dyDescent="0.15">
      <c r="B57" s="356"/>
      <c r="C57" s="352"/>
      <c r="D57" s="352"/>
      <c r="E57" s="352"/>
      <c r="F57" s="352"/>
      <c r="G57" s="1243"/>
      <c r="H57" s="1244"/>
      <c r="I57" s="1247" t="s">
        <v>562</v>
      </c>
      <c r="J57" s="1247"/>
      <c r="K57" s="1238"/>
      <c r="L57" s="1238"/>
      <c r="M57" s="1238"/>
      <c r="N57" s="1238"/>
      <c r="O57" s="1240">
        <v>51.6</v>
      </c>
      <c r="P57" s="357"/>
      <c r="Q57" s="356"/>
    </row>
    <row r="58" spans="1:17" s="355" customFormat="1" x14ac:dyDescent="0.15">
      <c r="A58" s="243"/>
      <c r="B58" s="356"/>
      <c r="C58" s="352"/>
      <c r="D58" s="352"/>
      <c r="E58" s="352"/>
      <c r="F58" s="352"/>
      <c r="G58" s="1245"/>
      <c r="H58" s="1246"/>
      <c r="I58" s="1247"/>
      <c r="J58" s="1247"/>
      <c r="K58" s="1239"/>
      <c r="L58" s="1239"/>
      <c r="M58" s="1239"/>
      <c r="N58" s="1239"/>
      <c r="O58" s="1239"/>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564</v>
      </c>
      <c r="C63" s="244"/>
      <c r="D63" s="244"/>
      <c r="E63" s="244"/>
      <c r="F63" s="244"/>
      <c r="G63" s="244"/>
      <c r="H63" s="244"/>
      <c r="I63" s="244"/>
      <c r="J63" s="244"/>
      <c r="K63" s="244"/>
      <c r="L63" s="244"/>
      <c r="M63" s="244"/>
      <c r="N63" s="244"/>
      <c r="O63" s="244"/>
    </row>
    <row r="64" spans="1:17" x14ac:dyDescent="0.15">
      <c r="B64" s="248"/>
      <c r="C64" s="244"/>
      <c r="D64" s="244"/>
      <c r="E64" s="244"/>
      <c r="F64" s="244"/>
      <c r="G64" s="351" t="s">
        <v>558</v>
      </c>
      <c r="I64" s="352"/>
      <c r="J64" s="352"/>
      <c r="K64" s="352"/>
      <c r="L64" s="244"/>
      <c r="M64" s="244"/>
      <c r="N64" s="244"/>
      <c r="O64" s="244"/>
    </row>
    <row r="65" spans="2:30" x14ac:dyDescent="0.15">
      <c r="B65" s="248"/>
      <c r="C65" s="244"/>
      <c r="D65" s="244"/>
      <c r="E65" s="244"/>
      <c r="F65" s="244"/>
      <c r="G65" s="1215" t="s">
        <v>568</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565</v>
      </c>
      <c r="I71" s="368"/>
      <c r="J71" s="364"/>
      <c r="K71" s="364"/>
      <c r="L71" s="365"/>
      <c r="M71" s="364"/>
      <c r="N71" s="365"/>
      <c r="O71" s="366"/>
    </row>
    <row r="72" spans="2:30" x14ac:dyDescent="0.15">
      <c r="B72" s="248"/>
      <c r="C72" s="244"/>
      <c r="D72" s="244"/>
      <c r="E72" s="244"/>
      <c r="F72" s="244"/>
      <c r="G72" s="1224"/>
      <c r="H72" s="1225"/>
      <c r="I72" s="1225"/>
      <c r="J72" s="1226"/>
      <c r="K72" s="354" t="s">
        <v>520</v>
      </c>
      <c r="L72" s="354" t="s">
        <v>521</v>
      </c>
      <c r="M72" s="354" t="s">
        <v>522</v>
      </c>
      <c r="N72" s="354" t="s">
        <v>523</v>
      </c>
      <c r="O72" s="354" t="s">
        <v>524</v>
      </c>
    </row>
    <row r="73" spans="2:30" x14ac:dyDescent="0.15">
      <c r="B73" s="248"/>
      <c r="C73" s="244"/>
      <c r="D73" s="244"/>
      <c r="E73" s="244"/>
      <c r="F73" s="244"/>
      <c r="G73" s="1227" t="s">
        <v>560</v>
      </c>
      <c r="H73" s="1228"/>
      <c r="I73" s="1233" t="s">
        <v>561</v>
      </c>
      <c r="J73" s="1233"/>
      <c r="K73" s="1248">
        <v>111.8</v>
      </c>
      <c r="L73" s="1248">
        <v>102.6</v>
      </c>
      <c r="M73" s="1236">
        <v>84.5</v>
      </c>
      <c r="N73" s="1236">
        <v>71.599999999999994</v>
      </c>
      <c r="O73" s="1236">
        <v>56.6</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566</v>
      </c>
      <c r="J75" s="1237"/>
      <c r="K75" s="1240">
        <v>17.2</v>
      </c>
      <c r="L75" s="1240">
        <v>16.600000000000001</v>
      </c>
      <c r="M75" s="1240">
        <v>15.9</v>
      </c>
      <c r="N75" s="1240">
        <v>15.1</v>
      </c>
      <c r="O75" s="1240">
        <v>13.7</v>
      </c>
      <c r="U75" s="243">
        <v>81.2</v>
      </c>
      <c r="W75" s="243">
        <v>87.2</v>
      </c>
      <c r="Y75" s="243">
        <v>99.8</v>
      </c>
      <c r="AA75" s="243">
        <v>109.5</v>
      </c>
      <c r="AC75" s="243">
        <v>115.2</v>
      </c>
    </row>
    <row r="76" spans="2:30" x14ac:dyDescent="0.15">
      <c r="B76" s="248"/>
      <c r="C76" s="244"/>
      <c r="D76" s="244"/>
      <c r="E76" s="244"/>
      <c r="F76" s="244"/>
      <c r="G76" s="1231"/>
      <c r="H76" s="1232"/>
      <c r="I76" s="1237"/>
      <c r="J76" s="1237"/>
      <c r="K76" s="1239"/>
      <c r="L76" s="1239"/>
      <c r="M76" s="1239"/>
      <c r="N76" s="1239"/>
      <c r="O76" s="1239"/>
    </row>
    <row r="77" spans="2:30" x14ac:dyDescent="0.15">
      <c r="B77" s="248"/>
      <c r="C77" s="244"/>
      <c r="D77" s="244"/>
      <c r="E77" s="244"/>
      <c r="F77" s="244"/>
      <c r="G77" s="1241" t="s">
        <v>563</v>
      </c>
      <c r="H77" s="1242"/>
      <c r="I77" s="1237" t="s">
        <v>561</v>
      </c>
      <c r="J77" s="1237"/>
      <c r="K77" s="1248">
        <v>74.8</v>
      </c>
      <c r="L77" s="1248">
        <v>64.7</v>
      </c>
      <c r="M77" s="1236">
        <v>55.2</v>
      </c>
      <c r="N77" s="1236">
        <v>54</v>
      </c>
      <c r="O77" s="1236">
        <v>58.9</v>
      </c>
      <c r="R77" s="243">
        <v>12.3</v>
      </c>
      <c r="T77" s="243">
        <v>11.1</v>
      </c>
    </row>
    <row r="78" spans="2:30" x14ac:dyDescent="0.15">
      <c r="B78" s="248"/>
      <c r="C78" s="244"/>
      <c r="D78" s="244"/>
      <c r="E78" s="244"/>
      <c r="F78" s="244"/>
      <c r="G78" s="1243"/>
      <c r="H78" s="1244"/>
      <c r="I78" s="1237"/>
      <c r="J78" s="1237"/>
      <c r="K78" s="1248"/>
      <c r="L78" s="1248"/>
      <c r="M78" s="1236"/>
      <c r="N78" s="1236"/>
      <c r="O78" s="1236"/>
    </row>
    <row r="79" spans="2:30" x14ac:dyDescent="0.15">
      <c r="B79" s="248"/>
      <c r="C79" s="244"/>
      <c r="D79" s="244"/>
      <c r="E79" s="244"/>
      <c r="F79" s="244"/>
      <c r="G79" s="1243"/>
      <c r="H79" s="1244"/>
      <c r="I79" s="1249" t="s">
        <v>566</v>
      </c>
      <c r="J79" s="1247"/>
      <c r="K79" s="1250">
        <v>14.5</v>
      </c>
      <c r="L79" s="1250">
        <v>13.3</v>
      </c>
      <c r="M79" s="1250">
        <v>12.5</v>
      </c>
      <c r="N79" s="1250">
        <v>11.5</v>
      </c>
      <c r="O79" s="1250">
        <v>10.8</v>
      </c>
      <c r="V79" s="243">
        <v>53.5</v>
      </c>
      <c r="X79" s="243">
        <v>48.2</v>
      </c>
      <c r="Z79" s="243">
        <v>34.200000000000003</v>
      </c>
      <c r="AB79" s="243">
        <v>30.3</v>
      </c>
      <c r="AD79" s="243">
        <v>28.9</v>
      </c>
    </row>
    <row r="80" spans="2:30" x14ac:dyDescent="0.15">
      <c r="B80" s="248"/>
      <c r="C80" s="244"/>
      <c r="D80" s="244"/>
      <c r="E80" s="244"/>
      <c r="F80" s="244"/>
      <c r="G80" s="1245"/>
      <c r="H80" s="1246"/>
      <c r="I80" s="1247"/>
      <c r="J80" s="1247"/>
      <c r="K80" s="1250"/>
      <c r="L80" s="1250"/>
      <c r="M80" s="1250"/>
      <c r="N80" s="1250"/>
      <c r="O80" s="1250"/>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2017-05-08T05:51:55Z</cp:lastPrinted>
  <dcterms:created xsi:type="dcterms:W3CDTF">2017-02-15T21:36:49Z</dcterms:created>
  <dcterms:modified xsi:type="dcterms:W3CDTF">2017-05-16T08:53:07Z</dcterms:modified>
  <cp:category/>
</cp:coreProperties>
</file>