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concurrentManualCount="2"/>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W37" i="7"/>
  <c r="E37" i="7"/>
  <c r="C37" i="7" s="1"/>
  <c r="DG36" i="7"/>
  <c r="CQ36" i="7"/>
  <c r="CO36" i="7" s="1"/>
  <c r="BY36" i="7"/>
  <c r="BG36" i="7"/>
  <c r="AM36" i="7"/>
  <c r="W36" i="7"/>
  <c r="E36" i="7"/>
  <c r="C36" i="7" s="1"/>
  <c r="DG35" i="7"/>
  <c r="CQ35" i="7"/>
  <c r="BY35" i="7"/>
  <c r="BG35" i="7"/>
  <c r="AM35" i="7"/>
  <c r="W35" i="7"/>
  <c r="E35" i="7"/>
  <c r="DG34" i="7"/>
  <c r="CQ34" i="7"/>
  <c r="BY34" i="7"/>
  <c r="BG34" i="7"/>
  <c r="AO34" i="7"/>
  <c r="W34" i="7"/>
  <c r="E34" i="7"/>
  <c r="C34" i="7" s="1"/>
  <c r="C35" i="7" l="1"/>
  <c r="U34" i="7"/>
  <c r="U35" i="7" l="1"/>
  <c r="U36" i="7" l="1"/>
  <c r="U37" i="7" l="1"/>
  <c r="AM34" i="7"/>
  <c r="BE34" i="7" l="1"/>
  <c r="BE35" i="7" s="1"/>
  <c r="BE36" i="7" s="1"/>
  <c r="BW34" i="7" l="1"/>
  <c r="BW35" i="7" s="1"/>
  <c r="BW36" i="7" s="1"/>
  <c r="BW37" i="7" s="1"/>
  <c r="BW38" i="7" s="1"/>
  <c r="BW39" i="7" s="1"/>
  <c r="BW40" i="7" s="1"/>
  <c r="BW41" i="7" s="1"/>
  <c r="BW42" i="7" s="1"/>
  <c r="BW43" i="7" s="1"/>
  <c r="CO34" i="7" l="1"/>
  <c r="CO35" i="7" s="1"/>
</calcChain>
</file>

<file path=xl/sharedStrings.xml><?xml version="1.0" encoding="utf-8"?>
<sst xmlns="http://schemas.openxmlformats.org/spreadsheetml/2006/main" count="930" uniqueCount="541">
  <si>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</si>
  <si>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</si>
  <si>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</si>
  <si>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</si>
  <si>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</si>
  <si>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</si>
  <si>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</si>
  <si>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</si>
  <si>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</si>
  <si>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</si>
  <si>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</si>
  <si>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</si>
  <si>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</si>
  <si>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</si>
  <si>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</si>
  <si>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</si>
  <si>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</si>
  <si>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</si>
  <si>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</si>
  <si>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岡山県</t>
    <phoneticPr fontId="6"/>
  </si>
  <si>
    <t>市町村類型</t>
    <phoneticPr fontId="6"/>
  </si>
  <si>
    <t>Ⅰ－１</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</si>
  <si>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</si>
  <si>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</si>
  <si>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</si>
  <si>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</si>
  <si>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</si>
  <si>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</si>
  <si>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</si>
  <si>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</si>
  <si>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</si>
  <si>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</si>
  <si>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</si>
  <si>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</si>
  <si>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</si>
  <si>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赤磐市</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</si>
  <si>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</si>
  <si>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</si>
  <si>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</si>
  <si>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</si>
  <si>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</si>
  <si>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</si>
  <si>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</si>
  <si>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</si>
  <si>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</si>
  <si>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</si>
  <si>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</si>
  <si>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</si>
  <si>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</si>
  <si>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</si>
  <si>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</si>
  <si>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</si>
  <si>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</si>
  <si>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</si>
  <si>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</si>
  <si>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</si>
  <si>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</si>
  <si>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</si>
  <si>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</si>
  <si>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</si>
  <si>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</si>
  <si>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-0.6</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</si>
  <si>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</si>
  <si>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</si>
  <si>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</si>
  <si>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</si>
  <si>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</si>
  <si>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</si>
  <si>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</si>
  <si>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</si>
  <si>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</si>
  <si>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</si>
  <si>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</si>
  <si>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</si>
  <si>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</si>
  <si>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</si>
  <si>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</si>
  <si>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</si>
  <si>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</si>
  <si>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</si>
  <si>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</si>
  <si>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</si>
  <si>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</si>
  <si>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</si>
  <si>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</si>
  <si>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</si>
  <si>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</si>
  <si>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</si>
  <si>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</si>
  <si>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</si>
  <si>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</si>
  <si>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</si>
  <si>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</si>
  <si>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</si>
  <si>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</si>
  <si>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</si>
  <si>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</si>
  <si>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</si>
  <si>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</si>
  <si>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</si>
  <si>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</si>
  <si>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</si>
  <si>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</si>
  <si>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</si>
  <si>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</si>
  <si>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</si>
  <si>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</si>
  <si>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</si>
  <si>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</si>
  <si>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</si>
  <si>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</si>
  <si>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</si>
  <si>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</si>
  <si>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</si>
  <si>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</si>
  <si>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</si>
  <si>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</si>
  <si>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</si>
  <si>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</si>
  <si>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</si>
  <si>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</si>
  <si>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</si>
  <si>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</si>
  <si>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</si>
  <si>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</si>
  <si>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</si>
  <si>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</si>
  <si>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</si>
  <si>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</si>
  <si>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</si>
  <si>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</si>
  <si>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</si>
  <si>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</si>
  <si>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</si>
  <si>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</si>
  <si>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</si>
  <si>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</si>
  <si>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</si>
  <si>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</si>
  <si>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</si>
  <si>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</si>
  <si>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</si>
  <si>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</si>
  <si>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</si>
  <si>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</si>
  <si>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</si>
  <si>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</si>
  <si>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</si>
  <si>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</si>
  <si>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岡山県赤磐市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</si>
  <si>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</si>
  <si>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</si>
  <si>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</si>
  <si>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</si>
  <si>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</si>
  <si>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</si>
  <si>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</si>
  <si>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</si>
  <si>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</si>
  <si>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</si>
  <si>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</si>
  <si>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</si>
  <si>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</si>
  <si>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</si>
  <si>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</si>
  <si>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</si>
  <si>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</si>
  <si>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</si>
  <si>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</si>
  <si>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</si>
  <si>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</si>
  <si>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</si>
  <si>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</si>
  <si>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</si>
  <si>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</si>
  <si>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</si>
  <si>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</si>
  <si>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</si>
  <si>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</si>
  <si>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</si>
  <si>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</si>
  <si>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</si>
  <si>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</si>
  <si>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</si>
  <si>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</si>
  <si>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</si>
  <si>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</si>
  <si>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</si>
  <si>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</si>
  <si>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</si>
  <si>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</si>
  <si>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</si>
  <si>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</si>
  <si>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</si>
  <si>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</si>
  <si>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</si>
  <si>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</si>
  <si>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</si>
  <si>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</si>
  <si>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</si>
  <si>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</si>
  <si>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</si>
  <si>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</si>
  <si>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</si>
  <si>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</si>
  <si>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</si>
  <si>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</si>
  <si>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</si>
  <si>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</si>
  <si>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</si>
  <si>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</si>
  <si>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</si>
  <si>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</si>
  <si>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</si>
  <si>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</si>
  <si>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</si>
  <si>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</si>
  <si>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</si>
  <si>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</si>
  <si>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</si>
  <si>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</si>
  <si>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</si>
  <si>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</si>
  <si>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</si>
  <si>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</si>
  <si>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</si>
  <si>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</si>
  <si>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</si>
  <si>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</si>
  <si>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</si>
  <si>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</si>
  <si>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</si>
  <si>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</si>
  <si>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</si>
  <si>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</si>
  <si>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</si>
  <si>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</si>
  <si>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</si>
  <si>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</si>
  <si>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</si>
  <si>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</si>
  <si>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</si>
  <si>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</si>
  <si>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</si>
  <si>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</si>
  <si>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</si>
  <si>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</si>
  <si>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</si>
  <si>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</si>
  <si>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</si>
  <si>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</si>
  <si>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</si>
  <si>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</si>
  <si>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</si>
  <si>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</si>
  <si>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</si>
  <si>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</si>
  <si>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</si>
  <si>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</si>
  <si>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</si>
  <si>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</si>
  <si>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</si>
  <si>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</si>
  <si>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</si>
  <si>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</si>
  <si>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</si>
  <si>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</si>
  <si>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</si>
  <si>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</si>
  <si>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</si>
  <si>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</si>
  <si>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</si>
  <si>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</si>
  <si>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</si>
  <si>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</si>
  <si>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</si>
  <si>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</si>
  <si>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</si>
  <si>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</si>
  <si>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</si>
  <si>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</si>
  <si>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</si>
  <si>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</si>
  <si>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</si>
  <si>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</si>
  <si>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</si>
  <si>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</si>
  <si>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</si>
  <si>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</si>
  <si>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</si>
  <si>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</si>
  <si>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</si>
  <si>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</si>
  <si>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</si>
  <si>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</si>
  <si>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</si>
  <si>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</si>
  <si>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</si>
  <si>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</si>
  <si>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岡山県赤磐市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</si>
  <si>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</si>
  <si>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</si>
  <si>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</si>
  <si>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</si>
  <si>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</si>
  <si>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</si>
  <si>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</si>
  <si>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</si>
  <si>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</si>
  <si>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</si>
  <si>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</si>
  <si>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</si>
  <si>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</si>
  <si>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</si>
  <si>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</si>
  <si>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</si>
  <si>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</si>
  <si>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</si>
  <si>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</si>
  <si>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</si>
  <si>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是里ワイン醸造場</t>
    <rPh sb="0" eb="1">
      <t>コレ</t>
    </rPh>
    <rPh sb="1" eb="2">
      <t>サト</t>
    </rPh>
    <rPh sb="5" eb="7">
      <t>ジョウゾウ</t>
    </rPh>
    <rPh sb="7" eb="8">
      <t>ジョウ</t>
    </rPh>
    <phoneticPr fontId="2"/>
  </si>
  <si>
    <t>赤磐市竜天オートキャンプ場特別会計</t>
    <phoneticPr fontId="6"/>
  </si>
  <si>
    <t>赤磐市土地開発公社</t>
    <rPh sb="0" eb="1">
      <t>アカ</t>
    </rPh>
    <rPh sb="1" eb="2">
      <t>イワ</t>
    </rPh>
    <rPh sb="2" eb="3">
      <t>シ</t>
    </rPh>
    <rPh sb="3" eb="5">
      <t>トチ</t>
    </rPh>
    <rPh sb="5" eb="7">
      <t>カイハツ</t>
    </rPh>
    <rPh sb="7" eb="9">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</si>
  <si>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</si>
  <si>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</si>
  <si>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</si>
  <si>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</si>
  <si>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</si>
  <si>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</si>
  <si>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</si>
  <si>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</si>
  <si>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</si>
  <si>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</si>
  <si>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</si>
  <si>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</si>
  <si>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</si>
  <si>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赤磐市国民健康保険特別会計</t>
    <phoneticPr fontId="6"/>
  </si>
  <si>
    <t>赤磐市後期高齢者医療特別会計</t>
    <phoneticPr fontId="6"/>
  </si>
  <si>
    <t>赤磐市介護保険特別会計</t>
    <phoneticPr fontId="6"/>
  </si>
  <si>
    <t>赤磐市訪問看護ステーション事業特別会計</t>
    <phoneticPr fontId="6"/>
  </si>
  <si>
    <t>赤磐市水道事業会計</t>
    <phoneticPr fontId="6"/>
  </si>
  <si>
    <t>法適用企業</t>
    <phoneticPr fontId="6"/>
  </si>
  <si>
    <t>赤磐市簡易水道特別会計</t>
    <phoneticPr fontId="6"/>
  </si>
  <si>
    <t>法非適用企業</t>
    <phoneticPr fontId="6"/>
  </si>
  <si>
    <t>赤磐市下水道事業特別会計</t>
    <phoneticPr fontId="6"/>
  </si>
  <si>
    <t>赤磐市宅地等開発事業特別会計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</si>
  <si>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</si>
  <si>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</si>
  <si>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</si>
  <si>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</si>
  <si>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</si>
  <si>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</si>
  <si>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</si>
  <si>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</si>
  <si>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</si>
  <si>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</si>
  <si>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</si>
  <si>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</si>
  <si>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2">
      <t>ヤナハラ</t>
    </rPh>
    <rPh sb="3" eb="5">
      <t>ヨシイ</t>
    </rPh>
    <rPh sb="6" eb="8">
      <t>アイダ</t>
    </rPh>
    <rPh sb="8" eb="10">
      <t>カソウ</t>
    </rPh>
    <rPh sb="10" eb="11">
      <t>ジョウ</t>
    </rPh>
    <rPh sb="11" eb="13">
      <t>シセツ</t>
    </rPh>
    <rPh sb="13" eb="15">
      <t>クミアイ</t>
    </rPh>
    <phoneticPr fontId="2"/>
  </si>
  <si>
    <t>田原用水組合</t>
    <rPh sb="0" eb="2">
      <t>タハラ</t>
    </rPh>
    <rPh sb="2" eb="4">
      <t>ヨウスイ</t>
    </rPh>
    <rPh sb="4" eb="6">
      <t>クミアイ</t>
    </rPh>
    <phoneticPr fontId="2"/>
  </si>
  <si>
    <t>東備農業共済事務組合</t>
    <rPh sb="0" eb="1">
      <t>トウ</t>
    </rPh>
    <rPh sb="1" eb="2">
      <t>ビ</t>
    </rPh>
    <rPh sb="2" eb="4">
      <t>ノウギョウ</t>
    </rPh>
    <rPh sb="4" eb="6">
      <t>キョウサイ</t>
    </rPh>
    <rPh sb="6" eb="8">
      <t>ジム</t>
    </rPh>
    <rPh sb="8" eb="10">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</si>
  <si>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</si>
  <si>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</si>
  <si>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</si>
  <si>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2">
      <t>ヤナハラ</t>
    </rPh>
    <rPh sb="2" eb="4">
      <t>ヨシイ</t>
    </rPh>
    <rPh sb="4" eb="6">
      <t>トクベツ</t>
    </rPh>
    <rPh sb="6" eb="8">
      <t>ヨウゴ</t>
    </rPh>
    <rPh sb="8" eb="10">
      <t>ロウジン</t>
    </rPh>
    <rPh sb="13" eb="15">
      <t>クミアイ</t>
    </rPh>
    <phoneticPr fontId="2"/>
  </si>
  <si>
    <t>岡山県広域水道企業団</t>
    <rPh sb="0" eb="3">
      <t>オカヤマケン</t>
    </rPh>
    <rPh sb="3" eb="5">
      <t>コウイキ</t>
    </rPh>
    <rPh sb="5" eb="7">
      <t>スイドウ</t>
    </rPh>
    <rPh sb="7" eb="9">
      <t>キギョウ</t>
    </rPh>
    <rPh sb="9" eb="10">
      <t>ダン</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</si>
  <si>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</si>
  <si>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</si>
  <si>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</si>
  <si>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</si>
  <si>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</si>
  <si>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</si>
  <si>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</si>
  <si>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</si>
  <si>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</si>
  <si>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</si>
  <si>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</si>
  <si>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</si>
  <si>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</si>
  <si>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</si>
  <si>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</si>
  <si>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</si>
  <si>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</si>
  <si>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</si>
  <si>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</si>
  <si>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</si>
  <si>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</si>
  <si>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</si>
  <si>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</si>
  <si>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</si>
  <si>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</si>
  <si>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</si>
  <si>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</si>
  <si>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</si>
  <si>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</si>
  <si>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</si>
  <si>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</si>
  <si>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</si>
  <si>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</si>
  <si>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</si>
  <si>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</si>
  <si>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</si>
  <si>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</si>
  <si>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</si>
  <si>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</si>
  <si>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</si>
  <si>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</si>
  <si>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</si>
  <si>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</si>
  <si>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</si>
  <si>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</si>
  <si>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</si>
  <si>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</si>
  <si>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</si>
  <si>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</si>
  <si>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</si>
  <si>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</si>
  <si>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</si>
  <si>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</si>
  <si>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</si>
  <si>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</si>
  <si>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</si>
  <si>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</si>
  <si>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</si>
  <si>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</si>
  <si>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</si>
  <si>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</si>
  <si>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</si>
  <si>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</si>
  <si>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</si>
  <si>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</si>
  <si>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</si>
  <si>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</si>
  <si>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</si>
  <si>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</si>
  <si>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</si>
  <si>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</si>
  <si>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</si>
  <si>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</si>
  <si>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</si>
  <si>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</si>
  <si>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</si>
  <si>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</si>
  <si>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</si>
  <si>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</si>
  <si>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</si>
  <si>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</si>
  <si>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</si>
  <si>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</si>
  <si>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</si>
  <si>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</si>
  <si>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</si>
  <si>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</si>
  <si>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</si>
  <si>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</si>
  <si>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</si>
  <si>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</si>
  <si>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</si>
  <si>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</si>
  <si>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</si>
  <si>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</si>
  <si>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</si>
  <si>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</si>
  <si>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</si>
  <si>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</si>
  <si>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</si>
  <si>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</si>
  <si>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</si>
  <si>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</si>
  <si>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</si>
  <si>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</si>
  <si>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</si>
  <si>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</si>
  <si>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</si>
  <si>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</si>
  <si>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</si>
  <si>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</si>
  <si>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</si>
  <si>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</si>
  <si>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</si>
  <si>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</si>
  <si>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</si>
  <si>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</si>
  <si>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</si>
  <si>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</si>
  <si>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</si>
  <si>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</si>
  <si>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</si>
  <si>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</si>
  <si>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</si>
  <si>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</si>
  <si>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</si>
  <si>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</si>
  <si>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</si>
  <si>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1.11</t>
  </si>
  <si>
    <t>▲ 4.84</t>
  </si>
  <si>
    <t>▲ 0.78</t>
  </si>
  <si>
    <t>会計</t>
    <rPh sb="0" eb="2">
      <t>カイケイ</t>
    </rPh>
    <phoneticPr fontId="6"/>
  </si>
  <si>
    <t>赤磐市水道事業会計</t>
  </si>
  <si>
    <t>一般会計</t>
  </si>
  <si>
    <t>赤磐市国民健康保険特別会計</t>
  </si>
  <si>
    <t>赤磐市介護保険特別会計</t>
  </si>
  <si>
    <t>赤磐市宅地等開発事業特別会計</t>
  </si>
  <si>
    <t>赤磐市下水道事業特別会計</t>
  </si>
  <si>
    <t>赤磐市簡易水道特別会計</t>
  </si>
  <si>
    <t>赤磐市後期高齢者医療特別会計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</si>
  <si>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</si>
  <si>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</si>
  <si>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</si>
  <si>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</si>
  <si>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</si>
  <si>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</si>
  <si>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</si>
  <si>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</si>
  <si>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</si>
  <si>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</si>
  <si>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</si>
  <si>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</si>
  <si>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</si>
  <si>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</si>
  <si>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</si>
  <si>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</si>
  <si>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</si>
  <si>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</si>
  <si>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</si>
  <si>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</si>
  <si>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</si>
  <si>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</si>
  <si>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</si>
  <si>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</si>
  <si>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</si>
  <si>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</si>
  <si>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</si>
  <si>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</si>
  <si>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</si>
  <si>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</si>
  <si>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</si>
  <si>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</si>
  <si>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</si>
  <si>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※平成28年度中に市町村合併した団体で、合併前の団体ごとの決算に基づく将来負担比率を算出していない団体については、グラフを表記しない。</t>
    <phoneticPr fontId="6"/>
  </si>
  <si>
    <t>将来負担比率、実質公債費比率ともに低下傾向にあり、類似団体と比較して低くなっている。実質公債費比率は地方債の新規発行を合併特例債や過疎対策事業債等の有利な地方債に絞り、
発行を抑制したことにより地方債残高が減となっていっていることが低下の要因である。またそれに加えて財政調整基金等の充当可能基金額が増となったこと等により将来負担比率も低下している。
今後も実質公債費比率と将来負担比率が上昇しないように、新規地方債発行を抑制し、地方債残高の減等に努める。</t>
    <rPh sb="0" eb="2">
      <t>ショウライ</t>
    </rPh>
    <rPh sb="2" eb="4">
      <t>フタン</t>
    </rPh>
    <rPh sb="4" eb="6">
      <t>ヒリツ</t>
    </rPh>
    <rPh sb="7" eb="9">
      <t>ジッシツ</t>
    </rPh>
    <rPh sb="9" eb="12">
      <t>コウサイヒ</t>
    </rPh>
    <rPh sb="12" eb="14">
      <t>ヒリツ</t>
    </rPh>
    <rPh sb="17" eb="19">
      <t>テイカ</t>
    </rPh>
    <rPh sb="19" eb="21">
      <t>ケイコウ</t>
    </rPh>
    <rPh sb="25" eb="27">
      <t>ルイジ</t>
    </rPh>
    <rPh sb="27" eb="29">
      <t>ダンタイ</t>
    </rPh>
    <rPh sb="30" eb="32">
      <t>ヒカク</t>
    </rPh>
    <rPh sb="34" eb="35">
      <t>ヒク</t>
    </rPh>
    <rPh sb="42" eb="44">
      <t>ジッシツ</t>
    </rPh>
    <rPh sb="44" eb="47">
      <t>コウサイヒ</t>
    </rPh>
    <rPh sb="47" eb="49">
      <t>ヒリツ</t>
    </rPh>
    <rPh sb="50" eb="53">
      <t>チホウサイ</t>
    </rPh>
    <rPh sb="54" eb="56">
      <t>シンキ</t>
    </rPh>
    <rPh sb="56" eb="58">
      <t>ハッコウ</t>
    </rPh>
    <rPh sb="59" eb="61">
      <t>ガッペイ</t>
    </rPh>
    <rPh sb="61" eb="63">
      <t>トクレイ</t>
    </rPh>
    <rPh sb="63" eb="64">
      <t>サイ</t>
    </rPh>
    <rPh sb="65" eb="67">
      <t>カソ</t>
    </rPh>
    <rPh sb="67" eb="69">
      <t>タイサク</t>
    </rPh>
    <rPh sb="69" eb="72">
      <t>ジギョウサイ</t>
    </rPh>
    <rPh sb="72" eb="73">
      <t>トウ</t>
    </rPh>
    <rPh sb="74" eb="76">
      <t>ユウリ</t>
    </rPh>
    <rPh sb="77" eb="80">
      <t>チホウサイ</t>
    </rPh>
    <rPh sb="81" eb="82">
      <t>シボ</t>
    </rPh>
    <rPh sb="85" eb="87">
      <t>ハッコウ</t>
    </rPh>
    <rPh sb="88" eb="90">
      <t>ヨクセイ</t>
    </rPh>
    <rPh sb="97" eb="100">
      <t>チホウサイ</t>
    </rPh>
    <rPh sb="100" eb="102">
      <t>ザンダカ</t>
    </rPh>
    <rPh sb="103" eb="104">
      <t>ゲン</t>
    </rPh>
    <rPh sb="116" eb="118">
      <t>テイカ</t>
    </rPh>
    <rPh sb="119" eb="121">
      <t>ヨウイン</t>
    </rPh>
    <rPh sb="130" eb="131">
      <t>クワ</t>
    </rPh>
    <rPh sb="133" eb="135">
      <t>ザイセイ</t>
    </rPh>
    <rPh sb="135" eb="137">
      <t>チョウセイ</t>
    </rPh>
    <rPh sb="137" eb="139">
      <t>キキン</t>
    </rPh>
    <rPh sb="139" eb="140">
      <t>トウ</t>
    </rPh>
    <rPh sb="141" eb="143">
      <t>ジュウトウ</t>
    </rPh>
    <rPh sb="143" eb="145">
      <t>カノウ</t>
    </rPh>
    <rPh sb="145" eb="147">
      <t>キキン</t>
    </rPh>
    <rPh sb="147" eb="148">
      <t>ガク</t>
    </rPh>
    <rPh sb="149" eb="150">
      <t>ゾウ</t>
    </rPh>
    <rPh sb="156" eb="157">
      <t>トウ</t>
    </rPh>
    <rPh sb="160" eb="162">
      <t>ショウライ</t>
    </rPh>
    <rPh sb="162" eb="164">
      <t>フタン</t>
    </rPh>
    <rPh sb="164" eb="166">
      <t>ヒリツ</t>
    </rPh>
    <rPh sb="167" eb="169">
      <t>テイカ</t>
    </rPh>
    <rPh sb="175" eb="177">
      <t>コンゴ</t>
    </rPh>
    <rPh sb="178" eb="180">
      <t>ジッシツ</t>
    </rPh>
    <rPh sb="180" eb="183">
      <t>コウサイヒ</t>
    </rPh>
    <rPh sb="183" eb="185">
      <t>ヒリツ</t>
    </rPh>
    <rPh sb="186" eb="188">
      <t>ショウライ</t>
    </rPh>
    <rPh sb="188" eb="190">
      <t>フタン</t>
    </rPh>
    <rPh sb="190" eb="192">
      <t>ヒリツ</t>
    </rPh>
    <rPh sb="193" eb="195">
      <t>ジョウショウ</t>
    </rPh>
    <rPh sb="202" eb="204">
      <t>シンキ</t>
    </rPh>
    <rPh sb="204" eb="207">
      <t>チホウサイ</t>
    </rPh>
    <rPh sb="207" eb="209">
      <t>ハッコウ</t>
    </rPh>
    <rPh sb="210" eb="212">
      <t>ヨクセイ</t>
    </rPh>
    <rPh sb="214" eb="217">
      <t>チホウサイ</t>
    </rPh>
    <rPh sb="217" eb="219">
      <t>ザンダカ</t>
    </rPh>
    <rPh sb="220" eb="221">
      <t>ゲン</t>
    </rPh>
    <rPh sb="221" eb="222">
      <t>トウ</t>
    </rPh>
    <rPh sb="223" eb="224">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</si>
</sst>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0" fontId="5" fillId="0" borderId="103" xfId="12" applyNumberFormat="1" applyFont="1" applyBorder="1" applyAlignment="1" applyProtection="1">
      <alignment horizontal="left" vertical="center" shrinkToFit="1"/>
      <protection locked="0"/>
    </xf>
    <xf numFmtId="0" fontId="5" fillId="0" borderId="99" xfId="12" applyNumberFormat="1" applyFont="1" applyBorder="1" applyAlignment="1" applyProtection="1">
      <alignment horizontal="left" vertical="center" shrinkToFit="1"/>
      <protection locked="0"/>
    </xf>
    <xf numFmtId="0" fontId="5" fillId="0" borderId="105" xfId="12" applyNumberFormat="1" applyFont="1" applyBorder="1" applyAlignment="1" applyProtection="1">
      <alignment horizontal="lef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protection locked="0"/>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8AD2-4262-A155-F1C841EFAEA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40369</c:v>
                </c:pt>
                <c:pt idx="1">
                  <c:v>87636</c:v>
                </c:pt>
                <c:pt idx="2">
                  <c:v>123010</c:v>
                </c:pt>
                <c:pt idx="3">
                  <c:v>42309</c:v>
                </c:pt>
                <c:pt idx="4">
                  <c:v>32263</c:v>
                </c:pt>
              </c:numCache>
            </c:numRef>
          </c:val>
          <c:smooth val="0"/>
          <c:extLst>
            <c:ext xmlns:c16="http://schemas.microsoft.com/office/drawing/2014/chart" uri="{C3380CC4-5D6E-409C-BE32-E72D297353CC}">
              <c16:uniqueId val="{00000001-8AD2-4262-A155-F1C841EFAEA5}"/>
            </c:ext>
          </c:extLst>
        </c:ser>
        <c:dLbls>
          <c:showLegendKey val="0"/>
          <c:showVal val="0"/>
          <c:showCatName val="0"/>
          <c:showSerName val="0"/>
          <c:showPercent val="0"/>
          <c:showBubbleSize val="0"/>
        </c:dLbls>
        <c:marker val="1"/>
        <c:smooth val="0"/>
        <c:axId val="109129104"/>
        <c:axId val="314867360"/>
      </c:lineChart>
      <c:catAx>
        <c:axId val="109129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867360"/>
        <c:crosses val="autoZero"/>
        <c:auto val="1"/>
        <c:lblAlgn val="ctr"/>
        <c:lblOffset val="100"/>
        <c:tickLblSkip val="1"/>
        <c:tickMarkSkip val="1"/>
        <c:noMultiLvlLbl val="0"/>
      </c:catAx>
      <c:valAx>
        <c:axId val="314867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29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6.01</c:v>
                </c:pt>
                <c:pt idx="1">
                  <c:v>5.97</c:v>
                </c:pt>
                <c:pt idx="2">
                  <c:v>5.19</c:v>
                </c:pt>
                <c:pt idx="3">
                  <c:v>6.82</c:v>
                </c:pt>
                <c:pt idx="4">
                  <c:v>6.05</c:v>
                </c:pt>
              </c:numCache>
            </c:numRef>
          </c:val>
          <c:extLst>
            <c:ext xmlns:c16="http://schemas.microsoft.com/office/drawing/2014/chart" uri="{C3380CC4-5D6E-409C-BE32-E72D297353CC}">
              <c16:uniqueId val="{00000000-85AC-4A7C-8AA1-F5DF73BD553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37.46</c:v>
                </c:pt>
                <c:pt idx="1">
                  <c:v>36.619999999999997</c:v>
                </c:pt>
                <c:pt idx="2">
                  <c:v>44.12</c:v>
                </c:pt>
                <c:pt idx="3">
                  <c:v>52.28</c:v>
                </c:pt>
                <c:pt idx="4">
                  <c:v>56.99</c:v>
                </c:pt>
              </c:numCache>
            </c:numRef>
          </c:val>
          <c:extLst>
            <c:ext xmlns:c16="http://schemas.microsoft.com/office/drawing/2014/chart" uri="{C3380CC4-5D6E-409C-BE32-E72D297353CC}">
              <c16:uniqueId val="{00000001-85AC-4A7C-8AA1-F5DF73BD553B}"/>
            </c:ext>
          </c:extLst>
        </c:ser>
        <c:dLbls>
          <c:showLegendKey val="0"/>
          <c:showVal val="0"/>
          <c:showCatName val="0"/>
          <c:showSerName val="0"/>
          <c:showPercent val="0"/>
          <c:showBubbleSize val="0"/>
        </c:dLbls>
        <c:gapWidth val="250"/>
        <c:overlap val="100"/>
        <c:axId val="411232328"/>
        <c:axId val="41330026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-1.1100000000000001</c:v>
                </c:pt>
                <c:pt idx="1">
                  <c:v>-4.84</c:v>
                </c:pt>
                <c:pt idx="2">
                  <c:v>3.73</c:v>
                </c:pt>
                <c:pt idx="3">
                  <c:v>6.81</c:v>
                </c:pt>
                <c:pt idx="4">
                  <c:v>-0.78</c:v>
                </c:pt>
              </c:numCache>
            </c:numRef>
          </c:val>
          <c:smooth val="0"/>
          <c:extLst>
            <c:ext xmlns:c16="http://schemas.microsoft.com/office/drawing/2014/chart" uri="{C3380CC4-5D6E-409C-BE32-E72D297353CC}">
              <c16:uniqueId val="{00000002-85AC-4A7C-8AA1-F5DF73BD553B}"/>
            </c:ext>
          </c:extLst>
        </c:ser>
        <c:dLbls>
          <c:showLegendKey val="0"/>
          <c:showVal val="0"/>
          <c:showCatName val="0"/>
          <c:showSerName val="0"/>
          <c:showPercent val="0"/>
          <c:showBubbleSize val="0"/>
        </c:dLbls>
        <c:marker val="1"/>
        <c:smooth val="0"/>
        <c:axId val="411232328"/>
        <c:axId val="413300264"/>
      </c:lineChart>
      <c:catAx>
        <c:axId val="411232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300264"/>
        <c:crosses val="autoZero"/>
        <c:auto val="1"/>
        <c:lblAlgn val="ctr"/>
        <c:lblOffset val="100"/>
        <c:tickLblSkip val="1"/>
        <c:tickMarkSkip val="1"/>
        <c:noMultiLvlLbl val="0"/>
      </c:catAx>
      <c:valAx>
        <c:axId val="413300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232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2.39</c:v>
                </c:pt>
                <c:pt idx="2">
                  <c:v>#N/A</c:v>
                </c:pt>
                <c:pt idx="3">
                  <c:v>2.5299999999999998</c:v>
                </c:pt>
                <c:pt idx="4">
                  <c:v>#N/A</c:v>
                </c:pt>
                <c:pt idx="5">
                  <c:v>2.48</c:v>
                </c:pt>
                <c:pt idx="6">
                  <c:v>#N/A</c:v>
                </c:pt>
                <c:pt idx="7">
                  <c:v>0.12</c:v>
                </c:pt>
                <c:pt idx="8">
                  <c:v>#N/A</c:v>
                </c:pt>
                <c:pt idx="9">
                  <c:v>0.04</c:v>
                </c:pt>
              </c:numCache>
            </c:numRef>
          </c:val>
          <c:extLst>
            <c:ext xmlns:c16="http://schemas.microsoft.com/office/drawing/2014/chart" uri="{C3380CC4-5D6E-409C-BE32-E72D297353CC}">
              <c16:uniqueId val="{00000000-A056-4DDC-977D-290A87D153E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56-4DDC-977D-290A87D153EB}"/>
            </c:ext>
          </c:extLst>
        </c:ser>
        <c:ser>
          <c:idx val="2"/>
          <c:order val="2"/>
          <c:tx>
            <c:strRef>
              <c:f>[1]データシート!$A$29</c:f>
              <c:strCache>
                <c:ptCount val="1"/>
                <c:pt idx="0">
                  <c:v>赤磐市後期高齢者医療特別会計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0.1</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2-A056-4DDC-977D-290A87D153EB}"/>
            </c:ext>
          </c:extLst>
        </c:ser>
        <c:ser>
          <c:idx val="3"/>
          <c:order val="3"/>
          <c:tx>
            <c:strRef>
              <c:f>[1]データシート!$A$30</c:f>
              <c:strCache>
                <c:ptCount val="1"/>
                <c:pt idx="0">
                  <c:v>赤磐市簡易水道特別会計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0.06</c:v>
                </c:pt>
                <c:pt idx="2">
                  <c:v>#N/A</c:v>
                </c:pt>
                <c:pt idx="3">
                  <c:v>0.03</c:v>
                </c:pt>
                <c:pt idx="4">
                  <c:v>#N/A</c:v>
                </c:pt>
                <c:pt idx="5">
                  <c:v>7.0000000000000007E-2</c:v>
                </c:pt>
                <c:pt idx="6">
                  <c:v>#N/A</c:v>
                </c:pt>
                <c:pt idx="7">
                  <c:v>0.08</c:v>
                </c:pt>
                <c:pt idx="8">
                  <c:v>#N/A</c:v>
                </c:pt>
                <c:pt idx="9">
                  <c:v>7.0000000000000007E-2</c:v>
                </c:pt>
              </c:numCache>
            </c:numRef>
          </c:val>
          <c:extLst>
            <c:ext xmlns:c16="http://schemas.microsoft.com/office/drawing/2014/chart" uri="{C3380CC4-5D6E-409C-BE32-E72D297353CC}">
              <c16:uniqueId val="{00000003-A056-4DDC-977D-290A87D153EB}"/>
            </c:ext>
          </c:extLst>
        </c:ser>
        <c:ser>
          <c:idx val="4"/>
          <c:order val="4"/>
          <c:tx>
            <c:strRef>
              <c:f>[1]データシート!$A$31</c:f>
              <c:strCache>
                <c:ptCount val="1"/>
                <c:pt idx="0">
                  <c:v>赤磐市下水道事業特別会計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0.53</c:v>
                </c:pt>
                <c:pt idx="2">
                  <c:v>#N/A</c:v>
                </c:pt>
                <c:pt idx="3">
                  <c:v>0.41</c:v>
                </c:pt>
                <c:pt idx="4">
                  <c:v>#N/A</c:v>
                </c:pt>
                <c:pt idx="5">
                  <c:v>0.4</c:v>
                </c:pt>
                <c:pt idx="6">
                  <c:v>#N/A</c:v>
                </c:pt>
                <c:pt idx="7">
                  <c:v>0.26</c:v>
                </c:pt>
                <c:pt idx="8">
                  <c:v>#N/A</c:v>
                </c:pt>
                <c:pt idx="9">
                  <c:v>0.38</c:v>
                </c:pt>
              </c:numCache>
            </c:numRef>
          </c:val>
          <c:extLst>
            <c:ext xmlns:c16="http://schemas.microsoft.com/office/drawing/2014/chart" uri="{C3380CC4-5D6E-409C-BE32-E72D297353CC}">
              <c16:uniqueId val="{00000004-A056-4DDC-977D-290A87D153EB}"/>
            </c:ext>
          </c:extLst>
        </c:ser>
        <c:ser>
          <c:idx val="5"/>
          <c:order val="5"/>
          <c:tx>
            <c:strRef>
              <c:f>[1]データシート!$A$32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0.42</c:v>
                </c:pt>
                <c:pt idx="2">
                  <c:v>#N/A</c:v>
                </c:pt>
                <c:pt idx="3">
                  <c:v>1.08</c:v>
                </c:pt>
                <c:pt idx="4">
                  <c:v>#N/A</c:v>
                </c:pt>
                <c:pt idx="5">
                  <c:v>0.95</c:v>
                </c:pt>
                <c:pt idx="6">
                  <c:v>#N/A</c:v>
                </c:pt>
                <c:pt idx="7">
                  <c:v>0.82</c:v>
                </c:pt>
                <c:pt idx="8">
                  <c:v>#N/A</c:v>
                </c:pt>
                <c:pt idx="9">
                  <c:v>0.78</c:v>
                </c:pt>
              </c:numCache>
            </c:numRef>
          </c:val>
          <c:extLst>
            <c:ext xmlns:c16="http://schemas.microsoft.com/office/drawing/2014/chart" uri="{C3380CC4-5D6E-409C-BE32-E72D297353CC}">
              <c16:uniqueId val="{00000005-A056-4DDC-977D-290A87D153EB}"/>
            </c:ext>
          </c:extLst>
        </c:ser>
        <c:ser>
          <c:idx val="6"/>
          <c:order val="6"/>
          <c:tx>
            <c:strRef>
              <c:f>[1]データシート!$A$33</c:f>
              <c:strCache>
                <c:ptCount val="1"/>
                <c:pt idx="0">
                  <c:v>赤磐市介護保険特別会計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0.13</c:v>
                </c:pt>
                <c:pt idx="2">
                  <c:v>#N/A</c:v>
                </c:pt>
                <c:pt idx="3">
                  <c:v>0.44</c:v>
                </c:pt>
                <c:pt idx="4">
                  <c:v>#N/A</c:v>
                </c:pt>
                <c:pt idx="5">
                  <c:v>0.32</c:v>
                </c:pt>
                <c:pt idx="6">
                  <c:v>#N/A</c:v>
                </c:pt>
                <c:pt idx="7">
                  <c:v>0.72</c:v>
                </c:pt>
                <c:pt idx="8">
                  <c:v>#N/A</c:v>
                </c:pt>
                <c:pt idx="9">
                  <c:v>0.96</c:v>
                </c:pt>
              </c:numCache>
            </c:numRef>
          </c:val>
          <c:extLst>
            <c:ext xmlns:c16="http://schemas.microsoft.com/office/drawing/2014/chart" uri="{C3380CC4-5D6E-409C-BE32-E72D297353CC}">
              <c16:uniqueId val="{00000006-A056-4DDC-977D-290A87D153EB}"/>
            </c:ext>
          </c:extLst>
        </c:ser>
        <c:ser>
          <c:idx val="7"/>
          <c:order val="7"/>
          <c:tx>
            <c:strRef>
              <c:f>[1]データシート!$A$34</c:f>
              <c:strCache>
                <c:ptCount val="1"/>
                <c:pt idx="0">
                  <c:v>赤磐市国民健康保険特別会計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2.2599999999999998</c:v>
                </c:pt>
                <c:pt idx="2">
                  <c:v>#N/A</c:v>
                </c:pt>
                <c:pt idx="3">
                  <c:v>2.41</c:v>
                </c:pt>
                <c:pt idx="4">
                  <c:v>#N/A</c:v>
                </c:pt>
                <c:pt idx="5">
                  <c:v>2.16</c:v>
                </c:pt>
                <c:pt idx="6">
                  <c:v>#N/A</c:v>
                </c:pt>
                <c:pt idx="7">
                  <c:v>1.83</c:v>
                </c:pt>
                <c:pt idx="8">
                  <c:v>#N/A</c:v>
                </c:pt>
                <c:pt idx="9">
                  <c:v>1.44</c:v>
                </c:pt>
              </c:numCache>
            </c:numRef>
          </c:val>
          <c:extLst>
            <c:ext xmlns:c16="http://schemas.microsoft.com/office/drawing/2014/chart" uri="{C3380CC4-5D6E-409C-BE32-E72D297353CC}">
              <c16:uniqueId val="{00000007-A056-4DDC-977D-290A87D153E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5.91</c:v>
                </c:pt>
                <c:pt idx="2">
                  <c:v>#N/A</c:v>
                </c:pt>
                <c:pt idx="3">
                  <c:v>5.86</c:v>
                </c:pt>
                <c:pt idx="4">
                  <c:v>#N/A</c:v>
                </c:pt>
                <c:pt idx="5">
                  <c:v>5.09</c:v>
                </c:pt>
                <c:pt idx="6">
                  <c:v>#N/A</c:v>
                </c:pt>
                <c:pt idx="7">
                  <c:v>6.72</c:v>
                </c:pt>
                <c:pt idx="8">
                  <c:v>#N/A</c:v>
                </c:pt>
                <c:pt idx="9">
                  <c:v>6.03</c:v>
                </c:pt>
              </c:numCache>
            </c:numRef>
          </c:val>
          <c:extLst>
            <c:ext xmlns:c16="http://schemas.microsoft.com/office/drawing/2014/chart" uri="{C3380CC4-5D6E-409C-BE32-E72D297353CC}">
              <c16:uniqueId val="{00000008-A056-4DDC-977D-290A87D153EB}"/>
            </c:ext>
          </c:extLst>
        </c:ser>
        <c:ser>
          <c:idx val="9"/>
          <c:order val="9"/>
          <c:tx>
            <c:strRef>
              <c:f>[1]データシート!$A$36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19.48</c:v>
                </c:pt>
                <c:pt idx="2">
                  <c:v>#N/A</c:v>
                </c:pt>
                <c:pt idx="3">
                  <c:v>20.149999999999999</c:v>
                </c:pt>
                <c:pt idx="4">
                  <c:v>#N/A</c:v>
                </c:pt>
                <c:pt idx="5">
                  <c:v>18.79</c:v>
                </c:pt>
                <c:pt idx="6">
                  <c:v>#N/A</c:v>
                </c:pt>
                <c:pt idx="7">
                  <c:v>18.75</c:v>
                </c:pt>
                <c:pt idx="8">
                  <c:v>#N/A</c:v>
                </c:pt>
                <c:pt idx="9">
                  <c:v>17.88</c:v>
                </c:pt>
              </c:numCache>
            </c:numRef>
          </c:val>
          <c:extLst>
            <c:ext xmlns:c16="http://schemas.microsoft.com/office/drawing/2014/chart" uri="{C3380CC4-5D6E-409C-BE32-E72D297353CC}">
              <c16:uniqueId val="{00000009-A056-4DDC-977D-290A87D153EB}"/>
            </c:ext>
          </c:extLst>
        </c:ser>
        <c:dLbls>
          <c:showLegendKey val="0"/>
          <c:showVal val="0"/>
          <c:showCatName val="0"/>
          <c:showSerName val="0"/>
          <c:showPercent val="0"/>
          <c:showBubbleSize val="0"/>
        </c:dLbls>
        <c:gapWidth val="150"/>
        <c:overlap val="100"/>
        <c:axId val="314859168"/>
        <c:axId val="417238592"/>
      </c:barChart>
      <c:catAx>
        <c:axId val="3148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238592"/>
        <c:crosses val="autoZero"/>
        <c:auto val="1"/>
        <c:lblAlgn val="ctr"/>
        <c:lblOffset val="100"/>
        <c:tickLblSkip val="1"/>
        <c:tickMarkSkip val="1"/>
        <c:noMultiLvlLbl val="0"/>
      </c:catAx>
      <c:valAx>
        <c:axId val="417238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4859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2180</c:v>
                </c:pt>
                <c:pt idx="5">
                  <c:v>2192</c:v>
                </c:pt>
                <c:pt idx="8">
                  <c:v>2247</c:v>
                </c:pt>
                <c:pt idx="11">
                  <c:v>2354</c:v>
                </c:pt>
                <c:pt idx="14">
                  <c:v>2340</c:v>
                </c:pt>
              </c:numCache>
            </c:numRef>
          </c:val>
          <c:extLst>
            <c:ext xmlns:c16="http://schemas.microsoft.com/office/drawing/2014/chart" uri="{C3380CC4-5D6E-409C-BE32-E72D297353CC}">
              <c16:uniqueId val="{00000000-BAB9-4D48-818F-D97A51998CD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B9-4D48-818F-D97A51998CD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99</c:v>
                </c:pt>
                <c:pt idx="3">
                  <c:v>95</c:v>
                </c:pt>
                <c:pt idx="6">
                  <c:v>95</c:v>
                </c:pt>
                <c:pt idx="9">
                  <c:v>61</c:v>
                </c:pt>
                <c:pt idx="12">
                  <c:v>58</c:v>
                </c:pt>
              </c:numCache>
            </c:numRef>
          </c:val>
          <c:extLst>
            <c:ext xmlns:c16="http://schemas.microsoft.com/office/drawing/2014/chart" uri="{C3380CC4-5D6E-409C-BE32-E72D297353CC}">
              <c16:uniqueId val="{00000002-BAB9-4D48-818F-D97A51998CD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153</c:v>
                </c:pt>
                <c:pt idx="3">
                  <c:v>136</c:v>
                </c:pt>
                <c:pt idx="6">
                  <c:v>115</c:v>
                </c:pt>
                <c:pt idx="9">
                  <c:v>108</c:v>
                </c:pt>
                <c:pt idx="12">
                  <c:v>108</c:v>
                </c:pt>
              </c:numCache>
            </c:numRef>
          </c:val>
          <c:extLst>
            <c:ext xmlns:c16="http://schemas.microsoft.com/office/drawing/2014/chart" uri="{C3380CC4-5D6E-409C-BE32-E72D297353CC}">
              <c16:uniqueId val="{00000003-BAB9-4D48-818F-D97A51998CD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862</c:v>
                </c:pt>
                <c:pt idx="3">
                  <c:v>812</c:v>
                </c:pt>
                <c:pt idx="6">
                  <c:v>819</c:v>
                </c:pt>
                <c:pt idx="9">
                  <c:v>860</c:v>
                </c:pt>
                <c:pt idx="12">
                  <c:v>827</c:v>
                </c:pt>
              </c:numCache>
            </c:numRef>
          </c:val>
          <c:extLst>
            <c:ext xmlns:c16="http://schemas.microsoft.com/office/drawing/2014/chart" uri="{C3380CC4-5D6E-409C-BE32-E72D297353CC}">
              <c16:uniqueId val="{00000004-BAB9-4D48-818F-D97A51998CD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B9-4D48-818F-D97A51998CD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B9-4D48-818F-D97A51998CD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2349</c:v>
                </c:pt>
                <c:pt idx="3">
                  <c:v>2287</c:v>
                </c:pt>
                <c:pt idx="6">
                  <c:v>2179</c:v>
                </c:pt>
                <c:pt idx="9">
                  <c:v>2174</c:v>
                </c:pt>
                <c:pt idx="12">
                  <c:v>2183</c:v>
                </c:pt>
              </c:numCache>
            </c:numRef>
          </c:val>
          <c:extLst>
            <c:ext xmlns:c16="http://schemas.microsoft.com/office/drawing/2014/chart" uri="{C3380CC4-5D6E-409C-BE32-E72D297353CC}">
              <c16:uniqueId val="{00000007-BAB9-4D48-818F-D97A51998CDE}"/>
            </c:ext>
          </c:extLst>
        </c:ser>
        <c:dLbls>
          <c:showLegendKey val="0"/>
          <c:showVal val="0"/>
          <c:showCatName val="0"/>
          <c:showSerName val="0"/>
          <c:showPercent val="0"/>
          <c:showBubbleSize val="0"/>
        </c:dLbls>
        <c:gapWidth val="100"/>
        <c:overlap val="100"/>
        <c:axId val="413556000"/>
        <c:axId val="41756620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1283</c:v>
                </c:pt>
                <c:pt idx="2">
                  <c:v>#N/A</c:v>
                </c:pt>
                <c:pt idx="3">
                  <c:v>#N/A</c:v>
                </c:pt>
                <c:pt idx="4">
                  <c:v>1138</c:v>
                </c:pt>
                <c:pt idx="5">
                  <c:v>#N/A</c:v>
                </c:pt>
                <c:pt idx="6">
                  <c:v>#N/A</c:v>
                </c:pt>
                <c:pt idx="7">
                  <c:v>961</c:v>
                </c:pt>
                <c:pt idx="8">
                  <c:v>#N/A</c:v>
                </c:pt>
                <c:pt idx="9">
                  <c:v>#N/A</c:v>
                </c:pt>
                <c:pt idx="10">
                  <c:v>849</c:v>
                </c:pt>
                <c:pt idx="11">
                  <c:v>#N/A</c:v>
                </c:pt>
                <c:pt idx="12">
                  <c:v>#N/A</c:v>
                </c:pt>
                <c:pt idx="13">
                  <c:v>836</c:v>
                </c:pt>
                <c:pt idx="14">
                  <c:v>#N/A</c:v>
                </c:pt>
              </c:numCache>
            </c:numRef>
          </c:val>
          <c:smooth val="0"/>
          <c:extLst>
            <c:ext xmlns:c16="http://schemas.microsoft.com/office/drawing/2014/chart" uri="{C3380CC4-5D6E-409C-BE32-E72D297353CC}">
              <c16:uniqueId val="{00000008-BAB9-4D48-818F-D97A51998CDE}"/>
            </c:ext>
          </c:extLst>
        </c:ser>
        <c:dLbls>
          <c:showLegendKey val="0"/>
          <c:showVal val="0"/>
          <c:showCatName val="0"/>
          <c:showSerName val="0"/>
          <c:showPercent val="0"/>
          <c:showBubbleSize val="0"/>
        </c:dLbls>
        <c:marker val="1"/>
        <c:smooth val="0"/>
        <c:axId val="413556000"/>
        <c:axId val="417566208"/>
      </c:lineChart>
      <c:catAx>
        <c:axId val="41355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66208"/>
        <c:crosses val="autoZero"/>
        <c:auto val="1"/>
        <c:lblAlgn val="ctr"/>
        <c:lblOffset val="100"/>
        <c:tickLblSkip val="1"/>
        <c:tickMarkSkip val="1"/>
        <c:noMultiLvlLbl val="0"/>
      </c:catAx>
      <c:valAx>
        <c:axId val="41756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55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24006</c:v>
                </c:pt>
                <c:pt idx="5">
                  <c:v>24998</c:v>
                </c:pt>
                <c:pt idx="8">
                  <c:v>26089</c:v>
                </c:pt>
                <c:pt idx="11">
                  <c:v>25408</c:v>
                </c:pt>
                <c:pt idx="14">
                  <c:v>24552</c:v>
                </c:pt>
              </c:numCache>
            </c:numRef>
          </c:val>
          <c:extLst>
            <c:ext xmlns:c16="http://schemas.microsoft.com/office/drawing/2014/chart" uri="{C3380CC4-5D6E-409C-BE32-E72D297353CC}">
              <c16:uniqueId val="{00000000-7234-4C90-9D01-DD079AA94C0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970</c:v>
                </c:pt>
                <c:pt idx="5">
                  <c:v>874</c:v>
                </c:pt>
                <c:pt idx="8">
                  <c:v>772</c:v>
                </c:pt>
                <c:pt idx="11">
                  <c:v>716</c:v>
                </c:pt>
                <c:pt idx="14">
                  <c:v>659</c:v>
                </c:pt>
              </c:numCache>
            </c:numRef>
          </c:val>
          <c:extLst>
            <c:ext xmlns:c16="http://schemas.microsoft.com/office/drawing/2014/chart" uri="{C3380CC4-5D6E-409C-BE32-E72D297353CC}">
              <c16:uniqueId val="{00000001-7234-4C90-9D01-DD079AA94C0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7395</c:v>
                </c:pt>
                <c:pt idx="5">
                  <c:v>7292</c:v>
                </c:pt>
                <c:pt idx="8">
                  <c:v>8280</c:v>
                </c:pt>
                <c:pt idx="11">
                  <c:v>9230</c:v>
                </c:pt>
                <c:pt idx="14">
                  <c:v>9906</c:v>
                </c:pt>
              </c:numCache>
            </c:numRef>
          </c:val>
          <c:extLst>
            <c:ext xmlns:c16="http://schemas.microsoft.com/office/drawing/2014/chart" uri="{C3380CC4-5D6E-409C-BE32-E72D297353CC}">
              <c16:uniqueId val="{00000002-7234-4C90-9D01-DD079AA94C0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34-4C90-9D01-DD079AA94C0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34-4C90-9D01-DD079AA94C0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34-4C90-9D01-DD079AA94C0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1653</c:v>
                </c:pt>
                <c:pt idx="3">
                  <c:v>1550</c:v>
                </c:pt>
                <c:pt idx="6">
                  <c:v>1338</c:v>
                </c:pt>
                <c:pt idx="9">
                  <c:v>1212</c:v>
                </c:pt>
                <c:pt idx="12">
                  <c:v>971</c:v>
                </c:pt>
              </c:numCache>
            </c:numRef>
          </c:val>
          <c:extLst>
            <c:ext xmlns:c16="http://schemas.microsoft.com/office/drawing/2014/chart" uri="{C3380CC4-5D6E-409C-BE32-E72D297353CC}">
              <c16:uniqueId val="{00000006-7234-4C90-9D01-DD079AA94C0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1096</c:v>
                </c:pt>
                <c:pt idx="3">
                  <c:v>908</c:v>
                </c:pt>
                <c:pt idx="6">
                  <c:v>742</c:v>
                </c:pt>
                <c:pt idx="9">
                  <c:v>583</c:v>
                </c:pt>
                <c:pt idx="12">
                  <c:v>420</c:v>
                </c:pt>
              </c:numCache>
            </c:numRef>
          </c:val>
          <c:extLst>
            <c:ext xmlns:c16="http://schemas.microsoft.com/office/drawing/2014/chart" uri="{C3380CC4-5D6E-409C-BE32-E72D297353CC}">
              <c16:uniqueId val="{00000007-7234-4C90-9D01-DD079AA94C0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14740</c:v>
                </c:pt>
                <c:pt idx="3">
                  <c:v>14421</c:v>
                </c:pt>
                <c:pt idx="6">
                  <c:v>13842</c:v>
                </c:pt>
                <c:pt idx="9">
                  <c:v>12846</c:v>
                </c:pt>
                <c:pt idx="12">
                  <c:v>12603</c:v>
                </c:pt>
              </c:numCache>
            </c:numRef>
          </c:val>
          <c:extLst>
            <c:ext xmlns:c16="http://schemas.microsoft.com/office/drawing/2014/chart" uri="{C3380CC4-5D6E-409C-BE32-E72D297353CC}">
              <c16:uniqueId val="{00000008-7234-4C90-9D01-DD079AA94C0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1480</c:v>
                </c:pt>
                <c:pt idx="3">
                  <c:v>1328</c:v>
                </c:pt>
                <c:pt idx="6">
                  <c:v>1190</c:v>
                </c:pt>
                <c:pt idx="9">
                  <c:v>1088</c:v>
                </c:pt>
                <c:pt idx="12">
                  <c:v>1073</c:v>
                </c:pt>
              </c:numCache>
            </c:numRef>
          </c:val>
          <c:extLst>
            <c:ext xmlns:c16="http://schemas.microsoft.com/office/drawing/2014/chart" uri="{C3380CC4-5D6E-409C-BE32-E72D297353CC}">
              <c16:uniqueId val="{00000009-7234-4C90-9D01-DD079AA94C0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19212</c:v>
                </c:pt>
                <c:pt idx="3">
                  <c:v>20700</c:v>
                </c:pt>
                <c:pt idx="6">
                  <c:v>22688</c:v>
                </c:pt>
                <c:pt idx="9">
                  <c:v>22371</c:v>
                </c:pt>
                <c:pt idx="12">
                  <c:v>21678</c:v>
                </c:pt>
              </c:numCache>
            </c:numRef>
          </c:val>
          <c:extLst>
            <c:ext xmlns:c16="http://schemas.microsoft.com/office/drawing/2014/chart" uri="{C3380CC4-5D6E-409C-BE32-E72D297353CC}">
              <c16:uniqueId val="{0000000A-7234-4C90-9D01-DD079AA94C09}"/>
            </c:ext>
          </c:extLst>
        </c:ser>
        <c:dLbls>
          <c:showLegendKey val="0"/>
          <c:showVal val="0"/>
          <c:showCatName val="0"/>
          <c:showSerName val="0"/>
          <c:showPercent val="0"/>
          <c:showBubbleSize val="0"/>
        </c:dLbls>
        <c:gapWidth val="100"/>
        <c:overlap val="100"/>
        <c:axId val="316043648"/>
        <c:axId val="4207996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5810</c:v>
                </c:pt>
                <c:pt idx="2">
                  <c:v>#N/A</c:v>
                </c:pt>
                <c:pt idx="3">
                  <c:v>#N/A</c:v>
                </c:pt>
                <c:pt idx="4">
                  <c:v>5743</c:v>
                </c:pt>
                <c:pt idx="5">
                  <c:v>#N/A</c:v>
                </c:pt>
                <c:pt idx="6">
                  <c:v>#N/A</c:v>
                </c:pt>
                <c:pt idx="7">
                  <c:v>4658</c:v>
                </c:pt>
                <c:pt idx="8">
                  <c:v>#N/A</c:v>
                </c:pt>
                <c:pt idx="9">
                  <c:v>#N/A</c:v>
                </c:pt>
                <c:pt idx="10">
                  <c:v>2746</c:v>
                </c:pt>
                <c:pt idx="11">
                  <c:v>#N/A</c:v>
                </c:pt>
                <c:pt idx="12">
                  <c:v>#N/A</c:v>
                </c:pt>
                <c:pt idx="13">
                  <c:v>1628</c:v>
                </c:pt>
                <c:pt idx="14">
                  <c:v>#N/A</c:v>
                </c:pt>
              </c:numCache>
            </c:numRef>
          </c:val>
          <c:smooth val="0"/>
          <c:extLst>
            <c:ext xmlns:c16="http://schemas.microsoft.com/office/drawing/2014/chart" uri="{C3380CC4-5D6E-409C-BE32-E72D297353CC}">
              <c16:uniqueId val="{0000000B-7234-4C90-9D01-DD079AA94C09}"/>
            </c:ext>
          </c:extLst>
        </c:ser>
        <c:dLbls>
          <c:showLegendKey val="0"/>
          <c:showVal val="0"/>
          <c:showCatName val="0"/>
          <c:showSerName val="0"/>
          <c:showPercent val="0"/>
          <c:showBubbleSize val="0"/>
        </c:dLbls>
        <c:marker val="1"/>
        <c:smooth val="0"/>
        <c:axId val="316043648"/>
        <c:axId val="420799672"/>
      </c:lineChart>
      <c:catAx>
        <c:axId val="3160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799672"/>
        <c:crosses val="autoZero"/>
        <c:auto val="1"/>
        <c:lblAlgn val="ctr"/>
        <c:lblOffset val="100"/>
        <c:tickLblSkip val="1"/>
        <c:tickMarkSkip val="1"/>
        <c:noMultiLvlLbl val="0"/>
      </c:catAx>
      <c:valAx>
        <c:axId val="420799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0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{D56BBBA0-E527-40CC-BFCA-EBBD68DC01C5}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2ED1-4B3D-9F44-262CF3E7D8B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{2770F73D-FAE2-4BAE-ADBF-0F7DE39B76B7}</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2ED1-4B3D-9F44-262CF3E7D8B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{1A05E78C-74F8-425B-81AF-1F6D5E5EF0DB}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2ED1-4B3D-9F44-262CF3E7D8B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{FECD0A77-F721-438E-A0CB-1F0DF9197A4C}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2ED1-4B3D-9F44-262CF3E7D8B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{1544EF37-5645-4B04-8098-721C53B6BF0E}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2ED1-4B3D-9F44-262CF3E7D8B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ED1-4B3D-9F44-262CF3E7D8B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{E0EBF3F4-A074-49AA-AAC2-88FDD5E3EC2A}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2ED1-4B3D-9F44-262CF3E7D8B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{C861BAA7-72A1-4139-AE1A-9B05C81B9AAF}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2ED1-4B3D-9F44-262CF3E7D8B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{07588202-730F-43DC-B210-8EE48D5981BC}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2ED1-4B3D-9F44-262CF3E7D8B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{75D82E43-F40E-4EBB-A971-C81BB19868B4}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2ED1-4B3D-9F44-262CF3E7D8B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{20FC2177-BDE2-4A7F-A456-005B2F0C6B95}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2ED1-4B3D-9F44-262CF3E7D8B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ED1-4B3D-9F44-262CF3E7D8B7}"/>
            </c:ext>
          </c:extLst>
        </c:ser>
        <c:dLbls>
          <c:showLegendKey val="0"/>
          <c:showVal val="0"/>
          <c:showCatName val="0"/>
          <c:showSerName val="0"/>
          <c:showPercent val="0"/>
          <c:showBubbleSize val="0"/>
        </c:dLbls>
        <c:axId val="315476448"/>
        <c:axId val="315469312"/>
      </c:scatterChart>
      <c:valAx>
        <c:axId val="3154764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469312"/>
        <c:crosses val="autoZero"/>
        <c:crossBetween val="midCat"/>
      </c:valAx>
      <c:valAx>
        <c:axId val="3154693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47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{5D812772-3DC0-4AA8-9DD9-C29E2597A914}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E78-4223-9E72-FF85D36027A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{6C5A289B-7678-414E-A202-D3BA37DA82E9}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E78-4223-9E72-FF85D36027A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{A6AA2B81-B7A4-44AC-A5AD-8FEC9E9FEB9D}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E78-4223-9E72-FF85D36027A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{0CD9DCC2-1710-4C69-8352-EA1ECB880795}</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E78-4223-9E72-FF85D36027A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{E8DC6666-F4A5-4ECE-94D3-6436386109E9}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E78-4223-9E72-FF85D36027A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11.4</c:v>
                </c:pt>
                <c:pt idx="2">
                  <c:v>10.4</c:v>
                </c:pt>
                <c:pt idx="3">
                  <c:v>9.1999999999999993</c:v>
                </c:pt>
                <c:pt idx="4">
                  <c:v>8.1</c:v>
                </c:pt>
              </c:numCache>
            </c:numRef>
          </c:xVal>
          <c:yVal>
            <c:numRef>
              <c:f>公会計指標分析・財政指標組合せ分析表!$K$73:$O$73</c:f>
              <c:numCache>
                <c:formatCode>#,##0.0;"▲ "#,##0.0</c:formatCode>
                <c:ptCount val="5"/>
                <c:pt idx="0">
                  <c:v>53.6</c:v>
                </c:pt>
                <c:pt idx="1">
                  <c:v>53.8</c:v>
                </c:pt>
                <c:pt idx="2">
                  <c:v>43.2</c:v>
                </c:pt>
                <c:pt idx="3">
                  <c:v>25.8</c:v>
                </c:pt>
                <c:pt idx="4">
                  <c:v>15.4</c:v>
                </c:pt>
              </c:numCache>
            </c:numRef>
          </c:yVal>
          <c:smooth val="0"/>
          <c:extLst>
            <c:ext xmlns:c16="http://schemas.microsoft.com/office/drawing/2014/chart" uri="{C3380CC4-5D6E-409C-BE32-E72D297353CC}">
              <c16:uniqueId val="{00000005-3E78-4223-9E72-FF85D36027A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{469108CC-4C1D-4048-9205-D298EA80935C}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E78-4223-9E72-FF85D36027A1}"/>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{E69738F1-F4E3-4FBB-B329-4C6FE02D93D5}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E78-4223-9E72-FF85D36027A1}"/>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{53258AAE-4365-4556-B937-48D2A6B98EF4}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E78-4223-9E72-FF85D36027A1}"/>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{CC8D28A1-0385-4139-84FE-FC8ED48DFD03}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E78-4223-9E72-FF85D36027A1}"/>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{99E6C07A-57B1-454F-92DE-422FFD35E473}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E78-4223-9E72-FF85D36027A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3E78-4223-9E72-FF85D36027A1}"/>
            </c:ext>
          </c:extLst>
        </c:ser>
        <c:dLbls>
          <c:showLegendKey val="0"/>
          <c:showVal val="0"/>
          <c:showCatName val="0"/>
          <c:showSerName val="0"/>
          <c:showPercent val="0"/>
          <c:showBubbleSize val="0"/>
        </c:dLbls>
        <c:axId val="315476040"/>
        <c:axId val="314008824"/>
      </c:scatterChart>
      <c:valAx>
        <c:axId val="315476040"/>
        <c:scaling>
          <c:orientation val="minMax"/>
          <c:max val="14.299999999999999"/>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008824"/>
        <c:crosses val="autoZero"/>
        <c:crossBetween val="midCat"/>
      </c:valAx>
      <c:valAx>
        <c:axId val="314008824"/>
        <c:scaling>
          <c:orientation val="minMax"/>
          <c:max val="101"/>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476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合併以降、平成２０年度までは連続して緩やかながら伸びが見られていたが、生産年齢人口の減、デフレの影響による法人税の減などにより平成２１年度から４年連続で低下し、平成２４年度から平成２６年度は０．４６と横ばいで推移している。</a:t>
          </a:r>
          <a:r>
            <a:rPr lang="ja-JP" altLang="en-US" sz="1100">
              <a:solidFill>
                <a:schemeClr val="dk1"/>
              </a:solidFill>
              <a:effectLst/>
              <a:latin typeface="+mn-lt"/>
              <a:ea typeface="+mn-ea"/>
              <a:cs typeface="+mn-cs"/>
            </a:rPr>
            <a:t>平成２７年度は０．４７とわずかだが上がり、</a:t>
          </a:r>
          <a:r>
            <a:rPr lang="ja-JP" altLang="ja-JP" sz="1100">
              <a:solidFill>
                <a:schemeClr val="dk1"/>
              </a:solidFill>
              <a:effectLst/>
              <a:latin typeface="+mn-lt"/>
              <a:ea typeface="+mn-ea"/>
              <a:cs typeface="+mn-cs"/>
            </a:rPr>
            <a:t>類似団体平均及び県平均は上回っている</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全国平均には届いていない。将来へ向けて市民が安心して生活できる行政サービスの安定的な提供を図るため、歳入では市税等の収納率の向上や企業誘致による法人税・固定資産税などの自主財源の確保、歳出では徹底した経常経費の抑制によ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65617</xdr:rowOff>
    </xdr:to>
    <xdr:cxnSp macro="">
      <xdr:nvCxnSpPr>
        <xdr:cNvPr id="77" name="直線コネクタ 76"/>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11235</xdr:rowOff>
    </xdr:from>
    <xdr:ext cx="762000" cy="259045"/>
    <xdr:sp macro="" textlink="">
      <xdr:nvSpPr>
        <xdr:cNvPr id="88"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effectLst/>
              <a:latin typeface="+mn-lt"/>
              <a:ea typeface="+mn-ea"/>
              <a:cs typeface="+mn-cs"/>
            </a:rPr>
            <a:t>　平成１６年度以降、高い水準で推移しており、平成２５年度に改善したものの、平成２６年度の経常収支比率は８８．４％とやや悪化し</a:t>
          </a:r>
          <a:r>
            <a:rPr lang="ja-JP" altLang="en-US" sz="1050">
              <a:solidFill>
                <a:schemeClr val="dk1"/>
              </a:solidFill>
              <a:effectLst/>
              <a:latin typeface="+mn-lt"/>
              <a:ea typeface="+mn-ea"/>
              <a:cs typeface="+mn-cs"/>
            </a:rPr>
            <a:t>、さらに平成２７年度は１．１ポイント増の８９．５％と財政の硬直化が進んだ。</a:t>
          </a:r>
          <a:r>
            <a:rPr lang="ja-JP" altLang="ja-JP" sz="1050">
              <a:solidFill>
                <a:schemeClr val="dk1"/>
              </a:solidFill>
              <a:effectLst/>
              <a:latin typeface="+mn-lt"/>
              <a:ea typeface="+mn-ea"/>
              <a:cs typeface="+mn-cs"/>
            </a:rPr>
            <a:t>これは</a:t>
          </a:r>
          <a:r>
            <a:rPr lang="ja-JP" altLang="en-US" sz="1050">
              <a:solidFill>
                <a:schemeClr val="dk1"/>
              </a:solidFill>
              <a:effectLst/>
              <a:latin typeface="+mn-lt"/>
              <a:ea typeface="+mn-ea"/>
              <a:cs typeface="+mn-cs"/>
            </a:rPr>
            <a:t>、消費税の引上げの影響により地方消費税交付金が大幅に増となったものの、法人税や</a:t>
          </a:r>
          <a:r>
            <a:rPr lang="ja-JP" altLang="ja-JP" sz="1050">
              <a:solidFill>
                <a:schemeClr val="dk1"/>
              </a:solidFill>
              <a:effectLst/>
              <a:latin typeface="+mn-lt"/>
              <a:ea typeface="+mn-ea"/>
              <a:cs typeface="+mn-cs"/>
            </a:rPr>
            <a:t>地方交付</a:t>
          </a:r>
          <a:r>
            <a:rPr lang="ja-JP" altLang="en-US" sz="1050">
              <a:solidFill>
                <a:schemeClr val="dk1"/>
              </a:solidFill>
              <a:effectLst/>
              <a:latin typeface="+mn-lt"/>
              <a:ea typeface="+mn-ea"/>
              <a:cs typeface="+mn-cs"/>
            </a:rPr>
            <a:t>税</a:t>
          </a:r>
          <a:r>
            <a:rPr lang="ja-JP" altLang="ja-JP" sz="1050">
              <a:solidFill>
                <a:schemeClr val="dk1"/>
              </a:solidFill>
              <a:effectLst/>
              <a:latin typeface="+mn-lt"/>
              <a:ea typeface="+mn-ea"/>
              <a:cs typeface="+mn-cs"/>
            </a:rPr>
            <a:t>の減</a:t>
          </a:r>
          <a:r>
            <a:rPr lang="ja-JP" altLang="en-US" sz="1050">
              <a:solidFill>
                <a:schemeClr val="dk1"/>
              </a:solidFill>
              <a:effectLst/>
              <a:latin typeface="+mn-lt"/>
              <a:ea typeface="+mn-ea"/>
              <a:cs typeface="+mn-cs"/>
            </a:rPr>
            <a:t>により</a:t>
          </a:r>
          <a:r>
            <a:rPr lang="ja-JP"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歳入が微増に留まったのに対し、</a:t>
          </a:r>
          <a:r>
            <a:rPr lang="ja-JP" altLang="ja-JP" sz="1050">
              <a:solidFill>
                <a:schemeClr val="dk1"/>
              </a:solidFill>
              <a:effectLst/>
              <a:latin typeface="+mn-lt"/>
              <a:ea typeface="+mn-ea"/>
              <a:cs typeface="+mn-cs"/>
            </a:rPr>
            <a:t>人件費</a:t>
          </a:r>
          <a:r>
            <a:rPr lang="ja-JP" altLang="en-US" sz="1050">
              <a:solidFill>
                <a:schemeClr val="dk1"/>
              </a:solidFill>
              <a:effectLst/>
              <a:latin typeface="+mn-lt"/>
              <a:ea typeface="+mn-ea"/>
              <a:cs typeface="+mn-cs"/>
            </a:rPr>
            <a:t>、維持補修費以外の経常一般財源事業費が増えたことによる歳出増が</a:t>
          </a:r>
          <a:r>
            <a:rPr lang="ja-JP" altLang="ja-JP" sz="1050">
              <a:solidFill>
                <a:schemeClr val="dk1"/>
              </a:solidFill>
              <a:effectLst/>
              <a:latin typeface="+mn-lt"/>
              <a:ea typeface="+mn-ea"/>
              <a:cs typeface="+mn-cs"/>
            </a:rPr>
            <a:t>影響している。</a:t>
          </a:r>
          <a:endParaRPr lang="ja-JP" altLang="ja-JP" sz="1200">
            <a:effectLst/>
          </a:endParaRPr>
        </a:p>
        <a:p>
          <a:pPr rtl="0" eaLnBrk="1" fontAlgn="auto" latinLnBrk="0" hangingPunct="1"/>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も地方交付税の減が見込まれるため、市税の徴収の強化、企業誘致などによる税収確保策の推進、また、歳出では、人件費・公債費等の義務的経費の抑制、施設の統廃合による経費の削減、特別会計・企業会計への繰出金の抑制、事務事業の見直しなど、すべての経費について徹底した見直しを行う。</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60</xdr:row>
      <xdr:rowOff>85725</xdr:rowOff>
    </xdr:to>
    <xdr:cxnSp macro="">
      <xdr:nvCxnSpPr>
        <xdr:cNvPr id="131" name="直線コネクタ 130"/>
        <xdr:cNvCxnSpPr/>
      </xdr:nvCxnSpPr>
      <xdr:spPr>
        <a:xfrm>
          <a:off x="4114800" y="103284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29421</xdr:rowOff>
    </xdr:from>
    <xdr:to>
      <xdr:col>6</xdr:col>
      <xdr:colOff>0</xdr:colOff>
      <xdr:row>60</xdr:row>
      <xdr:rowOff>41487</xdr:rowOff>
    </xdr:to>
    <xdr:cxnSp macro="">
      <xdr:nvCxnSpPr>
        <xdr:cNvPr id="134" name="直線コネクタ 133"/>
        <xdr:cNvCxnSpPr/>
      </xdr:nvCxnSpPr>
      <xdr:spPr>
        <a:xfrm>
          <a:off x="3225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29421</xdr:rowOff>
    </xdr:from>
    <xdr:to>
      <xdr:col>4</xdr:col>
      <xdr:colOff>482600</xdr:colOff>
      <xdr:row>60</xdr:row>
      <xdr:rowOff>150071</xdr:rowOff>
    </xdr:to>
    <xdr:cxnSp macro="">
      <xdr:nvCxnSpPr>
        <xdr:cNvPr id="137" name="直線コネクタ 136"/>
        <xdr:cNvCxnSpPr/>
      </xdr:nvCxnSpPr>
      <xdr:spPr>
        <a:xfrm flipV="1">
          <a:off x="2336800" y="10316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60</xdr:row>
      <xdr:rowOff>150071</xdr:rowOff>
    </xdr:to>
    <xdr:cxnSp macro="">
      <xdr:nvCxnSpPr>
        <xdr:cNvPr id="140" name="直線コネクタ 139"/>
        <xdr:cNvCxnSpPr/>
      </xdr:nvCxnSpPr>
      <xdr:spPr>
        <a:xfrm>
          <a:off x="1447800" y="1040892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34925</xdr:rowOff>
    </xdr:from>
    <xdr:to>
      <xdr:col>7</xdr:col>
      <xdr:colOff>203200</xdr:colOff>
      <xdr:row>60</xdr:row>
      <xdr:rowOff>136525</xdr:rowOff>
    </xdr:to>
    <xdr:sp macro="" textlink="">
      <xdr:nvSpPr>
        <xdr:cNvPr id="150" name="円/楕円 149"/>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7002</xdr:rowOff>
    </xdr:from>
    <xdr:ext cx="762000" cy="259045"/>
    <xdr:sp macro="" textlink="">
      <xdr:nvSpPr>
        <xdr:cNvPr id="151" name="財政構造の弾力性該当値テキスト"/>
        <xdr:cNvSpPr txBox="1"/>
      </xdr:nvSpPr>
      <xdr:spPr>
        <a:xfrm>
          <a:off x="504190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162137</xdr:rowOff>
    </xdr:from>
    <xdr:to>
      <xdr:col>6</xdr:col>
      <xdr:colOff>50800</xdr:colOff>
      <xdr:row>60</xdr:row>
      <xdr:rowOff>92287</xdr:rowOff>
    </xdr:to>
    <xdr:sp macro="" textlink="">
      <xdr:nvSpPr>
        <xdr:cNvPr id="152" name="円/楕円 151"/>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102464</xdr:rowOff>
    </xdr:from>
    <xdr:ext cx="736600" cy="259045"/>
    <xdr:sp macro="" textlink="">
      <xdr:nvSpPr>
        <xdr:cNvPr id="153" name="テキスト ボックス 152"/>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150071</xdr:rowOff>
    </xdr:from>
    <xdr:to>
      <xdr:col>4</xdr:col>
      <xdr:colOff>533400</xdr:colOff>
      <xdr:row>60</xdr:row>
      <xdr:rowOff>80221</xdr:rowOff>
    </xdr:to>
    <xdr:sp macro="" textlink="">
      <xdr:nvSpPr>
        <xdr:cNvPr id="154" name="円/楕円 153"/>
        <xdr:cNvSpPr/>
      </xdr:nvSpPr>
      <xdr:spPr>
        <a:xfrm>
          <a:off x="3175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90398</xdr:rowOff>
    </xdr:from>
    <xdr:ext cx="762000" cy="259045"/>
    <xdr:sp macro="" textlink="">
      <xdr:nvSpPr>
        <xdr:cNvPr id="155" name="テキスト ボックス 154"/>
        <xdr:cNvSpPr txBox="1"/>
      </xdr:nvSpPr>
      <xdr:spPr>
        <a:xfrm>
          <a:off x="2844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99271</xdr:rowOff>
    </xdr:from>
    <xdr:to>
      <xdr:col>3</xdr:col>
      <xdr:colOff>330200</xdr:colOff>
      <xdr:row>61</xdr:row>
      <xdr:rowOff>29421</xdr:rowOff>
    </xdr:to>
    <xdr:sp macro="" textlink="">
      <xdr:nvSpPr>
        <xdr:cNvPr id="156" name="円/楕円 155"/>
        <xdr:cNvSpPr/>
      </xdr:nvSpPr>
      <xdr:spPr>
        <a:xfrm>
          <a:off x="2286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14198</xdr:rowOff>
    </xdr:from>
    <xdr:ext cx="762000" cy="259045"/>
    <xdr:sp macro="" textlink="">
      <xdr:nvSpPr>
        <xdr:cNvPr id="157" name="テキスト ボックス 156"/>
        <xdr:cNvSpPr txBox="1"/>
      </xdr:nvSpPr>
      <xdr:spPr>
        <a:xfrm>
          <a:off x="1955800" y="104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71120</xdr:rowOff>
    </xdr:from>
    <xdr:to>
      <xdr:col>2</xdr:col>
      <xdr:colOff>127000</xdr:colOff>
      <xdr:row>61</xdr:row>
      <xdr:rowOff>1270</xdr:rowOff>
    </xdr:to>
    <xdr:sp macro="" textlink="">
      <xdr:nvSpPr>
        <xdr:cNvPr id="158" name="円/楕円 157"/>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157497</xdr:rowOff>
    </xdr:from>
    <xdr:ext cx="762000" cy="259045"/>
    <xdr:sp macro="" textlink="">
      <xdr:nvSpPr>
        <xdr:cNvPr id="159" name="テキスト ボックス 158"/>
        <xdr:cNvSpPr txBox="1"/>
      </xdr:nvSpPr>
      <xdr:spPr>
        <a:xfrm>
          <a:off x="1066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類似団体平均を下回っているが、全国及び県平均は上回っている。物件費は、</a:t>
          </a:r>
          <a:r>
            <a:rPr lang="ja-JP" altLang="en-US" sz="1100">
              <a:solidFill>
                <a:schemeClr val="dk1"/>
              </a:solidFill>
              <a:effectLst/>
              <a:latin typeface="+mn-lt"/>
              <a:ea typeface="+mn-ea"/>
              <a:cs typeface="+mn-cs"/>
            </a:rPr>
            <a:t>あかいわに戻ろうプロジェクトやプレミアム付商品券発行事業といった新規事業等により</a:t>
          </a:r>
          <a:r>
            <a:rPr lang="ja-JP" altLang="ja-JP" sz="1100">
              <a:solidFill>
                <a:schemeClr val="dk1"/>
              </a:solidFill>
              <a:effectLst/>
              <a:latin typeface="+mn-lt"/>
              <a:ea typeface="+mn-ea"/>
              <a:cs typeface="+mn-cs"/>
            </a:rPr>
            <a:t>前年度に</a:t>
          </a:r>
          <a:r>
            <a:rPr lang="ja-JP" altLang="en-US" sz="1100">
              <a:solidFill>
                <a:schemeClr val="dk1"/>
              </a:solidFill>
              <a:effectLst/>
              <a:latin typeface="+mn-lt"/>
              <a:ea typeface="+mn-ea"/>
              <a:cs typeface="+mn-cs"/>
            </a:rPr>
            <a:t>対し増と</a:t>
          </a:r>
          <a:r>
            <a:rPr lang="ja-JP" altLang="ja-JP" sz="1100">
              <a:solidFill>
                <a:schemeClr val="dk1"/>
              </a:solidFill>
              <a:effectLst/>
              <a:latin typeface="+mn-lt"/>
              <a:ea typeface="+mn-ea"/>
              <a:cs typeface="+mn-cs"/>
            </a:rPr>
            <a:t>なった</a:t>
          </a:r>
          <a:r>
            <a:rPr lang="ja-JP" altLang="en-US" sz="1100">
              <a:solidFill>
                <a:schemeClr val="dk1"/>
              </a:solidFill>
              <a:effectLst/>
              <a:latin typeface="+mn-lt"/>
              <a:ea typeface="+mn-ea"/>
              <a:cs typeface="+mn-cs"/>
            </a:rPr>
            <a:t>。維持補修費は前年に比べ大規模な修繕が少なかったことにより減となっている。</a:t>
          </a:r>
          <a:r>
            <a:rPr lang="ja-JP" altLang="ja-JP" sz="1100">
              <a:solidFill>
                <a:schemeClr val="dk1"/>
              </a:solidFill>
              <a:effectLst/>
              <a:latin typeface="+mn-lt"/>
              <a:ea typeface="+mn-ea"/>
              <a:cs typeface="+mn-cs"/>
            </a:rPr>
            <a:t>人件費は、</a:t>
          </a:r>
          <a:r>
            <a:rPr lang="ja-JP" altLang="en-US" sz="1100">
              <a:solidFill>
                <a:schemeClr val="dk1"/>
              </a:solidFill>
              <a:effectLst/>
              <a:latin typeface="+mn-lt"/>
              <a:ea typeface="+mn-ea"/>
              <a:cs typeface="+mn-cs"/>
            </a:rPr>
            <a:t>退職者に対し新規採用職員を抑える等により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前年比△１．８ポイントとなったが、</a:t>
          </a:r>
          <a:r>
            <a:rPr lang="ja-JP" altLang="ja-JP" sz="1100">
              <a:solidFill>
                <a:schemeClr val="dk1"/>
              </a:solidFill>
              <a:effectLst/>
              <a:latin typeface="+mn-lt"/>
              <a:ea typeface="+mn-ea"/>
              <a:cs typeface="+mn-cs"/>
            </a:rPr>
            <a:t>保育所運営、ごみ処理等の業務を直営で行っていること等の理由により、高い状況にある。今後も退職者の補充抑制、指定管理者制度の活用などにより経費削減を図っていく。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38164</xdr:rowOff>
    </xdr:from>
    <xdr:to>
      <xdr:col>7</xdr:col>
      <xdr:colOff>152400</xdr:colOff>
      <xdr:row>82</xdr:row>
      <xdr:rowOff>40416</xdr:rowOff>
    </xdr:to>
    <xdr:cxnSp macro="">
      <xdr:nvCxnSpPr>
        <xdr:cNvPr id="194" name="直線コネクタ 193"/>
        <xdr:cNvCxnSpPr/>
      </xdr:nvCxnSpPr>
      <xdr:spPr>
        <a:xfrm>
          <a:off x="4114800" y="14097064"/>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138237</xdr:rowOff>
    </xdr:from>
    <xdr:to>
      <xdr:col>6</xdr:col>
      <xdr:colOff>0</xdr:colOff>
      <xdr:row>82</xdr:row>
      <xdr:rowOff>38164</xdr:rowOff>
    </xdr:to>
    <xdr:cxnSp macro="">
      <xdr:nvCxnSpPr>
        <xdr:cNvPr id="197" name="直線コネクタ 196"/>
        <xdr:cNvCxnSpPr/>
      </xdr:nvCxnSpPr>
      <xdr:spPr>
        <a:xfrm>
          <a:off x="3225800" y="14025687"/>
          <a:ext cx="8890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138237</xdr:rowOff>
    </xdr:from>
    <xdr:to>
      <xdr:col>4</xdr:col>
      <xdr:colOff>482600</xdr:colOff>
      <xdr:row>82</xdr:row>
      <xdr:rowOff>13551</xdr:rowOff>
    </xdr:to>
    <xdr:cxnSp macro="">
      <xdr:nvCxnSpPr>
        <xdr:cNvPr id="200" name="直線コネクタ 199"/>
        <xdr:cNvCxnSpPr/>
      </xdr:nvCxnSpPr>
      <xdr:spPr>
        <a:xfrm flipV="1">
          <a:off x="2336800" y="14025687"/>
          <a:ext cx="889000" cy="4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10077</xdr:rowOff>
    </xdr:from>
    <xdr:to>
      <xdr:col>3</xdr:col>
      <xdr:colOff>279400</xdr:colOff>
      <xdr:row>82</xdr:row>
      <xdr:rowOff>13551</xdr:rowOff>
    </xdr:to>
    <xdr:cxnSp macro="">
      <xdr:nvCxnSpPr>
        <xdr:cNvPr id="203" name="直線コネクタ 202"/>
        <xdr:cNvCxnSpPr/>
      </xdr:nvCxnSpPr>
      <xdr:spPr>
        <a:xfrm>
          <a:off x="1447800" y="14068977"/>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161066</xdr:rowOff>
    </xdr:from>
    <xdr:to>
      <xdr:col>7</xdr:col>
      <xdr:colOff>203200</xdr:colOff>
      <xdr:row>82</xdr:row>
      <xdr:rowOff>91216</xdr:rowOff>
    </xdr:to>
    <xdr:sp macro="" textlink="">
      <xdr:nvSpPr>
        <xdr:cNvPr id="213" name="円/楕円 212"/>
        <xdr:cNvSpPr/>
      </xdr:nvSpPr>
      <xdr:spPr>
        <a:xfrm>
          <a:off x="4902200" y="1404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6143</xdr:rowOff>
    </xdr:from>
    <xdr:ext cx="762000" cy="259045"/>
    <xdr:sp macro="" textlink="">
      <xdr:nvSpPr>
        <xdr:cNvPr id="214" name="人件費・物件費等の状況該当値テキスト"/>
        <xdr:cNvSpPr txBox="1"/>
      </xdr:nvSpPr>
      <xdr:spPr>
        <a:xfrm>
          <a:off x="5041900" y="1389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137,130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158814</xdr:rowOff>
    </xdr:from>
    <xdr:to>
      <xdr:col>6</xdr:col>
      <xdr:colOff>50800</xdr:colOff>
      <xdr:row>82</xdr:row>
      <xdr:rowOff>88964</xdr:rowOff>
    </xdr:to>
    <xdr:sp macro="" textlink="">
      <xdr:nvSpPr>
        <xdr:cNvPr id="215" name="円/楕円 214"/>
        <xdr:cNvSpPr/>
      </xdr:nvSpPr>
      <xdr:spPr>
        <a:xfrm>
          <a:off x="4064000" y="1404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99141</xdr:rowOff>
    </xdr:from>
    <xdr:ext cx="736600" cy="259045"/>
    <xdr:sp macro="" textlink="">
      <xdr:nvSpPr>
        <xdr:cNvPr id="216" name="テキスト ボックス 215"/>
        <xdr:cNvSpPr txBox="1"/>
      </xdr:nvSpPr>
      <xdr:spPr>
        <a:xfrm>
          <a:off x="3733800" y="13815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87437</xdr:rowOff>
    </xdr:from>
    <xdr:to>
      <xdr:col>4</xdr:col>
      <xdr:colOff>533400</xdr:colOff>
      <xdr:row>82</xdr:row>
      <xdr:rowOff>17587</xdr:rowOff>
    </xdr:to>
    <xdr:sp macro="" textlink="">
      <xdr:nvSpPr>
        <xdr:cNvPr id="217" name="円/楕円 216"/>
        <xdr:cNvSpPr/>
      </xdr:nvSpPr>
      <xdr:spPr>
        <a:xfrm>
          <a:off x="3175000" y="1397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27764</xdr:rowOff>
    </xdr:from>
    <xdr:ext cx="762000" cy="259045"/>
    <xdr:sp macro="" textlink="">
      <xdr:nvSpPr>
        <xdr:cNvPr id="218" name="テキスト ボックス 217"/>
        <xdr:cNvSpPr txBox="1"/>
      </xdr:nvSpPr>
      <xdr:spPr>
        <a:xfrm>
          <a:off x="2844800" y="1374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134201</xdr:rowOff>
    </xdr:from>
    <xdr:to>
      <xdr:col>3</xdr:col>
      <xdr:colOff>330200</xdr:colOff>
      <xdr:row>82</xdr:row>
      <xdr:rowOff>64351</xdr:rowOff>
    </xdr:to>
    <xdr:sp macro="" textlink="">
      <xdr:nvSpPr>
        <xdr:cNvPr id="219" name="円/楕円 218"/>
        <xdr:cNvSpPr/>
      </xdr:nvSpPr>
      <xdr:spPr>
        <a:xfrm>
          <a:off x="2286000" y="1402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74528</xdr:rowOff>
    </xdr:from>
    <xdr:ext cx="762000" cy="259045"/>
    <xdr:sp macro="" textlink="">
      <xdr:nvSpPr>
        <xdr:cNvPr id="220" name="テキスト ボックス 219"/>
        <xdr:cNvSpPr txBox="1"/>
      </xdr:nvSpPr>
      <xdr:spPr>
        <a:xfrm>
          <a:off x="1955800" y="1379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133,790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130727</xdr:rowOff>
    </xdr:from>
    <xdr:to>
      <xdr:col>2</xdr:col>
      <xdr:colOff>127000</xdr:colOff>
      <xdr:row>82</xdr:row>
      <xdr:rowOff>60877</xdr:rowOff>
    </xdr:to>
    <xdr:sp macro="" textlink="">
      <xdr:nvSpPr>
        <xdr:cNvPr id="221" name="円/楕円 220"/>
        <xdr:cNvSpPr/>
      </xdr:nvSpPr>
      <xdr:spPr>
        <a:xfrm>
          <a:off x="1397000" y="140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71054</xdr:rowOff>
    </xdr:from>
    <xdr:ext cx="762000" cy="259045"/>
    <xdr:sp macro="" textlink="">
      <xdr:nvSpPr>
        <xdr:cNvPr id="222" name="テキスト ボックス 221"/>
        <xdr:cNvSpPr txBox="1"/>
      </xdr:nvSpPr>
      <xdr:spPr>
        <a:xfrm>
          <a:off x="1066800" y="1378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国家公務員を１００とした場合の地方公務員の基本給与水準を表すラスパイレス指数は９</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％となった。こ</a:t>
          </a:r>
          <a:r>
            <a:rPr lang="ja-JP" altLang="en-US" sz="1100">
              <a:solidFill>
                <a:schemeClr val="dk1"/>
              </a:solidFill>
              <a:effectLst/>
              <a:latin typeface="+mn-lt"/>
              <a:ea typeface="+mn-ea"/>
              <a:cs typeface="+mn-cs"/>
            </a:rPr>
            <a:t>れ</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高齢・高給者の退職により減となったものの、</a:t>
          </a:r>
          <a:r>
            <a:rPr lang="ja-JP" altLang="ja-JP" sz="1100">
              <a:solidFill>
                <a:schemeClr val="dk1"/>
              </a:solidFill>
              <a:effectLst/>
              <a:latin typeface="+mn-lt"/>
              <a:ea typeface="+mn-ea"/>
              <a:cs typeface="+mn-cs"/>
            </a:rPr>
            <a:t>経験年数階層の変動によるもの</a:t>
          </a:r>
          <a:r>
            <a:rPr lang="ja-JP" altLang="en-US" sz="1100">
              <a:solidFill>
                <a:schemeClr val="dk1"/>
              </a:solidFill>
              <a:effectLst/>
              <a:latin typeface="+mn-lt"/>
              <a:ea typeface="+mn-ea"/>
              <a:cs typeface="+mn-cs"/>
            </a:rPr>
            <a:t>の増が大きかったため、０．１ポイント増となった</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今後も適正な定員管理</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により人件費の削減に努める。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80011</xdr:rowOff>
    </xdr:to>
    <xdr:cxnSp macro="">
      <xdr:nvCxnSpPr>
        <xdr:cNvPr id="254" name="直線コネクタ 253"/>
        <xdr:cNvCxnSpPr/>
      </xdr:nvCxnSpPr>
      <xdr:spPr>
        <a:xfrm>
          <a:off x="16179800" y="1464843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85</xdr:row>
      <xdr:rowOff>75185</xdr:rowOff>
    </xdr:to>
    <xdr:cxnSp macro="">
      <xdr:nvCxnSpPr>
        <xdr:cNvPr id="257" name="直線コネクタ 256"/>
        <xdr:cNvCxnSpPr/>
      </xdr:nvCxnSpPr>
      <xdr:spPr>
        <a:xfrm>
          <a:off x="15290800" y="14643608"/>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70358</xdr:rowOff>
    </xdr:from>
    <xdr:to>
      <xdr:col>22</xdr:col>
      <xdr:colOff>203200</xdr:colOff>
      <xdr:row>87</xdr:row>
      <xdr:rowOff>79756</xdr:rowOff>
    </xdr:to>
    <xdr:cxnSp macro="">
      <xdr:nvCxnSpPr>
        <xdr:cNvPr id="260" name="直線コネクタ 259"/>
        <xdr:cNvCxnSpPr/>
      </xdr:nvCxnSpPr>
      <xdr:spPr>
        <a:xfrm flipV="1">
          <a:off x="14401800" y="14643608"/>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65278</xdr:rowOff>
    </xdr:from>
    <xdr:to>
      <xdr:col>21</xdr:col>
      <xdr:colOff>0</xdr:colOff>
      <xdr:row>87</xdr:row>
      <xdr:rowOff>79756</xdr:rowOff>
    </xdr:to>
    <xdr:cxnSp macro="">
      <xdr:nvCxnSpPr>
        <xdr:cNvPr id="263" name="直線コネクタ 262"/>
        <xdr:cNvCxnSpPr/>
      </xdr:nvCxnSpPr>
      <xdr:spPr>
        <a:xfrm>
          <a:off x="13512800" y="149814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74"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24385</xdr:rowOff>
    </xdr:from>
    <xdr:to>
      <xdr:col>23</xdr:col>
      <xdr:colOff>457200</xdr:colOff>
      <xdr:row>85</xdr:row>
      <xdr:rowOff>125985</xdr:rowOff>
    </xdr:to>
    <xdr:sp macro="" textlink="">
      <xdr:nvSpPr>
        <xdr:cNvPr id="275" name="円/楕円 274"/>
        <xdr:cNvSpPr/>
      </xdr:nvSpPr>
      <xdr:spPr>
        <a:xfrm>
          <a:off x="16129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136162</xdr:rowOff>
    </xdr:from>
    <xdr:ext cx="736600" cy="259045"/>
    <xdr:sp macro="" textlink="">
      <xdr:nvSpPr>
        <xdr:cNvPr id="276" name="テキスト ボックス 275"/>
        <xdr:cNvSpPr txBox="1"/>
      </xdr:nvSpPr>
      <xdr:spPr>
        <a:xfrm>
          <a:off x="15798800" y="1436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19558</xdr:rowOff>
    </xdr:from>
    <xdr:to>
      <xdr:col>22</xdr:col>
      <xdr:colOff>254000</xdr:colOff>
      <xdr:row>85</xdr:row>
      <xdr:rowOff>121158</xdr:rowOff>
    </xdr:to>
    <xdr:sp macro="" textlink="">
      <xdr:nvSpPr>
        <xdr:cNvPr id="277" name="円/楕円 276"/>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78" name="テキスト ボックス 277"/>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28956</xdr:rowOff>
    </xdr:from>
    <xdr:to>
      <xdr:col>21</xdr:col>
      <xdr:colOff>50800</xdr:colOff>
      <xdr:row>87</xdr:row>
      <xdr:rowOff>130556</xdr:rowOff>
    </xdr:to>
    <xdr:sp macro="" textlink="">
      <xdr:nvSpPr>
        <xdr:cNvPr id="279" name="円/楕円 278"/>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80" name="テキスト ボックス 27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xdr:rowOff>
    </xdr:from>
    <xdr:to>
      <xdr:col>19</xdr:col>
      <xdr:colOff>533400</xdr:colOff>
      <xdr:row>87</xdr:row>
      <xdr:rowOff>116078</xdr:rowOff>
    </xdr:to>
    <xdr:sp macro="" textlink="">
      <xdr:nvSpPr>
        <xdr:cNvPr id="281" name="円/楕円 280"/>
        <xdr:cNvSpPr/>
      </xdr:nvSpPr>
      <xdr:spPr>
        <a:xfrm>
          <a:off x="13462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126255</xdr:rowOff>
    </xdr:from>
    <xdr:ext cx="762000" cy="259045"/>
    <xdr:sp macro="" textlink="">
      <xdr:nvSpPr>
        <xdr:cNvPr id="282" name="テキスト ボックス 281"/>
        <xdr:cNvSpPr txBox="1"/>
      </xdr:nvSpPr>
      <xdr:spPr>
        <a:xfrm>
          <a:off x="13131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消防業務、保育所運営、ごみ処理等の業務を直営で行っているため、類似団体・全国・県平均を上回</a:t>
          </a:r>
          <a:r>
            <a:rPr lang="ja-JP" altLang="en-US" sz="1100">
              <a:solidFill>
                <a:schemeClr val="dk1"/>
              </a:solidFill>
              <a:effectLst/>
              <a:latin typeface="+mn-lt"/>
              <a:ea typeface="+mn-ea"/>
              <a:cs typeface="+mn-cs"/>
            </a:rPr>
            <a:t>る状況となっている。事務事業の見直し、民間活力の積極的導入、多様な任用形態の活用、効率的な組織の検討</a:t>
          </a:r>
          <a:r>
            <a:rPr lang="ja-JP" altLang="ja-JP" sz="1100">
              <a:solidFill>
                <a:schemeClr val="dk1"/>
              </a:solidFill>
              <a:effectLst/>
              <a:latin typeface="+mn-lt"/>
              <a:ea typeface="+mn-ea"/>
              <a:cs typeface="+mn-cs"/>
            </a:rPr>
            <a:t>による職員の適正配置など少人数でのサービス</a:t>
          </a:r>
          <a:r>
            <a:rPr lang="ja-JP" altLang="en-US" sz="1100">
              <a:solidFill>
                <a:schemeClr val="dk1"/>
              </a:solidFill>
              <a:effectLst/>
              <a:latin typeface="+mn-lt"/>
              <a:ea typeface="+mn-ea"/>
              <a:cs typeface="+mn-cs"/>
            </a:rPr>
            <a:t>の質の</a:t>
          </a:r>
          <a:r>
            <a:rPr lang="ja-JP" altLang="ja-JP" sz="1100">
              <a:solidFill>
                <a:schemeClr val="dk1"/>
              </a:solidFill>
              <a:effectLst/>
              <a:latin typeface="+mn-lt"/>
              <a:ea typeface="+mn-ea"/>
              <a:cs typeface="+mn-cs"/>
            </a:rPr>
            <a:t>向上を目指す。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20320</xdr:rowOff>
    </xdr:from>
    <xdr:to>
      <xdr:col>24</xdr:col>
      <xdr:colOff>558800</xdr:colOff>
      <xdr:row>62</xdr:row>
      <xdr:rowOff>41003</xdr:rowOff>
    </xdr:to>
    <xdr:cxnSp macro="">
      <xdr:nvCxnSpPr>
        <xdr:cNvPr id="319" name="直線コネクタ 318"/>
        <xdr:cNvCxnSpPr/>
      </xdr:nvCxnSpPr>
      <xdr:spPr>
        <a:xfrm flipV="1">
          <a:off x="16179800" y="106502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41003</xdr:rowOff>
    </xdr:from>
    <xdr:to>
      <xdr:col>23</xdr:col>
      <xdr:colOff>406400</xdr:colOff>
      <xdr:row>62</xdr:row>
      <xdr:rowOff>51344</xdr:rowOff>
    </xdr:to>
    <xdr:cxnSp macro="">
      <xdr:nvCxnSpPr>
        <xdr:cNvPr id="322" name="直線コネクタ 321"/>
        <xdr:cNvCxnSpPr/>
      </xdr:nvCxnSpPr>
      <xdr:spPr>
        <a:xfrm flipV="1">
          <a:off x="15290800" y="1067090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49621</xdr:rowOff>
    </xdr:from>
    <xdr:to>
      <xdr:col>22</xdr:col>
      <xdr:colOff>203200</xdr:colOff>
      <xdr:row>62</xdr:row>
      <xdr:rowOff>51344</xdr:rowOff>
    </xdr:to>
    <xdr:cxnSp macro="">
      <xdr:nvCxnSpPr>
        <xdr:cNvPr id="325" name="直線コネクタ 324"/>
        <xdr:cNvCxnSpPr/>
      </xdr:nvCxnSpPr>
      <xdr:spPr>
        <a:xfrm>
          <a:off x="14401800" y="10679521"/>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49621</xdr:rowOff>
    </xdr:from>
    <xdr:to>
      <xdr:col>21</xdr:col>
      <xdr:colOff>0</xdr:colOff>
      <xdr:row>62</xdr:row>
      <xdr:rowOff>59962</xdr:rowOff>
    </xdr:to>
    <xdr:cxnSp macro="">
      <xdr:nvCxnSpPr>
        <xdr:cNvPr id="328" name="直線コネクタ 327"/>
        <xdr:cNvCxnSpPr/>
      </xdr:nvCxnSpPr>
      <xdr:spPr>
        <a:xfrm flipV="1">
          <a:off x="13512800" y="106795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38" name="円/楕円 337"/>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113047</xdr:rowOff>
    </xdr:from>
    <xdr:ext cx="762000" cy="259045"/>
    <xdr:sp macro="" textlink="">
      <xdr:nvSpPr>
        <xdr:cNvPr id="339"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161653</xdr:rowOff>
    </xdr:from>
    <xdr:to>
      <xdr:col>23</xdr:col>
      <xdr:colOff>457200</xdr:colOff>
      <xdr:row>62</xdr:row>
      <xdr:rowOff>91803</xdr:rowOff>
    </xdr:to>
    <xdr:sp macro="" textlink="">
      <xdr:nvSpPr>
        <xdr:cNvPr id="340" name="円/楕円 339"/>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76580</xdr:rowOff>
    </xdr:from>
    <xdr:ext cx="736600" cy="259045"/>
    <xdr:sp macro="" textlink="">
      <xdr:nvSpPr>
        <xdr:cNvPr id="341" name="テキスト ボックス 340"/>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544</xdr:rowOff>
    </xdr:from>
    <xdr:to>
      <xdr:col>22</xdr:col>
      <xdr:colOff>254000</xdr:colOff>
      <xdr:row>62</xdr:row>
      <xdr:rowOff>102144</xdr:rowOff>
    </xdr:to>
    <xdr:sp macro="" textlink="">
      <xdr:nvSpPr>
        <xdr:cNvPr id="342" name="円/楕円 341"/>
        <xdr:cNvSpPr/>
      </xdr:nvSpPr>
      <xdr:spPr>
        <a:xfrm>
          <a:off x="15240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86921</xdr:rowOff>
    </xdr:from>
    <xdr:ext cx="762000" cy="259045"/>
    <xdr:sp macro="" textlink="">
      <xdr:nvSpPr>
        <xdr:cNvPr id="343" name="テキスト ボックス 342"/>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170271</xdr:rowOff>
    </xdr:from>
    <xdr:to>
      <xdr:col>21</xdr:col>
      <xdr:colOff>50800</xdr:colOff>
      <xdr:row>62</xdr:row>
      <xdr:rowOff>100421</xdr:rowOff>
    </xdr:to>
    <xdr:sp macro="" textlink="">
      <xdr:nvSpPr>
        <xdr:cNvPr id="344" name="円/楕円 343"/>
        <xdr:cNvSpPr/>
      </xdr:nvSpPr>
      <xdr:spPr>
        <a:xfrm>
          <a:off x="14351000" y="106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85198</xdr:rowOff>
    </xdr:from>
    <xdr:ext cx="762000" cy="259045"/>
    <xdr:sp macro="" textlink="">
      <xdr:nvSpPr>
        <xdr:cNvPr id="345" name="テキスト ボックス 344"/>
        <xdr:cNvSpPr txBox="1"/>
      </xdr:nvSpPr>
      <xdr:spPr>
        <a:xfrm>
          <a:off x="14020800" y="1071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9162</xdr:rowOff>
    </xdr:from>
    <xdr:to>
      <xdr:col>19</xdr:col>
      <xdr:colOff>533400</xdr:colOff>
      <xdr:row>62</xdr:row>
      <xdr:rowOff>110762</xdr:rowOff>
    </xdr:to>
    <xdr:sp macro="" textlink="">
      <xdr:nvSpPr>
        <xdr:cNvPr id="346" name="円/楕円 345"/>
        <xdr:cNvSpPr/>
      </xdr:nvSpPr>
      <xdr:spPr>
        <a:xfrm>
          <a:off x="134620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95539</xdr:rowOff>
    </xdr:from>
    <xdr:ext cx="762000" cy="259045"/>
    <xdr:sp macro="" textlink="">
      <xdr:nvSpPr>
        <xdr:cNvPr id="347" name="テキスト ボックス 346"/>
        <xdr:cNvSpPr txBox="1"/>
      </xdr:nvSpPr>
      <xdr:spPr>
        <a:xfrm>
          <a:off x="13131800" y="107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類似団体平均と県平均は下回っているが、全国平均は上回っている。分子にあたる地方債償還額のうち、</a:t>
          </a:r>
          <a:r>
            <a:rPr lang="ja-JP" altLang="en-US" sz="1100">
              <a:solidFill>
                <a:schemeClr val="dk1"/>
              </a:solidFill>
              <a:effectLst/>
              <a:latin typeface="+mn-lt"/>
              <a:ea typeface="+mn-ea"/>
              <a:cs typeface="+mn-cs"/>
            </a:rPr>
            <a:t>旧合併推進事業</a:t>
          </a:r>
          <a:r>
            <a:rPr lang="ja-JP" altLang="ja-JP" sz="1100">
              <a:solidFill>
                <a:schemeClr val="dk1"/>
              </a:solidFill>
              <a:effectLst/>
              <a:latin typeface="+mn-lt"/>
              <a:ea typeface="+mn-ea"/>
              <a:cs typeface="+mn-cs"/>
            </a:rPr>
            <a:t>債、辺地事業債の減等により、前年度△１．</a:t>
          </a:r>
          <a:r>
            <a:rPr lang="ja-JP" altLang="en-US" sz="1100">
              <a:solidFill>
                <a:schemeClr val="dk1"/>
              </a:solidFill>
              <a:effectLst/>
              <a:latin typeface="+mn-lt"/>
              <a:ea typeface="+mn-ea"/>
              <a:cs typeface="+mn-cs"/>
            </a:rPr>
            <a:t>１ポイント</a:t>
          </a:r>
          <a:r>
            <a:rPr lang="ja-JP" altLang="ja-JP" sz="1100">
              <a:solidFill>
                <a:schemeClr val="dk1"/>
              </a:solidFill>
              <a:effectLst/>
              <a:latin typeface="+mn-lt"/>
              <a:ea typeface="+mn-ea"/>
              <a:cs typeface="+mn-cs"/>
            </a:rPr>
            <a:t>となった。</a:t>
          </a:r>
          <a:endParaRPr lang="ja-JP" altLang="ja-JP" sz="1400">
            <a:effectLst/>
          </a:endParaRPr>
        </a:p>
        <a:p>
          <a:pPr rtl="0" fontAlgn="base"/>
          <a:r>
            <a:rPr lang="ja-JP" altLang="ja-JP" sz="1100">
              <a:solidFill>
                <a:schemeClr val="dk1"/>
              </a:solidFill>
              <a:effectLst/>
              <a:latin typeface="+mn-lt"/>
              <a:ea typeface="+mn-ea"/>
              <a:cs typeface="+mn-cs"/>
            </a:rPr>
            <a:t>　しかし</a:t>
          </a:r>
          <a:r>
            <a:rPr lang="ja-JP" altLang="en-US" sz="1100">
              <a:solidFill>
                <a:schemeClr val="dk1"/>
              </a:solidFill>
              <a:effectLst/>
              <a:latin typeface="+mn-lt"/>
              <a:ea typeface="+mn-ea"/>
              <a:cs typeface="+mn-cs"/>
            </a:rPr>
            <a:t>、学校施設の耐震化</a:t>
          </a:r>
          <a:r>
            <a:rPr lang="ja-JP" altLang="ja-JP" sz="1100">
              <a:solidFill>
                <a:schemeClr val="dk1"/>
              </a:solidFill>
              <a:effectLst/>
              <a:latin typeface="+mn-lt"/>
              <a:ea typeface="+mn-ea"/>
              <a:cs typeface="+mn-cs"/>
            </a:rPr>
            <a:t>等の大規模事業の実施により公債費の伸びが予想されるため、地方債の借入れについては、事業の選択と集中による絞り込みにより、必要最小限に留めるとともに、普通交付税算入率の高い過疎債、合併特例債等を優先的に活用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171344</xdr:rowOff>
    </xdr:from>
    <xdr:to>
      <xdr:col>24</xdr:col>
      <xdr:colOff>558800</xdr:colOff>
      <xdr:row>37</xdr:row>
      <xdr:rowOff>22013</xdr:rowOff>
    </xdr:to>
    <xdr:cxnSp macro="">
      <xdr:nvCxnSpPr>
        <xdr:cNvPr id="381" name="直線コネクタ 380"/>
        <xdr:cNvCxnSpPr/>
      </xdr:nvCxnSpPr>
      <xdr:spPr>
        <a:xfrm flipV="1">
          <a:off x="16179800" y="63435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156121</xdr:rowOff>
    </xdr:from>
    <xdr:ext cx="762000" cy="259045"/>
    <xdr:sp macro="" textlink="">
      <xdr:nvSpPr>
        <xdr:cNvPr id="382" name="公債費負担の状況平均値テキスト"/>
        <xdr:cNvSpPr txBox="1"/>
      </xdr:nvSpPr>
      <xdr:spPr>
        <a:xfrm>
          <a:off x="17106900" y="6328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22013</xdr:rowOff>
    </xdr:from>
    <xdr:to>
      <xdr:col>23</xdr:col>
      <xdr:colOff>406400</xdr:colOff>
      <xdr:row>37</xdr:row>
      <xdr:rowOff>46143</xdr:rowOff>
    </xdr:to>
    <xdr:cxnSp macro="">
      <xdr:nvCxnSpPr>
        <xdr:cNvPr id="384" name="直線コネクタ 383"/>
        <xdr:cNvCxnSpPr/>
      </xdr:nvCxnSpPr>
      <xdr:spPr>
        <a:xfrm flipV="1">
          <a:off x="15290800" y="63656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46143</xdr:rowOff>
    </xdr:from>
    <xdr:to>
      <xdr:col>22</xdr:col>
      <xdr:colOff>203200</xdr:colOff>
      <xdr:row>37</xdr:row>
      <xdr:rowOff>66252</xdr:rowOff>
    </xdr:to>
    <xdr:cxnSp macro="">
      <xdr:nvCxnSpPr>
        <xdr:cNvPr id="387" name="直線コネクタ 386"/>
        <xdr:cNvCxnSpPr/>
      </xdr:nvCxnSpPr>
      <xdr:spPr>
        <a:xfrm flipV="1">
          <a:off x="14401800" y="638979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66252</xdr:rowOff>
    </xdr:from>
    <xdr:to>
      <xdr:col>21</xdr:col>
      <xdr:colOff>0</xdr:colOff>
      <xdr:row>37</xdr:row>
      <xdr:rowOff>82338</xdr:rowOff>
    </xdr:to>
    <xdr:cxnSp macro="">
      <xdr:nvCxnSpPr>
        <xdr:cNvPr id="390" name="直線コネクタ 389"/>
        <xdr:cNvCxnSpPr/>
      </xdr:nvCxnSpPr>
      <xdr:spPr>
        <a:xfrm flipV="1">
          <a:off x="13512800" y="64099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120544</xdr:rowOff>
    </xdr:from>
    <xdr:to>
      <xdr:col>24</xdr:col>
      <xdr:colOff>609600</xdr:colOff>
      <xdr:row>37</xdr:row>
      <xdr:rowOff>50694</xdr:rowOff>
    </xdr:to>
    <xdr:sp macro="" textlink="">
      <xdr:nvSpPr>
        <xdr:cNvPr id="400" name="円/楕円 399"/>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41821</xdr:rowOff>
    </xdr:from>
    <xdr:ext cx="762000" cy="259045"/>
    <xdr:sp macro="" textlink="">
      <xdr:nvSpPr>
        <xdr:cNvPr id="401" name="公債費負担の状況該当値テキスト"/>
        <xdr:cNvSpPr txBox="1"/>
      </xdr:nvSpPr>
      <xdr:spPr>
        <a:xfrm>
          <a:off x="17106900" y="621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142663</xdr:rowOff>
    </xdr:from>
    <xdr:to>
      <xdr:col>23</xdr:col>
      <xdr:colOff>457200</xdr:colOff>
      <xdr:row>37</xdr:row>
      <xdr:rowOff>72813</xdr:rowOff>
    </xdr:to>
    <xdr:sp macro="" textlink="">
      <xdr:nvSpPr>
        <xdr:cNvPr id="402" name="円/楕円 401"/>
        <xdr:cNvSpPr/>
      </xdr:nvSpPr>
      <xdr:spPr>
        <a:xfrm>
          <a:off x="16129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82990</xdr:rowOff>
    </xdr:from>
    <xdr:ext cx="736600" cy="259045"/>
    <xdr:sp macro="" textlink="">
      <xdr:nvSpPr>
        <xdr:cNvPr id="403" name="テキスト ボックス 402"/>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166793</xdr:rowOff>
    </xdr:from>
    <xdr:to>
      <xdr:col>22</xdr:col>
      <xdr:colOff>254000</xdr:colOff>
      <xdr:row>37</xdr:row>
      <xdr:rowOff>96943</xdr:rowOff>
    </xdr:to>
    <xdr:sp macro="" textlink="">
      <xdr:nvSpPr>
        <xdr:cNvPr id="404" name="円/楕円 403"/>
        <xdr:cNvSpPr/>
      </xdr:nvSpPr>
      <xdr:spPr>
        <a:xfrm>
          <a:off x="15240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405" name="テキスト ボックス 404"/>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15452</xdr:rowOff>
    </xdr:from>
    <xdr:to>
      <xdr:col>21</xdr:col>
      <xdr:colOff>50800</xdr:colOff>
      <xdr:row>37</xdr:row>
      <xdr:rowOff>117052</xdr:rowOff>
    </xdr:to>
    <xdr:sp macro="" textlink="">
      <xdr:nvSpPr>
        <xdr:cNvPr id="406" name="円/楕円 405"/>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127229</xdr:rowOff>
    </xdr:from>
    <xdr:ext cx="762000" cy="259045"/>
    <xdr:sp macro="" textlink="">
      <xdr:nvSpPr>
        <xdr:cNvPr id="407" name="テキスト ボックス 406"/>
        <xdr:cNvSpPr txBox="1"/>
      </xdr:nvSpPr>
      <xdr:spPr>
        <a:xfrm>
          <a:off x="14020800" y="612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31538</xdr:rowOff>
    </xdr:from>
    <xdr:to>
      <xdr:col>19</xdr:col>
      <xdr:colOff>533400</xdr:colOff>
      <xdr:row>37</xdr:row>
      <xdr:rowOff>133138</xdr:rowOff>
    </xdr:to>
    <xdr:sp macro="" textlink="">
      <xdr:nvSpPr>
        <xdr:cNvPr id="408" name="円/楕円 407"/>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143315</xdr:rowOff>
    </xdr:from>
    <xdr:ext cx="762000" cy="259045"/>
    <xdr:sp macro="" textlink="">
      <xdr:nvSpPr>
        <xdr:cNvPr id="409" name="テキスト ボックス 408"/>
        <xdr:cNvSpPr txBox="1"/>
      </xdr:nvSpPr>
      <xdr:spPr>
        <a:xfrm>
          <a:off x="13131800" y="614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５．</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％で前年度より１</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％の減となった。主な要因としては、分子にあたる</a:t>
          </a:r>
          <a:r>
            <a:rPr lang="ja-JP" altLang="en-US" sz="1100">
              <a:solidFill>
                <a:schemeClr val="dk1"/>
              </a:solidFill>
              <a:effectLst/>
              <a:latin typeface="+mn-lt"/>
              <a:ea typeface="+mn-ea"/>
              <a:cs typeface="+mn-cs"/>
            </a:rPr>
            <a:t>一般単独債、臨時財政対策債等の地方債現在高が減</a:t>
          </a:r>
          <a:r>
            <a:rPr lang="ja-JP" altLang="ja-JP" sz="1100">
              <a:solidFill>
                <a:schemeClr val="dk1"/>
              </a:solidFill>
              <a:effectLst/>
              <a:latin typeface="+mn-lt"/>
              <a:ea typeface="+mn-ea"/>
              <a:cs typeface="+mn-cs"/>
            </a:rPr>
            <a:t>となったことに加え、分子から控除する充当可能財源等のうち、歳計剰余金積立及び財源調整による財政</a:t>
          </a:r>
          <a:r>
            <a:rPr lang="ja-JP" altLang="en-US" sz="1100">
              <a:solidFill>
                <a:schemeClr val="dk1"/>
              </a:solidFill>
              <a:effectLst/>
              <a:latin typeface="+mn-lt"/>
              <a:ea typeface="+mn-ea"/>
              <a:cs typeface="+mn-cs"/>
            </a:rPr>
            <a:t>調整基金積立</a:t>
          </a:r>
          <a:r>
            <a:rPr lang="ja-JP" altLang="ja-JP" sz="1100">
              <a:solidFill>
                <a:schemeClr val="dk1"/>
              </a:solidFill>
              <a:effectLst/>
              <a:latin typeface="+mn-lt"/>
              <a:ea typeface="+mn-ea"/>
              <a:cs typeface="+mn-cs"/>
            </a:rPr>
            <a:t>が増となり分子が減ったため</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。普通交付税算入率の高い合併特例債</a:t>
          </a:r>
          <a:r>
            <a:rPr lang="ja-JP" altLang="en-US" sz="1100">
              <a:solidFill>
                <a:schemeClr val="dk1"/>
              </a:solidFill>
              <a:effectLst/>
              <a:latin typeface="+mn-lt"/>
              <a:ea typeface="+mn-ea"/>
              <a:cs typeface="+mn-cs"/>
            </a:rPr>
            <a:t>や過疎対策事業債</a:t>
          </a:r>
          <a:r>
            <a:rPr lang="ja-JP" altLang="ja-JP" sz="1100">
              <a:solidFill>
                <a:schemeClr val="dk1"/>
              </a:solidFill>
              <a:effectLst/>
              <a:latin typeface="+mn-lt"/>
              <a:ea typeface="+mn-ea"/>
              <a:cs typeface="+mn-cs"/>
            </a:rPr>
            <a:t>等を活用しているため今のところ類似団体平均を下回っているが、合併による普通交付税の特例加算の縮減が始まり、来年度以降は比率の急激な上昇もありうるので、地方債発行の抑制に努める。</a:t>
          </a:r>
          <a:endParaRPr lang="ja-JP" altLang="ja-JP">
            <a:effectLst/>
          </a:endParaRPr>
        </a:p>
        <a:p>
          <a:endParaRPr kumimoji="1" lang="ja-JP" altLang="en-US" sz="1300" i="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87960</xdr:rowOff>
    </xdr:from>
    <xdr:to>
      <xdr:col>24</xdr:col>
      <xdr:colOff>558800</xdr:colOff>
      <xdr:row>14</xdr:row>
      <xdr:rowOff>113055</xdr:rowOff>
    </xdr:to>
    <xdr:cxnSp macro="">
      <xdr:nvCxnSpPr>
        <xdr:cNvPr id="441" name="直線コネクタ 440"/>
        <xdr:cNvCxnSpPr/>
      </xdr:nvCxnSpPr>
      <xdr:spPr>
        <a:xfrm flipV="1">
          <a:off x="16179800" y="2488260"/>
          <a:ext cx="8382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113055</xdr:rowOff>
    </xdr:from>
    <xdr:to>
      <xdr:col>23</xdr:col>
      <xdr:colOff>406400</xdr:colOff>
      <xdr:row>14</xdr:row>
      <xdr:rowOff>155042</xdr:rowOff>
    </xdr:to>
    <xdr:cxnSp macro="">
      <xdr:nvCxnSpPr>
        <xdr:cNvPr id="444" name="直線コネクタ 443"/>
        <xdr:cNvCxnSpPr/>
      </xdr:nvCxnSpPr>
      <xdr:spPr>
        <a:xfrm flipV="1">
          <a:off x="15290800" y="2513355"/>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155042</xdr:rowOff>
    </xdr:from>
    <xdr:to>
      <xdr:col>22</xdr:col>
      <xdr:colOff>203200</xdr:colOff>
      <xdr:row>15</xdr:row>
      <xdr:rowOff>9169</xdr:rowOff>
    </xdr:to>
    <xdr:cxnSp macro="">
      <xdr:nvCxnSpPr>
        <xdr:cNvPr id="447" name="直線コネクタ 446"/>
        <xdr:cNvCxnSpPr/>
      </xdr:nvCxnSpPr>
      <xdr:spPr>
        <a:xfrm flipV="1">
          <a:off x="14401800" y="2555342"/>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8687</xdr:rowOff>
    </xdr:from>
    <xdr:to>
      <xdr:col>21</xdr:col>
      <xdr:colOff>0</xdr:colOff>
      <xdr:row>15</xdr:row>
      <xdr:rowOff>9169</xdr:rowOff>
    </xdr:to>
    <xdr:cxnSp macro="">
      <xdr:nvCxnSpPr>
        <xdr:cNvPr id="450" name="直線コネクタ 449"/>
        <xdr:cNvCxnSpPr/>
      </xdr:nvCxnSpPr>
      <xdr:spPr>
        <a:xfrm>
          <a:off x="13512800" y="2580437"/>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37160</xdr:rowOff>
    </xdr:from>
    <xdr:to>
      <xdr:col>24</xdr:col>
      <xdr:colOff>609600</xdr:colOff>
      <xdr:row>14</xdr:row>
      <xdr:rowOff>138760</xdr:rowOff>
    </xdr:to>
    <xdr:sp macro="" textlink="">
      <xdr:nvSpPr>
        <xdr:cNvPr id="460" name="円/楕円 459"/>
        <xdr:cNvSpPr/>
      </xdr:nvSpPr>
      <xdr:spPr>
        <a:xfrm>
          <a:off x="16967200" y="24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129887</xdr:rowOff>
    </xdr:from>
    <xdr:ext cx="762000" cy="259045"/>
    <xdr:sp macro="" textlink="">
      <xdr:nvSpPr>
        <xdr:cNvPr id="461" name="将来負担の状況該当値テキスト"/>
        <xdr:cNvSpPr txBox="1"/>
      </xdr:nvSpPr>
      <xdr:spPr>
        <a:xfrm>
          <a:off x="17106900" y="23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62255</xdr:rowOff>
    </xdr:from>
    <xdr:to>
      <xdr:col>23</xdr:col>
      <xdr:colOff>457200</xdr:colOff>
      <xdr:row>14</xdr:row>
      <xdr:rowOff>163855</xdr:rowOff>
    </xdr:to>
    <xdr:sp macro="" textlink="">
      <xdr:nvSpPr>
        <xdr:cNvPr id="462" name="円/楕円 461"/>
        <xdr:cNvSpPr/>
      </xdr:nvSpPr>
      <xdr:spPr>
        <a:xfrm>
          <a:off x="16129000" y="24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2582</xdr:rowOff>
    </xdr:from>
    <xdr:ext cx="736600" cy="259045"/>
    <xdr:sp macro="" textlink="">
      <xdr:nvSpPr>
        <xdr:cNvPr id="463" name="テキスト ボックス 462"/>
        <xdr:cNvSpPr txBox="1"/>
      </xdr:nvSpPr>
      <xdr:spPr>
        <a:xfrm>
          <a:off x="15798800" y="223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104242</xdr:rowOff>
    </xdr:from>
    <xdr:to>
      <xdr:col>22</xdr:col>
      <xdr:colOff>254000</xdr:colOff>
      <xdr:row>15</xdr:row>
      <xdr:rowOff>34392</xdr:rowOff>
    </xdr:to>
    <xdr:sp macro="" textlink="">
      <xdr:nvSpPr>
        <xdr:cNvPr id="464" name="円/楕円 463"/>
        <xdr:cNvSpPr/>
      </xdr:nvSpPr>
      <xdr:spPr>
        <a:xfrm>
          <a:off x="15240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44569</xdr:rowOff>
    </xdr:from>
    <xdr:ext cx="762000" cy="259045"/>
    <xdr:sp macro="" textlink="">
      <xdr:nvSpPr>
        <xdr:cNvPr id="465" name="テキスト ボックス 464"/>
        <xdr:cNvSpPr txBox="1"/>
      </xdr:nvSpPr>
      <xdr:spPr>
        <a:xfrm>
          <a:off x="14909800" y="22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129819</xdr:rowOff>
    </xdr:from>
    <xdr:to>
      <xdr:col>21</xdr:col>
      <xdr:colOff>50800</xdr:colOff>
      <xdr:row>15</xdr:row>
      <xdr:rowOff>59969</xdr:rowOff>
    </xdr:to>
    <xdr:sp macro="" textlink="">
      <xdr:nvSpPr>
        <xdr:cNvPr id="466" name="円/楕円 465"/>
        <xdr:cNvSpPr/>
      </xdr:nvSpPr>
      <xdr:spPr>
        <a:xfrm>
          <a:off x="14351000" y="25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70146</xdr:rowOff>
    </xdr:from>
    <xdr:ext cx="762000" cy="259045"/>
    <xdr:sp macro="" textlink="">
      <xdr:nvSpPr>
        <xdr:cNvPr id="467" name="テキスト ボックス 466"/>
        <xdr:cNvSpPr txBox="1"/>
      </xdr:nvSpPr>
      <xdr:spPr>
        <a:xfrm>
          <a:off x="14020800" y="229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129337</xdr:rowOff>
    </xdr:from>
    <xdr:to>
      <xdr:col>19</xdr:col>
      <xdr:colOff>533400</xdr:colOff>
      <xdr:row>15</xdr:row>
      <xdr:rowOff>59487</xdr:rowOff>
    </xdr:to>
    <xdr:sp macro="" textlink="">
      <xdr:nvSpPr>
        <xdr:cNvPr id="468" name="円/楕円 467"/>
        <xdr:cNvSpPr/>
      </xdr:nvSpPr>
      <xdr:spPr>
        <a:xfrm>
          <a:off x="13462000" y="25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69664</xdr:rowOff>
    </xdr:from>
    <xdr:ext cx="762000" cy="259045"/>
    <xdr:sp macro="" textlink="">
      <xdr:nvSpPr>
        <xdr:cNvPr id="469" name="テキスト ボックス 468"/>
        <xdr:cNvSpPr txBox="1"/>
      </xdr:nvSpPr>
      <xdr:spPr>
        <a:xfrm>
          <a:off x="13131800" y="22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類似団体平均を５．</a:t>
          </a:r>
          <a:r>
            <a:rPr lang="ja-JP" altLang="en-US" sz="1050">
              <a:solidFill>
                <a:schemeClr val="dk1"/>
              </a:solidFill>
              <a:effectLst/>
              <a:latin typeface="+mn-lt"/>
              <a:ea typeface="+mn-ea"/>
              <a:cs typeface="+mn-cs"/>
            </a:rPr>
            <a:t>０</a:t>
          </a:r>
          <a:r>
            <a:rPr lang="ja-JP" altLang="ja-JP" sz="1050">
              <a:solidFill>
                <a:schemeClr val="dk1"/>
              </a:solidFill>
              <a:effectLst/>
              <a:latin typeface="+mn-lt"/>
              <a:ea typeface="+mn-ea"/>
              <a:cs typeface="+mn-cs"/>
            </a:rPr>
            <a:t>ポイント、県平均を５．</a:t>
          </a:r>
          <a:r>
            <a:rPr lang="ja-JP" altLang="en-US" sz="1050">
              <a:solidFill>
                <a:schemeClr val="dk1"/>
              </a:solidFill>
              <a:effectLst/>
              <a:latin typeface="+mn-lt"/>
              <a:ea typeface="+mn-ea"/>
              <a:cs typeface="+mn-cs"/>
            </a:rPr>
            <a:t>４</a:t>
          </a:r>
          <a:r>
            <a:rPr lang="ja-JP" altLang="ja-JP" sz="1050">
              <a:solidFill>
                <a:schemeClr val="dk1"/>
              </a:solidFill>
              <a:effectLst/>
              <a:latin typeface="+mn-lt"/>
              <a:ea typeface="+mn-ea"/>
              <a:cs typeface="+mn-cs"/>
            </a:rPr>
            <a:t>ポイント上回っている。この要因としては、消防業務・ごみ処理業務・保育園運営業務等を直営で行っているため、他団体と比較して職員数が多いことがあげられる。</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　</a:t>
          </a:r>
          <a:r>
            <a:rPr lang="ja-JP" altLang="en-US" sz="1050">
              <a:solidFill>
                <a:schemeClr val="dk1"/>
              </a:solidFill>
              <a:effectLst/>
              <a:latin typeface="+mn-lt"/>
              <a:ea typeface="+mn-ea"/>
              <a:cs typeface="+mn-cs"/>
            </a:rPr>
            <a:t>平成２７年度は</a:t>
          </a:r>
          <a:r>
            <a:rPr lang="ja-JP" altLang="ja-JP" sz="1050">
              <a:solidFill>
                <a:schemeClr val="dk1"/>
              </a:solidFill>
              <a:effectLst/>
              <a:latin typeface="+mn-lt"/>
              <a:ea typeface="+mn-ea"/>
              <a:cs typeface="+mn-cs"/>
            </a:rPr>
            <a:t>定年等退職者に代わり、再任用、新人を採用したこと、育児休業取得者の増などにより人件費が</a:t>
          </a:r>
          <a:r>
            <a:rPr lang="ja-JP" altLang="en-US" sz="1050">
              <a:solidFill>
                <a:schemeClr val="dk1"/>
              </a:solidFill>
              <a:effectLst/>
              <a:latin typeface="+mn-lt"/>
              <a:ea typeface="+mn-ea"/>
              <a:cs typeface="+mn-cs"/>
            </a:rPr>
            <a:t>平成２６年度より０．４ポイント</a:t>
          </a:r>
          <a:r>
            <a:rPr lang="ja-JP" altLang="ja-JP" sz="1050">
              <a:solidFill>
                <a:schemeClr val="dk1"/>
              </a:solidFill>
              <a:effectLst/>
              <a:latin typeface="+mn-lt"/>
              <a:ea typeface="+mn-ea"/>
              <a:cs typeface="+mn-cs"/>
            </a:rPr>
            <a:t>減となった。</a:t>
          </a:r>
          <a:endParaRPr lang="ja-JP" altLang="ja-JP" sz="1100">
            <a:effectLst/>
          </a:endParaRPr>
        </a:p>
        <a:p>
          <a:r>
            <a:rPr lang="ja-JP" altLang="ja-JP" sz="1050">
              <a:solidFill>
                <a:schemeClr val="dk1"/>
              </a:solidFill>
              <a:effectLst/>
              <a:latin typeface="+mn-lt"/>
              <a:ea typeface="+mn-ea"/>
              <a:cs typeface="+mn-cs"/>
            </a:rPr>
            <a:t>　平成２３年３月策定、平成２６年２月改定の職員定員管理計画では、公営企業会計職員等も含め、市全体で平成２７年４月１日現在で５３５人と設定していたが、５３２人と計画を上回る削減を行い、平成２２年度から５か年の累計削減人数は３５人となった。</a:t>
          </a:r>
          <a:endParaRPr lang="ja-JP" altLang="ja-JP" sz="1100">
            <a:effectLst/>
          </a:endParaRPr>
        </a:p>
        <a:p>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8890</xdr:rowOff>
    </xdr:from>
    <xdr:to>
      <xdr:col>7</xdr:col>
      <xdr:colOff>15875</xdr:colOff>
      <xdr:row>39</xdr:row>
      <xdr:rowOff>39370</xdr:rowOff>
    </xdr:to>
    <xdr:cxnSp macro="">
      <xdr:nvCxnSpPr>
        <xdr:cNvPr id="66" name="直線コネクタ 65"/>
        <xdr:cNvCxnSpPr/>
      </xdr:nvCxnSpPr>
      <xdr:spPr>
        <a:xfrm flipV="1">
          <a:off x="3987800" y="669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165100</xdr:rowOff>
    </xdr:from>
    <xdr:to>
      <xdr:col>5</xdr:col>
      <xdr:colOff>549275</xdr:colOff>
      <xdr:row>39</xdr:row>
      <xdr:rowOff>39370</xdr:rowOff>
    </xdr:to>
    <xdr:cxnSp macro="">
      <xdr:nvCxnSpPr>
        <xdr:cNvPr id="69" name="直線コネクタ 68"/>
        <xdr:cNvCxnSpPr/>
      </xdr:nvCxnSpPr>
      <xdr:spPr>
        <a:xfrm>
          <a:off x="3098800" y="668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85090</xdr:rowOff>
    </xdr:to>
    <xdr:cxnSp macro="">
      <xdr:nvCxnSpPr>
        <xdr:cNvPr id="72" name="直線コネクタ 71"/>
        <xdr:cNvCxnSpPr/>
      </xdr:nvCxnSpPr>
      <xdr:spPr>
        <a:xfrm flipV="1">
          <a:off x="2209800" y="668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85090</xdr:rowOff>
    </xdr:from>
    <xdr:to>
      <xdr:col>3</xdr:col>
      <xdr:colOff>142875</xdr:colOff>
      <xdr:row>39</xdr:row>
      <xdr:rowOff>130810</xdr:rowOff>
    </xdr:to>
    <xdr:cxnSp macro="">
      <xdr:nvCxnSpPr>
        <xdr:cNvPr id="75" name="直線コネクタ 74"/>
        <xdr:cNvCxnSpPr/>
      </xdr:nvCxnSpPr>
      <xdr:spPr>
        <a:xfrm flipV="1">
          <a:off x="1320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129540</xdr:rowOff>
    </xdr:from>
    <xdr:to>
      <xdr:col>7</xdr:col>
      <xdr:colOff>66675</xdr:colOff>
      <xdr:row>39</xdr:row>
      <xdr:rowOff>59690</xdr:rowOff>
    </xdr:to>
    <xdr:sp macro="" textlink="">
      <xdr:nvSpPr>
        <xdr:cNvPr id="85" name="円/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101617</xdr:rowOff>
    </xdr:from>
    <xdr:ext cx="762000" cy="259045"/>
    <xdr:sp macro="" textlink="">
      <xdr:nvSpPr>
        <xdr:cNvPr id="86" name="人件費該当値テキスト"/>
        <xdr:cNvSpPr txBox="1"/>
      </xdr:nvSpPr>
      <xdr:spPr>
        <a:xfrm>
          <a:off x="49149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160020</xdr:rowOff>
    </xdr:from>
    <xdr:to>
      <xdr:col>5</xdr:col>
      <xdr:colOff>600075</xdr:colOff>
      <xdr:row>39</xdr:row>
      <xdr:rowOff>90170</xdr:rowOff>
    </xdr:to>
    <xdr:sp macro="" textlink="">
      <xdr:nvSpPr>
        <xdr:cNvPr id="87" name="円/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91" name="円/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80010</xdr:rowOff>
    </xdr:from>
    <xdr:to>
      <xdr:col>1</xdr:col>
      <xdr:colOff>676275</xdr:colOff>
      <xdr:row>40</xdr:row>
      <xdr:rowOff>10160</xdr:rowOff>
    </xdr:to>
    <xdr:sp macro="" textlink="">
      <xdr:nvSpPr>
        <xdr:cNvPr id="93" name="円/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全国平均以外は平均を上回っている状況となっている。</a:t>
          </a:r>
          <a:r>
            <a:rPr lang="ja-JP" altLang="ja-JP" sz="1100" baseline="0">
              <a:solidFill>
                <a:schemeClr val="dk1"/>
              </a:solidFill>
              <a:effectLst/>
              <a:latin typeface="+mn-lt"/>
              <a:ea typeface="+mn-ea"/>
              <a:cs typeface="+mn-cs"/>
            </a:rPr>
            <a:t>前年度に比べ０．</a:t>
          </a:r>
          <a:r>
            <a:rPr lang="ja-JP" altLang="en-US" sz="1100" baseline="0">
              <a:solidFill>
                <a:schemeClr val="dk1"/>
              </a:solidFill>
              <a:effectLst/>
              <a:latin typeface="+mn-lt"/>
              <a:ea typeface="+mn-ea"/>
              <a:cs typeface="+mn-cs"/>
            </a:rPr>
            <a:t>５</a:t>
          </a:r>
          <a:r>
            <a:rPr lang="ja-JP" altLang="ja-JP" sz="1100" baseline="0">
              <a:solidFill>
                <a:schemeClr val="dk1"/>
              </a:solidFill>
              <a:effectLst/>
              <a:latin typeface="+mn-lt"/>
              <a:ea typeface="+mn-ea"/>
              <a:cs typeface="+mn-cs"/>
            </a:rPr>
            <a:t>％増となっているのは</a:t>
          </a:r>
          <a:r>
            <a:rPr lang="ja-JP" altLang="en-US" sz="1100" baseline="0">
              <a:solidFill>
                <a:schemeClr val="dk1"/>
              </a:solidFill>
              <a:effectLst/>
              <a:latin typeface="+mn-lt"/>
              <a:ea typeface="+mn-ea"/>
              <a:cs typeface="+mn-cs"/>
            </a:rPr>
            <a:t>、小学校教室増築等に伴う備品購入による学校管理費増やごみ処分量増等による塵芥処理費増のほか、出向職員が増えたことによる住宅借上料の増等が要因として挙げられる。</a:t>
          </a:r>
          <a:endParaRPr lang="ja-JP" altLang="ja-JP" sz="1400">
            <a:effectLst/>
          </a:endParaRPr>
        </a:p>
        <a:p>
          <a:r>
            <a:rPr kumimoji="1" lang="ja-JP" altLang="ja-JP" sz="1100">
              <a:solidFill>
                <a:schemeClr val="dk1"/>
              </a:solidFill>
              <a:effectLst/>
              <a:latin typeface="+mn-lt"/>
              <a:ea typeface="+mn-ea"/>
              <a:cs typeface="+mn-cs"/>
            </a:rPr>
            <a:t>　今後も</a:t>
          </a:r>
          <a:r>
            <a:rPr kumimoji="0" lang="ja-JP" altLang="en-US" sz="1100">
              <a:solidFill>
                <a:schemeClr val="dk1"/>
              </a:solidFill>
              <a:effectLst/>
              <a:latin typeface="+mn-lt"/>
              <a:ea typeface="+mn-ea"/>
              <a:cs typeface="+mn-cs"/>
            </a:rPr>
            <a:t>事業</a:t>
          </a:r>
          <a:r>
            <a:rPr lang="ja-JP" altLang="ja-JP" sz="1100">
              <a:solidFill>
                <a:schemeClr val="dk1"/>
              </a:solidFill>
              <a:effectLst/>
              <a:latin typeface="+mn-lt"/>
              <a:ea typeface="+mn-ea"/>
              <a:cs typeface="+mn-cs"/>
            </a:rPr>
            <a:t>内容の検討・見直しを行うなど経費の節減に努める</a:t>
          </a:r>
          <a:r>
            <a:rPr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143329</xdr:rowOff>
    </xdr:from>
    <xdr:to>
      <xdr:col>24</xdr:col>
      <xdr:colOff>31750</xdr:colOff>
      <xdr:row>17</xdr:row>
      <xdr:rowOff>26307</xdr:rowOff>
    </xdr:to>
    <xdr:cxnSp macro="">
      <xdr:nvCxnSpPr>
        <xdr:cNvPr id="129" name="直線コネクタ 128"/>
        <xdr:cNvCxnSpPr/>
      </xdr:nvCxnSpPr>
      <xdr:spPr>
        <a:xfrm>
          <a:off x="15671800" y="28865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143329</xdr:rowOff>
    </xdr:to>
    <xdr:cxnSp macro="">
      <xdr:nvCxnSpPr>
        <xdr:cNvPr id="132" name="直線コネクタ 131"/>
        <xdr:cNvCxnSpPr/>
      </xdr:nvCxnSpPr>
      <xdr:spPr>
        <a:xfrm>
          <a:off x="14782800" y="28103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34471</xdr:rowOff>
    </xdr:from>
    <xdr:to>
      <xdr:col>21</xdr:col>
      <xdr:colOff>361950</xdr:colOff>
      <xdr:row>16</xdr:row>
      <xdr:rowOff>67129</xdr:rowOff>
    </xdr:to>
    <xdr:cxnSp macro="">
      <xdr:nvCxnSpPr>
        <xdr:cNvPr id="135" name="直線コネクタ 134"/>
        <xdr:cNvCxnSpPr/>
      </xdr:nvCxnSpPr>
      <xdr:spPr>
        <a:xfrm>
          <a:off x="13893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34471</xdr:rowOff>
    </xdr:to>
    <xdr:cxnSp macro="">
      <xdr:nvCxnSpPr>
        <xdr:cNvPr id="138" name="直線コネクタ 137"/>
        <xdr:cNvCxnSpPr/>
      </xdr:nvCxnSpPr>
      <xdr:spPr>
        <a:xfrm>
          <a:off x="13004800" y="27232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8" name="円/楕円 147"/>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9"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2" name="円/楕円 151"/>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53" name="テキスト ボックス 152"/>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4" name="円/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全国平均、岡山県平均は下回っているが、類似団体と比べるとやや上回っている。平成２７年度は</a:t>
          </a:r>
          <a:r>
            <a:rPr lang="ja-JP" altLang="ja-JP" sz="1100">
              <a:solidFill>
                <a:schemeClr val="dk1"/>
              </a:solidFill>
              <a:effectLst/>
              <a:latin typeface="+mn-lt"/>
              <a:ea typeface="+mn-ea"/>
              <a:cs typeface="+mn-cs"/>
            </a:rPr>
            <a:t>保育園児の増に伴う保育園運営費委託料の増等により、平成２６年度に比べ０．</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増となってい</a:t>
          </a:r>
          <a:r>
            <a:rPr lang="ja-JP" altLang="ja-JP" sz="1100">
              <a:solidFill>
                <a:schemeClr val="dk1"/>
              </a:solidFill>
              <a:effectLst/>
              <a:latin typeface="+mn-lt"/>
              <a:ea typeface="+mn-ea"/>
              <a:cs typeface="+mn-cs"/>
            </a:rPr>
            <a:t>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少子高齢化の進展により子育て支援や高齢者対策などの社会保障費が増加する</a:t>
          </a:r>
          <a:r>
            <a:rPr lang="ja-JP" altLang="en-US" sz="1100">
              <a:solidFill>
                <a:schemeClr val="dk1"/>
              </a:solidFill>
              <a:effectLst/>
              <a:latin typeface="+mn-lt"/>
              <a:ea typeface="+mn-ea"/>
              <a:cs typeface="+mn-cs"/>
            </a:rPr>
            <a:t>ことが予想される</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年１０月１日：高齢化率</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139700</xdr:rowOff>
    </xdr:from>
    <xdr:to>
      <xdr:col>7</xdr:col>
      <xdr:colOff>15875</xdr:colOff>
      <xdr:row>57</xdr:row>
      <xdr:rowOff>19050</xdr:rowOff>
    </xdr:to>
    <xdr:cxnSp macro="">
      <xdr:nvCxnSpPr>
        <xdr:cNvPr id="190" name="直線コネクタ 189"/>
        <xdr:cNvCxnSpPr/>
      </xdr:nvCxnSpPr>
      <xdr:spPr>
        <a:xfrm>
          <a:off x="3987800" y="9740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114300</xdr:rowOff>
    </xdr:from>
    <xdr:to>
      <xdr:col>5</xdr:col>
      <xdr:colOff>549275</xdr:colOff>
      <xdr:row>56</xdr:row>
      <xdr:rowOff>139700</xdr:rowOff>
    </xdr:to>
    <xdr:cxnSp macro="">
      <xdr:nvCxnSpPr>
        <xdr:cNvPr id="193" name="直線コネクタ 192"/>
        <xdr:cNvCxnSpPr/>
      </xdr:nvCxnSpPr>
      <xdr:spPr>
        <a:xfrm>
          <a:off x="3098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114300</xdr:rowOff>
    </xdr:to>
    <xdr:cxnSp macro="">
      <xdr:nvCxnSpPr>
        <xdr:cNvPr id="196" name="直線コネクタ 195"/>
        <xdr:cNvCxnSpPr/>
      </xdr:nvCxnSpPr>
      <xdr:spPr>
        <a:xfrm>
          <a:off x="2209800" y="971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114300</xdr:rowOff>
    </xdr:to>
    <xdr:cxnSp macro="">
      <xdr:nvCxnSpPr>
        <xdr:cNvPr id="199" name="直線コネクタ 198"/>
        <xdr:cNvCxnSpPr/>
      </xdr:nvCxnSpPr>
      <xdr:spPr>
        <a:xfrm>
          <a:off x="1320800" y="963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9" name="円/楕円 208"/>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10"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88900</xdr:rowOff>
    </xdr:from>
    <xdr:to>
      <xdr:col>5</xdr:col>
      <xdr:colOff>600075</xdr:colOff>
      <xdr:row>57</xdr:row>
      <xdr:rowOff>19050</xdr:rowOff>
    </xdr:to>
    <xdr:sp macro="" textlink="">
      <xdr:nvSpPr>
        <xdr:cNvPr id="211" name="円/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212" name="テキスト ボックス 211"/>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13" name="円/楕円 212"/>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5" name="円/楕円 214"/>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6" name="テキスト ボックス 215"/>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158750</xdr:rowOff>
    </xdr:from>
    <xdr:to>
      <xdr:col>1</xdr:col>
      <xdr:colOff>676275</xdr:colOff>
      <xdr:row>56</xdr:row>
      <xdr:rowOff>88900</xdr:rowOff>
    </xdr:to>
    <xdr:sp macro="" textlink="">
      <xdr:nvSpPr>
        <xdr:cNvPr id="217" name="円/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73677</xdr:rowOff>
    </xdr:from>
    <xdr:ext cx="762000" cy="259045"/>
    <xdr:sp macro="" textlink="">
      <xdr:nvSpPr>
        <xdr:cNvPr id="218" name="テキスト ボックス 21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前年度に比べ０．</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％増であり、類似団体・全国・岡山県平均を上回っている。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主な要因は、７５歳以上の医療費増による後期高齢者医療療養給付費等負担金の増や保険者の負担軽減措置による保険料軽減繰出金の増、介護給付費の増による介護保険特会繰出金の増等となっている。</a:t>
          </a:r>
          <a:endParaRPr lang="ja-JP" altLang="ja-JP" sz="1400">
            <a:effectLst/>
          </a:endParaRPr>
        </a:p>
        <a:p>
          <a:r>
            <a:rPr lang="ja-JP" altLang="ja-JP" sz="1100">
              <a:solidFill>
                <a:schemeClr val="dk1"/>
              </a:solidFill>
              <a:effectLst/>
              <a:latin typeface="+mn-lt"/>
              <a:ea typeface="+mn-ea"/>
              <a:cs typeface="+mn-cs"/>
            </a:rPr>
            <a:t>　普通会計の負担額を減らしていくとともに、その他の特別会計についても段階的に繰出基準に基づくもののみとするなど繰出金の抑制に努める。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130810</xdr:rowOff>
    </xdr:to>
    <xdr:cxnSp macro="">
      <xdr:nvCxnSpPr>
        <xdr:cNvPr id="251" name="直線コネクタ 250"/>
        <xdr:cNvCxnSpPr/>
      </xdr:nvCxnSpPr>
      <xdr:spPr>
        <a:xfrm>
          <a:off x="15671800" y="989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123190</xdr:rowOff>
    </xdr:to>
    <xdr:cxnSp macro="">
      <xdr:nvCxnSpPr>
        <xdr:cNvPr id="254" name="直線コネクタ 253"/>
        <xdr:cNvCxnSpPr/>
      </xdr:nvCxnSpPr>
      <xdr:spPr>
        <a:xfrm>
          <a:off x="14782800" y="987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100330</xdr:rowOff>
    </xdr:to>
    <xdr:cxnSp macro="">
      <xdr:nvCxnSpPr>
        <xdr:cNvPr id="257" name="直線コネクタ 256"/>
        <xdr:cNvCxnSpPr/>
      </xdr:nvCxnSpPr>
      <xdr:spPr>
        <a:xfrm>
          <a:off x="13893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100330</xdr:rowOff>
    </xdr:to>
    <xdr:cxnSp macro="">
      <xdr:nvCxnSpPr>
        <xdr:cNvPr id="260" name="直線コネクタ 259"/>
        <xdr:cNvCxnSpPr/>
      </xdr:nvCxnSpPr>
      <xdr:spPr>
        <a:xfrm>
          <a:off x="13004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2" name="円/楕円 271"/>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3" name="テキスト ボックス 272"/>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8" name="円/楕円 277"/>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9" name="テキスト ボックス 278"/>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平成２７年度は生活保護費国庫負担金返還金の増や放課後児童クラブへの補助金の増等により０．３ポイント増となったものの</a:t>
          </a:r>
          <a:r>
            <a:rPr lang="ja-JP" altLang="ja-JP" sz="1100">
              <a:solidFill>
                <a:schemeClr val="dk1"/>
              </a:solidFill>
              <a:effectLst/>
              <a:latin typeface="+mn-lt"/>
              <a:ea typeface="+mn-ea"/>
              <a:cs typeface="+mn-cs"/>
            </a:rPr>
            <a:t>、類似団体、全国平均、県平均ともに下回った。</a:t>
          </a:r>
          <a:endParaRPr lang="ja-JP" altLang="ja-JP" sz="1400">
            <a:effectLst/>
          </a:endParaRPr>
        </a:p>
        <a:p>
          <a:r>
            <a:rPr lang="ja-JP" altLang="ja-JP" sz="1100">
              <a:solidFill>
                <a:schemeClr val="dk1"/>
              </a:solidFill>
              <a:effectLst/>
              <a:latin typeface="+mn-lt"/>
              <a:ea typeface="+mn-ea"/>
              <a:cs typeface="+mn-cs"/>
            </a:rPr>
            <a:t>　各種団体等への補助金は運営費補助から事業費補助への転換を図り、個別に各補助金の有効性を見直し、縮小・廃止を行っていく。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37846</xdr:rowOff>
    </xdr:to>
    <xdr:cxnSp macro="">
      <xdr:nvCxnSpPr>
        <xdr:cNvPr id="309" name="直線コネクタ 308"/>
        <xdr:cNvCxnSpPr/>
      </xdr:nvCxnSpPr>
      <xdr:spPr>
        <a:xfrm>
          <a:off x="15671800" y="6024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24130</xdr:rowOff>
    </xdr:from>
    <xdr:to>
      <xdr:col>22</xdr:col>
      <xdr:colOff>565150</xdr:colOff>
      <xdr:row>35</xdr:row>
      <xdr:rowOff>88138</xdr:rowOff>
    </xdr:to>
    <xdr:cxnSp macro="">
      <xdr:nvCxnSpPr>
        <xdr:cNvPr id="312" name="直線コネクタ 311"/>
        <xdr:cNvCxnSpPr/>
      </xdr:nvCxnSpPr>
      <xdr:spPr>
        <a:xfrm flipV="1">
          <a:off x="14782800" y="60248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133858</xdr:rowOff>
    </xdr:to>
    <xdr:cxnSp macro="">
      <xdr:nvCxnSpPr>
        <xdr:cNvPr id="315" name="直線コネクタ 314"/>
        <xdr:cNvCxnSpPr/>
      </xdr:nvCxnSpPr>
      <xdr:spPr>
        <a:xfrm flipV="1">
          <a:off x="13893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110998</xdr:rowOff>
    </xdr:from>
    <xdr:to>
      <xdr:col>20</xdr:col>
      <xdr:colOff>158750</xdr:colOff>
      <xdr:row>35</xdr:row>
      <xdr:rowOff>133858</xdr:rowOff>
    </xdr:to>
    <xdr:cxnSp macro="">
      <xdr:nvCxnSpPr>
        <xdr:cNvPr id="318" name="直線コネクタ 317"/>
        <xdr:cNvCxnSpPr/>
      </xdr:nvCxnSpPr>
      <xdr:spPr>
        <a:xfrm>
          <a:off x="13004800" y="6111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158496</xdr:rowOff>
    </xdr:from>
    <xdr:to>
      <xdr:col>24</xdr:col>
      <xdr:colOff>82550</xdr:colOff>
      <xdr:row>35</xdr:row>
      <xdr:rowOff>88646</xdr:rowOff>
    </xdr:to>
    <xdr:sp macro="" textlink="">
      <xdr:nvSpPr>
        <xdr:cNvPr id="328" name="円/楕円 327"/>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3573</xdr:rowOff>
    </xdr:from>
    <xdr:ext cx="762000" cy="259045"/>
    <xdr:sp macro="" textlink="">
      <xdr:nvSpPr>
        <xdr:cNvPr id="329"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0" name="円/楕円 329"/>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1" name="テキスト ボックス 330"/>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4" name="円/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6" name="円/楕円 335"/>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7" name="テキスト ボックス 336"/>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公債費はすべての平均を下回っているが、消防救急デジタル無線システム整備事業やごみ処理施設整備事業等で発行した合併特例債等の償還が始まったことにより前年度から２ポイント上がった</a:t>
          </a:r>
          <a:r>
            <a:rPr lang="ja-JP" altLang="ja-JP" sz="110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地方債借入れの影響</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後年度に現れるので、事業の選択と集中による絞り込みにより、必要最小限に留めるとともに、普通交付税算入率の高い地方</a:t>
          </a:r>
          <a:r>
            <a:rPr lang="ja-JP" altLang="en-US" sz="1100">
              <a:solidFill>
                <a:schemeClr val="dk1"/>
              </a:solidFill>
              <a:effectLst/>
              <a:latin typeface="+mn-lt"/>
              <a:ea typeface="+mn-ea"/>
              <a:cs typeface="+mn-cs"/>
            </a:rPr>
            <a:t>債の活用</a:t>
          </a:r>
          <a:r>
            <a:rPr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132715</xdr:rowOff>
    </xdr:from>
    <xdr:to>
      <xdr:col>7</xdr:col>
      <xdr:colOff>15875</xdr:colOff>
      <xdr:row>74</xdr:row>
      <xdr:rowOff>136525</xdr:rowOff>
    </xdr:to>
    <xdr:cxnSp macro="">
      <xdr:nvCxnSpPr>
        <xdr:cNvPr id="369" name="直線コネクタ 368"/>
        <xdr:cNvCxnSpPr/>
      </xdr:nvCxnSpPr>
      <xdr:spPr>
        <a:xfrm>
          <a:off x="3987800" y="128200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132715</xdr:rowOff>
    </xdr:from>
    <xdr:to>
      <xdr:col>5</xdr:col>
      <xdr:colOff>549275</xdr:colOff>
      <xdr:row>74</xdr:row>
      <xdr:rowOff>134620</xdr:rowOff>
    </xdr:to>
    <xdr:cxnSp macro="">
      <xdr:nvCxnSpPr>
        <xdr:cNvPr id="372" name="直線コネクタ 371"/>
        <xdr:cNvCxnSpPr/>
      </xdr:nvCxnSpPr>
      <xdr:spPr>
        <a:xfrm flipV="1">
          <a:off x="3098800" y="12820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134620</xdr:rowOff>
    </xdr:from>
    <xdr:to>
      <xdr:col>4</xdr:col>
      <xdr:colOff>346075</xdr:colOff>
      <xdr:row>74</xdr:row>
      <xdr:rowOff>155575</xdr:rowOff>
    </xdr:to>
    <xdr:cxnSp macro="">
      <xdr:nvCxnSpPr>
        <xdr:cNvPr id="375" name="直線コネクタ 374"/>
        <xdr:cNvCxnSpPr/>
      </xdr:nvCxnSpPr>
      <xdr:spPr>
        <a:xfrm flipV="1">
          <a:off x="2209800" y="12821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155575</xdr:rowOff>
    </xdr:from>
    <xdr:to>
      <xdr:col>3</xdr:col>
      <xdr:colOff>142875</xdr:colOff>
      <xdr:row>74</xdr:row>
      <xdr:rowOff>161290</xdr:rowOff>
    </xdr:to>
    <xdr:cxnSp macro="">
      <xdr:nvCxnSpPr>
        <xdr:cNvPr id="378" name="直線コネクタ 377"/>
        <xdr:cNvCxnSpPr/>
      </xdr:nvCxnSpPr>
      <xdr:spPr>
        <a:xfrm flipV="1">
          <a:off x="1320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85725</xdr:rowOff>
    </xdr:from>
    <xdr:to>
      <xdr:col>7</xdr:col>
      <xdr:colOff>66675</xdr:colOff>
      <xdr:row>75</xdr:row>
      <xdr:rowOff>15875</xdr:rowOff>
    </xdr:to>
    <xdr:sp macro="" textlink="">
      <xdr:nvSpPr>
        <xdr:cNvPr id="388" name="円/楕円 387"/>
        <xdr:cNvSpPr/>
      </xdr:nvSpPr>
      <xdr:spPr>
        <a:xfrm>
          <a:off x="47752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165752</xdr:rowOff>
    </xdr:from>
    <xdr:ext cx="762000" cy="259045"/>
    <xdr:sp macro="" textlink="">
      <xdr:nvSpPr>
        <xdr:cNvPr id="389" name="公債費該当値テキスト"/>
        <xdr:cNvSpPr txBox="1"/>
      </xdr:nvSpPr>
      <xdr:spPr>
        <a:xfrm>
          <a:off x="4914900" y="12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81915</xdr:rowOff>
    </xdr:from>
    <xdr:to>
      <xdr:col>5</xdr:col>
      <xdr:colOff>600075</xdr:colOff>
      <xdr:row>75</xdr:row>
      <xdr:rowOff>12065</xdr:rowOff>
    </xdr:to>
    <xdr:sp macro="" textlink="">
      <xdr:nvSpPr>
        <xdr:cNvPr id="390" name="円/楕円 389"/>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22242</xdr:rowOff>
    </xdr:from>
    <xdr:ext cx="736600" cy="259045"/>
    <xdr:sp macro="" textlink="">
      <xdr:nvSpPr>
        <xdr:cNvPr id="391" name="テキスト ボックス 390"/>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2" name="円/楕円 391"/>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3" name="テキスト ボックス 392"/>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104775</xdr:rowOff>
    </xdr:from>
    <xdr:to>
      <xdr:col>3</xdr:col>
      <xdr:colOff>193675</xdr:colOff>
      <xdr:row>75</xdr:row>
      <xdr:rowOff>34925</xdr:rowOff>
    </xdr:to>
    <xdr:sp macro="" textlink="">
      <xdr:nvSpPr>
        <xdr:cNvPr id="394" name="円/楕円 393"/>
        <xdr:cNvSpPr/>
      </xdr:nvSpPr>
      <xdr:spPr>
        <a:xfrm>
          <a:off x="2159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45102</xdr:rowOff>
    </xdr:from>
    <xdr:ext cx="762000" cy="259045"/>
    <xdr:sp macro="" textlink="">
      <xdr:nvSpPr>
        <xdr:cNvPr id="395" name="テキスト ボックス 394"/>
        <xdr:cNvSpPr txBox="1"/>
      </xdr:nvSpPr>
      <xdr:spPr>
        <a:xfrm>
          <a:off x="1828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96" name="円/楕円 395"/>
        <xdr:cNvSpPr/>
      </xdr:nvSpPr>
      <xdr:spPr>
        <a:xfrm>
          <a:off x="1270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97" name="テキスト ボックス 396"/>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公債費を除く経常経費については、</a:t>
          </a:r>
          <a:r>
            <a:rPr lang="ja-JP" altLang="en-US" sz="1100">
              <a:solidFill>
                <a:schemeClr val="dk1"/>
              </a:solidFill>
              <a:effectLst/>
              <a:latin typeface="+mn-lt"/>
              <a:ea typeface="+mn-ea"/>
              <a:cs typeface="+mn-cs"/>
            </a:rPr>
            <a:t>人件費</a:t>
          </a:r>
          <a:r>
            <a:rPr lang="ja-JP" altLang="ja-JP" sz="1100">
              <a:solidFill>
                <a:schemeClr val="dk1"/>
              </a:solidFill>
              <a:effectLst/>
              <a:latin typeface="+mn-lt"/>
              <a:ea typeface="+mn-ea"/>
              <a:cs typeface="+mn-cs"/>
            </a:rPr>
            <a:t>の減に対し、</a:t>
          </a:r>
          <a:r>
            <a:rPr lang="ja-JP" altLang="en-US" sz="1100">
              <a:solidFill>
                <a:schemeClr val="dk1"/>
              </a:solidFill>
              <a:effectLst/>
              <a:latin typeface="+mn-lt"/>
              <a:ea typeface="+mn-ea"/>
              <a:cs typeface="+mn-cs"/>
            </a:rPr>
            <a:t>物件費、扶助費、補助費、繰出金</a:t>
          </a:r>
          <a:r>
            <a:rPr lang="ja-JP" altLang="ja-JP" sz="1100">
              <a:solidFill>
                <a:schemeClr val="dk1"/>
              </a:solidFill>
              <a:effectLst/>
              <a:latin typeface="+mn-lt"/>
              <a:ea typeface="+mn-ea"/>
              <a:cs typeface="+mn-cs"/>
            </a:rPr>
            <a:t>が増となり、対前年０．</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％の増となって</a:t>
          </a:r>
          <a:r>
            <a:rPr lang="ja-JP" altLang="en-US" sz="1100">
              <a:solidFill>
                <a:schemeClr val="dk1"/>
              </a:solidFill>
              <a:effectLst/>
              <a:latin typeface="+mn-lt"/>
              <a:ea typeface="+mn-ea"/>
              <a:cs typeface="+mn-cs"/>
            </a:rPr>
            <a:t>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年度は定員適正化（職員定数の見直し）</a:t>
          </a:r>
          <a:r>
            <a:rPr lang="ja-JP" altLang="en-US" sz="1100">
              <a:solidFill>
                <a:schemeClr val="dk1"/>
              </a:solidFill>
              <a:effectLst/>
              <a:latin typeface="+mn-lt"/>
              <a:ea typeface="+mn-ea"/>
              <a:cs typeface="+mn-cs"/>
            </a:rPr>
            <a:t>の効果が表れ始め、</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a:t>
          </a:r>
          <a:r>
            <a:rPr lang="ja-JP" altLang="en-US"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一方、</a:t>
          </a:r>
          <a:r>
            <a:rPr lang="ja-JP" altLang="en-US" sz="1100">
              <a:solidFill>
                <a:schemeClr val="dk1"/>
              </a:solidFill>
              <a:effectLst/>
              <a:latin typeface="+mn-lt"/>
              <a:ea typeface="+mn-ea"/>
              <a:cs typeface="+mn-cs"/>
            </a:rPr>
            <a:t>それ以外の経常経費は増加傾向にある。特に扶助費は</a:t>
          </a:r>
          <a:r>
            <a:rPr lang="ja-JP" altLang="ja-JP" sz="1100">
              <a:solidFill>
                <a:schemeClr val="dk1"/>
              </a:solidFill>
              <a:effectLst/>
              <a:latin typeface="+mn-lt"/>
              <a:ea typeface="+mn-ea"/>
              <a:cs typeface="+mn-cs"/>
            </a:rPr>
            <a:t>少子高齢化の進展による扶助費の増加が引き続き見込まれる</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施設の統廃合による維持補修費、物件費の抑制、経常経費の削減の徹底など、あらゆる経費について見直しを行い財政基盤の強化を図</a:t>
          </a:r>
          <a:r>
            <a:rPr lang="ja-JP" altLang="en-US" sz="1100">
              <a:solidFill>
                <a:schemeClr val="dk1"/>
              </a:solidFill>
              <a:effectLst/>
              <a:latin typeface="+mn-lt"/>
              <a:ea typeface="+mn-ea"/>
              <a:cs typeface="+mn-cs"/>
            </a:rPr>
            <a:t>っていく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51563</xdr:rowOff>
    </xdr:from>
    <xdr:to>
      <xdr:col>24</xdr:col>
      <xdr:colOff>31750</xdr:colOff>
      <xdr:row>79</xdr:row>
      <xdr:rowOff>92711</xdr:rowOff>
    </xdr:to>
    <xdr:cxnSp macro="">
      <xdr:nvCxnSpPr>
        <xdr:cNvPr id="428" name="直線コネクタ 427"/>
        <xdr:cNvCxnSpPr/>
      </xdr:nvCxnSpPr>
      <xdr:spPr>
        <a:xfrm>
          <a:off x="15671800" y="135961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33274</xdr:rowOff>
    </xdr:from>
    <xdr:to>
      <xdr:col>22</xdr:col>
      <xdr:colOff>565150</xdr:colOff>
      <xdr:row>79</xdr:row>
      <xdr:rowOff>51563</xdr:rowOff>
    </xdr:to>
    <xdr:cxnSp macro="">
      <xdr:nvCxnSpPr>
        <xdr:cNvPr id="431" name="直線コネクタ 430"/>
        <xdr:cNvCxnSpPr/>
      </xdr:nvCxnSpPr>
      <xdr:spPr>
        <a:xfrm>
          <a:off x="14782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33274</xdr:rowOff>
    </xdr:from>
    <xdr:to>
      <xdr:col>21</xdr:col>
      <xdr:colOff>361950</xdr:colOff>
      <xdr:row>79</xdr:row>
      <xdr:rowOff>120142</xdr:rowOff>
    </xdr:to>
    <xdr:cxnSp macro="">
      <xdr:nvCxnSpPr>
        <xdr:cNvPr id="434" name="直線コネクタ 433"/>
        <xdr:cNvCxnSpPr/>
      </xdr:nvCxnSpPr>
      <xdr:spPr>
        <a:xfrm flipV="1">
          <a:off x="13893800" y="135778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74422</xdr:rowOff>
    </xdr:from>
    <xdr:to>
      <xdr:col>20</xdr:col>
      <xdr:colOff>158750</xdr:colOff>
      <xdr:row>79</xdr:row>
      <xdr:rowOff>120142</xdr:rowOff>
    </xdr:to>
    <xdr:cxnSp macro="">
      <xdr:nvCxnSpPr>
        <xdr:cNvPr id="437" name="直線コネクタ 436"/>
        <xdr:cNvCxnSpPr/>
      </xdr:nvCxnSpPr>
      <xdr:spPr>
        <a:xfrm>
          <a:off x="13004800" y="136189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47" name="円/楕円 446"/>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13988</xdr:rowOff>
    </xdr:from>
    <xdr:ext cx="762000" cy="259045"/>
    <xdr:sp macro="" textlink="">
      <xdr:nvSpPr>
        <xdr:cNvPr id="448"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763</xdr:rowOff>
    </xdr:from>
    <xdr:to>
      <xdr:col>22</xdr:col>
      <xdr:colOff>615950</xdr:colOff>
      <xdr:row>79</xdr:row>
      <xdr:rowOff>102363</xdr:rowOff>
    </xdr:to>
    <xdr:sp macro="" textlink="">
      <xdr:nvSpPr>
        <xdr:cNvPr id="449" name="円/楕円 448"/>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87140</xdr:rowOff>
    </xdr:from>
    <xdr:ext cx="736600" cy="259045"/>
    <xdr:sp macro="" textlink="">
      <xdr:nvSpPr>
        <xdr:cNvPr id="450" name="テキスト ボックス 449"/>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153924</xdr:rowOff>
    </xdr:from>
    <xdr:to>
      <xdr:col>21</xdr:col>
      <xdr:colOff>412750</xdr:colOff>
      <xdr:row>79</xdr:row>
      <xdr:rowOff>84074</xdr:rowOff>
    </xdr:to>
    <xdr:sp macro="" textlink="">
      <xdr:nvSpPr>
        <xdr:cNvPr id="451" name="円/楕円 450"/>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68851</xdr:rowOff>
    </xdr:from>
    <xdr:ext cx="762000" cy="259045"/>
    <xdr:sp macro="" textlink="">
      <xdr:nvSpPr>
        <xdr:cNvPr id="452" name="テキスト ボックス 451"/>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69342</xdr:rowOff>
    </xdr:from>
    <xdr:to>
      <xdr:col>20</xdr:col>
      <xdr:colOff>209550</xdr:colOff>
      <xdr:row>79</xdr:row>
      <xdr:rowOff>170942</xdr:rowOff>
    </xdr:to>
    <xdr:sp macro="" textlink="">
      <xdr:nvSpPr>
        <xdr:cNvPr id="453" name="円/楕円 452"/>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155719</xdr:rowOff>
    </xdr:from>
    <xdr:ext cx="762000" cy="259045"/>
    <xdr:sp macro="" textlink="">
      <xdr:nvSpPr>
        <xdr:cNvPr id="454" name="テキスト ボックス 453"/>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23622</xdr:rowOff>
    </xdr:from>
    <xdr:to>
      <xdr:col>19</xdr:col>
      <xdr:colOff>6350</xdr:colOff>
      <xdr:row>79</xdr:row>
      <xdr:rowOff>125222</xdr:rowOff>
    </xdr:to>
    <xdr:sp macro="" textlink="">
      <xdr:nvSpPr>
        <xdr:cNvPr id="455" name="円/楕円 454"/>
        <xdr:cNvSpPr/>
      </xdr:nvSpPr>
      <xdr:spPr>
        <a:xfrm>
          <a:off x="12954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109999</xdr:rowOff>
    </xdr:from>
    <xdr:ext cx="762000" cy="259045"/>
    <xdr:sp macro="" textlink="">
      <xdr:nvSpPr>
        <xdr:cNvPr id="456" name="テキスト ボックス 455"/>
        <xdr:cNvSpPr txBox="1"/>
      </xdr:nvSpPr>
      <xdr:spPr>
        <a:xfrm>
          <a:off x="12623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岡山県赤磐市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98142</xdr:rowOff>
    </xdr:from>
    <xdr:to>
      <xdr:col>4</xdr:col>
      <xdr:colOff>1117600</xdr:colOff>
      <xdr:row>17</xdr:row>
      <xdr:rowOff>98436</xdr:rowOff>
    </xdr:to>
    <xdr:cxnSp macro="">
      <xdr:nvCxnSpPr>
        <xdr:cNvPr id="52" name="直線コネクタ 51"/>
        <xdr:cNvCxnSpPr/>
      </xdr:nvCxnSpPr>
      <xdr:spPr bwMode="auto">
        <a:xfrm>
          <a:off x="5003800" y="3060417"/>
          <a:ext cx="647700" cy="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98142</xdr:rowOff>
    </xdr:from>
    <xdr:to>
      <xdr:col>4</xdr:col>
      <xdr:colOff>469900</xdr:colOff>
      <xdr:row>18</xdr:row>
      <xdr:rowOff>32746</xdr:rowOff>
    </xdr:to>
    <xdr:cxnSp macro="">
      <xdr:nvCxnSpPr>
        <xdr:cNvPr id="55" name="直線コネクタ 54"/>
        <xdr:cNvCxnSpPr/>
      </xdr:nvCxnSpPr>
      <xdr:spPr bwMode="auto">
        <a:xfrm flipV="1">
          <a:off x="4305300" y="3060417"/>
          <a:ext cx="698500" cy="10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167310</xdr:rowOff>
    </xdr:from>
    <xdr:to>
      <xdr:col>3</xdr:col>
      <xdr:colOff>904875</xdr:colOff>
      <xdr:row>18</xdr:row>
      <xdr:rowOff>32746</xdr:rowOff>
    </xdr:to>
    <xdr:cxnSp macro="">
      <xdr:nvCxnSpPr>
        <xdr:cNvPr id="58" name="直線コネクタ 57"/>
        <xdr:cNvCxnSpPr/>
      </xdr:nvCxnSpPr>
      <xdr:spPr bwMode="auto">
        <a:xfrm>
          <a:off x="3606800" y="3129585"/>
          <a:ext cx="698500" cy="3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158198</xdr:rowOff>
    </xdr:from>
    <xdr:to>
      <xdr:col>3</xdr:col>
      <xdr:colOff>206375</xdr:colOff>
      <xdr:row>17</xdr:row>
      <xdr:rowOff>167310</xdr:rowOff>
    </xdr:to>
    <xdr:cxnSp macro="">
      <xdr:nvCxnSpPr>
        <xdr:cNvPr id="61" name="直線コネクタ 60"/>
        <xdr:cNvCxnSpPr/>
      </xdr:nvCxnSpPr>
      <xdr:spPr bwMode="auto">
        <a:xfrm>
          <a:off x="2908300" y="3120473"/>
          <a:ext cx="698500" cy="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47636</xdr:rowOff>
    </xdr:from>
    <xdr:to>
      <xdr:col>5</xdr:col>
      <xdr:colOff>34925</xdr:colOff>
      <xdr:row>17</xdr:row>
      <xdr:rowOff>149236</xdr:rowOff>
    </xdr:to>
    <xdr:sp macro="" textlink="">
      <xdr:nvSpPr>
        <xdr:cNvPr id="71" name="円/楕円 70"/>
        <xdr:cNvSpPr/>
      </xdr:nvSpPr>
      <xdr:spPr bwMode="auto">
        <a:xfrm>
          <a:off x="5600700" y="3009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19713</xdr:rowOff>
    </xdr:from>
    <xdr:ext cx="762000" cy="259045"/>
    <xdr:sp macro="" textlink="">
      <xdr:nvSpPr>
        <xdr:cNvPr id="72" name="人口1人当たり決算額の推移該当値テキスト130"/>
        <xdr:cNvSpPr txBox="1"/>
      </xdr:nvSpPr>
      <xdr:spPr>
        <a:xfrm>
          <a:off x="5740400" y="298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47342</xdr:rowOff>
    </xdr:from>
    <xdr:to>
      <xdr:col>4</xdr:col>
      <xdr:colOff>520700</xdr:colOff>
      <xdr:row>17</xdr:row>
      <xdr:rowOff>148942</xdr:rowOff>
    </xdr:to>
    <xdr:sp macro="" textlink="">
      <xdr:nvSpPr>
        <xdr:cNvPr id="73" name="円/楕円 72"/>
        <xdr:cNvSpPr/>
      </xdr:nvSpPr>
      <xdr:spPr bwMode="auto">
        <a:xfrm>
          <a:off x="4953000" y="300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133719</xdr:rowOff>
    </xdr:from>
    <xdr:ext cx="736600" cy="259045"/>
    <xdr:sp macro="" textlink="">
      <xdr:nvSpPr>
        <xdr:cNvPr id="74" name="テキスト ボックス 73"/>
        <xdr:cNvSpPr txBox="1"/>
      </xdr:nvSpPr>
      <xdr:spPr>
        <a:xfrm>
          <a:off x="4622800" y="3095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93,684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153396</xdr:rowOff>
    </xdr:from>
    <xdr:to>
      <xdr:col>3</xdr:col>
      <xdr:colOff>955675</xdr:colOff>
      <xdr:row>18</xdr:row>
      <xdr:rowOff>83546</xdr:rowOff>
    </xdr:to>
    <xdr:sp macro="" textlink="">
      <xdr:nvSpPr>
        <xdr:cNvPr id="75" name="円/楕円 74"/>
        <xdr:cNvSpPr/>
      </xdr:nvSpPr>
      <xdr:spPr bwMode="auto">
        <a:xfrm>
          <a:off x="4254500" y="311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68323</xdr:rowOff>
    </xdr:from>
    <xdr:ext cx="762000" cy="259045"/>
    <xdr:sp macro="" textlink="">
      <xdr:nvSpPr>
        <xdr:cNvPr id="76" name="テキスト ボックス 75"/>
        <xdr:cNvSpPr txBox="1"/>
      </xdr:nvSpPr>
      <xdr:spPr>
        <a:xfrm>
          <a:off x="3924300" y="32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116510</xdr:rowOff>
    </xdr:from>
    <xdr:to>
      <xdr:col>3</xdr:col>
      <xdr:colOff>257175</xdr:colOff>
      <xdr:row>18</xdr:row>
      <xdr:rowOff>46660</xdr:rowOff>
    </xdr:to>
    <xdr:sp macro="" textlink="">
      <xdr:nvSpPr>
        <xdr:cNvPr id="77" name="円/楕円 76"/>
        <xdr:cNvSpPr/>
      </xdr:nvSpPr>
      <xdr:spPr bwMode="auto">
        <a:xfrm>
          <a:off x="3556000" y="3078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31437</xdr:rowOff>
    </xdr:from>
    <xdr:ext cx="762000" cy="259045"/>
    <xdr:sp macro="" textlink="">
      <xdr:nvSpPr>
        <xdr:cNvPr id="78" name="テキスト ボックス 77"/>
        <xdr:cNvSpPr txBox="1"/>
      </xdr:nvSpPr>
      <xdr:spPr>
        <a:xfrm>
          <a:off x="3225800" y="31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107398</xdr:rowOff>
    </xdr:from>
    <xdr:to>
      <xdr:col>2</xdr:col>
      <xdr:colOff>692150</xdr:colOff>
      <xdr:row>18</xdr:row>
      <xdr:rowOff>37548</xdr:rowOff>
    </xdr:to>
    <xdr:sp macro="" textlink="">
      <xdr:nvSpPr>
        <xdr:cNvPr id="79" name="円/楕円 78"/>
        <xdr:cNvSpPr/>
      </xdr:nvSpPr>
      <xdr:spPr bwMode="auto">
        <a:xfrm>
          <a:off x="2857500" y="306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22325</xdr:rowOff>
    </xdr:from>
    <xdr:ext cx="762000" cy="259045"/>
    <xdr:sp macro="" textlink="">
      <xdr:nvSpPr>
        <xdr:cNvPr id="80" name="テキスト ボックス 79"/>
        <xdr:cNvSpPr txBox="1"/>
      </xdr:nvSpPr>
      <xdr:spPr>
        <a:xfrm>
          <a:off x="2527300" y="315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16712</xdr:rowOff>
    </xdr:from>
    <xdr:to>
      <xdr:col>4</xdr:col>
      <xdr:colOff>1117600</xdr:colOff>
      <xdr:row>38</xdr:row>
      <xdr:rowOff>17725</xdr:rowOff>
    </xdr:to>
    <xdr:cxnSp macro="">
      <xdr:nvCxnSpPr>
        <xdr:cNvPr id="114" name="直線コネクタ 113"/>
        <xdr:cNvCxnSpPr/>
      </xdr:nvCxnSpPr>
      <xdr:spPr bwMode="auto">
        <a:xfrm>
          <a:off x="5003800" y="7484312"/>
          <a:ext cx="6477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7496</xdr:rowOff>
    </xdr:from>
    <xdr:to>
      <xdr:col>4</xdr:col>
      <xdr:colOff>469900</xdr:colOff>
      <xdr:row>38</xdr:row>
      <xdr:rowOff>16712</xdr:rowOff>
    </xdr:to>
    <xdr:cxnSp macro="">
      <xdr:nvCxnSpPr>
        <xdr:cNvPr id="117" name="直線コネクタ 116"/>
        <xdr:cNvCxnSpPr/>
      </xdr:nvCxnSpPr>
      <xdr:spPr bwMode="auto">
        <a:xfrm>
          <a:off x="4305300" y="7475096"/>
          <a:ext cx="698500" cy="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335369</xdr:rowOff>
    </xdr:from>
    <xdr:to>
      <xdr:col>3</xdr:col>
      <xdr:colOff>904875</xdr:colOff>
      <xdr:row>38</xdr:row>
      <xdr:rowOff>7496</xdr:rowOff>
    </xdr:to>
    <xdr:cxnSp macro="">
      <xdr:nvCxnSpPr>
        <xdr:cNvPr id="120" name="直線コネクタ 119"/>
        <xdr:cNvCxnSpPr/>
      </xdr:nvCxnSpPr>
      <xdr:spPr bwMode="auto">
        <a:xfrm>
          <a:off x="3606800" y="7460069"/>
          <a:ext cx="698500" cy="1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322609</xdr:rowOff>
    </xdr:from>
    <xdr:to>
      <xdr:col>3</xdr:col>
      <xdr:colOff>206375</xdr:colOff>
      <xdr:row>37</xdr:row>
      <xdr:rowOff>335369</xdr:rowOff>
    </xdr:to>
    <xdr:cxnSp macro="">
      <xdr:nvCxnSpPr>
        <xdr:cNvPr id="123" name="直線コネクタ 122"/>
        <xdr:cNvCxnSpPr/>
      </xdr:nvCxnSpPr>
      <xdr:spPr bwMode="auto">
        <a:xfrm>
          <a:off x="2908300" y="7447309"/>
          <a:ext cx="698500" cy="12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309825</xdr:rowOff>
    </xdr:from>
    <xdr:to>
      <xdr:col>5</xdr:col>
      <xdr:colOff>34925</xdr:colOff>
      <xdr:row>38</xdr:row>
      <xdr:rowOff>68525</xdr:rowOff>
    </xdr:to>
    <xdr:sp macro="" textlink="">
      <xdr:nvSpPr>
        <xdr:cNvPr id="133" name="円/楕円 132"/>
        <xdr:cNvSpPr/>
      </xdr:nvSpPr>
      <xdr:spPr bwMode="auto">
        <a:xfrm>
          <a:off x="5600700" y="743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308812</xdr:rowOff>
    </xdr:from>
    <xdr:to>
      <xdr:col>4</xdr:col>
      <xdr:colOff>520700</xdr:colOff>
      <xdr:row>38</xdr:row>
      <xdr:rowOff>67512</xdr:rowOff>
    </xdr:to>
    <xdr:sp macro="" textlink="">
      <xdr:nvSpPr>
        <xdr:cNvPr id="135" name="円/楕円 134"/>
        <xdr:cNvSpPr/>
      </xdr:nvSpPr>
      <xdr:spPr bwMode="auto">
        <a:xfrm>
          <a:off x="4953000" y="7433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52289</xdr:rowOff>
    </xdr:from>
    <xdr:ext cx="736600" cy="259045"/>
    <xdr:sp macro="" textlink="">
      <xdr:nvSpPr>
        <xdr:cNvPr id="136" name="テキスト ボックス 135"/>
        <xdr:cNvSpPr txBox="1"/>
      </xdr:nvSpPr>
      <xdr:spPr>
        <a:xfrm>
          <a:off x="4622800" y="751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299596</xdr:rowOff>
    </xdr:from>
    <xdr:to>
      <xdr:col>3</xdr:col>
      <xdr:colOff>955675</xdr:colOff>
      <xdr:row>38</xdr:row>
      <xdr:rowOff>58296</xdr:rowOff>
    </xdr:to>
    <xdr:sp macro="" textlink="">
      <xdr:nvSpPr>
        <xdr:cNvPr id="137" name="円/楕円 136"/>
        <xdr:cNvSpPr/>
      </xdr:nvSpPr>
      <xdr:spPr bwMode="auto">
        <a:xfrm>
          <a:off x="4254500" y="742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43073</xdr:rowOff>
    </xdr:from>
    <xdr:ext cx="762000" cy="259045"/>
    <xdr:sp macro="" textlink="">
      <xdr:nvSpPr>
        <xdr:cNvPr id="138" name="テキスト ボックス 137"/>
        <xdr:cNvSpPr txBox="1"/>
      </xdr:nvSpPr>
      <xdr:spPr>
        <a:xfrm>
          <a:off x="3924300" y="75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284569</xdr:rowOff>
    </xdr:from>
    <xdr:to>
      <xdr:col>3</xdr:col>
      <xdr:colOff>257175</xdr:colOff>
      <xdr:row>38</xdr:row>
      <xdr:rowOff>43269</xdr:rowOff>
    </xdr:to>
    <xdr:sp macro="" textlink="">
      <xdr:nvSpPr>
        <xdr:cNvPr id="139" name="円/楕円 138"/>
        <xdr:cNvSpPr/>
      </xdr:nvSpPr>
      <xdr:spPr bwMode="auto">
        <a:xfrm>
          <a:off x="3556000" y="740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28046</xdr:rowOff>
    </xdr:from>
    <xdr:ext cx="762000" cy="259045"/>
    <xdr:sp macro="" textlink="">
      <xdr:nvSpPr>
        <xdr:cNvPr id="140" name="テキスト ボックス 139"/>
        <xdr:cNvSpPr txBox="1"/>
      </xdr:nvSpPr>
      <xdr:spPr>
        <a:xfrm>
          <a:off x="3225800" y="749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271809</xdr:rowOff>
    </xdr:from>
    <xdr:to>
      <xdr:col>2</xdr:col>
      <xdr:colOff>692150</xdr:colOff>
      <xdr:row>38</xdr:row>
      <xdr:rowOff>30509</xdr:rowOff>
    </xdr:to>
    <xdr:sp macro="" textlink="">
      <xdr:nvSpPr>
        <xdr:cNvPr id="141" name="円/楕円 140"/>
        <xdr:cNvSpPr/>
      </xdr:nvSpPr>
      <xdr:spPr bwMode="auto">
        <a:xfrm>
          <a:off x="2857500" y="7396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15286</xdr:rowOff>
    </xdr:from>
    <xdr:ext cx="762000" cy="259045"/>
    <xdr:sp macro="" textlink="">
      <xdr:nvSpPr>
        <xdr:cNvPr id="142" name="テキスト ボックス 141"/>
        <xdr:cNvSpPr txBox="1"/>
      </xdr:nvSpPr>
      <xdr:spPr>
        <a:xfrm>
          <a:off x="2527300" y="748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147029</xdr:rowOff>
    </xdr:from>
    <xdr:to>
      <xdr:col>6</xdr:col>
      <xdr:colOff>511175</xdr:colOff>
      <xdr:row>35</xdr:row>
      <xdr:rowOff>167746</xdr:rowOff>
    </xdr:to>
    <xdr:cxnSp macro="">
      <xdr:nvCxnSpPr>
        <xdr:cNvPr id="65" name="直線コネクタ 64"/>
        <xdr:cNvCxnSpPr/>
      </xdr:nvCxnSpPr>
      <xdr:spPr>
        <a:xfrm>
          <a:off x="3797300" y="6147779"/>
          <a:ext cx="838200" cy="2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147029</xdr:rowOff>
    </xdr:from>
    <xdr:to>
      <xdr:col>5</xdr:col>
      <xdr:colOff>358775</xdr:colOff>
      <xdr:row>35</xdr:row>
      <xdr:rowOff>169175</xdr:rowOff>
    </xdr:to>
    <xdr:cxnSp macro="">
      <xdr:nvCxnSpPr>
        <xdr:cNvPr id="68" name="直線コネクタ 67"/>
        <xdr:cNvCxnSpPr/>
      </xdr:nvCxnSpPr>
      <xdr:spPr>
        <a:xfrm flipV="1">
          <a:off x="2908300" y="6147779"/>
          <a:ext cx="889000" cy="2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139471</xdr:rowOff>
    </xdr:from>
    <xdr:to>
      <xdr:col>4</xdr:col>
      <xdr:colOff>155575</xdr:colOff>
      <xdr:row>35</xdr:row>
      <xdr:rowOff>169175</xdr:rowOff>
    </xdr:to>
    <xdr:cxnSp macro="">
      <xdr:nvCxnSpPr>
        <xdr:cNvPr id="71" name="直線コネクタ 70"/>
        <xdr:cNvCxnSpPr/>
      </xdr:nvCxnSpPr>
      <xdr:spPr>
        <a:xfrm>
          <a:off x="2019300" y="6140221"/>
          <a:ext cx="889000" cy="2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107339</xdr:rowOff>
    </xdr:from>
    <xdr:to>
      <xdr:col>2</xdr:col>
      <xdr:colOff>638175</xdr:colOff>
      <xdr:row>35</xdr:row>
      <xdr:rowOff>139471</xdr:rowOff>
    </xdr:to>
    <xdr:cxnSp macro="">
      <xdr:nvCxnSpPr>
        <xdr:cNvPr id="74" name="直線コネクタ 73"/>
        <xdr:cNvCxnSpPr/>
      </xdr:nvCxnSpPr>
      <xdr:spPr>
        <a:xfrm>
          <a:off x="1130300" y="6108089"/>
          <a:ext cx="8890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116946</xdr:rowOff>
    </xdr:from>
    <xdr:to>
      <xdr:col>6</xdr:col>
      <xdr:colOff>561975</xdr:colOff>
      <xdr:row>36</xdr:row>
      <xdr:rowOff>47096</xdr:rowOff>
    </xdr:to>
    <xdr:sp macro="" textlink="">
      <xdr:nvSpPr>
        <xdr:cNvPr id="84" name="円/楕円 83"/>
        <xdr:cNvSpPr/>
      </xdr:nvSpPr>
      <xdr:spPr>
        <a:xfrm>
          <a:off x="4584700" y="61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95373</xdr:rowOff>
    </xdr:from>
    <xdr:ext cx="534377" cy="259045"/>
    <xdr:sp macro="" textlink="">
      <xdr:nvSpPr>
        <xdr:cNvPr id="85" name="人件費該当値テキスト"/>
        <xdr:cNvSpPr txBox="1"/>
      </xdr:nvSpPr>
      <xdr:spPr>
        <a:xfrm>
          <a:off x="4686300" y="60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86,037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96229</xdr:rowOff>
    </xdr:from>
    <xdr:to>
      <xdr:col>5</xdr:col>
      <xdr:colOff>409575</xdr:colOff>
      <xdr:row>36</xdr:row>
      <xdr:rowOff>26379</xdr:rowOff>
    </xdr:to>
    <xdr:sp macro="" textlink="">
      <xdr:nvSpPr>
        <xdr:cNvPr id="86" name="円/楕円 85"/>
        <xdr:cNvSpPr/>
      </xdr:nvSpPr>
      <xdr:spPr>
        <a:xfrm>
          <a:off x="3746500" y="609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42906</xdr:rowOff>
    </xdr:from>
    <xdr:ext cx="534377" cy="259045"/>
    <xdr:sp macro="" textlink="">
      <xdr:nvSpPr>
        <xdr:cNvPr id="87" name="テキスト ボックス 86"/>
        <xdr:cNvSpPr txBox="1"/>
      </xdr:nvSpPr>
      <xdr:spPr>
        <a:xfrm>
          <a:off x="3530111" y="58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118375</xdr:rowOff>
    </xdr:from>
    <xdr:to>
      <xdr:col>4</xdr:col>
      <xdr:colOff>206375</xdr:colOff>
      <xdr:row>36</xdr:row>
      <xdr:rowOff>48525</xdr:rowOff>
    </xdr:to>
    <xdr:sp macro="" textlink="">
      <xdr:nvSpPr>
        <xdr:cNvPr id="88" name="円/楕円 87"/>
        <xdr:cNvSpPr/>
      </xdr:nvSpPr>
      <xdr:spPr>
        <a:xfrm>
          <a:off x="2857500" y="61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65052</xdr:rowOff>
    </xdr:from>
    <xdr:ext cx="534377" cy="259045"/>
    <xdr:sp macro="" textlink="">
      <xdr:nvSpPr>
        <xdr:cNvPr id="89" name="テキスト ボックス 88"/>
        <xdr:cNvSpPr txBox="1"/>
      </xdr:nvSpPr>
      <xdr:spPr>
        <a:xfrm>
          <a:off x="2641111" y="58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88671</xdr:rowOff>
    </xdr:from>
    <xdr:to>
      <xdr:col>3</xdr:col>
      <xdr:colOff>3175</xdr:colOff>
      <xdr:row>36</xdr:row>
      <xdr:rowOff>18821</xdr:rowOff>
    </xdr:to>
    <xdr:sp macro="" textlink="">
      <xdr:nvSpPr>
        <xdr:cNvPr id="90" name="円/楕円 89"/>
        <xdr:cNvSpPr/>
      </xdr:nvSpPr>
      <xdr:spPr>
        <a:xfrm>
          <a:off x="1968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35348</xdr:rowOff>
    </xdr:from>
    <xdr:ext cx="534377" cy="259045"/>
    <xdr:sp macro="" textlink="">
      <xdr:nvSpPr>
        <xdr:cNvPr id="91" name="テキスト ボックス 90"/>
        <xdr:cNvSpPr txBox="1"/>
      </xdr:nvSpPr>
      <xdr:spPr>
        <a:xfrm>
          <a:off x="1752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56539</xdr:rowOff>
    </xdr:from>
    <xdr:to>
      <xdr:col>1</xdr:col>
      <xdr:colOff>485775</xdr:colOff>
      <xdr:row>35</xdr:row>
      <xdr:rowOff>158139</xdr:rowOff>
    </xdr:to>
    <xdr:sp macro="" textlink="">
      <xdr:nvSpPr>
        <xdr:cNvPr id="92" name="円/楕円 91"/>
        <xdr:cNvSpPr/>
      </xdr:nvSpPr>
      <xdr:spPr>
        <a:xfrm>
          <a:off x="1079500" y="60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3216</xdr:rowOff>
    </xdr:from>
    <xdr:ext cx="534377" cy="259045"/>
    <xdr:sp macro="" textlink="">
      <xdr:nvSpPr>
        <xdr:cNvPr id="93" name="テキスト ボックス 92"/>
        <xdr:cNvSpPr txBox="1"/>
      </xdr:nvSpPr>
      <xdr:spPr>
        <a:xfrm>
          <a:off x="863111" y="58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41313</xdr:rowOff>
    </xdr:from>
    <xdr:to>
      <xdr:col>6</xdr:col>
      <xdr:colOff>511175</xdr:colOff>
      <xdr:row>57</xdr:row>
      <xdr:rowOff>69520</xdr:rowOff>
    </xdr:to>
    <xdr:cxnSp macro="">
      <xdr:nvCxnSpPr>
        <xdr:cNvPr id="123" name="直線コネクタ 122"/>
        <xdr:cNvCxnSpPr/>
      </xdr:nvCxnSpPr>
      <xdr:spPr>
        <a:xfrm flipV="1">
          <a:off x="3797300" y="9813963"/>
          <a:ext cx="838200" cy="2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69520</xdr:rowOff>
    </xdr:from>
    <xdr:to>
      <xdr:col>5</xdr:col>
      <xdr:colOff>358775</xdr:colOff>
      <xdr:row>57</xdr:row>
      <xdr:rowOff>140412</xdr:rowOff>
    </xdr:to>
    <xdr:cxnSp macro="">
      <xdr:nvCxnSpPr>
        <xdr:cNvPr id="126" name="直線コネクタ 125"/>
        <xdr:cNvCxnSpPr/>
      </xdr:nvCxnSpPr>
      <xdr:spPr>
        <a:xfrm flipV="1">
          <a:off x="2908300" y="9842170"/>
          <a:ext cx="8890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98831</xdr:rowOff>
    </xdr:from>
    <xdr:to>
      <xdr:col>4</xdr:col>
      <xdr:colOff>155575</xdr:colOff>
      <xdr:row>57</xdr:row>
      <xdr:rowOff>140412</xdr:rowOff>
    </xdr:to>
    <xdr:cxnSp macro="">
      <xdr:nvCxnSpPr>
        <xdr:cNvPr id="129" name="直線コネクタ 128"/>
        <xdr:cNvCxnSpPr/>
      </xdr:nvCxnSpPr>
      <xdr:spPr>
        <a:xfrm>
          <a:off x="2019300" y="9871481"/>
          <a:ext cx="889000" cy="4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98831</xdr:rowOff>
    </xdr:from>
    <xdr:to>
      <xdr:col>2</xdr:col>
      <xdr:colOff>638175</xdr:colOff>
      <xdr:row>57</xdr:row>
      <xdr:rowOff>128448</xdr:rowOff>
    </xdr:to>
    <xdr:cxnSp macro="">
      <xdr:nvCxnSpPr>
        <xdr:cNvPr id="132" name="直線コネクタ 131"/>
        <xdr:cNvCxnSpPr/>
      </xdr:nvCxnSpPr>
      <xdr:spPr>
        <a:xfrm flipV="1">
          <a:off x="1130300" y="9871481"/>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161963</xdr:rowOff>
    </xdr:from>
    <xdr:to>
      <xdr:col>6</xdr:col>
      <xdr:colOff>561975</xdr:colOff>
      <xdr:row>57</xdr:row>
      <xdr:rowOff>92113</xdr:rowOff>
    </xdr:to>
    <xdr:sp macro="" textlink="">
      <xdr:nvSpPr>
        <xdr:cNvPr id="142" name="円/楕円 141"/>
        <xdr:cNvSpPr/>
      </xdr:nvSpPr>
      <xdr:spPr>
        <a:xfrm>
          <a:off x="4584700" y="9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140390</xdr:rowOff>
    </xdr:from>
    <xdr:ext cx="534377" cy="259045"/>
    <xdr:sp macro="" textlink="">
      <xdr:nvSpPr>
        <xdr:cNvPr id="143" name="物件費該当値テキスト"/>
        <xdr:cNvSpPr txBox="1"/>
      </xdr:nvSpPr>
      <xdr:spPr>
        <a:xfrm>
          <a:off x="4686300" y="97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18720</xdr:rowOff>
    </xdr:from>
    <xdr:to>
      <xdr:col>5</xdr:col>
      <xdr:colOff>409575</xdr:colOff>
      <xdr:row>57</xdr:row>
      <xdr:rowOff>120320</xdr:rowOff>
    </xdr:to>
    <xdr:sp macro="" textlink="">
      <xdr:nvSpPr>
        <xdr:cNvPr id="144" name="円/楕円 143"/>
        <xdr:cNvSpPr/>
      </xdr:nvSpPr>
      <xdr:spPr>
        <a:xfrm>
          <a:off x="3746500" y="97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111447</xdr:rowOff>
    </xdr:from>
    <xdr:ext cx="534377" cy="259045"/>
    <xdr:sp macro="" textlink="">
      <xdr:nvSpPr>
        <xdr:cNvPr id="145" name="テキスト ボックス 144"/>
        <xdr:cNvSpPr txBox="1"/>
      </xdr:nvSpPr>
      <xdr:spPr>
        <a:xfrm>
          <a:off x="3530111" y="988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89612</xdr:rowOff>
    </xdr:from>
    <xdr:to>
      <xdr:col>4</xdr:col>
      <xdr:colOff>206375</xdr:colOff>
      <xdr:row>58</xdr:row>
      <xdr:rowOff>19762</xdr:rowOff>
    </xdr:to>
    <xdr:sp macro="" textlink="">
      <xdr:nvSpPr>
        <xdr:cNvPr id="146" name="円/楕円 145"/>
        <xdr:cNvSpPr/>
      </xdr:nvSpPr>
      <xdr:spPr>
        <a:xfrm>
          <a:off x="2857500" y="98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10889</xdr:rowOff>
    </xdr:from>
    <xdr:ext cx="534377" cy="259045"/>
    <xdr:sp macro="" textlink="">
      <xdr:nvSpPr>
        <xdr:cNvPr id="147" name="テキスト ボックス 146"/>
        <xdr:cNvSpPr txBox="1"/>
      </xdr:nvSpPr>
      <xdr:spPr>
        <a:xfrm>
          <a:off x="2641111" y="99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48031</xdr:rowOff>
    </xdr:from>
    <xdr:to>
      <xdr:col>3</xdr:col>
      <xdr:colOff>3175</xdr:colOff>
      <xdr:row>57</xdr:row>
      <xdr:rowOff>149631</xdr:rowOff>
    </xdr:to>
    <xdr:sp macro="" textlink="">
      <xdr:nvSpPr>
        <xdr:cNvPr id="148" name="円/楕円 147"/>
        <xdr:cNvSpPr/>
      </xdr:nvSpPr>
      <xdr:spPr>
        <a:xfrm>
          <a:off x="1968500" y="98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140758</xdr:rowOff>
    </xdr:from>
    <xdr:ext cx="534377" cy="259045"/>
    <xdr:sp macro="" textlink="">
      <xdr:nvSpPr>
        <xdr:cNvPr id="149" name="テキスト ボックス 148"/>
        <xdr:cNvSpPr txBox="1"/>
      </xdr:nvSpPr>
      <xdr:spPr>
        <a:xfrm>
          <a:off x="1752111" y="99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77648</xdr:rowOff>
    </xdr:from>
    <xdr:to>
      <xdr:col>1</xdr:col>
      <xdr:colOff>485775</xdr:colOff>
      <xdr:row>58</xdr:row>
      <xdr:rowOff>7798</xdr:rowOff>
    </xdr:to>
    <xdr:sp macro="" textlink="">
      <xdr:nvSpPr>
        <xdr:cNvPr id="150" name="円/楕円 149"/>
        <xdr:cNvSpPr/>
      </xdr:nvSpPr>
      <xdr:spPr>
        <a:xfrm>
          <a:off x="1079500" y="98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170375</xdr:rowOff>
    </xdr:from>
    <xdr:ext cx="534377" cy="259045"/>
    <xdr:sp macro="" textlink="">
      <xdr:nvSpPr>
        <xdr:cNvPr id="151" name="テキスト ボックス 150"/>
        <xdr:cNvSpPr txBox="1"/>
      </xdr:nvSpPr>
      <xdr:spPr>
        <a:xfrm>
          <a:off x="863111" y="99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81826</xdr:rowOff>
    </xdr:from>
    <xdr:to>
      <xdr:col>6</xdr:col>
      <xdr:colOff>511175</xdr:colOff>
      <xdr:row>78</xdr:row>
      <xdr:rowOff>130403</xdr:rowOff>
    </xdr:to>
    <xdr:cxnSp macro="">
      <xdr:nvCxnSpPr>
        <xdr:cNvPr id="180" name="直線コネクタ 179"/>
        <xdr:cNvCxnSpPr/>
      </xdr:nvCxnSpPr>
      <xdr:spPr>
        <a:xfrm>
          <a:off x="3797300" y="13454926"/>
          <a:ext cx="838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81826</xdr:rowOff>
    </xdr:from>
    <xdr:to>
      <xdr:col>5</xdr:col>
      <xdr:colOff>358775</xdr:colOff>
      <xdr:row>78</xdr:row>
      <xdr:rowOff>110516</xdr:rowOff>
    </xdr:to>
    <xdr:cxnSp macro="">
      <xdr:nvCxnSpPr>
        <xdr:cNvPr id="183" name="直線コネクタ 182"/>
        <xdr:cNvCxnSpPr/>
      </xdr:nvCxnSpPr>
      <xdr:spPr>
        <a:xfrm flipV="1">
          <a:off x="2908300" y="13454926"/>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107696</xdr:rowOff>
    </xdr:from>
    <xdr:to>
      <xdr:col>4</xdr:col>
      <xdr:colOff>155575</xdr:colOff>
      <xdr:row>78</xdr:row>
      <xdr:rowOff>110516</xdr:rowOff>
    </xdr:to>
    <xdr:cxnSp macro="">
      <xdr:nvCxnSpPr>
        <xdr:cNvPr id="186" name="直線コネクタ 185"/>
        <xdr:cNvCxnSpPr/>
      </xdr:nvCxnSpPr>
      <xdr:spPr>
        <a:xfrm>
          <a:off x="2019300" y="13480796"/>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63385</xdr:rowOff>
    </xdr:from>
    <xdr:to>
      <xdr:col>2</xdr:col>
      <xdr:colOff>638175</xdr:colOff>
      <xdr:row>78</xdr:row>
      <xdr:rowOff>107696</xdr:rowOff>
    </xdr:to>
    <xdr:cxnSp macro="">
      <xdr:nvCxnSpPr>
        <xdr:cNvPr id="189" name="直線コネクタ 188"/>
        <xdr:cNvCxnSpPr/>
      </xdr:nvCxnSpPr>
      <xdr:spPr>
        <a:xfrm>
          <a:off x="1130300" y="13436485"/>
          <a:ext cx="8890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79603</xdr:rowOff>
    </xdr:from>
    <xdr:to>
      <xdr:col>6</xdr:col>
      <xdr:colOff>561975</xdr:colOff>
      <xdr:row>79</xdr:row>
      <xdr:rowOff>9753</xdr:rowOff>
    </xdr:to>
    <xdr:sp macro="" textlink="">
      <xdr:nvSpPr>
        <xdr:cNvPr id="199" name="円/楕円 198"/>
        <xdr:cNvSpPr/>
      </xdr:nvSpPr>
      <xdr:spPr>
        <a:xfrm>
          <a:off x="4584700" y="134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165980</xdr:rowOff>
    </xdr:from>
    <xdr:ext cx="469744" cy="259045"/>
    <xdr:sp macro="" textlink="">
      <xdr:nvSpPr>
        <xdr:cNvPr id="200" name="維持補修費該当値テキスト"/>
        <xdr:cNvSpPr txBox="1"/>
      </xdr:nvSpPr>
      <xdr:spPr>
        <a:xfrm>
          <a:off x="4686300" y="133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31026</xdr:rowOff>
    </xdr:from>
    <xdr:to>
      <xdr:col>5</xdr:col>
      <xdr:colOff>409575</xdr:colOff>
      <xdr:row>78</xdr:row>
      <xdr:rowOff>132626</xdr:rowOff>
    </xdr:to>
    <xdr:sp macro="" textlink="">
      <xdr:nvSpPr>
        <xdr:cNvPr id="201" name="円/楕円 200"/>
        <xdr:cNvSpPr/>
      </xdr:nvSpPr>
      <xdr:spPr>
        <a:xfrm>
          <a:off x="3746500" y="134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123753</xdr:rowOff>
    </xdr:from>
    <xdr:ext cx="469744" cy="259045"/>
    <xdr:sp macro="" textlink="">
      <xdr:nvSpPr>
        <xdr:cNvPr id="202" name="テキスト ボックス 201"/>
        <xdr:cNvSpPr txBox="1"/>
      </xdr:nvSpPr>
      <xdr:spPr>
        <a:xfrm>
          <a:off x="3562427" y="134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59716</xdr:rowOff>
    </xdr:from>
    <xdr:to>
      <xdr:col>4</xdr:col>
      <xdr:colOff>206375</xdr:colOff>
      <xdr:row>78</xdr:row>
      <xdr:rowOff>161316</xdr:rowOff>
    </xdr:to>
    <xdr:sp macro="" textlink="">
      <xdr:nvSpPr>
        <xdr:cNvPr id="203" name="円/楕円 202"/>
        <xdr:cNvSpPr/>
      </xdr:nvSpPr>
      <xdr:spPr>
        <a:xfrm>
          <a:off x="2857500" y="134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152443</xdr:rowOff>
    </xdr:from>
    <xdr:ext cx="469744" cy="259045"/>
    <xdr:sp macro="" textlink="">
      <xdr:nvSpPr>
        <xdr:cNvPr id="204" name="テキスト ボックス 203"/>
        <xdr:cNvSpPr txBox="1"/>
      </xdr:nvSpPr>
      <xdr:spPr>
        <a:xfrm>
          <a:off x="2673427" y="1352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56896</xdr:rowOff>
    </xdr:from>
    <xdr:to>
      <xdr:col>3</xdr:col>
      <xdr:colOff>3175</xdr:colOff>
      <xdr:row>78</xdr:row>
      <xdr:rowOff>158496</xdr:rowOff>
    </xdr:to>
    <xdr:sp macro="" textlink="">
      <xdr:nvSpPr>
        <xdr:cNvPr id="205" name="円/楕円 204"/>
        <xdr:cNvSpPr/>
      </xdr:nvSpPr>
      <xdr:spPr>
        <a:xfrm>
          <a:off x="1968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149623</xdr:rowOff>
    </xdr:from>
    <xdr:ext cx="469744" cy="259045"/>
    <xdr:sp macro="" textlink="">
      <xdr:nvSpPr>
        <xdr:cNvPr id="206" name="テキスト ボックス 205"/>
        <xdr:cNvSpPr txBox="1"/>
      </xdr:nvSpPr>
      <xdr:spPr>
        <a:xfrm>
          <a:off x="1784427" y="1352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12585</xdr:rowOff>
    </xdr:from>
    <xdr:to>
      <xdr:col>1</xdr:col>
      <xdr:colOff>485775</xdr:colOff>
      <xdr:row>78</xdr:row>
      <xdr:rowOff>114185</xdr:rowOff>
    </xdr:to>
    <xdr:sp macro="" textlink="">
      <xdr:nvSpPr>
        <xdr:cNvPr id="207" name="円/楕円 206"/>
        <xdr:cNvSpPr/>
      </xdr:nvSpPr>
      <xdr:spPr>
        <a:xfrm>
          <a:off x="1079500" y="13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105312</xdr:rowOff>
    </xdr:from>
    <xdr:ext cx="469744" cy="259045"/>
    <xdr:sp macro="" textlink="">
      <xdr:nvSpPr>
        <xdr:cNvPr id="208" name="テキスト ボックス 207"/>
        <xdr:cNvSpPr txBox="1"/>
      </xdr:nvSpPr>
      <xdr:spPr>
        <a:xfrm>
          <a:off x="895427" y="134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129273</xdr:rowOff>
    </xdr:from>
    <xdr:to>
      <xdr:col>6</xdr:col>
      <xdr:colOff>511175</xdr:colOff>
      <xdr:row>97</xdr:row>
      <xdr:rowOff>166129</xdr:rowOff>
    </xdr:to>
    <xdr:cxnSp macro="">
      <xdr:nvCxnSpPr>
        <xdr:cNvPr id="238" name="直線コネクタ 237"/>
        <xdr:cNvCxnSpPr/>
      </xdr:nvCxnSpPr>
      <xdr:spPr>
        <a:xfrm flipV="1">
          <a:off x="3797300" y="16759923"/>
          <a:ext cx="8382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166129</xdr:rowOff>
    </xdr:from>
    <xdr:to>
      <xdr:col>5</xdr:col>
      <xdr:colOff>358775</xdr:colOff>
      <xdr:row>98</xdr:row>
      <xdr:rowOff>55372</xdr:rowOff>
    </xdr:to>
    <xdr:cxnSp macro="">
      <xdr:nvCxnSpPr>
        <xdr:cNvPr id="241" name="直線コネクタ 240"/>
        <xdr:cNvCxnSpPr/>
      </xdr:nvCxnSpPr>
      <xdr:spPr>
        <a:xfrm flipV="1">
          <a:off x="2908300" y="16796779"/>
          <a:ext cx="889000" cy="6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55372</xdr:rowOff>
    </xdr:from>
    <xdr:to>
      <xdr:col>4</xdr:col>
      <xdr:colOff>155575</xdr:colOff>
      <xdr:row>98</xdr:row>
      <xdr:rowOff>95047</xdr:rowOff>
    </xdr:to>
    <xdr:cxnSp macro="">
      <xdr:nvCxnSpPr>
        <xdr:cNvPr id="244" name="直線コネクタ 243"/>
        <xdr:cNvCxnSpPr/>
      </xdr:nvCxnSpPr>
      <xdr:spPr>
        <a:xfrm flipV="1">
          <a:off x="2019300" y="16857472"/>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95047</xdr:rowOff>
    </xdr:from>
    <xdr:to>
      <xdr:col>2</xdr:col>
      <xdr:colOff>638175</xdr:colOff>
      <xdr:row>98</xdr:row>
      <xdr:rowOff>98361</xdr:rowOff>
    </xdr:to>
    <xdr:cxnSp macro="">
      <xdr:nvCxnSpPr>
        <xdr:cNvPr id="247" name="直線コネクタ 246"/>
        <xdr:cNvCxnSpPr/>
      </xdr:nvCxnSpPr>
      <xdr:spPr>
        <a:xfrm flipV="1">
          <a:off x="1130300" y="1689714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78473</xdr:rowOff>
    </xdr:from>
    <xdr:to>
      <xdr:col>6</xdr:col>
      <xdr:colOff>561975</xdr:colOff>
      <xdr:row>98</xdr:row>
      <xdr:rowOff>8623</xdr:rowOff>
    </xdr:to>
    <xdr:sp macro="" textlink="">
      <xdr:nvSpPr>
        <xdr:cNvPr id="257" name="円/楕円 256"/>
        <xdr:cNvSpPr/>
      </xdr:nvSpPr>
      <xdr:spPr>
        <a:xfrm>
          <a:off x="4584700" y="167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56900</xdr:rowOff>
    </xdr:from>
    <xdr:ext cx="534377" cy="259045"/>
    <xdr:sp macro="" textlink="">
      <xdr:nvSpPr>
        <xdr:cNvPr id="258" name="扶助費該当値テキスト"/>
        <xdr:cNvSpPr txBox="1"/>
      </xdr:nvSpPr>
      <xdr:spPr>
        <a:xfrm>
          <a:off x="4686300" y="166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115329</xdr:rowOff>
    </xdr:from>
    <xdr:to>
      <xdr:col>5</xdr:col>
      <xdr:colOff>409575</xdr:colOff>
      <xdr:row>98</xdr:row>
      <xdr:rowOff>45479</xdr:rowOff>
    </xdr:to>
    <xdr:sp macro="" textlink="">
      <xdr:nvSpPr>
        <xdr:cNvPr id="259" name="円/楕円 258"/>
        <xdr:cNvSpPr/>
      </xdr:nvSpPr>
      <xdr:spPr>
        <a:xfrm>
          <a:off x="3746500" y="167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36606</xdr:rowOff>
    </xdr:from>
    <xdr:ext cx="534377" cy="259045"/>
    <xdr:sp macro="" textlink="">
      <xdr:nvSpPr>
        <xdr:cNvPr id="260" name="テキスト ボックス 259"/>
        <xdr:cNvSpPr txBox="1"/>
      </xdr:nvSpPr>
      <xdr:spPr>
        <a:xfrm>
          <a:off x="3530111" y="1683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4572</xdr:rowOff>
    </xdr:from>
    <xdr:to>
      <xdr:col>4</xdr:col>
      <xdr:colOff>206375</xdr:colOff>
      <xdr:row>98</xdr:row>
      <xdr:rowOff>106172</xdr:rowOff>
    </xdr:to>
    <xdr:sp macro="" textlink="">
      <xdr:nvSpPr>
        <xdr:cNvPr id="261" name="円/楕円 260"/>
        <xdr:cNvSpPr/>
      </xdr:nvSpPr>
      <xdr:spPr>
        <a:xfrm>
          <a:off x="2857500" y="168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97299</xdr:rowOff>
    </xdr:from>
    <xdr:ext cx="534377" cy="259045"/>
    <xdr:sp macro="" textlink="">
      <xdr:nvSpPr>
        <xdr:cNvPr id="262" name="テキスト ボックス 261"/>
        <xdr:cNvSpPr txBox="1"/>
      </xdr:nvSpPr>
      <xdr:spPr>
        <a:xfrm>
          <a:off x="2641111" y="168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44247</xdr:rowOff>
    </xdr:from>
    <xdr:to>
      <xdr:col>3</xdr:col>
      <xdr:colOff>3175</xdr:colOff>
      <xdr:row>98</xdr:row>
      <xdr:rowOff>145847</xdr:rowOff>
    </xdr:to>
    <xdr:sp macro="" textlink="">
      <xdr:nvSpPr>
        <xdr:cNvPr id="263" name="円/楕円 262"/>
        <xdr:cNvSpPr/>
      </xdr:nvSpPr>
      <xdr:spPr>
        <a:xfrm>
          <a:off x="1968500" y="168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136974</xdr:rowOff>
    </xdr:from>
    <xdr:ext cx="534377" cy="259045"/>
    <xdr:sp macro="" textlink="">
      <xdr:nvSpPr>
        <xdr:cNvPr id="264" name="テキスト ボックス 263"/>
        <xdr:cNvSpPr txBox="1"/>
      </xdr:nvSpPr>
      <xdr:spPr>
        <a:xfrm>
          <a:off x="1752111" y="169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47561</xdr:rowOff>
    </xdr:from>
    <xdr:to>
      <xdr:col>1</xdr:col>
      <xdr:colOff>485775</xdr:colOff>
      <xdr:row>98</xdr:row>
      <xdr:rowOff>149161</xdr:rowOff>
    </xdr:to>
    <xdr:sp macro="" textlink="">
      <xdr:nvSpPr>
        <xdr:cNvPr id="265" name="円/楕円 264"/>
        <xdr:cNvSpPr/>
      </xdr:nvSpPr>
      <xdr:spPr>
        <a:xfrm>
          <a:off x="1079500" y="1684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140288</xdr:rowOff>
    </xdr:from>
    <xdr:ext cx="534377" cy="259045"/>
    <xdr:sp macro="" textlink="">
      <xdr:nvSpPr>
        <xdr:cNvPr id="266" name="テキスト ボックス 265"/>
        <xdr:cNvSpPr txBox="1"/>
      </xdr:nvSpPr>
      <xdr:spPr>
        <a:xfrm>
          <a:off x="863111" y="1694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109058</xdr:rowOff>
    </xdr:from>
    <xdr:to>
      <xdr:col>15</xdr:col>
      <xdr:colOff>180975</xdr:colOff>
      <xdr:row>38</xdr:row>
      <xdr:rowOff>42983</xdr:rowOff>
    </xdr:to>
    <xdr:cxnSp macro="">
      <xdr:nvCxnSpPr>
        <xdr:cNvPr id="299" name="直線コネクタ 298"/>
        <xdr:cNvCxnSpPr/>
      </xdr:nvCxnSpPr>
      <xdr:spPr>
        <a:xfrm flipV="1">
          <a:off x="9639300" y="6452708"/>
          <a:ext cx="838200" cy="1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145262</xdr:rowOff>
    </xdr:from>
    <xdr:to>
      <xdr:col>14</xdr:col>
      <xdr:colOff>28575</xdr:colOff>
      <xdr:row>38</xdr:row>
      <xdr:rowOff>42983</xdr:rowOff>
    </xdr:to>
    <xdr:cxnSp macro="">
      <xdr:nvCxnSpPr>
        <xdr:cNvPr id="302" name="直線コネクタ 301"/>
        <xdr:cNvCxnSpPr/>
      </xdr:nvCxnSpPr>
      <xdr:spPr>
        <a:xfrm>
          <a:off x="8750300" y="6488912"/>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145262</xdr:rowOff>
    </xdr:from>
    <xdr:to>
      <xdr:col>12</xdr:col>
      <xdr:colOff>511175</xdr:colOff>
      <xdr:row>37</xdr:row>
      <xdr:rowOff>153435</xdr:rowOff>
    </xdr:to>
    <xdr:cxnSp macro="">
      <xdr:nvCxnSpPr>
        <xdr:cNvPr id="305" name="直線コネクタ 304"/>
        <xdr:cNvCxnSpPr/>
      </xdr:nvCxnSpPr>
      <xdr:spPr>
        <a:xfrm flipV="1">
          <a:off x="7861300" y="6488912"/>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153435</xdr:rowOff>
    </xdr:from>
    <xdr:to>
      <xdr:col>11</xdr:col>
      <xdr:colOff>307975</xdr:colOff>
      <xdr:row>37</xdr:row>
      <xdr:rowOff>155207</xdr:rowOff>
    </xdr:to>
    <xdr:cxnSp macro="">
      <xdr:nvCxnSpPr>
        <xdr:cNvPr id="308" name="直線コネクタ 307"/>
        <xdr:cNvCxnSpPr/>
      </xdr:nvCxnSpPr>
      <xdr:spPr>
        <a:xfrm flipV="1">
          <a:off x="6972300" y="649708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58258</xdr:rowOff>
    </xdr:from>
    <xdr:to>
      <xdr:col>15</xdr:col>
      <xdr:colOff>231775</xdr:colOff>
      <xdr:row>37</xdr:row>
      <xdr:rowOff>159858</xdr:rowOff>
    </xdr:to>
    <xdr:sp macro="" textlink="">
      <xdr:nvSpPr>
        <xdr:cNvPr id="318" name="円/楕円 317"/>
        <xdr:cNvSpPr/>
      </xdr:nvSpPr>
      <xdr:spPr>
        <a:xfrm>
          <a:off x="10426700" y="640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36685</xdr:rowOff>
    </xdr:from>
    <xdr:ext cx="534377" cy="259045"/>
    <xdr:sp macro="" textlink="">
      <xdr:nvSpPr>
        <xdr:cNvPr id="319" name="補助費等該当値テキスト"/>
        <xdr:cNvSpPr txBox="1"/>
      </xdr:nvSpPr>
      <xdr:spPr>
        <a:xfrm>
          <a:off x="10528300" y="63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163633</xdr:rowOff>
    </xdr:from>
    <xdr:to>
      <xdr:col>14</xdr:col>
      <xdr:colOff>79375</xdr:colOff>
      <xdr:row>38</xdr:row>
      <xdr:rowOff>93783</xdr:rowOff>
    </xdr:to>
    <xdr:sp macro="" textlink="">
      <xdr:nvSpPr>
        <xdr:cNvPr id="320" name="円/楕円 319"/>
        <xdr:cNvSpPr/>
      </xdr:nvSpPr>
      <xdr:spPr>
        <a:xfrm>
          <a:off x="9588500" y="65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84910</xdr:rowOff>
    </xdr:from>
    <xdr:ext cx="534377" cy="259045"/>
    <xdr:sp macro="" textlink="">
      <xdr:nvSpPr>
        <xdr:cNvPr id="321" name="テキスト ボックス 320"/>
        <xdr:cNvSpPr txBox="1"/>
      </xdr:nvSpPr>
      <xdr:spPr>
        <a:xfrm>
          <a:off x="9372111" y="66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94462</xdr:rowOff>
    </xdr:from>
    <xdr:to>
      <xdr:col>12</xdr:col>
      <xdr:colOff>561975</xdr:colOff>
      <xdr:row>38</xdr:row>
      <xdr:rowOff>24612</xdr:rowOff>
    </xdr:to>
    <xdr:sp macro="" textlink="">
      <xdr:nvSpPr>
        <xdr:cNvPr id="322" name="円/楕円 321"/>
        <xdr:cNvSpPr/>
      </xdr:nvSpPr>
      <xdr:spPr>
        <a:xfrm>
          <a:off x="8699500" y="6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15739</xdr:rowOff>
    </xdr:from>
    <xdr:ext cx="534377" cy="259045"/>
    <xdr:sp macro="" textlink="">
      <xdr:nvSpPr>
        <xdr:cNvPr id="323" name="テキスト ボックス 322"/>
        <xdr:cNvSpPr txBox="1"/>
      </xdr:nvSpPr>
      <xdr:spPr>
        <a:xfrm>
          <a:off x="8483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102635</xdr:rowOff>
    </xdr:from>
    <xdr:to>
      <xdr:col>11</xdr:col>
      <xdr:colOff>358775</xdr:colOff>
      <xdr:row>38</xdr:row>
      <xdr:rowOff>32786</xdr:rowOff>
    </xdr:to>
    <xdr:sp macro="" textlink="">
      <xdr:nvSpPr>
        <xdr:cNvPr id="324" name="円/楕円 323"/>
        <xdr:cNvSpPr/>
      </xdr:nvSpPr>
      <xdr:spPr>
        <a:xfrm>
          <a:off x="7810500" y="6446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23912</xdr:rowOff>
    </xdr:from>
    <xdr:ext cx="534377" cy="259045"/>
    <xdr:sp macro="" textlink="">
      <xdr:nvSpPr>
        <xdr:cNvPr id="325" name="テキスト ボックス 324"/>
        <xdr:cNvSpPr txBox="1"/>
      </xdr:nvSpPr>
      <xdr:spPr>
        <a:xfrm>
          <a:off x="7594111" y="65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104407</xdr:rowOff>
    </xdr:from>
    <xdr:to>
      <xdr:col>10</xdr:col>
      <xdr:colOff>155575</xdr:colOff>
      <xdr:row>38</xdr:row>
      <xdr:rowOff>34557</xdr:rowOff>
    </xdr:to>
    <xdr:sp macro="" textlink="">
      <xdr:nvSpPr>
        <xdr:cNvPr id="326" name="円/楕円 325"/>
        <xdr:cNvSpPr/>
      </xdr:nvSpPr>
      <xdr:spPr>
        <a:xfrm>
          <a:off x="6921500" y="64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25684</xdr:rowOff>
    </xdr:from>
    <xdr:ext cx="534377" cy="259045"/>
    <xdr:sp macro="" textlink="">
      <xdr:nvSpPr>
        <xdr:cNvPr id="327" name="テキスト ボックス 326"/>
        <xdr:cNvSpPr txBox="1"/>
      </xdr:nvSpPr>
      <xdr:spPr>
        <a:xfrm>
          <a:off x="6705111" y="65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101012</xdr:rowOff>
    </xdr:from>
    <xdr:to>
      <xdr:col>15</xdr:col>
      <xdr:colOff>180975</xdr:colOff>
      <xdr:row>58</xdr:row>
      <xdr:rowOff>110199</xdr:rowOff>
    </xdr:to>
    <xdr:cxnSp macro="">
      <xdr:nvCxnSpPr>
        <xdr:cNvPr id="354" name="直線コネクタ 353"/>
        <xdr:cNvCxnSpPr/>
      </xdr:nvCxnSpPr>
      <xdr:spPr>
        <a:xfrm>
          <a:off x="9639300" y="10045112"/>
          <a:ext cx="8382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27219</xdr:rowOff>
    </xdr:from>
    <xdr:to>
      <xdr:col>14</xdr:col>
      <xdr:colOff>28575</xdr:colOff>
      <xdr:row>58</xdr:row>
      <xdr:rowOff>101012</xdr:rowOff>
    </xdr:to>
    <xdr:cxnSp macro="">
      <xdr:nvCxnSpPr>
        <xdr:cNvPr id="357" name="直線コネクタ 356"/>
        <xdr:cNvCxnSpPr/>
      </xdr:nvCxnSpPr>
      <xdr:spPr>
        <a:xfrm>
          <a:off x="8750300" y="9971319"/>
          <a:ext cx="889000" cy="7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27219</xdr:rowOff>
    </xdr:from>
    <xdr:to>
      <xdr:col>12</xdr:col>
      <xdr:colOff>511175</xdr:colOff>
      <xdr:row>58</xdr:row>
      <xdr:rowOff>59565</xdr:rowOff>
    </xdr:to>
    <xdr:cxnSp macro="">
      <xdr:nvCxnSpPr>
        <xdr:cNvPr id="360" name="直線コネクタ 359"/>
        <xdr:cNvCxnSpPr/>
      </xdr:nvCxnSpPr>
      <xdr:spPr>
        <a:xfrm flipV="1">
          <a:off x="7861300" y="9971319"/>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59565</xdr:rowOff>
    </xdr:from>
    <xdr:to>
      <xdr:col>11</xdr:col>
      <xdr:colOff>307975</xdr:colOff>
      <xdr:row>58</xdr:row>
      <xdr:rowOff>102787</xdr:rowOff>
    </xdr:to>
    <xdr:cxnSp macro="">
      <xdr:nvCxnSpPr>
        <xdr:cNvPr id="363" name="直線コネクタ 362"/>
        <xdr:cNvCxnSpPr/>
      </xdr:nvCxnSpPr>
      <xdr:spPr>
        <a:xfrm flipV="1">
          <a:off x="6972300" y="10003665"/>
          <a:ext cx="889000" cy="4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59399</xdr:rowOff>
    </xdr:from>
    <xdr:to>
      <xdr:col>15</xdr:col>
      <xdr:colOff>231775</xdr:colOff>
      <xdr:row>58</xdr:row>
      <xdr:rowOff>160999</xdr:rowOff>
    </xdr:to>
    <xdr:sp macro="" textlink="">
      <xdr:nvSpPr>
        <xdr:cNvPr id="373" name="円/楕円 372"/>
        <xdr:cNvSpPr/>
      </xdr:nvSpPr>
      <xdr:spPr>
        <a:xfrm>
          <a:off x="10426700" y="100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50212</xdr:rowOff>
    </xdr:from>
    <xdr:to>
      <xdr:col>14</xdr:col>
      <xdr:colOff>79375</xdr:colOff>
      <xdr:row>58</xdr:row>
      <xdr:rowOff>151812</xdr:rowOff>
    </xdr:to>
    <xdr:sp macro="" textlink="">
      <xdr:nvSpPr>
        <xdr:cNvPr id="375" name="円/楕円 374"/>
        <xdr:cNvSpPr/>
      </xdr:nvSpPr>
      <xdr:spPr>
        <a:xfrm>
          <a:off x="9588500" y="99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142939</xdr:rowOff>
    </xdr:from>
    <xdr:ext cx="534377" cy="259045"/>
    <xdr:sp macro="" textlink="">
      <xdr:nvSpPr>
        <xdr:cNvPr id="376" name="テキスト ボックス 375"/>
        <xdr:cNvSpPr txBox="1"/>
      </xdr:nvSpPr>
      <xdr:spPr>
        <a:xfrm>
          <a:off x="9372111" y="100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147869</xdr:rowOff>
    </xdr:from>
    <xdr:to>
      <xdr:col>12</xdr:col>
      <xdr:colOff>561975</xdr:colOff>
      <xdr:row>58</xdr:row>
      <xdr:rowOff>78019</xdr:rowOff>
    </xdr:to>
    <xdr:sp macro="" textlink="">
      <xdr:nvSpPr>
        <xdr:cNvPr id="377" name="円/楕円 376"/>
        <xdr:cNvSpPr/>
      </xdr:nvSpPr>
      <xdr:spPr>
        <a:xfrm>
          <a:off x="8699500" y="99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94546</xdr:rowOff>
    </xdr:from>
    <xdr:ext cx="599010" cy="259045"/>
    <xdr:sp macro="" textlink="">
      <xdr:nvSpPr>
        <xdr:cNvPr id="378" name="テキスト ボックス 377"/>
        <xdr:cNvSpPr txBox="1"/>
      </xdr:nvSpPr>
      <xdr:spPr>
        <a:xfrm>
          <a:off x="8450794" y="969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8765</xdr:rowOff>
    </xdr:from>
    <xdr:to>
      <xdr:col>11</xdr:col>
      <xdr:colOff>358775</xdr:colOff>
      <xdr:row>58</xdr:row>
      <xdr:rowOff>110365</xdr:rowOff>
    </xdr:to>
    <xdr:sp macro="" textlink="">
      <xdr:nvSpPr>
        <xdr:cNvPr id="379" name="円/楕円 378"/>
        <xdr:cNvSpPr/>
      </xdr:nvSpPr>
      <xdr:spPr>
        <a:xfrm>
          <a:off x="7810500" y="99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126892</xdr:rowOff>
    </xdr:from>
    <xdr:ext cx="534377" cy="259045"/>
    <xdr:sp macro="" textlink="">
      <xdr:nvSpPr>
        <xdr:cNvPr id="380" name="テキスト ボックス 379"/>
        <xdr:cNvSpPr txBox="1"/>
      </xdr:nvSpPr>
      <xdr:spPr>
        <a:xfrm>
          <a:off x="7594111" y="97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51987</xdr:rowOff>
    </xdr:from>
    <xdr:to>
      <xdr:col>10</xdr:col>
      <xdr:colOff>155575</xdr:colOff>
      <xdr:row>58</xdr:row>
      <xdr:rowOff>153587</xdr:rowOff>
    </xdr:to>
    <xdr:sp macro="" textlink="">
      <xdr:nvSpPr>
        <xdr:cNvPr id="381" name="円/楕円 380"/>
        <xdr:cNvSpPr/>
      </xdr:nvSpPr>
      <xdr:spPr>
        <a:xfrm>
          <a:off x="6921500" y="999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144714</xdr:rowOff>
    </xdr:from>
    <xdr:ext cx="534377" cy="259045"/>
    <xdr:sp macro="" textlink="">
      <xdr:nvSpPr>
        <xdr:cNvPr id="382" name="テキスト ボックス 381"/>
        <xdr:cNvSpPr txBox="1"/>
      </xdr:nvSpPr>
      <xdr:spPr>
        <a:xfrm>
          <a:off x="6705111" y="10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33421</xdr:rowOff>
    </xdr:from>
    <xdr:to>
      <xdr:col>15</xdr:col>
      <xdr:colOff>180975</xdr:colOff>
      <xdr:row>79</xdr:row>
      <xdr:rowOff>42414</xdr:rowOff>
    </xdr:to>
    <xdr:cxnSp macro="">
      <xdr:nvCxnSpPr>
        <xdr:cNvPr id="411" name="直線コネクタ 410"/>
        <xdr:cNvCxnSpPr/>
      </xdr:nvCxnSpPr>
      <xdr:spPr>
        <a:xfrm>
          <a:off x="9639300" y="13577971"/>
          <a:ext cx="838200" cy="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163064</xdr:rowOff>
    </xdr:from>
    <xdr:to>
      <xdr:col>15</xdr:col>
      <xdr:colOff>231775</xdr:colOff>
      <xdr:row>79</xdr:row>
      <xdr:rowOff>93214</xdr:rowOff>
    </xdr:to>
    <xdr:sp macro="" textlink="">
      <xdr:nvSpPr>
        <xdr:cNvPr id="421" name="円/楕円 420"/>
        <xdr:cNvSpPr/>
      </xdr:nvSpPr>
      <xdr:spPr>
        <a:xfrm>
          <a:off x="104267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469744" cy="259045"/>
    <xdr:sp macro="" textlink="">
      <xdr:nvSpPr>
        <xdr:cNvPr id="422" name="普通建設事業費 （ うち新規整備　）該当値テキスト"/>
        <xdr:cNvSpPr txBox="1"/>
      </xdr:nvSpPr>
      <xdr:spPr>
        <a:xfrm>
          <a:off x="10528300" y="134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154071</xdr:rowOff>
    </xdr:from>
    <xdr:to>
      <xdr:col>14</xdr:col>
      <xdr:colOff>79375</xdr:colOff>
      <xdr:row>79</xdr:row>
      <xdr:rowOff>84221</xdr:rowOff>
    </xdr:to>
    <xdr:sp macro="" textlink="">
      <xdr:nvSpPr>
        <xdr:cNvPr id="423" name="円/楕円 422"/>
        <xdr:cNvSpPr/>
      </xdr:nvSpPr>
      <xdr:spPr>
        <a:xfrm>
          <a:off x="9588500" y="1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75348</xdr:rowOff>
    </xdr:from>
    <xdr:ext cx="469744" cy="259045"/>
    <xdr:sp macro="" textlink="">
      <xdr:nvSpPr>
        <xdr:cNvPr id="424" name="テキスト ボックス 423"/>
        <xdr:cNvSpPr txBox="1"/>
      </xdr:nvSpPr>
      <xdr:spPr>
        <a:xfrm>
          <a:off x="9404427" y="136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17171</xdr:rowOff>
    </xdr:from>
    <xdr:to>
      <xdr:col>15</xdr:col>
      <xdr:colOff>180975</xdr:colOff>
      <xdr:row>98</xdr:row>
      <xdr:rowOff>93973</xdr:rowOff>
    </xdr:to>
    <xdr:cxnSp macro="">
      <xdr:nvCxnSpPr>
        <xdr:cNvPr id="453" name="直線コネクタ 452"/>
        <xdr:cNvCxnSpPr/>
      </xdr:nvCxnSpPr>
      <xdr:spPr>
        <a:xfrm>
          <a:off x="9639300" y="16819271"/>
          <a:ext cx="838200" cy="7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43173</xdr:rowOff>
    </xdr:from>
    <xdr:to>
      <xdr:col>15</xdr:col>
      <xdr:colOff>231775</xdr:colOff>
      <xdr:row>98</xdr:row>
      <xdr:rowOff>144773</xdr:rowOff>
    </xdr:to>
    <xdr:sp macro="" textlink="">
      <xdr:nvSpPr>
        <xdr:cNvPr id="463" name="円/楕円 462"/>
        <xdr:cNvSpPr/>
      </xdr:nvSpPr>
      <xdr:spPr>
        <a:xfrm>
          <a:off x="10426700" y="168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129550</xdr:rowOff>
    </xdr:from>
    <xdr:ext cx="534377" cy="259045"/>
    <xdr:sp macro="" textlink="">
      <xdr:nvSpPr>
        <xdr:cNvPr id="464" name="普通建設事業費 （ うち更新整備　）該当値テキスト"/>
        <xdr:cNvSpPr txBox="1"/>
      </xdr:nvSpPr>
      <xdr:spPr>
        <a:xfrm>
          <a:off x="10528300" y="167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137821</xdr:rowOff>
    </xdr:from>
    <xdr:to>
      <xdr:col>14</xdr:col>
      <xdr:colOff>79375</xdr:colOff>
      <xdr:row>98</xdr:row>
      <xdr:rowOff>67971</xdr:rowOff>
    </xdr:to>
    <xdr:sp macro="" textlink="">
      <xdr:nvSpPr>
        <xdr:cNvPr id="465" name="円/楕円 464"/>
        <xdr:cNvSpPr/>
      </xdr:nvSpPr>
      <xdr:spPr>
        <a:xfrm>
          <a:off x="9588500" y="167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59098</xdr:rowOff>
    </xdr:from>
    <xdr:ext cx="534377" cy="259045"/>
    <xdr:sp macro="" textlink="">
      <xdr:nvSpPr>
        <xdr:cNvPr id="466" name="テキスト ボックス 465"/>
        <xdr:cNvSpPr txBox="1"/>
      </xdr:nvSpPr>
      <xdr:spPr>
        <a:xfrm>
          <a:off x="9372111" y="168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133249</xdr:rowOff>
    </xdr:from>
    <xdr:to>
      <xdr:col>23</xdr:col>
      <xdr:colOff>517525</xdr:colOff>
      <xdr:row>38</xdr:row>
      <xdr:rowOff>135302</xdr:rowOff>
    </xdr:to>
    <xdr:cxnSp macro="">
      <xdr:nvCxnSpPr>
        <xdr:cNvPr id="493" name="直線コネクタ 492"/>
        <xdr:cNvCxnSpPr/>
      </xdr:nvCxnSpPr>
      <xdr:spPr>
        <a:xfrm flipV="1">
          <a:off x="15481300" y="6648349"/>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107563</xdr:rowOff>
    </xdr:from>
    <xdr:to>
      <xdr:col>22</xdr:col>
      <xdr:colOff>365125</xdr:colOff>
      <xdr:row>38</xdr:row>
      <xdr:rowOff>135302</xdr:rowOff>
    </xdr:to>
    <xdr:cxnSp macro="">
      <xdr:nvCxnSpPr>
        <xdr:cNvPr id="496" name="直線コネクタ 495"/>
        <xdr:cNvCxnSpPr/>
      </xdr:nvCxnSpPr>
      <xdr:spPr>
        <a:xfrm>
          <a:off x="14592300" y="6622663"/>
          <a:ext cx="889000" cy="2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107563</xdr:rowOff>
    </xdr:from>
    <xdr:to>
      <xdr:col>21</xdr:col>
      <xdr:colOff>161925</xdr:colOff>
      <xdr:row>38</xdr:row>
      <xdr:rowOff>109799</xdr:rowOff>
    </xdr:to>
    <xdr:cxnSp macro="">
      <xdr:nvCxnSpPr>
        <xdr:cNvPr id="499" name="直線コネクタ 498"/>
        <xdr:cNvCxnSpPr/>
      </xdr:nvCxnSpPr>
      <xdr:spPr>
        <a:xfrm flipV="1">
          <a:off x="13703300" y="6622663"/>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109799</xdr:rowOff>
    </xdr:from>
    <xdr:to>
      <xdr:col>19</xdr:col>
      <xdr:colOff>644525</xdr:colOff>
      <xdr:row>38</xdr:row>
      <xdr:rowOff>135791</xdr:rowOff>
    </xdr:to>
    <xdr:cxnSp macro="">
      <xdr:nvCxnSpPr>
        <xdr:cNvPr id="502" name="直線コネクタ 501"/>
        <xdr:cNvCxnSpPr/>
      </xdr:nvCxnSpPr>
      <xdr:spPr>
        <a:xfrm flipV="1">
          <a:off x="12814300" y="662489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82449</xdr:rowOff>
    </xdr:from>
    <xdr:to>
      <xdr:col>23</xdr:col>
      <xdr:colOff>568325</xdr:colOff>
      <xdr:row>39</xdr:row>
      <xdr:rowOff>12599</xdr:rowOff>
    </xdr:to>
    <xdr:sp macro="" textlink="">
      <xdr:nvSpPr>
        <xdr:cNvPr id="512" name="円/楕円 511"/>
        <xdr:cNvSpPr/>
      </xdr:nvSpPr>
      <xdr:spPr>
        <a:xfrm>
          <a:off x="16268700" y="65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84502</xdr:rowOff>
    </xdr:from>
    <xdr:to>
      <xdr:col>22</xdr:col>
      <xdr:colOff>415925</xdr:colOff>
      <xdr:row>39</xdr:row>
      <xdr:rowOff>14652</xdr:rowOff>
    </xdr:to>
    <xdr:sp macro="" textlink="">
      <xdr:nvSpPr>
        <xdr:cNvPr id="514" name="円/楕円 513"/>
        <xdr:cNvSpPr/>
      </xdr:nvSpPr>
      <xdr:spPr>
        <a:xfrm>
          <a:off x="15430500" y="65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5779</xdr:rowOff>
    </xdr:from>
    <xdr:ext cx="378565" cy="259045"/>
    <xdr:sp macro="" textlink="">
      <xdr:nvSpPr>
        <xdr:cNvPr id="515" name="テキスト ボックス 514"/>
        <xdr:cNvSpPr txBox="1"/>
      </xdr:nvSpPr>
      <xdr:spPr>
        <a:xfrm>
          <a:off x="15292017" y="669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56763</xdr:rowOff>
    </xdr:from>
    <xdr:to>
      <xdr:col>21</xdr:col>
      <xdr:colOff>212725</xdr:colOff>
      <xdr:row>38</xdr:row>
      <xdr:rowOff>158363</xdr:rowOff>
    </xdr:to>
    <xdr:sp macro="" textlink="">
      <xdr:nvSpPr>
        <xdr:cNvPr id="516" name="円/楕円 515"/>
        <xdr:cNvSpPr/>
      </xdr:nvSpPr>
      <xdr:spPr>
        <a:xfrm>
          <a:off x="14541500" y="65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149490</xdr:rowOff>
    </xdr:from>
    <xdr:ext cx="469744" cy="259045"/>
    <xdr:sp macro="" textlink="">
      <xdr:nvSpPr>
        <xdr:cNvPr id="517" name="テキスト ボックス 516"/>
        <xdr:cNvSpPr txBox="1"/>
      </xdr:nvSpPr>
      <xdr:spPr>
        <a:xfrm>
          <a:off x="14357427" y="666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58999</xdr:rowOff>
    </xdr:from>
    <xdr:to>
      <xdr:col>20</xdr:col>
      <xdr:colOff>9525</xdr:colOff>
      <xdr:row>38</xdr:row>
      <xdr:rowOff>160599</xdr:rowOff>
    </xdr:to>
    <xdr:sp macro="" textlink="">
      <xdr:nvSpPr>
        <xdr:cNvPr id="518" name="円/楕円 517"/>
        <xdr:cNvSpPr/>
      </xdr:nvSpPr>
      <xdr:spPr>
        <a:xfrm>
          <a:off x="136525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151726</xdr:rowOff>
    </xdr:from>
    <xdr:ext cx="469744" cy="259045"/>
    <xdr:sp macro="" textlink="">
      <xdr:nvSpPr>
        <xdr:cNvPr id="519" name="テキスト ボックス 518"/>
        <xdr:cNvSpPr txBox="1"/>
      </xdr:nvSpPr>
      <xdr:spPr>
        <a:xfrm>
          <a:off x="13468427" y="666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84991</xdr:rowOff>
    </xdr:from>
    <xdr:to>
      <xdr:col>18</xdr:col>
      <xdr:colOff>492125</xdr:colOff>
      <xdr:row>39</xdr:row>
      <xdr:rowOff>15141</xdr:rowOff>
    </xdr:to>
    <xdr:sp macro="" textlink="">
      <xdr:nvSpPr>
        <xdr:cNvPr id="520" name="円/楕円 519"/>
        <xdr:cNvSpPr/>
      </xdr:nvSpPr>
      <xdr:spPr>
        <a:xfrm>
          <a:off x="12763500" y="66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6268</xdr:rowOff>
    </xdr:from>
    <xdr:ext cx="378565" cy="259045"/>
    <xdr:sp macro="" textlink="">
      <xdr:nvSpPr>
        <xdr:cNvPr id="521" name="テキスト ボックス 520"/>
        <xdr:cNvSpPr txBox="1"/>
      </xdr:nvSpPr>
      <xdr:spPr>
        <a:xfrm>
          <a:off x="12625017" y="669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31877</xdr:rowOff>
    </xdr:from>
    <xdr:to>
      <xdr:col>23</xdr:col>
      <xdr:colOff>517525</xdr:colOff>
      <xdr:row>78</xdr:row>
      <xdr:rowOff>33138</xdr:rowOff>
    </xdr:to>
    <xdr:cxnSp macro="">
      <xdr:nvCxnSpPr>
        <xdr:cNvPr id="605" name="直線コネクタ 604"/>
        <xdr:cNvCxnSpPr/>
      </xdr:nvCxnSpPr>
      <xdr:spPr>
        <a:xfrm flipV="1">
          <a:off x="15481300" y="13404977"/>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30476</xdr:rowOff>
    </xdr:from>
    <xdr:to>
      <xdr:col>22</xdr:col>
      <xdr:colOff>365125</xdr:colOff>
      <xdr:row>78</xdr:row>
      <xdr:rowOff>33138</xdr:rowOff>
    </xdr:to>
    <xdr:cxnSp macro="">
      <xdr:nvCxnSpPr>
        <xdr:cNvPr id="608" name="直線コネクタ 607"/>
        <xdr:cNvCxnSpPr/>
      </xdr:nvCxnSpPr>
      <xdr:spPr>
        <a:xfrm>
          <a:off x="14592300" y="13403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20389</xdr:rowOff>
    </xdr:from>
    <xdr:to>
      <xdr:col>21</xdr:col>
      <xdr:colOff>161925</xdr:colOff>
      <xdr:row>78</xdr:row>
      <xdr:rowOff>30476</xdr:rowOff>
    </xdr:to>
    <xdr:cxnSp macro="">
      <xdr:nvCxnSpPr>
        <xdr:cNvPr id="611" name="直線コネクタ 610"/>
        <xdr:cNvCxnSpPr/>
      </xdr:nvCxnSpPr>
      <xdr:spPr>
        <a:xfrm>
          <a:off x="13703300" y="13393489"/>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11680</xdr:rowOff>
    </xdr:from>
    <xdr:to>
      <xdr:col>19</xdr:col>
      <xdr:colOff>644525</xdr:colOff>
      <xdr:row>78</xdr:row>
      <xdr:rowOff>20389</xdr:rowOff>
    </xdr:to>
    <xdr:cxnSp macro="">
      <xdr:nvCxnSpPr>
        <xdr:cNvPr id="614" name="直線コネクタ 613"/>
        <xdr:cNvCxnSpPr/>
      </xdr:nvCxnSpPr>
      <xdr:spPr>
        <a:xfrm>
          <a:off x="12814300" y="1338478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152527</xdr:rowOff>
    </xdr:from>
    <xdr:to>
      <xdr:col>23</xdr:col>
      <xdr:colOff>568325</xdr:colOff>
      <xdr:row>78</xdr:row>
      <xdr:rowOff>82677</xdr:rowOff>
    </xdr:to>
    <xdr:sp macro="" textlink="">
      <xdr:nvSpPr>
        <xdr:cNvPr id="624" name="円/楕円 623"/>
        <xdr:cNvSpPr/>
      </xdr:nvSpPr>
      <xdr:spPr>
        <a:xfrm>
          <a:off x="162687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67454</xdr:rowOff>
    </xdr:from>
    <xdr:ext cx="534377" cy="259045"/>
    <xdr:sp macro="" textlink="">
      <xdr:nvSpPr>
        <xdr:cNvPr id="625" name="公債費該当値テキスト"/>
        <xdr:cNvSpPr txBox="1"/>
      </xdr:nvSpPr>
      <xdr:spPr>
        <a:xfrm>
          <a:off x="16370300" y="132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153788</xdr:rowOff>
    </xdr:from>
    <xdr:to>
      <xdr:col>22</xdr:col>
      <xdr:colOff>415925</xdr:colOff>
      <xdr:row>78</xdr:row>
      <xdr:rowOff>83938</xdr:rowOff>
    </xdr:to>
    <xdr:sp macro="" textlink="">
      <xdr:nvSpPr>
        <xdr:cNvPr id="626" name="円/楕円 625"/>
        <xdr:cNvSpPr/>
      </xdr:nvSpPr>
      <xdr:spPr>
        <a:xfrm>
          <a:off x="15430500" y="133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75065</xdr:rowOff>
    </xdr:from>
    <xdr:ext cx="534377" cy="259045"/>
    <xdr:sp macro="" textlink="">
      <xdr:nvSpPr>
        <xdr:cNvPr id="627" name="テキスト ボックス 626"/>
        <xdr:cNvSpPr txBox="1"/>
      </xdr:nvSpPr>
      <xdr:spPr>
        <a:xfrm>
          <a:off x="15214111" y="134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151126</xdr:rowOff>
    </xdr:from>
    <xdr:to>
      <xdr:col>21</xdr:col>
      <xdr:colOff>212725</xdr:colOff>
      <xdr:row>78</xdr:row>
      <xdr:rowOff>81276</xdr:rowOff>
    </xdr:to>
    <xdr:sp macro="" textlink="">
      <xdr:nvSpPr>
        <xdr:cNvPr id="628" name="円/楕円 627"/>
        <xdr:cNvSpPr/>
      </xdr:nvSpPr>
      <xdr:spPr>
        <a:xfrm>
          <a:off x="14541500" y="133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72403</xdr:rowOff>
    </xdr:from>
    <xdr:ext cx="534377" cy="259045"/>
    <xdr:sp macro="" textlink="">
      <xdr:nvSpPr>
        <xdr:cNvPr id="629" name="テキスト ボックス 628"/>
        <xdr:cNvSpPr txBox="1"/>
      </xdr:nvSpPr>
      <xdr:spPr>
        <a:xfrm>
          <a:off x="14325111" y="134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141039</xdr:rowOff>
    </xdr:from>
    <xdr:to>
      <xdr:col>20</xdr:col>
      <xdr:colOff>9525</xdr:colOff>
      <xdr:row>78</xdr:row>
      <xdr:rowOff>71189</xdr:rowOff>
    </xdr:to>
    <xdr:sp macro="" textlink="">
      <xdr:nvSpPr>
        <xdr:cNvPr id="630" name="円/楕円 629"/>
        <xdr:cNvSpPr/>
      </xdr:nvSpPr>
      <xdr:spPr>
        <a:xfrm>
          <a:off x="13652500" y="1334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62316</xdr:rowOff>
    </xdr:from>
    <xdr:ext cx="534377" cy="259045"/>
    <xdr:sp macro="" textlink="">
      <xdr:nvSpPr>
        <xdr:cNvPr id="631" name="テキスト ボックス 630"/>
        <xdr:cNvSpPr txBox="1"/>
      </xdr:nvSpPr>
      <xdr:spPr>
        <a:xfrm>
          <a:off x="13436111" y="134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132330</xdr:rowOff>
    </xdr:from>
    <xdr:to>
      <xdr:col>18</xdr:col>
      <xdr:colOff>492125</xdr:colOff>
      <xdr:row>78</xdr:row>
      <xdr:rowOff>62480</xdr:rowOff>
    </xdr:to>
    <xdr:sp macro="" textlink="">
      <xdr:nvSpPr>
        <xdr:cNvPr id="632" name="円/楕円 631"/>
        <xdr:cNvSpPr/>
      </xdr:nvSpPr>
      <xdr:spPr>
        <a:xfrm>
          <a:off x="12763500" y="133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53607</xdr:rowOff>
    </xdr:from>
    <xdr:ext cx="534377" cy="259045"/>
    <xdr:sp macro="" textlink="">
      <xdr:nvSpPr>
        <xdr:cNvPr id="633" name="テキスト ボックス 632"/>
        <xdr:cNvSpPr txBox="1"/>
      </xdr:nvSpPr>
      <xdr:spPr>
        <a:xfrm>
          <a:off x="12547111" y="134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104897</xdr:rowOff>
    </xdr:from>
    <xdr:to>
      <xdr:col>23</xdr:col>
      <xdr:colOff>517525</xdr:colOff>
      <xdr:row>98</xdr:row>
      <xdr:rowOff>139261</xdr:rowOff>
    </xdr:to>
    <xdr:cxnSp macro="">
      <xdr:nvCxnSpPr>
        <xdr:cNvPr id="660" name="直線コネクタ 659"/>
        <xdr:cNvCxnSpPr/>
      </xdr:nvCxnSpPr>
      <xdr:spPr>
        <a:xfrm>
          <a:off x="15481300" y="16906997"/>
          <a:ext cx="838200" cy="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89187</xdr:rowOff>
    </xdr:from>
    <xdr:to>
      <xdr:col>22</xdr:col>
      <xdr:colOff>365125</xdr:colOff>
      <xdr:row>98</xdr:row>
      <xdr:rowOff>104897</xdr:rowOff>
    </xdr:to>
    <xdr:cxnSp macro="">
      <xdr:nvCxnSpPr>
        <xdr:cNvPr id="663" name="直線コネクタ 662"/>
        <xdr:cNvCxnSpPr/>
      </xdr:nvCxnSpPr>
      <xdr:spPr>
        <a:xfrm>
          <a:off x="14592300" y="16891287"/>
          <a:ext cx="889000" cy="1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89187</xdr:rowOff>
    </xdr:from>
    <xdr:to>
      <xdr:col>21</xdr:col>
      <xdr:colOff>161925</xdr:colOff>
      <xdr:row>98</xdr:row>
      <xdr:rowOff>138987</xdr:rowOff>
    </xdr:to>
    <xdr:cxnSp macro="">
      <xdr:nvCxnSpPr>
        <xdr:cNvPr id="666" name="直線コネクタ 665"/>
        <xdr:cNvCxnSpPr/>
      </xdr:nvCxnSpPr>
      <xdr:spPr>
        <a:xfrm flipV="1">
          <a:off x="13703300" y="16891287"/>
          <a:ext cx="889000" cy="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138987</xdr:rowOff>
    </xdr:from>
    <xdr:to>
      <xdr:col>19</xdr:col>
      <xdr:colOff>644525</xdr:colOff>
      <xdr:row>98</xdr:row>
      <xdr:rowOff>139306</xdr:rowOff>
    </xdr:to>
    <xdr:cxnSp macro="">
      <xdr:nvCxnSpPr>
        <xdr:cNvPr id="669" name="直線コネクタ 668"/>
        <xdr:cNvCxnSpPr/>
      </xdr:nvCxnSpPr>
      <xdr:spPr>
        <a:xfrm flipV="1">
          <a:off x="12814300" y="16941087"/>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88461</xdr:rowOff>
    </xdr:from>
    <xdr:to>
      <xdr:col>23</xdr:col>
      <xdr:colOff>568325</xdr:colOff>
      <xdr:row>99</xdr:row>
      <xdr:rowOff>18611</xdr:rowOff>
    </xdr:to>
    <xdr:sp macro="" textlink="">
      <xdr:nvSpPr>
        <xdr:cNvPr id="679" name="円/楕円 678"/>
        <xdr:cNvSpPr/>
      </xdr:nvSpPr>
      <xdr:spPr>
        <a:xfrm>
          <a:off x="16268700" y="168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378565" cy="259045"/>
    <xdr:sp macro="" textlink="">
      <xdr:nvSpPr>
        <xdr:cNvPr id="680" name="積立金該当値テキスト"/>
        <xdr:cNvSpPr txBox="1"/>
      </xdr:nvSpPr>
      <xdr:spPr>
        <a:xfrm>
          <a:off x="16370300" y="16823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54097</xdr:rowOff>
    </xdr:from>
    <xdr:to>
      <xdr:col>22</xdr:col>
      <xdr:colOff>415925</xdr:colOff>
      <xdr:row>98</xdr:row>
      <xdr:rowOff>155697</xdr:rowOff>
    </xdr:to>
    <xdr:sp macro="" textlink="">
      <xdr:nvSpPr>
        <xdr:cNvPr id="681" name="円/楕円 680"/>
        <xdr:cNvSpPr/>
      </xdr:nvSpPr>
      <xdr:spPr>
        <a:xfrm>
          <a:off x="15430500" y="16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146824</xdr:rowOff>
    </xdr:from>
    <xdr:ext cx="534377" cy="259045"/>
    <xdr:sp macro="" textlink="">
      <xdr:nvSpPr>
        <xdr:cNvPr id="682" name="テキスト ボックス 681"/>
        <xdr:cNvSpPr txBox="1"/>
      </xdr:nvSpPr>
      <xdr:spPr>
        <a:xfrm>
          <a:off x="15214111" y="1694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38387</xdr:rowOff>
    </xdr:from>
    <xdr:to>
      <xdr:col>21</xdr:col>
      <xdr:colOff>212725</xdr:colOff>
      <xdr:row>98</xdr:row>
      <xdr:rowOff>139987</xdr:rowOff>
    </xdr:to>
    <xdr:sp macro="" textlink="">
      <xdr:nvSpPr>
        <xdr:cNvPr id="683" name="円/楕円 682"/>
        <xdr:cNvSpPr/>
      </xdr:nvSpPr>
      <xdr:spPr>
        <a:xfrm>
          <a:off x="14541500" y="168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131114</xdr:rowOff>
    </xdr:from>
    <xdr:ext cx="534377" cy="259045"/>
    <xdr:sp macro="" textlink="">
      <xdr:nvSpPr>
        <xdr:cNvPr id="684" name="テキスト ボックス 683"/>
        <xdr:cNvSpPr txBox="1"/>
      </xdr:nvSpPr>
      <xdr:spPr>
        <a:xfrm>
          <a:off x="14325111" y="1693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88187</xdr:rowOff>
    </xdr:from>
    <xdr:to>
      <xdr:col>20</xdr:col>
      <xdr:colOff>9525</xdr:colOff>
      <xdr:row>99</xdr:row>
      <xdr:rowOff>18337</xdr:rowOff>
    </xdr:to>
    <xdr:sp macro="" textlink="">
      <xdr:nvSpPr>
        <xdr:cNvPr id="685" name="円/楕円 684"/>
        <xdr:cNvSpPr/>
      </xdr:nvSpPr>
      <xdr:spPr>
        <a:xfrm>
          <a:off x="13652500" y="168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9464</xdr:rowOff>
    </xdr:from>
    <xdr:ext cx="378565" cy="259045"/>
    <xdr:sp macro="" textlink="">
      <xdr:nvSpPr>
        <xdr:cNvPr id="686" name="テキスト ボックス 685"/>
        <xdr:cNvSpPr txBox="1"/>
      </xdr:nvSpPr>
      <xdr:spPr>
        <a:xfrm>
          <a:off x="13514017" y="1698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88506</xdr:rowOff>
    </xdr:from>
    <xdr:to>
      <xdr:col>18</xdr:col>
      <xdr:colOff>492125</xdr:colOff>
      <xdr:row>99</xdr:row>
      <xdr:rowOff>18656</xdr:rowOff>
    </xdr:to>
    <xdr:sp macro="" textlink="">
      <xdr:nvSpPr>
        <xdr:cNvPr id="687" name="円/楕円 686"/>
        <xdr:cNvSpPr/>
      </xdr:nvSpPr>
      <xdr:spPr>
        <a:xfrm>
          <a:off x="12763500" y="16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9783</xdr:rowOff>
    </xdr:from>
    <xdr:ext cx="378565" cy="259045"/>
    <xdr:sp macro="" textlink="">
      <xdr:nvSpPr>
        <xdr:cNvPr id="688" name="テキスト ボックス 687"/>
        <xdr:cNvSpPr txBox="1"/>
      </xdr:nvSpPr>
      <xdr:spPr>
        <a:xfrm>
          <a:off x="12625017" y="16983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120955</xdr:rowOff>
    </xdr:from>
    <xdr:to>
      <xdr:col>32</xdr:col>
      <xdr:colOff>187325</xdr:colOff>
      <xdr:row>38</xdr:row>
      <xdr:rowOff>129870</xdr:rowOff>
    </xdr:to>
    <xdr:cxnSp macro="">
      <xdr:nvCxnSpPr>
        <xdr:cNvPr id="715" name="直線コネクタ 714"/>
        <xdr:cNvCxnSpPr/>
      </xdr:nvCxnSpPr>
      <xdr:spPr>
        <a:xfrm flipV="1">
          <a:off x="21323300" y="6636055"/>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129870</xdr:rowOff>
    </xdr:from>
    <xdr:to>
      <xdr:col>31</xdr:col>
      <xdr:colOff>34925</xdr:colOff>
      <xdr:row>38</xdr:row>
      <xdr:rowOff>130145</xdr:rowOff>
    </xdr:to>
    <xdr:cxnSp macro="">
      <xdr:nvCxnSpPr>
        <xdr:cNvPr id="718" name="直線コネクタ 717"/>
        <xdr:cNvCxnSpPr/>
      </xdr:nvCxnSpPr>
      <xdr:spPr>
        <a:xfrm flipV="1">
          <a:off x="20434300" y="664497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130145</xdr:rowOff>
    </xdr:from>
    <xdr:to>
      <xdr:col>29</xdr:col>
      <xdr:colOff>517525</xdr:colOff>
      <xdr:row>38</xdr:row>
      <xdr:rowOff>130921</xdr:rowOff>
    </xdr:to>
    <xdr:cxnSp macro="">
      <xdr:nvCxnSpPr>
        <xdr:cNvPr id="721" name="直線コネクタ 720"/>
        <xdr:cNvCxnSpPr/>
      </xdr:nvCxnSpPr>
      <xdr:spPr>
        <a:xfrm flipV="1">
          <a:off x="19545300" y="664524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123789</xdr:rowOff>
    </xdr:from>
    <xdr:to>
      <xdr:col>28</xdr:col>
      <xdr:colOff>314325</xdr:colOff>
      <xdr:row>38</xdr:row>
      <xdr:rowOff>130921</xdr:rowOff>
    </xdr:to>
    <xdr:cxnSp macro="">
      <xdr:nvCxnSpPr>
        <xdr:cNvPr id="724" name="直線コネクタ 723"/>
        <xdr:cNvCxnSpPr/>
      </xdr:nvCxnSpPr>
      <xdr:spPr>
        <a:xfrm>
          <a:off x="18656300" y="6638889"/>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70155</xdr:rowOff>
    </xdr:from>
    <xdr:to>
      <xdr:col>32</xdr:col>
      <xdr:colOff>238125</xdr:colOff>
      <xdr:row>39</xdr:row>
      <xdr:rowOff>305</xdr:rowOff>
    </xdr:to>
    <xdr:sp macro="" textlink="">
      <xdr:nvSpPr>
        <xdr:cNvPr id="734" name="円/楕円 733"/>
        <xdr:cNvSpPr/>
      </xdr:nvSpPr>
      <xdr:spPr>
        <a:xfrm>
          <a:off x="22110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160870</xdr:rowOff>
    </xdr:from>
    <xdr:ext cx="378565" cy="259045"/>
    <xdr:sp macro="" textlink="">
      <xdr:nvSpPr>
        <xdr:cNvPr id="735" name="投資及び出資金該当値テキスト"/>
        <xdr:cNvSpPr txBox="1"/>
      </xdr:nvSpPr>
      <xdr:spPr>
        <a:xfrm>
          <a:off x="22212300" y="650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79070</xdr:rowOff>
    </xdr:from>
    <xdr:to>
      <xdr:col>31</xdr:col>
      <xdr:colOff>85725</xdr:colOff>
      <xdr:row>39</xdr:row>
      <xdr:rowOff>9220</xdr:rowOff>
    </xdr:to>
    <xdr:sp macro="" textlink="">
      <xdr:nvSpPr>
        <xdr:cNvPr id="736" name="円/楕円 735"/>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347</xdr:rowOff>
    </xdr:from>
    <xdr:ext cx="378565" cy="259045"/>
    <xdr:sp macro="" textlink="">
      <xdr:nvSpPr>
        <xdr:cNvPr id="737" name="テキスト ボックス 736"/>
        <xdr:cNvSpPr txBox="1"/>
      </xdr:nvSpPr>
      <xdr:spPr>
        <a:xfrm>
          <a:off x="21134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79345</xdr:rowOff>
    </xdr:from>
    <xdr:to>
      <xdr:col>29</xdr:col>
      <xdr:colOff>568325</xdr:colOff>
      <xdr:row>39</xdr:row>
      <xdr:rowOff>9495</xdr:rowOff>
    </xdr:to>
    <xdr:sp macro="" textlink="">
      <xdr:nvSpPr>
        <xdr:cNvPr id="738" name="円/楕円 737"/>
        <xdr:cNvSpPr/>
      </xdr:nvSpPr>
      <xdr:spPr>
        <a:xfrm>
          <a:off x="20383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622</xdr:rowOff>
    </xdr:from>
    <xdr:ext cx="378565" cy="259045"/>
    <xdr:sp macro="" textlink="">
      <xdr:nvSpPr>
        <xdr:cNvPr id="739" name="テキスト ボックス 738"/>
        <xdr:cNvSpPr txBox="1"/>
      </xdr:nvSpPr>
      <xdr:spPr>
        <a:xfrm>
          <a:off x="20245017" y="668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80121</xdr:rowOff>
    </xdr:from>
    <xdr:to>
      <xdr:col>28</xdr:col>
      <xdr:colOff>365125</xdr:colOff>
      <xdr:row>39</xdr:row>
      <xdr:rowOff>10271</xdr:rowOff>
    </xdr:to>
    <xdr:sp macro="" textlink="">
      <xdr:nvSpPr>
        <xdr:cNvPr id="740" name="円/楕円 739"/>
        <xdr:cNvSpPr/>
      </xdr:nvSpPr>
      <xdr:spPr>
        <a:xfrm>
          <a:off x="19494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1398</xdr:rowOff>
    </xdr:from>
    <xdr:ext cx="378565" cy="259045"/>
    <xdr:sp macro="" textlink="">
      <xdr:nvSpPr>
        <xdr:cNvPr id="741" name="テキスト ボックス 740"/>
        <xdr:cNvSpPr txBox="1"/>
      </xdr:nvSpPr>
      <xdr:spPr>
        <a:xfrm>
          <a:off x="19356017" y="6687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72989</xdr:rowOff>
    </xdr:from>
    <xdr:to>
      <xdr:col>27</xdr:col>
      <xdr:colOff>161925</xdr:colOff>
      <xdr:row>39</xdr:row>
      <xdr:rowOff>3139</xdr:rowOff>
    </xdr:to>
    <xdr:sp macro="" textlink="">
      <xdr:nvSpPr>
        <xdr:cNvPr id="742" name="円/楕円 741"/>
        <xdr:cNvSpPr/>
      </xdr:nvSpPr>
      <xdr:spPr>
        <a:xfrm>
          <a:off x="18605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165716</xdr:rowOff>
    </xdr:from>
    <xdr:ext cx="378565" cy="259045"/>
    <xdr:sp macro="" textlink="">
      <xdr:nvSpPr>
        <xdr:cNvPr id="743" name="テキスト ボックス 742"/>
        <xdr:cNvSpPr txBox="1"/>
      </xdr:nvSpPr>
      <xdr:spPr>
        <a:xfrm>
          <a:off x="18467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43688</xdr:rowOff>
    </xdr:from>
    <xdr:to>
      <xdr:col>32</xdr:col>
      <xdr:colOff>187325</xdr:colOff>
      <xdr:row>59</xdr:row>
      <xdr:rowOff>44450</xdr:rowOff>
    </xdr:to>
    <xdr:cxnSp macro="">
      <xdr:nvCxnSpPr>
        <xdr:cNvPr id="772" name="直線コネクタ 771"/>
        <xdr:cNvCxnSpPr/>
      </xdr:nvCxnSpPr>
      <xdr:spPr>
        <a:xfrm>
          <a:off x="21323300" y="10159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43688</xdr:rowOff>
    </xdr:from>
    <xdr:to>
      <xdr:col>31</xdr:col>
      <xdr:colOff>34925</xdr:colOff>
      <xdr:row>59</xdr:row>
      <xdr:rowOff>43688</xdr:rowOff>
    </xdr:to>
    <xdr:cxnSp macro="">
      <xdr:nvCxnSpPr>
        <xdr:cNvPr id="775" name="直線コネクタ 774"/>
        <xdr:cNvCxnSpPr/>
      </xdr:nvCxnSpPr>
      <xdr:spPr>
        <a:xfrm>
          <a:off x="20434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43688</xdr:rowOff>
    </xdr:from>
    <xdr:to>
      <xdr:col>29</xdr:col>
      <xdr:colOff>517525</xdr:colOff>
      <xdr:row>59</xdr:row>
      <xdr:rowOff>43688</xdr:rowOff>
    </xdr:to>
    <xdr:cxnSp macro="">
      <xdr:nvCxnSpPr>
        <xdr:cNvPr id="778" name="直線コネクタ 777"/>
        <xdr:cNvCxnSpPr/>
      </xdr:nvCxnSpPr>
      <xdr:spPr>
        <a:xfrm>
          <a:off x="19545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43688</xdr:rowOff>
    </xdr:from>
    <xdr:to>
      <xdr:col>28</xdr:col>
      <xdr:colOff>314325</xdr:colOff>
      <xdr:row>59</xdr:row>
      <xdr:rowOff>43688</xdr:rowOff>
    </xdr:to>
    <xdr:cxnSp macro="">
      <xdr:nvCxnSpPr>
        <xdr:cNvPr id="781" name="直線コネクタ 780"/>
        <xdr:cNvCxnSpPr/>
      </xdr:nvCxnSpPr>
      <xdr:spPr>
        <a:xfrm>
          <a:off x="18656300" y="10159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164338</xdr:rowOff>
    </xdr:from>
    <xdr:to>
      <xdr:col>31</xdr:col>
      <xdr:colOff>85725</xdr:colOff>
      <xdr:row>59</xdr:row>
      <xdr:rowOff>94488</xdr:rowOff>
    </xdr:to>
    <xdr:sp macro="" textlink="">
      <xdr:nvSpPr>
        <xdr:cNvPr id="793" name="円/楕円 792"/>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85615</xdr:rowOff>
    </xdr:from>
    <xdr:ext cx="313932" cy="259045"/>
    <xdr:sp macro="" textlink="">
      <xdr:nvSpPr>
        <xdr:cNvPr id="794" name="テキスト ボックス 793"/>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164338</xdr:rowOff>
    </xdr:from>
    <xdr:to>
      <xdr:col>29</xdr:col>
      <xdr:colOff>568325</xdr:colOff>
      <xdr:row>59</xdr:row>
      <xdr:rowOff>94488</xdr:rowOff>
    </xdr:to>
    <xdr:sp macro="" textlink="">
      <xdr:nvSpPr>
        <xdr:cNvPr id="795" name="円/楕円 794"/>
        <xdr:cNvSpPr/>
      </xdr:nvSpPr>
      <xdr:spPr>
        <a:xfrm>
          <a:off x="20383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85615</xdr:rowOff>
    </xdr:from>
    <xdr:ext cx="313932" cy="259045"/>
    <xdr:sp macro="" textlink="">
      <xdr:nvSpPr>
        <xdr:cNvPr id="796" name="テキスト ボックス 795"/>
        <xdr:cNvSpPr txBox="1"/>
      </xdr:nvSpPr>
      <xdr:spPr>
        <a:xfrm>
          <a:off x="20277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164338</xdr:rowOff>
    </xdr:from>
    <xdr:to>
      <xdr:col>28</xdr:col>
      <xdr:colOff>365125</xdr:colOff>
      <xdr:row>59</xdr:row>
      <xdr:rowOff>94488</xdr:rowOff>
    </xdr:to>
    <xdr:sp macro="" textlink="">
      <xdr:nvSpPr>
        <xdr:cNvPr id="797" name="円/楕円 796"/>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85615</xdr:rowOff>
    </xdr:from>
    <xdr:ext cx="313932" cy="259045"/>
    <xdr:sp macro="" textlink="">
      <xdr:nvSpPr>
        <xdr:cNvPr id="798" name="テキスト ボックス 797"/>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164338</xdr:rowOff>
    </xdr:from>
    <xdr:to>
      <xdr:col>27</xdr:col>
      <xdr:colOff>161925</xdr:colOff>
      <xdr:row>59</xdr:row>
      <xdr:rowOff>94488</xdr:rowOff>
    </xdr:to>
    <xdr:sp macro="" textlink="">
      <xdr:nvSpPr>
        <xdr:cNvPr id="799" name="円/楕円 798"/>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85615</xdr:rowOff>
    </xdr:from>
    <xdr:ext cx="313932" cy="259045"/>
    <xdr:sp macro="" textlink="">
      <xdr:nvSpPr>
        <xdr:cNvPr id="800" name="テキスト ボックス 799"/>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150864</xdr:rowOff>
    </xdr:from>
    <xdr:to>
      <xdr:col>32</xdr:col>
      <xdr:colOff>187325</xdr:colOff>
      <xdr:row>75</xdr:row>
      <xdr:rowOff>19876</xdr:rowOff>
    </xdr:to>
    <xdr:cxnSp macro="">
      <xdr:nvCxnSpPr>
        <xdr:cNvPr id="830" name="直線コネクタ 829"/>
        <xdr:cNvCxnSpPr/>
      </xdr:nvCxnSpPr>
      <xdr:spPr>
        <a:xfrm flipV="1">
          <a:off x="21323300" y="12838164"/>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19876</xdr:rowOff>
    </xdr:from>
    <xdr:to>
      <xdr:col>31</xdr:col>
      <xdr:colOff>34925</xdr:colOff>
      <xdr:row>75</xdr:row>
      <xdr:rowOff>137433</xdr:rowOff>
    </xdr:to>
    <xdr:cxnSp macro="">
      <xdr:nvCxnSpPr>
        <xdr:cNvPr id="833" name="直線コネクタ 832"/>
        <xdr:cNvCxnSpPr/>
      </xdr:nvCxnSpPr>
      <xdr:spPr>
        <a:xfrm flipV="1">
          <a:off x="20434300" y="12878626"/>
          <a:ext cx="889000" cy="1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137433</xdr:rowOff>
    </xdr:from>
    <xdr:to>
      <xdr:col>29</xdr:col>
      <xdr:colOff>517525</xdr:colOff>
      <xdr:row>75</xdr:row>
      <xdr:rowOff>144538</xdr:rowOff>
    </xdr:to>
    <xdr:cxnSp macro="">
      <xdr:nvCxnSpPr>
        <xdr:cNvPr id="836" name="直線コネクタ 835"/>
        <xdr:cNvCxnSpPr/>
      </xdr:nvCxnSpPr>
      <xdr:spPr>
        <a:xfrm flipV="1">
          <a:off x="19545300" y="12996183"/>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37478</xdr:rowOff>
    </xdr:from>
    <xdr:to>
      <xdr:col>28</xdr:col>
      <xdr:colOff>314325</xdr:colOff>
      <xdr:row>75</xdr:row>
      <xdr:rowOff>144538</xdr:rowOff>
    </xdr:to>
    <xdr:cxnSp macro="">
      <xdr:nvCxnSpPr>
        <xdr:cNvPr id="839" name="直線コネクタ 838"/>
        <xdr:cNvCxnSpPr/>
      </xdr:nvCxnSpPr>
      <xdr:spPr>
        <a:xfrm>
          <a:off x="18656300" y="12896228"/>
          <a:ext cx="889000" cy="10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100064</xdr:rowOff>
    </xdr:from>
    <xdr:to>
      <xdr:col>32</xdr:col>
      <xdr:colOff>238125</xdr:colOff>
      <xdr:row>75</xdr:row>
      <xdr:rowOff>30214</xdr:rowOff>
    </xdr:to>
    <xdr:sp macro="" textlink="">
      <xdr:nvSpPr>
        <xdr:cNvPr id="849" name="円/楕円 848"/>
        <xdr:cNvSpPr/>
      </xdr:nvSpPr>
      <xdr:spPr>
        <a:xfrm>
          <a:off x="22110700" y="127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78491</xdr:rowOff>
    </xdr:from>
    <xdr:ext cx="534377" cy="259045"/>
    <xdr:sp macro="" textlink="">
      <xdr:nvSpPr>
        <xdr:cNvPr id="850" name="繰出金該当値テキスト"/>
        <xdr:cNvSpPr txBox="1"/>
      </xdr:nvSpPr>
      <xdr:spPr>
        <a:xfrm>
          <a:off x="22212300" y="1276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140526</xdr:rowOff>
    </xdr:from>
    <xdr:to>
      <xdr:col>31</xdr:col>
      <xdr:colOff>85725</xdr:colOff>
      <xdr:row>75</xdr:row>
      <xdr:rowOff>70676</xdr:rowOff>
    </xdr:to>
    <xdr:sp macro="" textlink="">
      <xdr:nvSpPr>
        <xdr:cNvPr id="851" name="円/楕円 850"/>
        <xdr:cNvSpPr/>
      </xdr:nvSpPr>
      <xdr:spPr>
        <a:xfrm>
          <a:off x="21272500" y="128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61803</xdr:rowOff>
    </xdr:from>
    <xdr:ext cx="534377" cy="259045"/>
    <xdr:sp macro="" textlink="">
      <xdr:nvSpPr>
        <xdr:cNvPr id="852" name="テキスト ボックス 851"/>
        <xdr:cNvSpPr txBox="1"/>
      </xdr:nvSpPr>
      <xdr:spPr>
        <a:xfrm>
          <a:off x="21056111" y="129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86633</xdr:rowOff>
    </xdr:from>
    <xdr:to>
      <xdr:col>29</xdr:col>
      <xdr:colOff>568325</xdr:colOff>
      <xdr:row>76</xdr:row>
      <xdr:rowOff>16783</xdr:rowOff>
    </xdr:to>
    <xdr:sp macro="" textlink="">
      <xdr:nvSpPr>
        <xdr:cNvPr id="853" name="円/楕円 852"/>
        <xdr:cNvSpPr/>
      </xdr:nvSpPr>
      <xdr:spPr>
        <a:xfrm>
          <a:off x="20383500" y="129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7910</xdr:rowOff>
    </xdr:from>
    <xdr:ext cx="534377" cy="259045"/>
    <xdr:sp macro="" textlink="">
      <xdr:nvSpPr>
        <xdr:cNvPr id="854" name="テキスト ボックス 853"/>
        <xdr:cNvSpPr txBox="1"/>
      </xdr:nvSpPr>
      <xdr:spPr>
        <a:xfrm>
          <a:off x="20167111" y="130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93738</xdr:rowOff>
    </xdr:from>
    <xdr:to>
      <xdr:col>28</xdr:col>
      <xdr:colOff>365125</xdr:colOff>
      <xdr:row>76</xdr:row>
      <xdr:rowOff>23888</xdr:rowOff>
    </xdr:to>
    <xdr:sp macro="" textlink="">
      <xdr:nvSpPr>
        <xdr:cNvPr id="855" name="円/楕円 854"/>
        <xdr:cNvSpPr/>
      </xdr:nvSpPr>
      <xdr:spPr>
        <a:xfrm>
          <a:off x="19494500" y="12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15015</xdr:rowOff>
    </xdr:from>
    <xdr:ext cx="534377" cy="259045"/>
    <xdr:sp macro="" textlink="">
      <xdr:nvSpPr>
        <xdr:cNvPr id="856" name="テキスト ボックス 855"/>
        <xdr:cNvSpPr txBox="1"/>
      </xdr:nvSpPr>
      <xdr:spPr>
        <a:xfrm>
          <a:off x="19278111" y="130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158128</xdr:rowOff>
    </xdr:from>
    <xdr:to>
      <xdr:col>27</xdr:col>
      <xdr:colOff>161925</xdr:colOff>
      <xdr:row>75</xdr:row>
      <xdr:rowOff>88278</xdr:rowOff>
    </xdr:to>
    <xdr:sp macro="" textlink="">
      <xdr:nvSpPr>
        <xdr:cNvPr id="857" name="円/楕円 856"/>
        <xdr:cNvSpPr/>
      </xdr:nvSpPr>
      <xdr:spPr>
        <a:xfrm>
          <a:off x="18605500" y="128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104805</xdr:rowOff>
    </xdr:from>
    <xdr:ext cx="534377" cy="259045"/>
    <xdr:sp macro="" textlink="">
      <xdr:nvSpPr>
        <xdr:cNvPr id="858" name="テキスト ボックス 857"/>
        <xdr:cNvSpPr txBox="1"/>
      </xdr:nvSpPr>
      <xdr:spPr>
        <a:xfrm>
          <a:off x="18389111" y="126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は概ね同等程度以下となっているが、人件費及び繰出金については全国平均、岡山県平均を上回っている。特に人件費は住民一人当たり８６，０３７円となっており、過去５年のうちでは初めて類似団体を下回ったものの、全国平均、県平均を大きく上回っている。これは、消防業務、</a:t>
          </a:r>
          <a:r>
            <a:rPr lang="ja-JP" altLang="ja-JP" sz="1100">
              <a:solidFill>
                <a:schemeClr val="dk1"/>
              </a:solidFill>
              <a:effectLst/>
              <a:latin typeface="+mn-lt"/>
              <a:ea typeface="+mn-ea"/>
              <a:cs typeface="+mn-cs"/>
            </a:rPr>
            <a:t>保育所運営、ごみ処理等の業務を直営で行っているためである。平成２６年度に和気北部衛生施設組合や旧赤磐市民病院の職員を受け入れたことにより、上がっているが、職員適正化計画により人件費は下降傾向にある。今後も適切な職員配置を行い、人件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127508</xdr:rowOff>
    </xdr:from>
    <xdr:to>
      <xdr:col>6</xdr:col>
      <xdr:colOff>511175</xdr:colOff>
      <xdr:row>36</xdr:row>
      <xdr:rowOff>155130</xdr:rowOff>
    </xdr:to>
    <xdr:cxnSp macro="">
      <xdr:nvCxnSpPr>
        <xdr:cNvPr id="61" name="直線コネクタ 60"/>
        <xdr:cNvCxnSpPr/>
      </xdr:nvCxnSpPr>
      <xdr:spPr>
        <a:xfrm flipV="1">
          <a:off x="3797300" y="6299708"/>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105982</xdr:rowOff>
    </xdr:from>
    <xdr:to>
      <xdr:col>5</xdr:col>
      <xdr:colOff>358775</xdr:colOff>
      <xdr:row>36</xdr:row>
      <xdr:rowOff>155130</xdr:rowOff>
    </xdr:to>
    <xdr:cxnSp macro="">
      <xdr:nvCxnSpPr>
        <xdr:cNvPr id="64" name="直線コネクタ 63"/>
        <xdr:cNvCxnSpPr/>
      </xdr:nvCxnSpPr>
      <xdr:spPr>
        <a:xfrm>
          <a:off x="2908300" y="6278182"/>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166941</xdr:rowOff>
    </xdr:from>
    <xdr:to>
      <xdr:col>4</xdr:col>
      <xdr:colOff>155575</xdr:colOff>
      <xdr:row>36</xdr:row>
      <xdr:rowOff>105982</xdr:rowOff>
    </xdr:to>
    <xdr:cxnSp macro="">
      <xdr:nvCxnSpPr>
        <xdr:cNvPr id="67" name="直線コネクタ 66"/>
        <xdr:cNvCxnSpPr/>
      </xdr:nvCxnSpPr>
      <xdr:spPr>
        <a:xfrm>
          <a:off x="2019300" y="6167691"/>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26734</xdr:rowOff>
    </xdr:from>
    <xdr:to>
      <xdr:col>2</xdr:col>
      <xdr:colOff>638175</xdr:colOff>
      <xdr:row>35</xdr:row>
      <xdr:rowOff>166941</xdr:rowOff>
    </xdr:to>
    <xdr:cxnSp macro="">
      <xdr:nvCxnSpPr>
        <xdr:cNvPr id="70" name="直線コネクタ 69"/>
        <xdr:cNvCxnSpPr/>
      </xdr:nvCxnSpPr>
      <xdr:spPr>
        <a:xfrm>
          <a:off x="1130300" y="6027484"/>
          <a:ext cx="889000" cy="14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76708</xdr:rowOff>
    </xdr:from>
    <xdr:to>
      <xdr:col>6</xdr:col>
      <xdr:colOff>561975</xdr:colOff>
      <xdr:row>37</xdr:row>
      <xdr:rowOff>6858</xdr:rowOff>
    </xdr:to>
    <xdr:sp macro="" textlink="">
      <xdr:nvSpPr>
        <xdr:cNvPr id="80" name="円/楕円 79"/>
        <xdr:cNvSpPr/>
      </xdr:nvSpPr>
      <xdr:spPr>
        <a:xfrm>
          <a:off x="4584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55135</xdr:rowOff>
    </xdr:from>
    <xdr:ext cx="469744" cy="259045"/>
    <xdr:sp macro="" textlink="">
      <xdr:nvSpPr>
        <xdr:cNvPr id="81" name="議会費該当値テキスト"/>
        <xdr:cNvSpPr txBox="1"/>
      </xdr:nvSpPr>
      <xdr:spPr>
        <a:xfrm>
          <a:off x="4686300"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104330</xdr:rowOff>
    </xdr:from>
    <xdr:to>
      <xdr:col>5</xdr:col>
      <xdr:colOff>409575</xdr:colOff>
      <xdr:row>37</xdr:row>
      <xdr:rowOff>34480</xdr:rowOff>
    </xdr:to>
    <xdr:sp macro="" textlink="">
      <xdr:nvSpPr>
        <xdr:cNvPr id="82" name="円/楕円 81"/>
        <xdr:cNvSpPr/>
      </xdr:nvSpPr>
      <xdr:spPr>
        <a:xfrm>
          <a:off x="3746500" y="62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25607</xdr:rowOff>
    </xdr:from>
    <xdr:ext cx="469744" cy="259045"/>
    <xdr:sp macro="" textlink="">
      <xdr:nvSpPr>
        <xdr:cNvPr id="83" name="テキスト ボックス 82"/>
        <xdr:cNvSpPr txBox="1"/>
      </xdr:nvSpPr>
      <xdr:spPr>
        <a:xfrm>
          <a:off x="3562427" y="63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55182</xdr:rowOff>
    </xdr:from>
    <xdr:to>
      <xdr:col>4</xdr:col>
      <xdr:colOff>206375</xdr:colOff>
      <xdr:row>36</xdr:row>
      <xdr:rowOff>156782</xdr:rowOff>
    </xdr:to>
    <xdr:sp macro="" textlink="">
      <xdr:nvSpPr>
        <xdr:cNvPr id="84" name="円/楕円 83"/>
        <xdr:cNvSpPr/>
      </xdr:nvSpPr>
      <xdr:spPr>
        <a:xfrm>
          <a:off x="2857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147909</xdr:rowOff>
    </xdr:from>
    <xdr:ext cx="469744" cy="259045"/>
    <xdr:sp macro="" textlink="">
      <xdr:nvSpPr>
        <xdr:cNvPr id="85" name="テキスト ボックス 84"/>
        <xdr:cNvSpPr txBox="1"/>
      </xdr:nvSpPr>
      <xdr:spPr>
        <a:xfrm>
          <a:off x="2673427" y="63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116141</xdr:rowOff>
    </xdr:from>
    <xdr:to>
      <xdr:col>3</xdr:col>
      <xdr:colOff>3175</xdr:colOff>
      <xdr:row>36</xdr:row>
      <xdr:rowOff>46291</xdr:rowOff>
    </xdr:to>
    <xdr:sp macro="" textlink="">
      <xdr:nvSpPr>
        <xdr:cNvPr id="86" name="円/楕円 85"/>
        <xdr:cNvSpPr/>
      </xdr:nvSpPr>
      <xdr:spPr>
        <a:xfrm>
          <a:off x="1968500" y="6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37418</xdr:rowOff>
    </xdr:from>
    <xdr:ext cx="469744" cy="259045"/>
    <xdr:sp macro="" textlink="">
      <xdr:nvSpPr>
        <xdr:cNvPr id="87" name="テキスト ボックス 86"/>
        <xdr:cNvSpPr txBox="1"/>
      </xdr:nvSpPr>
      <xdr:spPr>
        <a:xfrm>
          <a:off x="1784427"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147384</xdr:rowOff>
    </xdr:from>
    <xdr:to>
      <xdr:col>1</xdr:col>
      <xdr:colOff>485775</xdr:colOff>
      <xdr:row>35</xdr:row>
      <xdr:rowOff>77534</xdr:rowOff>
    </xdr:to>
    <xdr:sp macro="" textlink="">
      <xdr:nvSpPr>
        <xdr:cNvPr id="88" name="円/楕円 87"/>
        <xdr:cNvSpPr/>
      </xdr:nvSpPr>
      <xdr:spPr>
        <a:xfrm>
          <a:off x="1079500" y="597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68661</xdr:rowOff>
    </xdr:from>
    <xdr:ext cx="469744" cy="259045"/>
    <xdr:sp macro="" textlink="">
      <xdr:nvSpPr>
        <xdr:cNvPr id="89" name="テキスト ボックス 88"/>
        <xdr:cNvSpPr txBox="1"/>
      </xdr:nvSpPr>
      <xdr:spPr>
        <a:xfrm>
          <a:off x="895427" y="606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93711</xdr:rowOff>
    </xdr:from>
    <xdr:to>
      <xdr:col>6</xdr:col>
      <xdr:colOff>511175</xdr:colOff>
      <xdr:row>58</xdr:row>
      <xdr:rowOff>121776</xdr:rowOff>
    </xdr:to>
    <xdr:cxnSp macro="">
      <xdr:nvCxnSpPr>
        <xdr:cNvPr id="118" name="直線コネクタ 117"/>
        <xdr:cNvCxnSpPr/>
      </xdr:nvCxnSpPr>
      <xdr:spPr>
        <a:xfrm>
          <a:off x="3797300" y="10037811"/>
          <a:ext cx="8382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84368</xdr:rowOff>
    </xdr:from>
    <xdr:to>
      <xdr:col>5</xdr:col>
      <xdr:colOff>358775</xdr:colOff>
      <xdr:row>58</xdr:row>
      <xdr:rowOff>93711</xdr:rowOff>
    </xdr:to>
    <xdr:cxnSp macro="">
      <xdr:nvCxnSpPr>
        <xdr:cNvPr id="121" name="直線コネクタ 120"/>
        <xdr:cNvCxnSpPr/>
      </xdr:nvCxnSpPr>
      <xdr:spPr>
        <a:xfrm>
          <a:off x="2908300" y="10028468"/>
          <a:ext cx="8890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84368</xdr:rowOff>
    </xdr:from>
    <xdr:to>
      <xdr:col>4</xdr:col>
      <xdr:colOff>155575</xdr:colOff>
      <xdr:row>58</xdr:row>
      <xdr:rowOff>112561</xdr:rowOff>
    </xdr:to>
    <xdr:cxnSp macro="">
      <xdr:nvCxnSpPr>
        <xdr:cNvPr id="124" name="直線コネクタ 123"/>
        <xdr:cNvCxnSpPr/>
      </xdr:nvCxnSpPr>
      <xdr:spPr>
        <a:xfrm flipV="1">
          <a:off x="2019300" y="10028468"/>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112561</xdr:rowOff>
    </xdr:from>
    <xdr:to>
      <xdr:col>2</xdr:col>
      <xdr:colOff>638175</xdr:colOff>
      <xdr:row>58</xdr:row>
      <xdr:rowOff>126464</xdr:rowOff>
    </xdr:to>
    <xdr:cxnSp macro="">
      <xdr:nvCxnSpPr>
        <xdr:cNvPr id="127" name="直線コネクタ 126"/>
        <xdr:cNvCxnSpPr/>
      </xdr:nvCxnSpPr>
      <xdr:spPr>
        <a:xfrm flipV="1">
          <a:off x="1130300" y="10056661"/>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70976</xdr:rowOff>
    </xdr:from>
    <xdr:to>
      <xdr:col>6</xdr:col>
      <xdr:colOff>561975</xdr:colOff>
      <xdr:row>59</xdr:row>
      <xdr:rowOff>1126</xdr:rowOff>
    </xdr:to>
    <xdr:sp macro="" textlink="">
      <xdr:nvSpPr>
        <xdr:cNvPr id="137" name="円/楕円 136"/>
        <xdr:cNvSpPr/>
      </xdr:nvSpPr>
      <xdr:spPr>
        <a:xfrm>
          <a:off x="4584700" y="1001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42911</xdr:rowOff>
    </xdr:from>
    <xdr:to>
      <xdr:col>5</xdr:col>
      <xdr:colOff>409575</xdr:colOff>
      <xdr:row>58</xdr:row>
      <xdr:rowOff>144511</xdr:rowOff>
    </xdr:to>
    <xdr:sp macro="" textlink="">
      <xdr:nvSpPr>
        <xdr:cNvPr id="139" name="円/楕円 138"/>
        <xdr:cNvSpPr/>
      </xdr:nvSpPr>
      <xdr:spPr>
        <a:xfrm>
          <a:off x="3746500" y="99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135638</xdr:rowOff>
    </xdr:from>
    <xdr:ext cx="534377" cy="259045"/>
    <xdr:sp macro="" textlink="">
      <xdr:nvSpPr>
        <xdr:cNvPr id="140" name="テキスト ボックス 139"/>
        <xdr:cNvSpPr txBox="1"/>
      </xdr:nvSpPr>
      <xdr:spPr>
        <a:xfrm>
          <a:off x="3530111" y="100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33568</xdr:rowOff>
    </xdr:from>
    <xdr:to>
      <xdr:col>4</xdr:col>
      <xdr:colOff>206375</xdr:colOff>
      <xdr:row>58</xdr:row>
      <xdr:rowOff>135168</xdr:rowOff>
    </xdr:to>
    <xdr:sp macro="" textlink="">
      <xdr:nvSpPr>
        <xdr:cNvPr id="141" name="円/楕円 140"/>
        <xdr:cNvSpPr/>
      </xdr:nvSpPr>
      <xdr:spPr>
        <a:xfrm>
          <a:off x="2857500" y="99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126295</xdr:rowOff>
    </xdr:from>
    <xdr:ext cx="534377" cy="259045"/>
    <xdr:sp macro="" textlink="">
      <xdr:nvSpPr>
        <xdr:cNvPr id="142" name="テキスト ボックス 141"/>
        <xdr:cNvSpPr txBox="1"/>
      </xdr:nvSpPr>
      <xdr:spPr>
        <a:xfrm>
          <a:off x="2641111" y="1007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61761</xdr:rowOff>
    </xdr:from>
    <xdr:to>
      <xdr:col>3</xdr:col>
      <xdr:colOff>3175</xdr:colOff>
      <xdr:row>58</xdr:row>
      <xdr:rowOff>163361</xdr:rowOff>
    </xdr:to>
    <xdr:sp macro="" textlink="">
      <xdr:nvSpPr>
        <xdr:cNvPr id="143" name="円/楕円 142"/>
        <xdr:cNvSpPr/>
      </xdr:nvSpPr>
      <xdr:spPr>
        <a:xfrm>
          <a:off x="1968500" y="100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154488</xdr:rowOff>
    </xdr:from>
    <xdr:ext cx="534377" cy="259045"/>
    <xdr:sp macro="" textlink="">
      <xdr:nvSpPr>
        <xdr:cNvPr id="144" name="テキスト ボックス 143"/>
        <xdr:cNvSpPr txBox="1"/>
      </xdr:nvSpPr>
      <xdr:spPr>
        <a:xfrm>
          <a:off x="1752111" y="100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75664</xdr:rowOff>
    </xdr:from>
    <xdr:to>
      <xdr:col>1</xdr:col>
      <xdr:colOff>485775</xdr:colOff>
      <xdr:row>59</xdr:row>
      <xdr:rowOff>5814</xdr:rowOff>
    </xdr:to>
    <xdr:sp macro="" textlink="">
      <xdr:nvSpPr>
        <xdr:cNvPr id="145" name="円/楕円 144"/>
        <xdr:cNvSpPr/>
      </xdr:nvSpPr>
      <xdr:spPr>
        <a:xfrm>
          <a:off x="1079500" y="100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168391</xdr:rowOff>
    </xdr:from>
    <xdr:ext cx="534377" cy="259045"/>
    <xdr:sp macro="" textlink="">
      <xdr:nvSpPr>
        <xdr:cNvPr id="146" name="テキスト ボックス 145"/>
        <xdr:cNvSpPr txBox="1"/>
      </xdr:nvSpPr>
      <xdr:spPr>
        <a:xfrm>
          <a:off x="863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104039</xdr:rowOff>
    </xdr:from>
    <xdr:to>
      <xdr:col>6</xdr:col>
      <xdr:colOff>511175</xdr:colOff>
      <xdr:row>78</xdr:row>
      <xdr:rowOff>7097</xdr:rowOff>
    </xdr:to>
    <xdr:cxnSp macro="">
      <xdr:nvCxnSpPr>
        <xdr:cNvPr id="176" name="直線コネクタ 175"/>
        <xdr:cNvCxnSpPr/>
      </xdr:nvCxnSpPr>
      <xdr:spPr>
        <a:xfrm flipV="1">
          <a:off x="3797300" y="13305689"/>
          <a:ext cx="8382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7097</xdr:rowOff>
    </xdr:from>
    <xdr:to>
      <xdr:col>5</xdr:col>
      <xdr:colOff>358775</xdr:colOff>
      <xdr:row>78</xdr:row>
      <xdr:rowOff>63226</xdr:rowOff>
    </xdr:to>
    <xdr:cxnSp macro="">
      <xdr:nvCxnSpPr>
        <xdr:cNvPr id="179" name="直線コネクタ 178"/>
        <xdr:cNvCxnSpPr/>
      </xdr:nvCxnSpPr>
      <xdr:spPr>
        <a:xfrm flipV="1">
          <a:off x="2908300" y="13380197"/>
          <a:ext cx="889000" cy="5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63226</xdr:rowOff>
    </xdr:from>
    <xdr:to>
      <xdr:col>4</xdr:col>
      <xdr:colOff>155575</xdr:colOff>
      <xdr:row>78</xdr:row>
      <xdr:rowOff>85606</xdr:rowOff>
    </xdr:to>
    <xdr:cxnSp macro="">
      <xdr:nvCxnSpPr>
        <xdr:cNvPr id="182" name="直線コネクタ 181"/>
        <xdr:cNvCxnSpPr/>
      </xdr:nvCxnSpPr>
      <xdr:spPr>
        <a:xfrm flipV="1">
          <a:off x="2019300" y="13436326"/>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85606</xdr:rowOff>
    </xdr:from>
    <xdr:to>
      <xdr:col>2</xdr:col>
      <xdr:colOff>638175</xdr:colOff>
      <xdr:row>78</xdr:row>
      <xdr:rowOff>99261</xdr:rowOff>
    </xdr:to>
    <xdr:cxnSp macro="">
      <xdr:nvCxnSpPr>
        <xdr:cNvPr id="185" name="直線コネクタ 184"/>
        <xdr:cNvCxnSpPr/>
      </xdr:nvCxnSpPr>
      <xdr:spPr>
        <a:xfrm flipV="1">
          <a:off x="1130300" y="13458706"/>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53239</xdr:rowOff>
    </xdr:from>
    <xdr:to>
      <xdr:col>6</xdr:col>
      <xdr:colOff>561975</xdr:colOff>
      <xdr:row>77</xdr:row>
      <xdr:rowOff>154839</xdr:rowOff>
    </xdr:to>
    <xdr:sp macro="" textlink="">
      <xdr:nvSpPr>
        <xdr:cNvPr id="195" name="円/楕円 194"/>
        <xdr:cNvSpPr/>
      </xdr:nvSpPr>
      <xdr:spPr>
        <a:xfrm>
          <a:off x="45847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31666</xdr:rowOff>
    </xdr:from>
    <xdr:ext cx="599010" cy="259045"/>
    <xdr:sp macro="" textlink="">
      <xdr:nvSpPr>
        <xdr:cNvPr id="196" name="民生費該当値テキスト"/>
        <xdr:cNvSpPr txBox="1"/>
      </xdr:nvSpPr>
      <xdr:spPr>
        <a:xfrm>
          <a:off x="4686300" y="1323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137,180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127747</xdr:rowOff>
    </xdr:from>
    <xdr:to>
      <xdr:col>5</xdr:col>
      <xdr:colOff>409575</xdr:colOff>
      <xdr:row>78</xdr:row>
      <xdr:rowOff>57897</xdr:rowOff>
    </xdr:to>
    <xdr:sp macro="" textlink="">
      <xdr:nvSpPr>
        <xdr:cNvPr id="197" name="円/楕円 196"/>
        <xdr:cNvSpPr/>
      </xdr:nvSpPr>
      <xdr:spPr>
        <a:xfrm>
          <a:off x="3746500" y="133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49024</xdr:rowOff>
    </xdr:from>
    <xdr:ext cx="599010" cy="259045"/>
    <xdr:sp macro="" textlink="">
      <xdr:nvSpPr>
        <xdr:cNvPr id="198" name="テキスト ボックス 197"/>
        <xdr:cNvSpPr txBox="1"/>
      </xdr:nvSpPr>
      <xdr:spPr>
        <a:xfrm>
          <a:off x="3497794" y="134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12426</xdr:rowOff>
    </xdr:from>
    <xdr:to>
      <xdr:col>4</xdr:col>
      <xdr:colOff>206375</xdr:colOff>
      <xdr:row>78</xdr:row>
      <xdr:rowOff>114026</xdr:rowOff>
    </xdr:to>
    <xdr:sp macro="" textlink="">
      <xdr:nvSpPr>
        <xdr:cNvPr id="199" name="円/楕円 198"/>
        <xdr:cNvSpPr/>
      </xdr:nvSpPr>
      <xdr:spPr>
        <a:xfrm>
          <a:off x="2857500" y="133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105153</xdr:rowOff>
    </xdr:from>
    <xdr:ext cx="599010" cy="259045"/>
    <xdr:sp macro="" textlink="">
      <xdr:nvSpPr>
        <xdr:cNvPr id="200" name="テキスト ボックス 199"/>
        <xdr:cNvSpPr txBox="1"/>
      </xdr:nvSpPr>
      <xdr:spPr>
        <a:xfrm>
          <a:off x="2608794" y="1347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34806</xdr:rowOff>
    </xdr:from>
    <xdr:to>
      <xdr:col>3</xdr:col>
      <xdr:colOff>3175</xdr:colOff>
      <xdr:row>78</xdr:row>
      <xdr:rowOff>136406</xdr:rowOff>
    </xdr:to>
    <xdr:sp macro="" textlink="">
      <xdr:nvSpPr>
        <xdr:cNvPr id="201" name="円/楕円 200"/>
        <xdr:cNvSpPr/>
      </xdr:nvSpPr>
      <xdr:spPr>
        <a:xfrm>
          <a:off x="1968500" y="134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127533</xdr:rowOff>
    </xdr:from>
    <xdr:ext cx="599010" cy="259045"/>
    <xdr:sp macro="" textlink="">
      <xdr:nvSpPr>
        <xdr:cNvPr id="202" name="テキスト ボックス 201"/>
        <xdr:cNvSpPr txBox="1"/>
      </xdr:nvSpPr>
      <xdr:spPr>
        <a:xfrm>
          <a:off x="1719794" y="135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48461</xdr:rowOff>
    </xdr:from>
    <xdr:to>
      <xdr:col>1</xdr:col>
      <xdr:colOff>485775</xdr:colOff>
      <xdr:row>78</xdr:row>
      <xdr:rowOff>150061</xdr:rowOff>
    </xdr:to>
    <xdr:sp macro="" textlink="">
      <xdr:nvSpPr>
        <xdr:cNvPr id="203" name="円/楕円 202"/>
        <xdr:cNvSpPr/>
      </xdr:nvSpPr>
      <xdr:spPr>
        <a:xfrm>
          <a:off x="1079500" y="134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141188</xdr:rowOff>
    </xdr:from>
    <xdr:ext cx="599010" cy="259045"/>
    <xdr:sp macro="" textlink="">
      <xdr:nvSpPr>
        <xdr:cNvPr id="204" name="テキスト ボックス 203"/>
        <xdr:cNvSpPr txBox="1"/>
      </xdr:nvSpPr>
      <xdr:spPr>
        <a:xfrm>
          <a:off x="830794" y="1351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84074</xdr:rowOff>
    </xdr:from>
    <xdr:to>
      <xdr:col>6</xdr:col>
      <xdr:colOff>511175</xdr:colOff>
      <xdr:row>97</xdr:row>
      <xdr:rowOff>23822</xdr:rowOff>
    </xdr:to>
    <xdr:cxnSp macro="">
      <xdr:nvCxnSpPr>
        <xdr:cNvPr id="235" name="直線コネクタ 234"/>
        <xdr:cNvCxnSpPr/>
      </xdr:nvCxnSpPr>
      <xdr:spPr>
        <a:xfrm>
          <a:off x="3797300" y="16543274"/>
          <a:ext cx="838200" cy="1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132907</xdr:rowOff>
    </xdr:from>
    <xdr:to>
      <xdr:col>5</xdr:col>
      <xdr:colOff>358775</xdr:colOff>
      <xdr:row>96</xdr:row>
      <xdr:rowOff>84074</xdr:rowOff>
    </xdr:to>
    <xdr:cxnSp macro="">
      <xdr:nvCxnSpPr>
        <xdr:cNvPr id="238" name="直線コネクタ 237"/>
        <xdr:cNvCxnSpPr/>
      </xdr:nvCxnSpPr>
      <xdr:spPr>
        <a:xfrm>
          <a:off x="2908300" y="16077757"/>
          <a:ext cx="889000" cy="4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132907</xdr:rowOff>
    </xdr:from>
    <xdr:to>
      <xdr:col>4</xdr:col>
      <xdr:colOff>155575</xdr:colOff>
      <xdr:row>96</xdr:row>
      <xdr:rowOff>44266</xdr:rowOff>
    </xdr:to>
    <xdr:cxnSp macro="">
      <xdr:nvCxnSpPr>
        <xdr:cNvPr id="241" name="直線コネクタ 240"/>
        <xdr:cNvCxnSpPr/>
      </xdr:nvCxnSpPr>
      <xdr:spPr>
        <a:xfrm flipV="1">
          <a:off x="2019300" y="16077757"/>
          <a:ext cx="889000" cy="4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44266</xdr:rowOff>
    </xdr:from>
    <xdr:to>
      <xdr:col>2</xdr:col>
      <xdr:colOff>638175</xdr:colOff>
      <xdr:row>96</xdr:row>
      <xdr:rowOff>80057</xdr:rowOff>
    </xdr:to>
    <xdr:cxnSp macro="">
      <xdr:nvCxnSpPr>
        <xdr:cNvPr id="244" name="直線コネクタ 243"/>
        <xdr:cNvCxnSpPr/>
      </xdr:nvCxnSpPr>
      <xdr:spPr>
        <a:xfrm flipV="1">
          <a:off x="1130300" y="16503466"/>
          <a:ext cx="8890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144472</xdr:rowOff>
    </xdr:from>
    <xdr:to>
      <xdr:col>6</xdr:col>
      <xdr:colOff>561975</xdr:colOff>
      <xdr:row>97</xdr:row>
      <xdr:rowOff>74622</xdr:rowOff>
    </xdr:to>
    <xdr:sp macro="" textlink="">
      <xdr:nvSpPr>
        <xdr:cNvPr id="254" name="円/楕円 253"/>
        <xdr:cNvSpPr/>
      </xdr:nvSpPr>
      <xdr:spPr>
        <a:xfrm>
          <a:off x="4584700" y="1660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122899</xdr:rowOff>
    </xdr:from>
    <xdr:ext cx="534377" cy="259045"/>
    <xdr:sp macro="" textlink="">
      <xdr:nvSpPr>
        <xdr:cNvPr id="255" name="衛生費該当値テキスト"/>
        <xdr:cNvSpPr txBox="1"/>
      </xdr:nvSpPr>
      <xdr:spPr>
        <a:xfrm>
          <a:off x="4686300" y="1658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33274</xdr:rowOff>
    </xdr:from>
    <xdr:to>
      <xdr:col>5</xdr:col>
      <xdr:colOff>409575</xdr:colOff>
      <xdr:row>96</xdr:row>
      <xdr:rowOff>134874</xdr:rowOff>
    </xdr:to>
    <xdr:sp macro="" textlink="">
      <xdr:nvSpPr>
        <xdr:cNvPr id="256" name="円/楕円 255"/>
        <xdr:cNvSpPr/>
      </xdr:nvSpPr>
      <xdr:spPr>
        <a:xfrm>
          <a:off x="3746500" y="164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126001</xdr:rowOff>
    </xdr:from>
    <xdr:ext cx="534377" cy="259045"/>
    <xdr:sp macro="" textlink="">
      <xdr:nvSpPr>
        <xdr:cNvPr id="257" name="テキスト ボックス 256"/>
        <xdr:cNvSpPr txBox="1"/>
      </xdr:nvSpPr>
      <xdr:spPr>
        <a:xfrm>
          <a:off x="3530111" y="1658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48,610</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82107</xdr:rowOff>
    </xdr:from>
    <xdr:to>
      <xdr:col>4</xdr:col>
      <xdr:colOff>206375</xdr:colOff>
      <xdr:row>94</xdr:row>
      <xdr:rowOff>12257</xdr:rowOff>
    </xdr:to>
    <xdr:sp macro="" textlink="">
      <xdr:nvSpPr>
        <xdr:cNvPr id="258" name="円/楕円 257"/>
        <xdr:cNvSpPr/>
      </xdr:nvSpPr>
      <xdr:spPr>
        <a:xfrm>
          <a:off x="2857500" y="160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28784</xdr:rowOff>
    </xdr:from>
    <xdr:ext cx="534377" cy="259045"/>
    <xdr:sp macro="" textlink="">
      <xdr:nvSpPr>
        <xdr:cNvPr id="259" name="テキスト ボックス 258"/>
        <xdr:cNvSpPr txBox="1"/>
      </xdr:nvSpPr>
      <xdr:spPr>
        <a:xfrm>
          <a:off x="2641111" y="1580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164916</xdr:rowOff>
    </xdr:from>
    <xdr:to>
      <xdr:col>3</xdr:col>
      <xdr:colOff>3175</xdr:colOff>
      <xdr:row>96</xdr:row>
      <xdr:rowOff>95066</xdr:rowOff>
    </xdr:to>
    <xdr:sp macro="" textlink="">
      <xdr:nvSpPr>
        <xdr:cNvPr id="260" name="円/楕円 259"/>
        <xdr:cNvSpPr/>
      </xdr:nvSpPr>
      <xdr:spPr>
        <a:xfrm>
          <a:off x="1968500" y="16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111593</xdr:rowOff>
    </xdr:from>
    <xdr:ext cx="534377" cy="259045"/>
    <xdr:sp macro="" textlink="">
      <xdr:nvSpPr>
        <xdr:cNvPr id="261" name="テキスト ボックス 260"/>
        <xdr:cNvSpPr txBox="1"/>
      </xdr:nvSpPr>
      <xdr:spPr>
        <a:xfrm>
          <a:off x="1752111" y="162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29257</xdr:rowOff>
    </xdr:from>
    <xdr:to>
      <xdr:col>1</xdr:col>
      <xdr:colOff>485775</xdr:colOff>
      <xdr:row>96</xdr:row>
      <xdr:rowOff>130857</xdr:rowOff>
    </xdr:to>
    <xdr:sp macro="" textlink="">
      <xdr:nvSpPr>
        <xdr:cNvPr id="262" name="円/楕円 261"/>
        <xdr:cNvSpPr/>
      </xdr:nvSpPr>
      <xdr:spPr>
        <a:xfrm>
          <a:off x="1079500" y="164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147384</xdr:rowOff>
    </xdr:from>
    <xdr:ext cx="534377" cy="259045"/>
    <xdr:sp macro="" textlink="">
      <xdr:nvSpPr>
        <xdr:cNvPr id="263" name="テキスト ボックス 262"/>
        <xdr:cNvSpPr txBox="1"/>
      </xdr:nvSpPr>
      <xdr:spPr>
        <a:xfrm>
          <a:off x="863111" y="1626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124968</xdr:rowOff>
    </xdr:from>
    <xdr:to>
      <xdr:col>11</xdr:col>
      <xdr:colOff>307975</xdr:colOff>
      <xdr:row>39</xdr:row>
      <xdr:rowOff>44450</xdr:rowOff>
    </xdr:to>
    <xdr:cxnSp macro="">
      <xdr:nvCxnSpPr>
        <xdr:cNvPr id="301" name="直線コネクタ 300"/>
        <xdr:cNvCxnSpPr/>
      </xdr:nvCxnSpPr>
      <xdr:spPr>
        <a:xfrm>
          <a:off x="6972300" y="6640068"/>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74168</xdr:rowOff>
    </xdr:from>
    <xdr:to>
      <xdr:col>10</xdr:col>
      <xdr:colOff>155575</xdr:colOff>
      <xdr:row>39</xdr:row>
      <xdr:rowOff>4318</xdr:rowOff>
    </xdr:to>
    <xdr:sp macro="" textlink="">
      <xdr:nvSpPr>
        <xdr:cNvPr id="319" name="円/楕円 318"/>
        <xdr:cNvSpPr/>
      </xdr:nvSpPr>
      <xdr:spPr>
        <a:xfrm>
          <a:off x="6921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166895</xdr:rowOff>
    </xdr:from>
    <xdr:ext cx="378565" cy="259045"/>
    <xdr:sp macro="" textlink="">
      <xdr:nvSpPr>
        <xdr:cNvPr id="320" name="テキスト ボックス 319"/>
        <xdr:cNvSpPr txBox="1"/>
      </xdr:nvSpPr>
      <xdr:spPr>
        <a:xfrm>
          <a:off x="6783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102127</xdr:rowOff>
    </xdr:from>
    <xdr:to>
      <xdr:col>15</xdr:col>
      <xdr:colOff>180975</xdr:colOff>
      <xdr:row>57</xdr:row>
      <xdr:rowOff>106571</xdr:rowOff>
    </xdr:to>
    <xdr:cxnSp macro="">
      <xdr:nvCxnSpPr>
        <xdr:cNvPr id="347" name="直線コネクタ 346"/>
        <xdr:cNvCxnSpPr/>
      </xdr:nvCxnSpPr>
      <xdr:spPr>
        <a:xfrm flipV="1">
          <a:off x="9639300" y="9874777"/>
          <a:ext cx="8382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58849</xdr:rowOff>
    </xdr:from>
    <xdr:to>
      <xdr:col>14</xdr:col>
      <xdr:colOff>28575</xdr:colOff>
      <xdr:row>57</xdr:row>
      <xdr:rowOff>106571</xdr:rowOff>
    </xdr:to>
    <xdr:cxnSp macro="">
      <xdr:nvCxnSpPr>
        <xdr:cNvPr id="350" name="直線コネクタ 349"/>
        <xdr:cNvCxnSpPr/>
      </xdr:nvCxnSpPr>
      <xdr:spPr>
        <a:xfrm>
          <a:off x="8750300" y="9831499"/>
          <a:ext cx="889000" cy="4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51543</xdr:rowOff>
    </xdr:from>
    <xdr:to>
      <xdr:col>12</xdr:col>
      <xdr:colOff>511175</xdr:colOff>
      <xdr:row>57</xdr:row>
      <xdr:rowOff>58849</xdr:rowOff>
    </xdr:to>
    <xdr:cxnSp macro="">
      <xdr:nvCxnSpPr>
        <xdr:cNvPr id="353" name="直線コネクタ 352"/>
        <xdr:cNvCxnSpPr/>
      </xdr:nvCxnSpPr>
      <xdr:spPr>
        <a:xfrm>
          <a:off x="7861300" y="982419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51543</xdr:rowOff>
    </xdr:from>
    <xdr:to>
      <xdr:col>11</xdr:col>
      <xdr:colOff>307975</xdr:colOff>
      <xdr:row>57</xdr:row>
      <xdr:rowOff>73991</xdr:rowOff>
    </xdr:to>
    <xdr:cxnSp macro="">
      <xdr:nvCxnSpPr>
        <xdr:cNvPr id="356" name="直線コネクタ 355"/>
        <xdr:cNvCxnSpPr/>
      </xdr:nvCxnSpPr>
      <xdr:spPr>
        <a:xfrm flipV="1">
          <a:off x="6972300" y="9824193"/>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51327</xdr:rowOff>
    </xdr:from>
    <xdr:to>
      <xdr:col>15</xdr:col>
      <xdr:colOff>231775</xdr:colOff>
      <xdr:row>57</xdr:row>
      <xdr:rowOff>152927</xdr:rowOff>
    </xdr:to>
    <xdr:sp macro="" textlink="">
      <xdr:nvSpPr>
        <xdr:cNvPr id="366" name="円/楕円 365"/>
        <xdr:cNvSpPr/>
      </xdr:nvSpPr>
      <xdr:spPr>
        <a:xfrm>
          <a:off x="10426700" y="982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29754</xdr:rowOff>
    </xdr:from>
    <xdr:ext cx="534377" cy="259045"/>
    <xdr:sp macro="" textlink="">
      <xdr:nvSpPr>
        <xdr:cNvPr id="367" name="農林水産業費該当値テキスト"/>
        <xdr:cNvSpPr txBox="1"/>
      </xdr:nvSpPr>
      <xdr:spPr>
        <a:xfrm>
          <a:off x="10528300" y="98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55771</xdr:rowOff>
    </xdr:from>
    <xdr:to>
      <xdr:col>14</xdr:col>
      <xdr:colOff>79375</xdr:colOff>
      <xdr:row>57</xdr:row>
      <xdr:rowOff>157371</xdr:rowOff>
    </xdr:to>
    <xdr:sp macro="" textlink="">
      <xdr:nvSpPr>
        <xdr:cNvPr id="368" name="円/楕円 367"/>
        <xdr:cNvSpPr/>
      </xdr:nvSpPr>
      <xdr:spPr>
        <a:xfrm>
          <a:off x="9588500" y="98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148498</xdr:rowOff>
    </xdr:from>
    <xdr:ext cx="534377" cy="259045"/>
    <xdr:sp macro="" textlink="">
      <xdr:nvSpPr>
        <xdr:cNvPr id="369" name="テキスト ボックス 368"/>
        <xdr:cNvSpPr txBox="1"/>
      </xdr:nvSpPr>
      <xdr:spPr>
        <a:xfrm>
          <a:off x="9372111" y="99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8049</xdr:rowOff>
    </xdr:from>
    <xdr:to>
      <xdr:col>12</xdr:col>
      <xdr:colOff>561975</xdr:colOff>
      <xdr:row>57</xdr:row>
      <xdr:rowOff>109649</xdr:rowOff>
    </xdr:to>
    <xdr:sp macro="" textlink="">
      <xdr:nvSpPr>
        <xdr:cNvPr id="370" name="円/楕円 369"/>
        <xdr:cNvSpPr/>
      </xdr:nvSpPr>
      <xdr:spPr>
        <a:xfrm>
          <a:off x="8699500" y="978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100776</xdr:rowOff>
    </xdr:from>
    <xdr:ext cx="534377" cy="259045"/>
    <xdr:sp macro="" textlink="">
      <xdr:nvSpPr>
        <xdr:cNvPr id="371" name="テキスト ボックス 370"/>
        <xdr:cNvSpPr txBox="1"/>
      </xdr:nvSpPr>
      <xdr:spPr>
        <a:xfrm>
          <a:off x="8483111" y="98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743</xdr:rowOff>
    </xdr:from>
    <xdr:to>
      <xdr:col>11</xdr:col>
      <xdr:colOff>358775</xdr:colOff>
      <xdr:row>57</xdr:row>
      <xdr:rowOff>102343</xdr:rowOff>
    </xdr:to>
    <xdr:sp macro="" textlink="">
      <xdr:nvSpPr>
        <xdr:cNvPr id="372" name="円/楕円 371"/>
        <xdr:cNvSpPr/>
      </xdr:nvSpPr>
      <xdr:spPr>
        <a:xfrm>
          <a:off x="7810500" y="97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118870</xdr:rowOff>
    </xdr:from>
    <xdr:ext cx="534377" cy="259045"/>
    <xdr:sp macro="" textlink="">
      <xdr:nvSpPr>
        <xdr:cNvPr id="373" name="テキスト ボックス 372"/>
        <xdr:cNvSpPr txBox="1"/>
      </xdr:nvSpPr>
      <xdr:spPr>
        <a:xfrm>
          <a:off x="7594111" y="954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23191</xdr:rowOff>
    </xdr:from>
    <xdr:to>
      <xdr:col>10</xdr:col>
      <xdr:colOff>155575</xdr:colOff>
      <xdr:row>57</xdr:row>
      <xdr:rowOff>124791</xdr:rowOff>
    </xdr:to>
    <xdr:sp macro="" textlink="">
      <xdr:nvSpPr>
        <xdr:cNvPr id="374" name="円/楕円 373"/>
        <xdr:cNvSpPr/>
      </xdr:nvSpPr>
      <xdr:spPr>
        <a:xfrm>
          <a:off x="6921500" y="97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141318</xdr:rowOff>
    </xdr:from>
    <xdr:ext cx="534377" cy="259045"/>
    <xdr:sp macro="" textlink="">
      <xdr:nvSpPr>
        <xdr:cNvPr id="375" name="テキスト ボックス 374"/>
        <xdr:cNvSpPr txBox="1"/>
      </xdr:nvSpPr>
      <xdr:spPr>
        <a:xfrm>
          <a:off x="6705111" y="95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21008</xdr:rowOff>
    </xdr:from>
    <xdr:to>
      <xdr:col>15</xdr:col>
      <xdr:colOff>180975</xdr:colOff>
      <xdr:row>79</xdr:row>
      <xdr:rowOff>32683</xdr:rowOff>
    </xdr:to>
    <xdr:cxnSp macro="">
      <xdr:nvCxnSpPr>
        <xdr:cNvPr id="406" name="直線コネクタ 405"/>
        <xdr:cNvCxnSpPr/>
      </xdr:nvCxnSpPr>
      <xdr:spPr>
        <a:xfrm flipV="1">
          <a:off x="9639300" y="13394108"/>
          <a:ext cx="838200" cy="1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32683</xdr:rowOff>
    </xdr:from>
    <xdr:to>
      <xdr:col>14</xdr:col>
      <xdr:colOff>28575</xdr:colOff>
      <xdr:row>79</xdr:row>
      <xdr:rowOff>33156</xdr:rowOff>
    </xdr:to>
    <xdr:cxnSp macro="">
      <xdr:nvCxnSpPr>
        <xdr:cNvPr id="409" name="直線コネクタ 408"/>
        <xdr:cNvCxnSpPr/>
      </xdr:nvCxnSpPr>
      <xdr:spPr>
        <a:xfrm flipV="1">
          <a:off x="8750300" y="13577233"/>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33156</xdr:rowOff>
    </xdr:from>
    <xdr:to>
      <xdr:col>12</xdr:col>
      <xdr:colOff>511175</xdr:colOff>
      <xdr:row>79</xdr:row>
      <xdr:rowOff>54203</xdr:rowOff>
    </xdr:to>
    <xdr:cxnSp macro="">
      <xdr:nvCxnSpPr>
        <xdr:cNvPr id="412" name="直線コネクタ 411"/>
        <xdr:cNvCxnSpPr/>
      </xdr:nvCxnSpPr>
      <xdr:spPr>
        <a:xfrm flipV="1">
          <a:off x="7861300" y="13577706"/>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50888</xdr:rowOff>
    </xdr:from>
    <xdr:to>
      <xdr:col>11</xdr:col>
      <xdr:colOff>307975</xdr:colOff>
      <xdr:row>79</xdr:row>
      <xdr:rowOff>54203</xdr:rowOff>
    </xdr:to>
    <xdr:cxnSp macro="">
      <xdr:nvCxnSpPr>
        <xdr:cNvPr id="415" name="直線コネクタ 414"/>
        <xdr:cNvCxnSpPr/>
      </xdr:nvCxnSpPr>
      <xdr:spPr>
        <a:xfrm>
          <a:off x="6972300" y="1359543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141658</xdr:rowOff>
    </xdr:from>
    <xdr:to>
      <xdr:col>15</xdr:col>
      <xdr:colOff>231775</xdr:colOff>
      <xdr:row>78</xdr:row>
      <xdr:rowOff>71808</xdr:rowOff>
    </xdr:to>
    <xdr:sp macro="" textlink="">
      <xdr:nvSpPr>
        <xdr:cNvPr id="425" name="円/楕円 424"/>
        <xdr:cNvSpPr/>
      </xdr:nvSpPr>
      <xdr:spPr>
        <a:xfrm>
          <a:off x="10426700" y="133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120085</xdr:rowOff>
    </xdr:from>
    <xdr:ext cx="534377" cy="259045"/>
    <xdr:sp macro="" textlink="">
      <xdr:nvSpPr>
        <xdr:cNvPr id="426" name="商工費該当値テキスト"/>
        <xdr:cNvSpPr txBox="1"/>
      </xdr:nvSpPr>
      <xdr:spPr>
        <a:xfrm>
          <a:off x="10528300" y="133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153333</xdr:rowOff>
    </xdr:from>
    <xdr:to>
      <xdr:col>14</xdr:col>
      <xdr:colOff>79375</xdr:colOff>
      <xdr:row>79</xdr:row>
      <xdr:rowOff>83483</xdr:rowOff>
    </xdr:to>
    <xdr:sp macro="" textlink="">
      <xdr:nvSpPr>
        <xdr:cNvPr id="427" name="円/楕円 426"/>
        <xdr:cNvSpPr/>
      </xdr:nvSpPr>
      <xdr:spPr>
        <a:xfrm>
          <a:off x="9588500" y="135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74610</xdr:rowOff>
    </xdr:from>
    <xdr:ext cx="469744" cy="259045"/>
    <xdr:sp macro="" textlink="">
      <xdr:nvSpPr>
        <xdr:cNvPr id="428" name="テキスト ボックス 427"/>
        <xdr:cNvSpPr txBox="1"/>
      </xdr:nvSpPr>
      <xdr:spPr>
        <a:xfrm>
          <a:off x="9404427" y="136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153806</xdr:rowOff>
    </xdr:from>
    <xdr:to>
      <xdr:col>12</xdr:col>
      <xdr:colOff>561975</xdr:colOff>
      <xdr:row>79</xdr:row>
      <xdr:rowOff>83956</xdr:rowOff>
    </xdr:to>
    <xdr:sp macro="" textlink="">
      <xdr:nvSpPr>
        <xdr:cNvPr id="429" name="円/楕円 428"/>
        <xdr:cNvSpPr/>
      </xdr:nvSpPr>
      <xdr:spPr>
        <a:xfrm>
          <a:off x="8699500" y="135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75083</xdr:rowOff>
    </xdr:from>
    <xdr:ext cx="469744" cy="259045"/>
    <xdr:sp macro="" textlink="">
      <xdr:nvSpPr>
        <xdr:cNvPr id="430" name="テキスト ボックス 429"/>
        <xdr:cNvSpPr txBox="1"/>
      </xdr:nvSpPr>
      <xdr:spPr>
        <a:xfrm>
          <a:off x="8515427" y="136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3403</xdr:rowOff>
    </xdr:from>
    <xdr:to>
      <xdr:col>11</xdr:col>
      <xdr:colOff>358775</xdr:colOff>
      <xdr:row>79</xdr:row>
      <xdr:rowOff>105003</xdr:rowOff>
    </xdr:to>
    <xdr:sp macro="" textlink="">
      <xdr:nvSpPr>
        <xdr:cNvPr id="431" name="円/楕円 430"/>
        <xdr:cNvSpPr/>
      </xdr:nvSpPr>
      <xdr:spPr>
        <a:xfrm>
          <a:off x="7810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96130</xdr:rowOff>
    </xdr:from>
    <xdr:ext cx="469744" cy="259045"/>
    <xdr:sp macro="" textlink="">
      <xdr:nvSpPr>
        <xdr:cNvPr id="432" name="テキスト ボックス 431"/>
        <xdr:cNvSpPr txBox="1"/>
      </xdr:nvSpPr>
      <xdr:spPr>
        <a:xfrm>
          <a:off x="7626427"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2,736</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88</xdr:rowOff>
    </xdr:from>
    <xdr:to>
      <xdr:col>10</xdr:col>
      <xdr:colOff>155575</xdr:colOff>
      <xdr:row>79</xdr:row>
      <xdr:rowOff>101688</xdr:rowOff>
    </xdr:to>
    <xdr:sp macro="" textlink="">
      <xdr:nvSpPr>
        <xdr:cNvPr id="433" name="円/楕円 432"/>
        <xdr:cNvSpPr/>
      </xdr:nvSpPr>
      <xdr:spPr>
        <a:xfrm>
          <a:off x="6921500" y="135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92815</xdr:rowOff>
    </xdr:from>
    <xdr:ext cx="469744" cy="259045"/>
    <xdr:sp macro="" textlink="">
      <xdr:nvSpPr>
        <xdr:cNvPr id="434" name="テキスト ボックス 433"/>
        <xdr:cNvSpPr txBox="1"/>
      </xdr:nvSpPr>
      <xdr:spPr>
        <a:xfrm>
          <a:off x="6737427" y="1363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106262</xdr:rowOff>
    </xdr:from>
    <xdr:to>
      <xdr:col>15</xdr:col>
      <xdr:colOff>180975</xdr:colOff>
      <xdr:row>98</xdr:row>
      <xdr:rowOff>109342</xdr:rowOff>
    </xdr:to>
    <xdr:cxnSp macro="">
      <xdr:nvCxnSpPr>
        <xdr:cNvPr id="461" name="直線コネクタ 460"/>
        <xdr:cNvCxnSpPr/>
      </xdr:nvCxnSpPr>
      <xdr:spPr>
        <a:xfrm flipV="1">
          <a:off x="9639300" y="16908362"/>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98495</xdr:rowOff>
    </xdr:from>
    <xdr:to>
      <xdr:col>14</xdr:col>
      <xdr:colOff>28575</xdr:colOff>
      <xdr:row>98</xdr:row>
      <xdr:rowOff>109342</xdr:rowOff>
    </xdr:to>
    <xdr:cxnSp macro="">
      <xdr:nvCxnSpPr>
        <xdr:cNvPr id="464" name="直線コネクタ 463"/>
        <xdr:cNvCxnSpPr/>
      </xdr:nvCxnSpPr>
      <xdr:spPr>
        <a:xfrm>
          <a:off x="8750300" y="16900595"/>
          <a:ext cx="889000" cy="1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98495</xdr:rowOff>
    </xdr:from>
    <xdr:to>
      <xdr:col>12</xdr:col>
      <xdr:colOff>511175</xdr:colOff>
      <xdr:row>98</xdr:row>
      <xdr:rowOff>112238</xdr:rowOff>
    </xdr:to>
    <xdr:cxnSp macro="">
      <xdr:nvCxnSpPr>
        <xdr:cNvPr id="467" name="直線コネクタ 466"/>
        <xdr:cNvCxnSpPr/>
      </xdr:nvCxnSpPr>
      <xdr:spPr>
        <a:xfrm flipV="1">
          <a:off x="7861300" y="16900595"/>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106014</xdr:rowOff>
    </xdr:from>
    <xdr:to>
      <xdr:col>11</xdr:col>
      <xdr:colOff>307975</xdr:colOff>
      <xdr:row>98</xdr:row>
      <xdr:rowOff>112238</xdr:rowOff>
    </xdr:to>
    <xdr:cxnSp macro="">
      <xdr:nvCxnSpPr>
        <xdr:cNvPr id="470" name="直線コネクタ 469"/>
        <xdr:cNvCxnSpPr/>
      </xdr:nvCxnSpPr>
      <xdr:spPr>
        <a:xfrm>
          <a:off x="6972300" y="16908114"/>
          <a:ext cx="889000" cy="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55462</xdr:rowOff>
    </xdr:from>
    <xdr:to>
      <xdr:col>15</xdr:col>
      <xdr:colOff>231775</xdr:colOff>
      <xdr:row>98</xdr:row>
      <xdr:rowOff>157062</xdr:rowOff>
    </xdr:to>
    <xdr:sp macro="" textlink="">
      <xdr:nvSpPr>
        <xdr:cNvPr id="480" name="円/楕円 479"/>
        <xdr:cNvSpPr/>
      </xdr:nvSpPr>
      <xdr:spPr>
        <a:xfrm>
          <a:off x="10426700" y="168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58542</xdr:rowOff>
    </xdr:from>
    <xdr:to>
      <xdr:col>14</xdr:col>
      <xdr:colOff>79375</xdr:colOff>
      <xdr:row>98</xdr:row>
      <xdr:rowOff>160142</xdr:rowOff>
    </xdr:to>
    <xdr:sp macro="" textlink="">
      <xdr:nvSpPr>
        <xdr:cNvPr id="482" name="円/楕円 481"/>
        <xdr:cNvSpPr/>
      </xdr:nvSpPr>
      <xdr:spPr>
        <a:xfrm>
          <a:off x="9588500" y="1686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151269</xdr:rowOff>
    </xdr:from>
    <xdr:ext cx="534377" cy="259045"/>
    <xdr:sp macro="" textlink="">
      <xdr:nvSpPr>
        <xdr:cNvPr id="483" name="テキスト ボックス 482"/>
        <xdr:cNvSpPr txBox="1"/>
      </xdr:nvSpPr>
      <xdr:spPr>
        <a:xfrm>
          <a:off x="9372111" y="169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47695</xdr:rowOff>
    </xdr:from>
    <xdr:to>
      <xdr:col>12</xdr:col>
      <xdr:colOff>561975</xdr:colOff>
      <xdr:row>98</xdr:row>
      <xdr:rowOff>149295</xdr:rowOff>
    </xdr:to>
    <xdr:sp macro="" textlink="">
      <xdr:nvSpPr>
        <xdr:cNvPr id="484" name="円/楕円 483"/>
        <xdr:cNvSpPr/>
      </xdr:nvSpPr>
      <xdr:spPr>
        <a:xfrm>
          <a:off x="8699500" y="168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140422</xdr:rowOff>
    </xdr:from>
    <xdr:ext cx="534377" cy="259045"/>
    <xdr:sp macro="" textlink="">
      <xdr:nvSpPr>
        <xdr:cNvPr id="485" name="テキスト ボックス 484"/>
        <xdr:cNvSpPr txBox="1"/>
      </xdr:nvSpPr>
      <xdr:spPr>
        <a:xfrm>
          <a:off x="8483111" y="1694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61438</xdr:rowOff>
    </xdr:from>
    <xdr:to>
      <xdr:col>11</xdr:col>
      <xdr:colOff>358775</xdr:colOff>
      <xdr:row>98</xdr:row>
      <xdr:rowOff>163038</xdr:rowOff>
    </xdr:to>
    <xdr:sp macro="" textlink="">
      <xdr:nvSpPr>
        <xdr:cNvPr id="486" name="円/楕円 485"/>
        <xdr:cNvSpPr/>
      </xdr:nvSpPr>
      <xdr:spPr>
        <a:xfrm>
          <a:off x="7810500" y="168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154165</xdr:rowOff>
    </xdr:from>
    <xdr:ext cx="534377" cy="259045"/>
    <xdr:sp macro="" textlink="">
      <xdr:nvSpPr>
        <xdr:cNvPr id="487" name="テキスト ボックス 486"/>
        <xdr:cNvSpPr txBox="1"/>
      </xdr:nvSpPr>
      <xdr:spPr>
        <a:xfrm>
          <a:off x="7594111" y="169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55214</xdr:rowOff>
    </xdr:from>
    <xdr:to>
      <xdr:col>10</xdr:col>
      <xdr:colOff>155575</xdr:colOff>
      <xdr:row>98</xdr:row>
      <xdr:rowOff>156814</xdr:rowOff>
    </xdr:to>
    <xdr:sp macro="" textlink="">
      <xdr:nvSpPr>
        <xdr:cNvPr id="488" name="円/楕円 487"/>
        <xdr:cNvSpPr/>
      </xdr:nvSpPr>
      <xdr:spPr>
        <a:xfrm>
          <a:off x="6921500" y="168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147941</xdr:rowOff>
    </xdr:from>
    <xdr:ext cx="534377" cy="259045"/>
    <xdr:sp macro="" textlink="">
      <xdr:nvSpPr>
        <xdr:cNvPr id="489" name="テキスト ボックス 488"/>
        <xdr:cNvSpPr txBox="1"/>
      </xdr:nvSpPr>
      <xdr:spPr>
        <a:xfrm>
          <a:off x="6705111" y="169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4924</xdr:rowOff>
    </xdr:from>
    <xdr:to>
      <xdr:col>23</xdr:col>
      <xdr:colOff>517525</xdr:colOff>
      <xdr:row>38</xdr:row>
      <xdr:rowOff>21138</xdr:rowOff>
    </xdr:to>
    <xdr:cxnSp macro="">
      <xdr:nvCxnSpPr>
        <xdr:cNvPr id="520" name="直線コネクタ 519"/>
        <xdr:cNvCxnSpPr/>
      </xdr:nvCxnSpPr>
      <xdr:spPr>
        <a:xfrm flipV="1">
          <a:off x="15481300" y="6520024"/>
          <a:ext cx="838200" cy="1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118097</xdr:rowOff>
    </xdr:from>
    <xdr:to>
      <xdr:col>22</xdr:col>
      <xdr:colOff>365125</xdr:colOff>
      <xdr:row>38</xdr:row>
      <xdr:rowOff>21138</xdr:rowOff>
    </xdr:to>
    <xdr:cxnSp macro="">
      <xdr:nvCxnSpPr>
        <xdr:cNvPr id="523" name="直線コネクタ 522"/>
        <xdr:cNvCxnSpPr/>
      </xdr:nvCxnSpPr>
      <xdr:spPr>
        <a:xfrm>
          <a:off x="14592300" y="6118847"/>
          <a:ext cx="889000" cy="4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118097</xdr:rowOff>
    </xdr:from>
    <xdr:to>
      <xdr:col>21</xdr:col>
      <xdr:colOff>161925</xdr:colOff>
      <xdr:row>36</xdr:row>
      <xdr:rowOff>121085</xdr:rowOff>
    </xdr:to>
    <xdr:cxnSp macro="">
      <xdr:nvCxnSpPr>
        <xdr:cNvPr id="526" name="直線コネクタ 525"/>
        <xdr:cNvCxnSpPr/>
      </xdr:nvCxnSpPr>
      <xdr:spPr>
        <a:xfrm flipV="1">
          <a:off x="13703300" y="6118847"/>
          <a:ext cx="889000" cy="17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121085</xdr:rowOff>
    </xdr:from>
    <xdr:to>
      <xdr:col>19</xdr:col>
      <xdr:colOff>644525</xdr:colOff>
      <xdr:row>38</xdr:row>
      <xdr:rowOff>11505</xdr:rowOff>
    </xdr:to>
    <xdr:cxnSp macro="">
      <xdr:nvCxnSpPr>
        <xdr:cNvPr id="529" name="直線コネクタ 528"/>
        <xdr:cNvCxnSpPr/>
      </xdr:nvCxnSpPr>
      <xdr:spPr>
        <a:xfrm flipV="1">
          <a:off x="12814300" y="6293285"/>
          <a:ext cx="889000" cy="23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125574</xdr:rowOff>
    </xdr:from>
    <xdr:to>
      <xdr:col>23</xdr:col>
      <xdr:colOff>568325</xdr:colOff>
      <xdr:row>38</xdr:row>
      <xdr:rowOff>55724</xdr:rowOff>
    </xdr:to>
    <xdr:sp macro="" textlink="">
      <xdr:nvSpPr>
        <xdr:cNvPr id="539" name="円/楕円 538"/>
        <xdr:cNvSpPr/>
      </xdr:nvSpPr>
      <xdr:spPr>
        <a:xfrm>
          <a:off x="162687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104001</xdr:rowOff>
    </xdr:from>
    <xdr:ext cx="534377" cy="259045"/>
    <xdr:sp macro="" textlink="">
      <xdr:nvSpPr>
        <xdr:cNvPr id="540" name="消防費該当値テキスト"/>
        <xdr:cNvSpPr txBox="1"/>
      </xdr:nvSpPr>
      <xdr:spPr>
        <a:xfrm>
          <a:off x="16370300" y="644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141788</xdr:rowOff>
    </xdr:from>
    <xdr:to>
      <xdr:col>22</xdr:col>
      <xdr:colOff>415925</xdr:colOff>
      <xdr:row>38</xdr:row>
      <xdr:rowOff>71938</xdr:rowOff>
    </xdr:to>
    <xdr:sp macro="" textlink="">
      <xdr:nvSpPr>
        <xdr:cNvPr id="541" name="円/楕円 540"/>
        <xdr:cNvSpPr/>
      </xdr:nvSpPr>
      <xdr:spPr>
        <a:xfrm>
          <a:off x="15430500" y="6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63065</xdr:rowOff>
    </xdr:from>
    <xdr:ext cx="534377" cy="259045"/>
    <xdr:sp macro="" textlink="">
      <xdr:nvSpPr>
        <xdr:cNvPr id="542" name="テキスト ボックス 541"/>
        <xdr:cNvSpPr txBox="1"/>
      </xdr:nvSpPr>
      <xdr:spPr>
        <a:xfrm>
          <a:off x="15214111" y="65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67297</xdr:rowOff>
    </xdr:from>
    <xdr:to>
      <xdr:col>21</xdr:col>
      <xdr:colOff>212725</xdr:colOff>
      <xdr:row>35</xdr:row>
      <xdr:rowOff>168897</xdr:rowOff>
    </xdr:to>
    <xdr:sp macro="" textlink="">
      <xdr:nvSpPr>
        <xdr:cNvPr id="543" name="円/楕円 542"/>
        <xdr:cNvSpPr/>
      </xdr:nvSpPr>
      <xdr:spPr>
        <a:xfrm>
          <a:off x="14541500" y="606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13974</xdr:rowOff>
    </xdr:from>
    <xdr:ext cx="534377" cy="259045"/>
    <xdr:sp macro="" textlink="">
      <xdr:nvSpPr>
        <xdr:cNvPr id="544" name="テキスト ボックス 543"/>
        <xdr:cNvSpPr txBox="1"/>
      </xdr:nvSpPr>
      <xdr:spPr>
        <a:xfrm>
          <a:off x="14325111" y="58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70285</xdr:rowOff>
    </xdr:from>
    <xdr:to>
      <xdr:col>20</xdr:col>
      <xdr:colOff>9525</xdr:colOff>
      <xdr:row>37</xdr:row>
      <xdr:rowOff>435</xdr:rowOff>
    </xdr:to>
    <xdr:sp macro="" textlink="">
      <xdr:nvSpPr>
        <xdr:cNvPr id="545" name="円/楕円 544"/>
        <xdr:cNvSpPr/>
      </xdr:nvSpPr>
      <xdr:spPr>
        <a:xfrm>
          <a:off x="13652500" y="62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16962</xdr:rowOff>
    </xdr:from>
    <xdr:ext cx="534377" cy="259045"/>
    <xdr:sp macro="" textlink="">
      <xdr:nvSpPr>
        <xdr:cNvPr id="546" name="テキスト ボックス 545"/>
        <xdr:cNvSpPr txBox="1"/>
      </xdr:nvSpPr>
      <xdr:spPr>
        <a:xfrm>
          <a:off x="13436111" y="60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132154</xdr:rowOff>
    </xdr:from>
    <xdr:to>
      <xdr:col>18</xdr:col>
      <xdr:colOff>492125</xdr:colOff>
      <xdr:row>38</xdr:row>
      <xdr:rowOff>62305</xdr:rowOff>
    </xdr:to>
    <xdr:sp macro="" textlink="">
      <xdr:nvSpPr>
        <xdr:cNvPr id="547" name="円/楕円 546"/>
        <xdr:cNvSpPr/>
      </xdr:nvSpPr>
      <xdr:spPr>
        <a:xfrm>
          <a:off x="12763500" y="64758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53432</xdr:rowOff>
    </xdr:from>
    <xdr:ext cx="534377" cy="259045"/>
    <xdr:sp macro="" textlink="">
      <xdr:nvSpPr>
        <xdr:cNvPr id="548" name="テキスト ボックス 547"/>
        <xdr:cNvSpPr txBox="1"/>
      </xdr:nvSpPr>
      <xdr:spPr>
        <a:xfrm>
          <a:off x="12547111" y="656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131379</xdr:rowOff>
    </xdr:from>
    <xdr:to>
      <xdr:col>23</xdr:col>
      <xdr:colOff>517525</xdr:colOff>
      <xdr:row>58</xdr:row>
      <xdr:rowOff>27705</xdr:rowOff>
    </xdr:to>
    <xdr:cxnSp macro="">
      <xdr:nvCxnSpPr>
        <xdr:cNvPr id="579" name="直線コネクタ 578"/>
        <xdr:cNvCxnSpPr/>
      </xdr:nvCxnSpPr>
      <xdr:spPr>
        <a:xfrm>
          <a:off x="15481300" y="9904029"/>
          <a:ext cx="838200" cy="6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131379</xdr:rowOff>
    </xdr:from>
    <xdr:to>
      <xdr:col>22</xdr:col>
      <xdr:colOff>365125</xdr:colOff>
      <xdr:row>58</xdr:row>
      <xdr:rowOff>6824</xdr:rowOff>
    </xdr:to>
    <xdr:cxnSp macro="">
      <xdr:nvCxnSpPr>
        <xdr:cNvPr id="582" name="直線コネクタ 581"/>
        <xdr:cNvCxnSpPr/>
      </xdr:nvCxnSpPr>
      <xdr:spPr>
        <a:xfrm flipV="1">
          <a:off x="14592300" y="990402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6080</xdr:rowOff>
    </xdr:from>
    <xdr:to>
      <xdr:col>21</xdr:col>
      <xdr:colOff>161925</xdr:colOff>
      <xdr:row>58</xdr:row>
      <xdr:rowOff>6824</xdr:rowOff>
    </xdr:to>
    <xdr:cxnSp macro="">
      <xdr:nvCxnSpPr>
        <xdr:cNvPr id="585" name="直線コネクタ 584"/>
        <xdr:cNvCxnSpPr/>
      </xdr:nvCxnSpPr>
      <xdr:spPr>
        <a:xfrm>
          <a:off x="13703300" y="9778730"/>
          <a:ext cx="889000" cy="1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6080</xdr:rowOff>
    </xdr:from>
    <xdr:to>
      <xdr:col>19</xdr:col>
      <xdr:colOff>644525</xdr:colOff>
      <xdr:row>57</xdr:row>
      <xdr:rowOff>138943</xdr:rowOff>
    </xdr:to>
    <xdr:cxnSp macro="">
      <xdr:nvCxnSpPr>
        <xdr:cNvPr id="588" name="直線コネクタ 587"/>
        <xdr:cNvCxnSpPr/>
      </xdr:nvCxnSpPr>
      <xdr:spPr>
        <a:xfrm flipV="1">
          <a:off x="12814300" y="9778730"/>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148355</xdr:rowOff>
    </xdr:from>
    <xdr:to>
      <xdr:col>23</xdr:col>
      <xdr:colOff>568325</xdr:colOff>
      <xdr:row>58</xdr:row>
      <xdr:rowOff>78505</xdr:rowOff>
    </xdr:to>
    <xdr:sp macro="" textlink="">
      <xdr:nvSpPr>
        <xdr:cNvPr id="598" name="円/楕円 597"/>
        <xdr:cNvSpPr/>
      </xdr:nvSpPr>
      <xdr:spPr>
        <a:xfrm>
          <a:off x="16268700" y="99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63282</xdr:rowOff>
    </xdr:from>
    <xdr:ext cx="534377" cy="259045"/>
    <xdr:sp macro="" textlink="">
      <xdr:nvSpPr>
        <xdr:cNvPr id="599" name="教育費該当値テキスト"/>
        <xdr:cNvSpPr txBox="1"/>
      </xdr:nvSpPr>
      <xdr:spPr>
        <a:xfrm>
          <a:off x="16370300" y="983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80579</xdr:rowOff>
    </xdr:from>
    <xdr:to>
      <xdr:col>22</xdr:col>
      <xdr:colOff>415925</xdr:colOff>
      <xdr:row>58</xdr:row>
      <xdr:rowOff>10729</xdr:rowOff>
    </xdr:to>
    <xdr:sp macro="" textlink="">
      <xdr:nvSpPr>
        <xdr:cNvPr id="600" name="円/楕円 599"/>
        <xdr:cNvSpPr/>
      </xdr:nvSpPr>
      <xdr:spPr>
        <a:xfrm>
          <a:off x="15430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1856</xdr:rowOff>
    </xdr:from>
    <xdr:ext cx="534377" cy="259045"/>
    <xdr:sp macro="" textlink="">
      <xdr:nvSpPr>
        <xdr:cNvPr id="601" name="テキスト ボックス 600"/>
        <xdr:cNvSpPr txBox="1"/>
      </xdr:nvSpPr>
      <xdr:spPr>
        <a:xfrm>
          <a:off x="15214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127474</xdr:rowOff>
    </xdr:from>
    <xdr:to>
      <xdr:col>21</xdr:col>
      <xdr:colOff>212725</xdr:colOff>
      <xdr:row>58</xdr:row>
      <xdr:rowOff>57624</xdr:rowOff>
    </xdr:to>
    <xdr:sp macro="" textlink="">
      <xdr:nvSpPr>
        <xdr:cNvPr id="602" name="円/楕円 601"/>
        <xdr:cNvSpPr/>
      </xdr:nvSpPr>
      <xdr:spPr>
        <a:xfrm>
          <a:off x="14541500" y="99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48751</xdr:rowOff>
    </xdr:from>
    <xdr:ext cx="534377" cy="259045"/>
    <xdr:sp macro="" textlink="">
      <xdr:nvSpPr>
        <xdr:cNvPr id="603" name="テキスト ボックス 602"/>
        <xdr:cNvSpPr txBox="1"/>
      </xdr:nvSpPr>
      <xdr:spPr>
        <a:xfrm>
          <a:off x="14325111" y="999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126730</xdr:rowOff>
    </xdr:from>
    <xdr:to>
      <xdr:col>20</xdr:col>
      <xdr:colOff>9525</xdr:colOff>
      <xdr:row>57</xdr:row>
      <xdr:rowOff>56880</xdr:rowOff>
    </xdr:to>
    <xdr:sp macro="" textlink="">
      <xdr:nvSpPr>
        <xdr:cNvPr id="604" name="円/楕円 603"/>
        <xdr:cNvSpPr/>
      </xdr:nvSpPr>
      <xdr:spPr>
        <a:xfrm>
          <a:off x="13652500" y="97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73407</xdr:rowOff>
    </xdr:from>
    <xdr:ext cx="534377" cy="259045"/>
    <xdr:sp macro="" textlink="">
      <xdr:nvSpPr>
        <xdr:cNvPr id="605" name="テキスト ボックス 604"/>
        <xdr:cNvSpPr txBox="1"/>
      </xdr:nvSpPr>
      <xdr:spPr>
        <a:xfrm>
          <a:off x="13436111" y="95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88143</xdr:rowOff>
    </xdr:from>
    <xdr:to>
      <xdr:col>18</xdr:col>
      <xdr:colOff>492125</xdr:colOff>
      <xdr:row>58</xdr:row>
      <xdr:rowOff>18293</xdr:rowOff>
    </xdr:to>
    <xdr:sp macro="" textlink="">
      <xdr:nvSpPr>
        <xdr:cNvPr id="606" name="円/楕円 605"/>
        <xdr:cNvSpPr/>
      </xdr:nvSpPr>
      <xdr:spPr>
        <a:xfrm>
          <a:off x="12763500" y="986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9420</xdr:rowOff>
    </xdr:from>
    <xdr:ext cx="534377" cy="259045"/>
    <xdr:sp macro="" textlink="">
      <xdr:nvSpPr>
        <xdr:cNvPr id="607" name="テキスト ボックス 606"/>
        <xdr:cNvSpPr txBox="1"/>
      </xdr:nvSpPr>
      <xdr:spPr>
        <a:xfrm>
          <a:off x="12547111" y="995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133249</xdr:rowOff>
    </xdr:from>
    <xdr:to>
      <xdr:col>23</xdr:col>
      <xdr:colOff>517525</xdr:colOff>
      <xdr:row>78</xdr:row>
      <xdr:rowOff>135302</xdr:rowOff>
    </xdr:to>
    <xdr:cxnSp macro="">
      <xdr:nvCxnSpPr>
        <xdr:cNvPr id="634" name="直線コネクタ 633"/>
        <xdr:cNvCxnSpPr/>
      </xdr:nvCxnSpPr>
      <xdr:spPr>
        <a:xfrm flipV="1">
          <a:off x="15481300" y="13506349"/>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107564</xdr:rowOff>
    </xdr:from>
    <xdr:to>
      <xdr:col>22</xdr:col>
      <xdr:colOff>365125</xdr:colOff>
      <xdr:row>78</xdr:row>
      <xdr:rowOff>135302</xdr:rowOff>
    </xdr:to>
    <xdr:cxnSp macro="">
      <xdr:nvCxnSpPr>
        <xdr:cNvPr id="637" name="直線コネクタ 636"/>
        <xdr:cNvCxnSpPr/>
      </xdr:nvCxnSpPr>
      <xdr:spPr>
        <a:xfrm>
          <a:off x="14592300" y="13480664"/>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107564</xdr:rowOff>
    </xdr:from>
    <xdr:to>
      <xdr:col>21</xdr:col>
      <xdr:colOff>161925</xdr:colOff>
      <xdr:row>78</xdr:row>
      <xdr:rowOff>109799</xdr:rowOff>
    </xdr:to>
    <xdr:cxnSp macro="">
      <xdr:nvCxnSpPr>
        <xdr:cNvPr id="640" name="直線コネクタ 639"/>
        <xdr:cNvCxnSpPr/>
      </xdr:nvCxnSpPr>
      <xdr:spPr>
        <a:xfrm flipV="1">
          <a:off x="13703300" y="13480664"/>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109799</xdr:rowOff>
    </xdr:from>
    <xdr:to>
      <xdr:col>19</xdr:col>
      <xdr:colOff>644525</xdr:colOff>
      <xdr:row>78</xdr:row>
      <xdr:rowOff>135792</xdr:rowOff>
    </xdr:to>
    <xdr:cxnSp macro="">
      <xdr:nvCxnSpPr>
        <xdr:cNvPr id="643" name="直線コネクタ 642"/>
        <xdr:cNvCxnSpPr/>
      </xdr:nvCxnSpPr>
      <xdr:spPr>
        <a:xfrm flipV="1">
          <a:off x="12814300" y="13482899"/>
          <a:ext cx="8890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82449</xdr:rowOff>
    </xdr:from>
    <xdr:to>
      <xdr:col>23</xdr:col>
      <xdr:colOff>568325</xdr:colOff>
      <xdr:row>79</xdr:row>
      <xdr:rowOff>12599</xdr:rowOff>
    </xdr:to>
    <xdr:sp macro="" textlink="">
      <xdr:nvSpPr>
        <xdr:cNvPr id="653" name="円/楕円 652"/>
        <xdr:cNvSpPr/>
      </xdr:nvSpPr>
      <xdr:spPr>
        <a:xfrm>
          <a:off x="16268700" y="134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84502</xdr:rowOff>
    </xdr:from>
    <xdr:to>
      <xdr:col>22</xdr:col>
      <xdr:colOff>415925</xdr:colOff>
      <xdr:row>79</xdr:row>
      <xdr:rowOff>14652</xdr:rowOff>
    </xdr:to>
    <xdr:sp macro="" textlink="">
      <xdr:nvSpPr>
        <xdr:cNvPr id="655" name="円/楕円 654"/>
        <xdr:cNvSpPr/>
      </xdr:nvSpPr>
      <xdr:spPr>
        <a:xfrm>
          <a:off x="15430500" y="134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5779</xdr:rowOff>
    </xdr:from>
    <xdr:ext cx="378565" cy="259045"/>
    <xdr:sp macro="" textlink="">
      <xdr:nvSpPr>
        <xdr:cNvPr id="656" name="テキスト ボックス 655"/>
        <xdr:cNvSpPr txBox="1"/>
      </xdr:nvSpPr>
      <xdr:spPr>
        <a:xfrm>
          <a:off x="15292017" y="1355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56764</xdr:rowOff>
    </xdr:from>
    <xdr:to>
      <xdr:col>21</xdr:col>
      <xdr:colOff>212725</xdr:colOff>
      <xdr:row>78</xdr:row>
      <xdr:rowOff>158364</xdr:rowOff>
    </xdr:to>
    <xdr:sp macro="" textlink="">
      <xdr:nvSpPr>
        <xdr:cNvPr id="657" name="円/楕円 656"/>
        <xdr:cNvSpPr/>
      </xdr:nvSpPr>
      <xdr:spPr>
        <a:xfrm>
          <a:off x="14541500" y="134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149491</xdr:rowOff>
    </xdr:from>
    <xdr:ext cx="469744" cy="259045"/>
    <xdr:sp macro="" textlink="">
      <xdr:nvSpPr>
        <xdr:cNvPr id="658" name="テキスト ボックス 657"/>
        <xdr:cNvSpPr txBox="1"/>
      </xdr:nvSpPr>
      <xdr:spPr>
        <a:xfrm>
          <a:off x="14357427" y="1352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58999</xdr:rowOff>
    </xdr:from>
    <xdr:to>
      <xdr:col>20</xdr:col>
      <xdr:colOff>9525</xdr:colOff>
      <xdr:row>78</xdr:row>
      <xdr:rowOff>160599</xdr:rowOff>
    </xdr:to>
    <xdr:sp macro="" textlink="">
      <xdr:nvSpPr>
        <xdr:cNvPr id="659" name="円/楕円 658"/>
        <xdr:cNvSpPr/>
      </xdr:nvSpPr>
      <xdr:spPr>
        <a:xfrm>
          <a:off x="13652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151726</xdr:rowOff>
    </xdr:from>
    <xdr:ext cx="469744" cy="259045"/>
    <xdr:sp macro="" textlink="">
      <xdr:nvSpPr>
        <xdr:cNvPr id="660" name="テキスト ボックス 659"/>
        <xdr:cNvSpPr txBox="1"/>
      </xdr:nvSpPr>
      <xdr:spPr>
        <a:xfrm>
          <a:off x="13468427" y="1352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84992</xdr:rowOff>
    </xdr:from>
    <xdr:to>
      <xdr:col>18</xdr:col>
      <xdr:colOff>492125</xdr:colOff>
      <xdr:row>79</xdr:row>
      <xdr:rowOff>15142</xdr:rowOff>
    </xdr:to>
    <xdr:sp macro="" textlink="">
      <xdr:nvSpPr>
        <xdr:cNvPr id="661" name="円/楕円 660"/>
        <xdr:cNvSpPr/>
      </xdr:nvSpPr>
      <xdr:spPr>
        <a:xfrm>
          <a:off x="12763500" y="134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6269</xdr:rowOff>
    </xdr:from>
    <xdr:ext cx="378565" cy="259045"/>
    <xdr:sp macro="" textlink="">
      <xdr:nvSpPr>
        <xdr:cNvPr id="662" name="テキスト ボックス 661"/>
        <xdr:cNvSpPr txBox="1"/>
      </xdr:nvSpPr>
      <xdr:spPr>
        <a:xfrm>
          <a:off x="12625017" y="1355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31877</xdr:rowOff>
    </xdr:from>
    <xdr:to>
      <xdr:col>23</xdr:col>
      <xdr:colOff>517525</xdr:colOff>
      <xdr:row>98</xdr:row>
      <xdr:rowOff>33138</xdr:rowOff>
    </xdr:to>
    <xdr:cxnSp macro="">
      <xdr:nvCxnSpPr>
        <xdr:cNvPr id="691" name="直線コネクタ 690"/>
        <xdr:cNvCxnSpPr/>
      </xdr:nvCxnSpPr>
      <xdr:spPr>
        <a:xfrm flipV="1">
          <a:off x="15481300" y="16833977"/>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30476</xdr:rowOff>
    </xdr:from>
    <xdr:to>
      <xdr:col>22</xdr:col>
      <xdr:colOff>365125</xdr:colOff>
      <xdr:row>98</xdr:row>
      <xdr:rowOff>33138</xdr:rowOff>
    </xdr:to>
    <xdr:cxnSp macro="">
      <xdr:nvCxnSpPr>
        <xdr:cNvPr id="694" name="直線コネクタ 693"/>
        <xdr:cNvCxnSpPr/>
      </xdr:nvCxnSpPr>
      <xdr:spPr>
        <a:xfrm>
          <a:off x="14592300" y="16832576"/>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20389</xdr:rowOff>
    </xdr:from>
    <xdr:to>
      <xdr:col>21</xdr:col>
      <xdr:colOff>161925</xdr:colOff>
      <xdr:row>98</xdr:row>
      <xdr:rowOff>30476</xdr:rowOff>
    </xdr:to>
    <xdr:cxnSp macro="">
      <xdr:nvCxnSpPr>
        <xdr:cNvPr id="697" name="直線コネクタ 696"/>
        <xdr:cNvCxnSpPr/>
      </xdr:nvCxnSpPr>
      <xdr:spPr>
        <a:xfrm>
          <a:off x="13703300" y="16822489"/>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11680</xdr:rowOff>
    </xdr:from>
    <xdr:to>
      <xdr:col>19</xdr:col>
      <xdr:colOff>644525</xdr:colOff>
      <xdr:row>98</xdr:row>
      <xdr:rowOff>20389</xdr:rowOff>
    </xdr:to>
    <xdr:cxnSp macro="">
      <xdr:nvCxnSpPr>
        <xdr:cNvPr id="700" name="直線コネクタ 699"/>
        <xdr:cNvCxnSpPr/>
      </xdr:nvCxnSpPr>
      <xdr:spPr>
        <a:xfrm>
          <a:off x="12814300" y="16813780"/>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152527</xdr:rowOff>
    </xdr:from>
    <xdr:to>
      <xdr:col>23</xdr:col>
      <xdr:colOff>568325</xdr:colOff>
      <xdr:row>98</xdr:row>
      <xdr:rowOff>82677</xdr:rowOff>
    </xdr:to>
    <xdr:sp macro="" textlink="">
      <xdr:nvSpPr>
        <xdr:cNvPr id="710" name="円/楕円 709"/>
        <xdr:cNvSpPr/>
      </xdr:nvSpPr>
      <xdr:spPr>
        <a:xfrm>
          <a:off x="162687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67454</xdr:rowOff>
    </xdr:from>
    <xdr:ext cx="534377" cy="259045"/>
    <xdr:sp macro="" textlink="">
      <xdr:nvSpPr>
        <xdr:cNvPr id="711" name="公債費該当値テキスト"/>
        <xdr:cNvSpPr txBox="1"/>
      </xdr:nvSpPr>
      <xdr:spPr>
        <a:xfrm>
          <a:off x="16370300" y="1669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153788</xdr:rowOff>
    </xdr:from>
    <xdr:to>
      <xdr:col>22</xdr:col>
      <xdr:colOff>415925</xdr:colOff>
      <xdr:row>98</xdr:row>
      <xdr:rowOff>83938</xdr:rowOff>
    </xdr:to>
    <xdr:sp macro="" textlink="">
      <xdr:nvSpPr>
        <xdr:cNvPr id="712" name="円/楕円 711"/>
        <xdr:cNvSpPr/>
      </xdr:nvSpPr>
      <xdr:spPr>
        <a:xfrm>
          <a:off x="15430500" y="167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75065</xdr:rowOff>
    </xdr:from>
    <xdr:ext cx="534377" cy="259045"/>
    <xdr:sp macro="" textlink="">
      <xdr:nvSpPr>
        <xdr:cNvPr id="713" name="テキスト ボックス 712"/>
        <xdr:cNvSpPr txBox="1"/>
      </xdr:nvSpPr>
      <xdr:spPr>
        <a:xfrm>
          <a:off x="15214111" y="1687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151126</xdr:rowOff>
    </xdr:from>
    <xdr:to>
      <xdr:col>21</xdr:col>
      <xdr:colOff>212725</xdr:colOff>
      <xdr:row>98</xdr:row>
      <xdr:rowOff>81276</xdr:rowOff>
    </xdr:to>
    <xdr:sp macro="" textlink="">
      <xdr:nvSpPr>
        <xdr:cNvPr id="714" name="円/楕円 713"/>
        <xdr:cNvSpPr/>
      </xdr:nvSpPr>
      <xdr:spPr>
        <a:xfrm>
          <a:off x="14541500" y="167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72403</xdr:rowOff>
    </xdr:from>
    <xdr:ext cx="534377" cy="259045"/>
    <xdr:sp macro="" textlink="">
      <xdr:nvSpPr>
        <xdr:cNvPr id="715" name="テキスト ボックス 714"/>
        <xdr:cNvSpPr txBox="1"/>
      </xdr:nvSpPr>
      <xdr:spPr>
        <a:xfrm>
          <a:off x="14325111" y="168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141039</xdr:rowOff>
    </xdr:from>
    <xdr:to>
      <xdr:col>20</xdr:col>
      <xdr:colOff>9525</xdr:colOff>
      <xdr:row>98</xdr:row>
      <xdr:rowOff>71189</xdr:rowOff>
    </xdr:to>
    <xdr:sp macro="" textlink="">
      <xdr:nvSpPr>
        <xdr:cNvPr id="716" name="円/楕円 715"/>
        <xdr:cNvSpPr/>
      </xdr:nvSpPr>
      <xdr:spPr>
        <a:xfrm>
          <a:off x="13652500" y="167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62316</xdr:rowOff>
    </xdr:from>
    <xdr:ext cx="534377" cy="259045"/>
    <xdr:sp macro="" textlink="">
      <xdr:nvSpPr>
        <xdr:cNvPr id="717" name="テキスト ボックス 716"/>
        <xdr:cNvSpPr txBox="1"/>
      </xdr:nvSpPr>
      <xdr:spPr>
        <a:xfrm>
          <a:off x="13436111" y="168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132330</xdr:rowOff>
    </xdr:from>
    <xdr:to>
      <xdr:col>18</xdr:col>
      <xdr:colOff>492125</xdr:colOff>
      <xdr:row>98</xdr:row>
      <xdr:rowOff>62480</xdr:rowOff>
    </xdr:to>
    <xdr:sp macro="" textlink="">
      <xdr:nvSpPr>
        <xdr:cNvPr id="718" name="円/楕円 717"/>
        <xdr:cNvSpPr/>
      </xdr:nvSpPr>
      <xdr:spPr>
        <a:xfrm>
          <a:off x="12763500" y="167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53607</xdr:rowOff>
    </xdr:from>
    <xdr:ext cx="534377" cy="259045"/>
    <xdr:sp macro="" textlink="">
      <xdr:nvSpPr>
        <xdr:cNvPr id="719" name="テキスト ボックス 718"/>
        <xdr:cNvSpPr txBox="1"/>
      </xdr:nvSpPr>
      <xdr:spPr>
        <a:xfrm>
          <a:off x="12547111" y="168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商工費が平成２６年度までは低い水準で推移していたのに対し、平成２７年度に前年比３倍以上の住民一人当たり１５，２６９円と大幅に増加している。これはプレミアム付商品券発行事業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実施に伴うもので、単年度事業のため一時的な増加である。</a:t>
          </a:r>
          <a:endParaRPr lang="ja-JP" altLang="ja-JP" sz="1400">
            <a:effectLst/>
          </a:endParaRPr>
        </a:p>
        <a:p>
          <a:r>
            <a:rPr kumimoji="1" lang="ja-JP" altLang="ja-JP" sz="1100">
              <a:solidFill>
                <a:schemeClr val="dk1"/>
              </a:solidFill>
              <a:effectLst/>
              <a:latin typeface="+mn-lt"/>
              <a:ea typeface="+mn-ea"/>
              <a:cs typeface="+mn-cs"/>
            </a:rPr>
            <a:t>　民生費は医療・介護・保育等の経費が増加し続けているため増加傾向となっている。特に平成２７年度は住民一人当たり１３７，１８０円と前年比増が大きくなっているが、これは福祉施設の耐震化への補助や保育園運営事業費の増加が主な要因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合併以降、財政調整基金繰入金に依存した予算編成が課題となっていたが、行革効果により平成１９年度から繰入額を抑制していき、国の経済対策による地方交付税の増や地域活性化交付金などの効果により、平成２１年度から平成２３年度は繰入をゼロに抑制することができたが、平成２４年度は</a:t>
          </a:r>
          <a:r>
            <a:rPr lang="ja-JP" altLang="en-US" sz="900" b="0" i="0">
              <a:solidFill>
                <a:schemeClr val="dk1"/>
              </a:solidFill>
              <a:effectLst/>
              <a:latin typeface="+mn-lt"/>
              <a:ea typeface="+mn-ea"/>
              <a:cs typeface="+mn-cs"/>
            </a:rPr>
            <a:t>災害発生等に伴う歳出増により</a:t>
          </a:r>
          <a:r>
            <a:rPr lang="ja-JP" altLang="ja-JP" sz="900" b="0" i="0">
              <a:solidFill>
                <a:schemeClr val="dk1"/>
              </a:solidFill>
              <a:effectLst/>
              <a:latin typeface="+mn-lt"/>
              <a:ea typeface="+mn-ea"/>
              <a:cs typeface="+mn-cs"/>
            </a:rPr>
            <a:t>財政調整基金の取崩しを行った。平成２５・２６</a:t>
          </a:r>
          <a:r>
            <a:rPr lang="ja-JP" altLang="en-US" sz="900" b="0" i="0">
              <a:solidFill>
                <a:schemeClr val="dk1"/>
              </a:solidFill>
              <a:effectLst/>
              <a:latin typeface="+mn-lt"/>
              <a:ea typeface="+mn-ea"/>
              <a:cs typeface="+mn-cs"/>
            </a:rPr>
            <a:t>・２７</a:t>
          </a:r>
          <a:r>
            <a:rPr lang="ja-JP" altLang="ja-JP" sz="900" b="0" i="0">
              <a:solidFill>
                <a:schemeClr val="dk1"/>
              </a:solidFill>
              <a:effectLst/>
              <a:latin typeface="+mn-lt"/>
              <a:ea typeface="+mn-ea"/>
              <a:cs typeface="+mn-cs"/>
            </a:rPr>
            <a:t>年度は繰入をゼロに抑制することができた。</a:t>
          </a:r>
          <a:endParaRPr lang="ja-JP" altLang="ja-JP" sz="1050">
            <a:effectLst/>
          </a:endParaRPr>
        </a:p>
        <a:p>
          <a:pPr rtl="0" eaLnBrk="1" fontAlgn="auto" latinLnBrk="0" hangingPunct="1"/>
          <a:r>
            <a:rPr lang="ja-JP" altLang="ja-JP" sz="900" b="0" i="0">
              <a:solidFill>
                <a:schemeClr val="dk1"/>
              </a:solidFill>
              <a:effectLst/>
              <a:latin typeface="+mn-lt"/>
              <a:ea typeface="+mn-ea"/>
              <a:cs typeface="+mn-cs"/>
            </a:rPr>
            <a:t>　平成２６年度は臨時財政対策債の算定方法変更により歳入が減になったものの、それ以上に歳出が減となり、実質収支が増となったため、単年度収支がプラスとなり、財政調整基金の取り崩しを行わなかったことにより実質単年度収支がプラスとなった。</a:t>
          </a:r>
          <a:endParaRPr lang="en-US" altLang="ja-JP" sz="900" b="0" i="0">
            <a:solidFill>
              <a:schemeClr val="dk1"/>
            </a:solidFill>
            <a:effectLst/>
            <a:latin typeface="+mn-lt"/>
            <a:ea typeface="+mn-ea"/>
            <a:cs typeface="+mn-cs"/>
          </a:endParaRPr>
        </a:p>
        <a:p>
          <a:pPr rtl="0" eaLnBrk="1" fontAlgn="auto" latinLnBrk="0" hangingPunct="1"/>
          <a:r>
            <a:rPr lang="ja-JP" altLang="en-US" sz="900" b="0" i="0">
              <a:solidFill>
                <a:schemeClr val="dk1"/>
              </a:solidFill>
              <a:effectLst/>
              <a:latin typeface="+mn-lt"/>
              <a:ea typeface="+mn-ea"/>
              <a:cs typeface="+mn-cs"/>
            </a:rPr>
            <a:t>　平成２７年度は普通交付税の合併による特例措置の段階的な縮減が始まったことと、臨時財政対策債の歳入が減になったことから、実質収支はプラスだが単年度収支としてはマイナスとなった。実質収支がプラスとなっていため財政調整基金の取崩しは行わなかったが、実質単年度収支はマイナスとなってい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１９年度以降、すべての会計において黒字となっている。標準財政規模による黒字額の割合が一番高いのは水道事業会計となっており、平成２７年度では建設改良工事に係る工事請負費等の支払い及び水道料金の未収金が増加したことにより流動資産が減少し、流動負債が増加したため、流動資産から流動負債を差し引いた資金剰余額が０．</a:t>
          </a:r>
          <a:r>
            <a:rPr lang="ja-JP" altLang="en-US" sz="1100" b="0" i="0">
              <a:solidFill>
                <a:schemeClr val="dk1"/>
              </a:solidFill>
              <a:effectLst/>
              <a:latin typeface="+mn-lt"/>
              <a:ea typeface="+mn-ea"/>
              <a:cs typeface="+mn-cs"/>
            </a:rPr>
            <a:t>８７</a:t>
          </a:r>
          <a:r>
            <a:rPr lang="ja-JP" altLang="ja-JP" sz="1100" b="0" i="0">
              <a:solidFill>
                <a:schemeClr val="dk1"/>
              </a:solidFill>
              <a:effectLst/>
              <a:latin typeface="+mn-lt"/>
              <a:ea typeface="+mn-ea"/>
              <a:cs typeface="+mn-cs"/>
            </a:rPr>
            <a:t>％の減となっている。　</a:t>
          </a:r>
          <a:endParaRPr lang="en-US" altLang="ja-JP" sz="1100" b="0" i="0">
            <a:solidFill>
              <a:schemeClr val="dk1"/>
            </a:solidFill>
            <a:effectLst/>
            <a:latin typeface="+mn-lt"/>
            <a:ea typeface="+mn-ea"/>
            <a:cs typeface="+mn-cs"/>
          </a:endParaRPr>
        </a:p>
        <a:p>
          <a:pPr rtl="0"/>
          <a:r>
            <a:rPr lang="ja-JP" altLang="ja-JP" sz="1100" b="0" i="0">
              <a:solidFill>
                <a:schemeClr val="dk1"/>
              </a:solidFill>
              <a:effectLst/>
              <a:latin typeface="+mn-lt"/>
              <a:ea typeface="+mn-ea"/>
              <a:cs typeface="+mn-cs"/>
            </a:rPr>
            <a:t>　一般会計は歳出</a:t>
          </a:r>
          <a:r>
            <a:rPr lang="ja-JP" altLang="en-US" sz="1100" b="0" i="0">
              <a:solidFill>
                <a:schemeClr val="dk1"/>
              </a:solidFill>
              <a:effectLst/>
              <a:latin typeface="+mn-lt"/>
              <a:ea typeface="+mn-ea"/>
              <a:cs typeface="+mn-cs"/>
            </a:rPr>
            <a:t>が減となったが、それ以上に地方交付税や臨時財政対策債等の歳入が</a:t>
          </a:r>
          <a:r>
            <a:rPr lang="ja-JP" altLang="ja-JP" sz="1100" b="0" i="0">
              <a:solidFill>
                <a:schemeClr val="dk1"/>
              </a:solidFill>
              <a:effectLst/>
              <a:latin typeface="+mn-lt"/>
              <a:ea typeface="+mn-ea"/>
              <a:cs typeface="+mn-cs"/>
            </a:rPr>
            <a:t>減</a:t>
          </a:r>
          <a:r>
            <a:rPr lang="ja-JP" altLang="en-US" sz="1100" b="0" i="0">
              <a:solidFill>
                <a:schemeClr val="dk1"/>
              </a:solidFill>
              <a:effectLst/>
              <a:latin typeface="+mn-lt"/>
              <a:ea typeface="+mn-ea"/>
              <a:cs typeface="+mn-cs"/>
            </a:rPr>
            <a:t>となったことに伴い</a:t>
          </a:r>
          <a:r>
            <a:rPr lang="ja-JP" altLang="ja-JP" sz="1100" b="0" i="0">
              <a:solidFill>
                <a:schemeClr val="dk1"/>
              </a:solidFill>
              <a:effectLst/>
              <a:latin typeface="+mn-lt"/>
              <a:ea typeface="+mn-ea"/>
              <a:cs typeface="+mn-cs"/>
            </a:rPr>
            <a:t>実質収支が</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、単年度収支が</a:t>
          </a:r>
          <a:r>
            <a:rPr lang="ja-JP" altLang="en-US" sz="1100" b="0" i="0">
              <a:solidFill>
                <a:schemeClr val="dk1"/>
              </a:solidFill>
              <a:effectLst/>
              <a:latin typeface="+mn-lt"/>
              <a:ea typeface="+mn-ea"/>
              <a:cs typeface="+mn-cs"/>
            </a:rPr>
            <a:t>マイナス</a:t>
          </a:r>
          <a:r>
            <a:rPr lang="ja-JP" altLang="ja-JP" sz="1100" b="0" i="0">
              <a:solidFill>
                <a:schemeClr val="dk1"/>
              </a:solidFill>
              <a:effectLst/>
              <a:latin typeface="+mn-lt"/>
              <a:ea typeface="+mn-ea"/>
              <a:cs typeface="+mn-cs"/>
            </a:rPr>
            <a:t>となり、財政調整基金の取り崩し</a:t>
          </a:r>
          <a:r>
            <a:rPr lang="ja-JP" altLang="en-US" sz="1100" b="0" i="0">
              <a:solidFill>
                <a:schemeClr val="dk1"/>
              </a:solidFill>
              <a:effectLst/>
              <a:latin typeface="+mn-lt"/>
              <a:ea typeface="+mn-ea"/>
              <a:cs typeface="+mn-cs"/>
            </a:rPr>
            <a:t>を</a:t>
          </a:r>
          <a:r>
            <a:rPr lang="ja-JP" altLang="ja-JP" sz="1100" b="0" i="0">
              <a:solidFill>
                <a:schemeClr val="dk1"/>
              </a:solidFill>
              <a:effectLst/>
              <a:latin typeface="+mn-lt"/>
              <a:ea typeface="+mn-ea"/>
              <a:cs typeface="+mn-cs"/>
            </a:rPr>
            <a:t>行わなかった</a:t>
          </a:r>
          <a:r>
            <a:rPr lang="ja-JP" altLang="en-US" sz="1100" b="0" i="0">
              <a:solidFill>
                <a:schemeClr val="dk1"/>
              </a:solidFill>
              <a:effectLst/>
              <a:latin typeface="+mn-lt"/>
              <a:ea typeface="+mn-ea"/>
              <a:cs typeface="+mn-cs"/>
            </a:rPr>
            <a:t>もの</a:t>
          </a:r>
          <a:r>
            <a:rPr lang="ja-JP" altLang="ja-JP" sz="1100" b="0" i="0">
              <a:solidFill>
                <a:schemeClr val="dk1"/>
              </a:solidFill>
              <a:effectLst/>
              <a:latin typeface="+mn-lt"/>
              <a:ea typeface="+mn-ea"/>
              <a:cs typeface="+mn-cs"/>
            </a:rPr>
            <a:t>の実質単年度収支が</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６９</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減と</a:t>
          </a:r>
          <a:r>
            <a:rPr lang="ja-JP" altLang="ja-JP" sz="1100" b="0" i="0">
              <a:solidFill>
                <a:schemeClr val="dk1"/>
              </a:solidFill>
              <a:effectLst/>
              <a:latin typeface="+mn-lt"/>
              <a:ea typeface="+mn-ea"/>
              <a:cs typeface="+mn-cs"/>
            </a:rPr>
            <a:t>なっている。　　</a:t>
          </a:r>
          <a:endParaRPr lang="en-US" altLang="ja-JP" sz="1100" b="0" i="0">
            <a:solidFill>
              <a:schemeClr val="dk1"/>
            </a:solidFill>
            <a:effectLst/>
            <a:latin typeface="+mn-lt"/>
            <a:ea typeface="+mn-ea"/>
            <a:cs typeface="+mn-cs"/>
          </a:endParaRPr>
        </a:p>
        <a:p>
          <a:pPr rtl="0"/>
          <a:r>
            <a:rPr lang="ja-JP" altLang="ja-JP" sz="1100" b="0" i="0">
              <a:solidFill>
                <a:schemeClr val="dk1"/>
              </a:solidFill>
              <a:effectLst/>
              <a:latin typeface="+mn-lt"/>
              <a:ea typeface="+mn-ea"/>
              <a:cs typeface="+mn-cs"/>
            </a:rPr>
            <a:t>　宅地等開発事業特別会計においては、</a:t>
          </a:r>
          <a:r>
            <a:rPr lang="ja-JP" altLang="en-US" sz="1100" b="0" i="0">
              <a:solidFill>
                <a:schemeClr val="dk1"/>
              </a:solidFill>
              <a:effectLst/>
              <a:latin typeface="+mn-lt"/>
              <a:ea typeface="+mn-ea"/>
              <a:cs typeface="+mn-cs"/>
            </a:rPr>
            <a:t>繰越金額が減ったことによる</a:t>
          </a:r>
          <a:r>
            <a:rPr lang="ja-JP" altLang="ja-JP" sz="1100" b="0" i="0">
              <a:solidFill>
                <a:schemeClr val="dk1"/>
              </a:solidFill>
              <a:effectLst/>
              <a:latin typeface="+mn-lt"/>
              <a:ea typeface="+mn-ea"/>
              <a:cs typeface="+mn-cs"/>
            </a:rPr>
            <a:t>歳入の減と一般会計への繰出を行</a:t>
          </a:r>
          <a:r>
            <a:rPr lang="ja-JP" altLang="en-US" sz="1100" b="0" i="0">
              <a:solidFill>
                <a:schemeClr val="dk1"/>
              </a:solidFill>
              <a:effectLst/>
              <a:latin typeface="+mn-lt"/>
              <a:ea typeface="+mn-ea"/>
              <a:cs typeface="+mn-cs"/>
            </a:rPr>
            <a:t>わなかったことによる</a:t>
          </a:r>
          <a:r>
            <a:rPr lang="ja-JP" altLang="ja-JP" sz="1100" b="0" i="0">
              <a:solidFill>
                <a:schemeClr val="dk1"/>
              </a:solidFill>
              <a:effectLst/>
              <a:latin typeface="+mn-lt"/>
              <a:ea typeface="+mn-ea"/>
              <a:cs typeface="+mn-cs"/>
            </a:rPr>
            <a:t>歳出の</a:t>
          </a:r>
          <a:r>
            <a:rPr lang="ja-JP" altLang="en-US" sz="1100" b="0" i="0">
              <a:solidFill>
                <a:schemeClr val="dk1"/>
              </a:solidFill>
              <a:effectLst/>
              <a:latin typeface="+mn-lt"/>
              <a:ea typeface="+mn-ea"/>
              <a:cs typeface="+mn-cs"/>
            </a:rPr>
            <a:t>減のほか、保有している土地の時価評価額が下がったことに伴う収用見込額減</a:t>
          </a:r>
          <a:r>
            <a:rPr lang="ja-JP" altLang="ja-JP" sz="1100" b="0" i="0">
              <a:solidFill>
                <a:schemeClr val="dk1"/>
              </a:solidFill>
              <a:effectLst/>
              <a:latin typeface="+mn-lt"/>
              <a:ea typeface="+mn-ea"/>
              <a:cs typeface="+mn-cs"/>
            </a:rPr>
            <a:t>により、資金剰余金０</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０４</a:t>
          </a:r>
          <a:r>
            <a:rPr lang="ja-JP" altLang="ja-JP" sz="1100" b="0" i="0">
              <a:solidFill>
                <a:schemeClr val="dk1"/>
              </a:solidFill>
              <a:effectLst/>
              <a:latin typeface="+mn-lt"/>
              <a:ea typeface="+mn-ea"/>
              <a:cs typeface="+mn-cs"/>
            </a:rPr>
            <a:t>％の減となっている。</a:t>
          </a:r>
          <a:endParaRPr lang="ja-JP" altLang="ja-JP" sz="1400">
            <a:effectLst/>
          </a:endParaRPr>
        </a:p>
        <a:p>
          <a:pPr rtl="0"/>
          <a:r>
            <a:rPr lang="ja-JP" altLang="ja-JP" sz="1100" b="0" i="0">
              <a:solidFill>
                <a:schemeClr val="dk1"/>
              </a:solidFill>
              <a:effectLst/>
              <a:latin typeface="+mn-lt"/>
              <a:ea typeface="+mn-ea"/>
              <a:cs typeface="+mn-cs"/>
            </a:rPr>
            <a:t>　下水道事業特別会計は、</a:t>
          </a:r>
          <a:r>
            <a:rPr lang="ja-JP" altLang="en-US" sz="1100" b="0" i="0">
              <a:solidFill>
                <a:schemeClr val="dk1"/>
              </a:solidFill>
              <a:effectLst/>
              <a:latin typeface="+mn-lt"/>
              <a:ea typeface="+mn-ea"/>
              <a:cs typeface="+mn-cs"/>
            </a:rPr>
            <a:t>使用料金の改定により使用料が増えたこと</a:t>
          </a:r>
          <a:r>
            <a:rPr lang="ja-JP" altLang="ja-JP" sz="1100" b="0" i="0">
              <a:solidFill>
                <a:schemeClr val="dk1"/>
              </a:solidFill>
              <a:effectLst/>
              <a:latin typeface="+mn-lt"/>
              <a:ea typeface="+mn-ea"/>
              <a:cs typeface="+mn-cs"/>
            </a:rPr>
            <a:t>により、資金剰余金は０</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１４％の減となっている。</a:t>
          </a:r>
          <a:endParaRPr lang="ja-JP" altLang="ja-JP" sz="1400">
            <a:effectLst/>
          </a:endParaRPr>
        </a:p>
        <a:p>
          <a:pPr rtl="0"/>
          <a:r>
            <a:rPr lang="ja-JP" altLang="ja-JP" sz="1100" b="0" i="0">
              <a:solidFill>
                <a:schemeClr val="dk1"/>
              </a:solidFill>
              <a:effectLst/>
              <a:latin typeface="+mn-lt"/>
              <a:ea typeface="+mn-ea"/>
              <a:cs typeface="+mn-cs"/>
            </a:rPr>
            <a:t>　簡易水道事業特別会計は、</a:t>
          </a:r>
          <a:r>
            <a:rPr lang="ja-JP" altLang="en-US" sz="1100" b="0" i="0">
              <a:solidFill>
                <a:schemeClr val="dk1"/>
              </a:solidFill>
              <a:effectLst/>
              <a:latin typeface="+mn-lt"/>
              <a:ea typeface="+mn-ea"/>
              <a:cs typeface="+mn-cs"/>
            </a:rPr>
            <a:t>配水管改良工事</a:t>
          </a:r>
          <a:r>
            <a:rPr lang="ja-JP" altLang="ja-JP" sz="1100" b="0" i="0">
              <a:solidFill>
                <a:schemeClr val="dk1"/>
              </a:solidFill>
              <a:effectLst/>
              <a:latin typeface="+mn-lt"/>
              <a:ea typeface="+mn-ea"/>
              <a:cs typeface="+mn-cs"/>
            </a:rPr>
            <a:t>の減と</a:t>
          </a:r>
          <a:r>
            <a:rPr lang="ja-JP" altLang="en-US" sz="1100" b="0" i="0">
              <a:solidFill>
                <a:schemeClr val="dk1"/>
              </a:solidFill>
              <a:effectLst/>
              <a:latin typeface="+mn-lt"/>
              <a:ea typeface="+mn-ea"/>
              <a:cs typeface="+mn-cs"/>
            </a:rPr>
            <a:t>それに伴う一般会計繰入金の減</a:t>
          </a:r>
          <a:r>
            <a:rPr lang="ja-JP" altLang="ja-JP" sz="1100" b="0" i="0">
              <a:solidFill>
                <a:schemeClr val="dk1"/>
              </a:solidFill>
              <a:effectLst/>
              <a:latin typeface="+mn-lt"/>
              <a:ea typeface="+mn-ea"/>
              <a:cs typeface="+mn-cs"/>
            </a:rPr>
            <a:t>により資金剰余金は０．０１％</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元利償還金は</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百万円</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しており、主な増減は、一般単独事業債（</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２２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８２</a:t>
          </a:r>
          <a:r>
            <a:rPr lang="ja-JP" altLang="ja-JP" sz="1100" b="0" i="0">
              <a:solidFill>
                <a:schemeClr val="dk1"/>
              </a:solidFill>
              <a:effectLst/>
              <a:latin typeface="+mn-lt"/>
              <a:ea typeface="+mn-ea"/>
              <a:cs typeface="+mn-cs"/>
            </a:rPr>
            <a:t>３千円）、</a:t>
          </a:r>
          <a:r>
            <a:rPr lang="ja-JP" altLang="en-US" sz="1100" b="0" i="0">
              <a:solidFill>
                <a:schemeClr val="dk1"/>
              </a:solidFill>
              <a:effectLst/>
              <a:latin typeface="+mn-lt"/>
              <a:ea typeface="+mn-ea"/>
              <a:cs typeface="+mn-cs"/>
            </a:rPr>
            <a:t>緊急防災・減災事業債（</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１８，９４７千円）、</a:t>
          </a:r>
          <a:r>
            <a:rPr lang="ja-JP" altLang="ja-JP" sz="1100" b="0" i="0">
              <a:solidFill>
                <a:schemeClr val="dk1"/>
              </a:solidFill>
              <a:effectLst/>
              <a:latin typeface="+mn-lt"/>
              <a:ea typeface="+mn-ea"/>
              <a:cs typeface="+mn-cs"/>
            </a:rPr>
            <a:t>教育・福祉施設等整備事業債（△５２，２１７千円）、辺地対策事業債（△</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５０３</a:t>
          </a:r>
          <a:r>
            <a:rPr lang="ja-JP" altLang="ja-JP" sz="1100" b="0" i="0">
              <a:solidFill>
                <a:schemeClr val="dk1"/>
              </a:solidFill>
              <a:effectLst/>
              <a:latin typeface="+mn-lt"/>
              <a:ea typeface="+mn-ea"/>
              <a:cs typeface="+mn-cs"/>
            </a:rPr>
            <a:t>千円）、公営住宅建設事業債（△５，</a:t>
          </a:r>
          <a:r>
            <a:rPr lang="ja-JP" altLang="en-US" sz="1100" b="0" i="0">
              <a:solidFill>
                <a:schemeClr val="dk1"/>
              </a:solidFill>
              <a:effectLst/>
              <a:latin typeface="+mn-lt"/>
              <a:ea typeface="+mn-ea"/>
              <a:cs typeface="+mn-cs"/>
            </a:rPr>
            <a:t>３１４</a:t>
          </a:r>
          <a:r>
            <a:rPr lang="ja-JP" altLang="ja-JP" sz="1100" b="0" i="0">
              <a:solidFill>
                <a:schemeClr val="dk1"/>
              </a:solidFill>
              <a:effectLst/>
              <a:latin typeface="+mn-lt"/>
              <a:ea typeface="+mn-ea"/>
              <a:cs typeface="+mn-cs"/>
            </a:rPr>
            <a:t>千円）である。</a:t>
          </a:r>
          <a:endParaRPr lang="ja-JP" altLang="ja-JP" sz="1400">
            <a:effectLst/>
          </a:endParaRPr>
        </a:p>
        <a:p>
          <a:r>
            <a:rPr lang="ja-JP" altLang="ja-JP" sz="1100" b="0" i="0">
              <a:solidFill>
                <a:schemeClr val="dk1"/>
              </a:solidFill>
              <a:effectLst/>
              <a:latin typeface="+mn-lt"/>
              <a:ea typeface="+mn-ea"/>
              <a:cs typeface="+mn-cs"/>
            </a:rPr>
            <a:t>　公営企業債の元利償還金に対する繰入金は</a:t>
          </a:r>
          <a:r>
            <a:rPr lang="ja-JP" altLang="en-US" sz="1100" b="0" i="0">
              <a:solidFill>
                <a:schemeClr val="dk1"/>
              </a:solidFill>
              <a:effectLst/>
              <a:latin typeface="+mn-lt"/>
              <a:ea typeface="+mn-ea"/>
              <a:cs typeface="+mn-cs"/>
            </a:rPr>
            <a:t>３３</a:t>
          </a:r>
          <a:r>
            <a:rPr lang="ja-JP" altLang="ja-JP" sz="1100" b="0" i="0">
              <a:solidFill>
                <a:schemeClr val="dk1"/>
              </a:solidFill>
              <a:effectLst/>
              <a:latin typeface="+mn-lt"/>
              <a:ea typeface="+mn-ea"/>
              <a:cs typeface="+mn-cs"/>
            </a:rPr>
            <a:t>百万円</a:t>
          </a:r>
          <a:r>
            <a:rPr lang="ja-JP" altLang="en-US" sz="1100" b="0" i="0">
              <a:solidFill>
                <a:schemeClr val="dk1"/>
              </a:solidFill>
              <a:effectLst/>
              <a:latin typeface="+mn-lt"/>
              <a:ea typeface="+mn-ea"/>
              <a:cs typeface="+mn-cs"/>
            </a:rPr>
            <a:t>減と</a:t>
          </a:r>
          <a:r>
            <a:rPr lang="ja-JP" altLang="ja-JP" sz="1100" b="0" i="0">
              <a:solidFill>
                <a:schemeClr val="dk1"/>
              </a:solidFill>
              <a:effectLst/>
              <a:latin typeface="+mn-lt"/>
              <a:ea typeface="+mn-ea"/>
              <a:cs typeface="+mn-cs"/>
            </a:rPr>
            <a:t>なっており、主な要因は</a:t>
          </a:r>
          <a:r>
            <a:rPr lang="ja-JP" altLang="ja-JP" sz="1100" baseline="0">
              <a:solidFill>
                <a:schemeClr val="dk1"/>
              </a:solidFill>
              <a:effectLst/>
              <a:latin typeface="+mn-lt"/>
              <a:ea typeface="+mn-ea"/>
              <a:cs typeface="+mn-cs"/>
            </a:rPr>
            <a:t>下水道事業の起債償還</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に伴う繰出金</a:t>
          </a:r>
          <a:r>
            <a:rPr lang="ja-JP" altLang="en-US" sz="1100" baseline="0">
              <a:solidFill>
                <a:schemeClr val="dk1"/>
              </a:solidFill>
              <a:effectLst/>
              <a:latin typeface="+mn-lt"/>
              <a:ea typeface="+mn-ea"/>
              <a:cs typeface="+mn-cs"/>
            </a:rPr>
            <a:t>減</a:t>
          </a:r>
          <a:r>
            <a:rPr lang="ja-JP" altLang="ja-JP" sz="1100" b="0" i="0">
              <a:solidFill>
                <a:schemeClr val="dk1"/>
              </a:solidFill>
              <a:effectLst/>
              <a:latin typeface="+mn-lt"/>
              <a:ea typeface="+mn-ea"/>
              <a:cs typeface="+mn-cs"/>
            </a:rPr>
            <a:t>によるものである。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地方債の借入れについては、事業の選択と集中による絞り込みにより、必要最小限に留めるとともに、普通交付税算入率の高い過疎債、合併特例債等を優先的に活用する。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　平成２３年度までは既発債償還の終了や組合の積立金残高の増加に伴う退職手当見込額の増加などにより将来負担額は減少していたが、平成２４・２５年度は大規模事業に伴う地方債の借入により地方債現在高が増加したため将来負担額は増加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２６年度に引き続き</a:t>
          </a:r>
          <a:r>
            <a:rPr lang="ja-JP" altLang="ja-JP" sz="1100" b="0" i="0">
              <a:solidFill>
                <a:schemeClr val="dk1"/>
              </a:solidFill>
              <a:effectLst/>
              <a:latin typeface="+mn-lt"/>
              <a:ea typeface="+mn-ea"/>
              <a:cs typeface="+mn-cs"/>
            </a:rPr>
            <a:t>地方債現在高</a:t>
          </a:r>
          <a:r>
            <a:rPr lang="ja-JP" altLang="en-US" sz="1100" b="0" i="0">
              <a:solidFill>
                <a:schemeClr val="dk1"/>
              </a:solidFill>
              <a:effectLst/>
              <a:latin typeface="+mn-lt"/>
              <a:ea typeface="+mn-ea"/>
              <a:cs typeface="+mn-cs"/>
            </a:rPr>
            <a:t>をはじめ、すべての項目</a:t>
          </a:r>
          <a:r>
            <a:rPr lang="ja-JP" altLang="ja-JP" sz="1100" b="0" i="0">
              <a:solidFill>
                <a:schemeClr val="dk1"/>
              </a:solidFill>
              <a:effectLst/>
              <a:latin typeface="+mn-lt"/>
              <a:ea typeface="+mn-ea"/>
              <a:cs typeface="+mn-cs"/>
            </a:rPr>
            <a:t>が減となったため、将来負担額</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減少</a:t>
          </a:r>
          <a:r>
            <a:rPr lang="ja-JP" altLang="en-US" sz="1100" b="0" i="0">
              <a:solidFill>
                <a:schemeClr val="dk1"/>
              </a:solidFill>
              <a:effectLst/>
              <a:latin typeface="+mn-lt"/>
              <a:ea typeface="+mn-ea"/>
              <a:cs typeface="+mn-cs"/>
            </a:rPr>
            <a:t>が進んだ</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充当可能基金については、交付税の増加などによる財政調整基金への積立などにより平成２３年度までは増加したものの、平成２４年度は</a:t>
          </a:r>
          <a:r>
            <a:rPr lang="ja-JP" altLang="en-US" sz="1100" b="0" i="0">
              <a:solidFill>
                <a:schemeClr val="dk1"/>
              </a:solidFill>
              <a:effectLst/>
              <a:latin typeface="+mn-lt"/>
              <a:ea typeface="+mn-ea"/>
              <a:cs typeface="+mn-cs"/>
            </a:rPr>
            <a:t>災害発生等に伴い、</a:t>
          </a:r>
          <a:r>
            <a:rPr lang="ja-JP" altLang="ja-JP" sz="1100" b="0" i="0">
              <a:solidFill>
                <a:schemeClr val="dk1"/>
              </a:solidFill>
              <a:effectLst/>
              <a:latin typeface="+mn-lt"/>
              <a:ea typeface="+mn-ea"/>
              <a:cs typeface="+mn-cs"/>
            </a:rPr>
            <a:t>財政調整基金を取り崩したことなどにより減少した。平成２６年度は財政調整基金の取り崩しをせず</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積立などにより充当可能基金９５０百万円増となった。</a:t>
          </a:r>
          <a:r>
            <a:rPr lang="ja-JP" altLang="en-US" sz="1100" b="0" i="0">
              <a:solidFill>
                <a:schemeClr val="dk1"/>
              </a:solidFill>
              <a:effectLst/>
              <a:latin typeface="+mn-lt"/>
              <a:ea typeface="+mn-ea"/>
              <a:cs typeface="+mn-cs"/>
            </a:rPr>
            <a:t>平成２７年度においては普通交付税や臨時財政対策債の減等があったものの、財政調整基金を取り崩すことなく、充当可能基金を６７６百万円増やすことができた。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しかしながら、平成３２年度までは交付税の段階的な縮減がさらに進むことから、財政調整基金の取崩すことも考えられるため、地方債発行の抑制等、将来負担額の減額に努める。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岡山県赤磐市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44,781
44,536
209.36
19,183,979
18,228,411
779,551
12,884,029
21,501,601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010&#65306;&#36001;&#25919;&#35506;&#20849;&#36890;\000&#36001;&#25919;&#35506;&#20849;&#36890;&#20840;&#33324;\&#36001;&#25919;&#29366;&#27841;&#36039;&#26009;&#38598;\H27&#24180;&#24230;&#36001;&#25919;&#29366;&#27841;&#36039;&#26009;&#38598;\&#22238;&#31572;\&#12304;&#36001;&#25919;&#29366;&#27841;&#36039;&#26009;&#38598;&#12305;_332135_&#36196;&#30928;&#24066;_2015&#65288;H29.03.10&#65289;&#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H23</v>
          </cell>
          <cell r="D3">
            <v>40369</v>
          </cell>
          <cell r="F3">
            <v>67201</v>
          </cell>
        </row>
        <row r="5">
          <cell r="A5" t="str">
            <v xml:space="preserve"> H24</v>
          </cell>
          <cell r="D5">
            <v>87636</v>
          </cell>
          <cell r="F5">
            <v>75709</v>
          </cell>
        </row>
        <row r="7">
          <cell r="A7" t="str">
            <v xml:space="preserve"> H25</v>
          </cell>
          <cell r="D7">
            <v>123010</v>
          </cell>
          <cell r="F7">
            <v>90961</v>
          </cell>
        </row>
        <row r="9">
          <cell r="A9" t="str">
            <v xml:space="preserve"> H26</v>
          </cell>
          <cell r="D9">
            <v>42309</v>
          </cell>
          <cell r="F9">
            <v>106614</v>
          </cell>
        </row>
        <row r="11">
          <cell r="A11" t="str">
            <v xml:space="preserve"> H27</v>
          </cell>
          <cell r="D11">
            <v>32263</v>
          </cell>
          <cell r="F11">
            <v>85459</v>
          </cell>
        </row>
        <row r="18">
          <cell r="B18" t="str">
            <v>H23</v>
          </cell>
          <cell r="C18" t="str">
            <v>H24</v>
          </cell>
          <cell r="D18" t="str">
            <v>H25</v>
          </cell>
          <cell r="E18" t="str">
            <v>H26</v>
          </cell>
          <cell r="F18" t="str">
            <v>H27</v>
          </cell>
        </row>
        <row r="19">
          <cell r="A19" t="str">
            <v>実質収支額</v>
          </cell>
          <cell r="B19">
            <v>6.01</v>
          </cell>
          <cell r="C19">
            <v>5.97</v>
          </cell>
          <cell r="D19">
            <v>5.19</v>
          </cell>
          <cell r="E19">
            <v>6.82</v>
          </cell>
          <cell r="F19">
            <v>6.05</v>
          </cell>
        </row>
        <row r="20">
          <cell r="A20" t="str">
            <v>財政調整基金残高</v>
          </cell>
          <cell r="B20">
            <v>37.46</v>
          </cell>
          <cell r="C20">
            <v>36.619999999999997</v>
          </cell>
          <cell r="D20">
            <v>44.12</v>
          </cell>
          <cell r="E20">
            <v>52.28</v>
          </cell>
          <cell r="F20">
            <v>56.99</v>
          </cell>
        </row>
        <row r="21">
          <cell r="A21" t="str">
            <v>実質単年度収支</v>
          </cell>
          <cell r="B21">
            <v>-1.1100000000000001</v>
          </cell>
          <cell r="C21">
            <v>-4.84</v>
          </cell>
          <cell r="D21">
            <v>3.73</v>
          </cell>
          <cell r="E21">
            <v>6.81</v>
          </cell>
          <cell r="F21">
            <v>-0.78</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2.39</v>
          </cell>
          <cell r="D27" t="e">
            <v>#N/A</v>
          </cell>
          <cell r="E27">
            <v>2.5299999999999998</v>
          </cell>
          <cell r="F27" t="e">
            <v>#N/A</v>
          </cell>
          <cell r="G27">
            <v>2.48</v>
          </cell>
          <cell r="H27" t="e">
            <v>#N/A</v>
          </cell>
          <cell r="I27">
            <v>0.12</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赤磐市後期高齢者医療特別会計</v>
          </cell>
          <cell r="B29" t="e">
            <v>#N/A</v>
          </cell>
          <cell r="C29">
            <v>0.1</v>
          </cell>
          <cell r="D29" t="e">
            <v>#N/A</v>
          </cell>
          <cell r="E29">
            <v>0.03</v>
          </cell>
          <cell r="F29" t="e">
            <v>#N/A</v>
          </cell>
          <cell r="G29">
            <v>0.04</v>
          </cell>
          <cell r="H29" t="e">
            <v>#N/A</v>
          </cell>
          <cell r="I29">
            <v>0.03</v>
          </cell>
          <cell r="J29" t="e">
            <v>#N/A</v>
          </cell>
          <cell r="K29">
            <v>0.03</v>
          </cell>
        </row>
        <row r="30">
          <cell r="A30" t="str">
            <v>赤磐市簡易水道特別会計</v>
          </cell>
          <cell r="B30" t="e">
            <v>#N/A</v>
          </cell>
          <cell r="C30">
            <v>0.06</v>
          </cell>
          <cell r="D30" t="e">
            <v>#N/A</v>
          </cell>
          <cell r="E30">
            <v>0.03</v>
          </cell>
          <cell r="F30" t="e">
            <v>#N/A</v>
          </cell>
          <cell r="G30">
            <v>7.0000000000000007E-2</v>
          </cell>
          <cell r="H30" t="e">
            <v>#N/A</v>
          </cell>
          <cell r="I30">
            <v>0.08</v>
          </cell>
          <cell r="J30" t="e">
            <v>#N/A</v>
          </cell>
          <cell r="K30">
            <v>7.0000000000000007E-2</v>
          </cell>
        </row>
        <row r="31">
          <cell r="A31" t="str">
            <v>赤磐市下水道事業特別会計</v>
          </cell>
          <cell r="B31" t="e">
            <v>#N/A</v>
          </cell>
          <cell r="C31">
            <v>0.53</v>
          </cell>
          <cell r="D31" t="e">
            <v>#N/A</v>
          </cell>
          <cell r="E31">
            <v>0.41</v>
          </cell>
          <cell r="F31" t="e">
            <v>#N/A</v>
          </cell>
          <cell r="G31">
            <v>0.4</v>
          </cell>
          <cell r="H31" t="e">
            <v>#N/A</v>
          </cell>
          <cell r="I31">
            <v>0.26</v>
          </cell>
          <cell r="J31" t="e">
            <v>#N/A</v>
          </cell>
          <cell r="K31">
            <v>0.38</v>
          </cell>
        </row>
        <row r="32">
          <cell r="A32" t="str">
            <v>赤磐市宅地等開発事業特別会計</v>
          </cell>
          <cell r="B32" t="e">
            <v>#N/A</v>
          </cell>
          <cell r="C32">
            <v>0.42</v>
          </cell>
          <cell r="D32" t="e">
            <v>#N/A</v>
          </cell>
          <cell r="E32">
            <v>1.08</v>
          </cell>
          <cell r="F32" t="e">
            <v>#N/A</v>
          </cell>
          <cell r="G32">
            <v>0.95</v>
          </cell>
          <cell r="H32" t="e">
            <v>#N/A</v>
          </cell>
          <cell r="I32">
            <v>0.82</v>
          </cell>
          <cell r="J32" t="e">
            <v>#N/A</v>
          </cell>
          <cell r="K32">
            <v>0.78</v>
          </cell>
        </row>
        <row r="33">
          <cell r="A33" t="str">
            <v>赤磐市介護保険特別会計</v>
          </cell>
          <cell r="B33" t="e">
            <v>#N/A</v>
          </cell>
          <cell r="C33">
            <v>0.13</v>
          </cell>
          <cell r="D33" t="e">
            <v>#N/A</v>
          </cell>
          <cell r="E33">
            <v>0.44</v>
          </cell>
          <cell r="F33" t="e">
            <v>#N/A</v>
          </cell>
          <cell r="G33">
            <v>0.32</v>
          </cell>
          <cell r="H33" t="e">
            <v>#N/A</v>
          </cell>
          <cell r="I33">
            <v>0.72</v>
          </cell>
          <cell r="J33" t="e">
            <v>#N/A</v>
          </cell>
          <cell r="K33">
            <v>0.96</v>
          </cell>
        </row>
        <row r="34">
          <cell r="A34" t="str">
            <v>赤磐市国民健康保険特別会計</v>
          </cell>
          <cell r="B34" t="e">
            <v>#N/A</v>
          </cell>
          <cell r="C34">
            <v>2.2599999999999998</v>
          </cell>
          <cell r="D34" t="e">
            <v>#N/A</v>
          </cell>
          <cell r="E34">
            <v>2.41</v>
          </cell>
          <cell r="F34" t="e">
            <v>#N/A</v>
          </cell>
          <cell r="G34">
            <v>2.16</v>
          </cell>
          <cell r="H34" t="e">
            <v>#N/A</v>
          </cell>
          <cell r="I34">
            <v>1.83</v>
          </cell>
          <cell r="J34" t="e">
            <v>#N/A</v>
          </cell>
          <cell r="K34">
            <v>1.44</v>
          </cell>
        </row>
        <row r="35">
          <cell r="A35" t="str">
            <v>一般会計</v>
          </cell>
          <cell r="B35" t="e">
            <v>#N/A</v>
          </cell>
          <cell r="C35">
            <v>5.91</v>
          </cell>
          <cell r="D35" t="e">
            <v>#N/A</v>
          </cell>
          <cell r="E35">
            <v>5.86</v>
          </cell>
          <cell r="F35" t="e">
            <v>#N/A</v>
          </cell>
          <cell r="G35">
            <v>5.09</v>
          </cell>
          <cell r="H35" t="e">
            <v>#N/A</v>
          </cell>
          <cell r="I35">
            <v>6.72</v>
          </cell>
          <cell r="J35" t="e">
            <v>#N/A</v>
          </cell>
          <cell r="K35">
            <v>6.03</v>
          </cell>
        </row>
        <row r="36">
          <cell r="A36" t="str">
            <v>赤磐市水道事業会計</v>
          </cell>
          <cell r="B36" t="e">
            <v>#N/A</v>
          </cell>
          <cell r="C36">
            <v>19.48</v>
          </cell>
          <cell r="D36" t="e">
            <v>#N/A</v>
          </cell>
          <cell r="E36">
            <v>20.149999999999999</v>
          </cell>
          <cell r="F36" t="e">
            <v>#N/A</v>
          </cell>
          <cell r="G36">
            <v>18.79</v>
          </cell>
          <cell r="H36" t="e">
            <v>#N/A</v>
          </cell>
          <cell r="I36">
            <v>18.75</v>
          </cell>
          <cell r="J36" t="e">
            <v>#N/A</v>
          </cell>
          <cell r="K36">
            <v>17.88</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2180</v>
          </cell>
          <cell r="G42">
            <v>2192</v>
          </cell>
          <cell r="J42">
            <v>2247</v>
          </cell>
          <cell r="M42">
            <v>2354</v>
          </cell>
          <cell r="P42">
            <v>2340</v>
          </cell>
        </row>
        <row r="43">
          <cell r="A43" t="str">
            <v>一時借入金の利子</v>
          </cell>
          <cell r="B43" t="str">
            <v>-</v>
          </cell>
          <cell r="E43" t="str">
            <v>-</v>
          </cell>
          <cell r="H43" t="str">
            <v>-</v>
          </cell>
          <cell r="K43" t="str">
            <v>-</v>
          </cell>
          <cell r="N43" t="str">
            <v>-</v>
          </cell>
        </row>
        <row r="44">
          <cell r="A44" t="str">
            <v>債務負担行為に基づく支出額</v>
          </cell>
          <cell r="B44">
            <v>99</v>
          </cell>
          <cell r="E44">
            <v>95</v>
          </cell>
          <cell r="H44">
            <v>95</v>
          </cell>
          <cell r="K44">
            <v>61</v>
          </cell>
          <cell r="N44">
            <v>58</v>
          </cell>
        </row>
        <row r="45">
          <cell r="A45" t="str">
            <v>組合等が起こした地方債の元利償還金に対する負担金等</v>
          </cell>
          <cell r="B45">
            <v>153</v>
          </cell>
          <cell r="E45">
            <v>136</v>
          </cell>
          <cell r="H45">
            <v>115</v>
          </cell>
          <cell r="K45">
            <v>108</v>
          </cell>
          <cell r="N45">
            <v>108</v>
          </cell>
        </row>
        <row r="46">
          <cell r="A46" t="str">
            <v>公営企業債の元利償還金に対する繰入金</v>
          </cell>
          <cell r="B46">
            <v>862</v>
          </cell>
          <cell r="E46">
            <v>812</v>
          </cell>
          <cell r="H46">
            <v>819</v>
          </cell>
          <cell r="K46">
            <v>860</v>
          </cell>
          <cell r="N46">
            <v>827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2349</v>
          </cell>
          <cell r="E49">
            <v>2287</v>
          </cell>
          <cell r="H49">
            <v>2179</v>
          </cell>
          <cell r="K49">
            <v>2174</v>
          </cell>
          <cell r="N49">
            <v>2183</v>
          </cell>
        </row>
        <row r="50">
          <cell r="A50" t="str">
            <v>実質公債費比率の分子</v>
          </cell>
          <cell r="B50" t="e">
            <v>#N/A</v>
          </cell>
          <cell r="C50">
            <v>1283</v>
          </cell>
          <cell r="D50" t="e">
            <v>#N/A</v>
          </cell>
          <cell r="E50" t="e">
            <v>#N/A</v>
          </cell>
          <cell r="F50">
            <v>1138</v>
          </cell>
          <cell r="G50" t="e">
            <v>#N/A</v>
          </cell>
          <cell r="H50" t="e">
            <v>#N/A</v>
          </cell>
          <cell r="I50">
            <v>961</v>
          </cell>
          <cell r="J50" t="e">
            <v>#N/A</v>
          </cell>
          <cell r="K50" t="e">
            <v>#N/A</v>
          </cell>
          <cell r="L50">
            <v>849</v>
          </cell>
          <cell r="M50" t="e">
            <v>#N/A</v>
          </cell>
          <cell r="N50" t="e">
            <v>#N/A</v>
          </cell>
          <cell r="O50">
            <v>836</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24006</v>
          </cell>
          <cell r="G56">
            <v>24998</v>
          </cell>
          <cell r="J56">
            <v>26089</v>
          </cell>
          <cell r="M56">
            <v>25408</v>
          </cell>
          <cell r="P56">
            <v>24552</v>
          </cell>
        </row>
        <row r="57">
          <cell r="A57" t="str">
            <v>充当可能特定歳入</v>
          </cell>
          <cell r="D57">
            <v>970</v>
          </cell>
          <cell r="G57">
            <v>874</v>
          </cell>
          <cell r="J57">
            <v>772</v>
          </cell>
          <cell r="M57">
            <v>716</v>
          </cell>
          <cell r="P57">
            <v>659</v>
          </cell>
        </row>
        <row r="58">
          <cell r="A58" t="str">
            <v>充当可能基金</v>
          </cell>
          <cell r="D58">
            <v>7395</v>
          </cell>
          <cell r="G58">
            <v>7292</v>
          </cell>
          <cell r="J58">
            <v>8280</v>
          </cell>
          <cell r="M58">
            <v>9230</v>
          </cell>
          <cell r="P58">
            <v>9906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1653</v>
          </cell>
          <cell r="E62">
            <v>1550</v>
          </cell>
          <cell r="H62">
            <v>1338</v>
          </cell>
          <cell r="K62">
            <v>1212</v>
          </cell>
          <cell r="N62">
            <v>971</v>
          </cell>
        </row>
        <row r="63">
          <cell r="A63" t="str">
            <v>組合等負担等見込額</v>
          </cell>
          <cell r="B63">
            <v>1096</v>
          </cell>
          <cell r="E63">
            <v>908</v>
          </cell>
          <cell r="H63">
            <v>742</v>
          </cell>
          <cell r="K63">
            <v>583</v>
          </cell>
          <cell r="N63">
            <v>420</v>
          </cell>
        </row>
        <row r="64">
          <cell r="A64" t="str">
            <v>公営企業債等繰入見込額</v>
          </cell>
          <cell r="B64">
            <v>14740</v>
          </cell>
          <cell r="E64">
            <v>14421</v>
          </cell>
          <cell r="H64">
            <v>13842</v>
          </cell>
          <cell r="K64">
            <v>12846</v>
          </cell>
          <cell r="N64">
            <v>12603</v>
          </cell>
        </row>
        <row r="65">
          <cell r="A65" t="str">
            <v>債務負担行為に基づく支出予定額</v>
          </cell>
          <cell r="B65">
            <v>1480</v>
          </cell>
          <cell r="E65">
            <v>1328</v>
          </cell>
          <cell r="H65">
            <v>1190</v>
          </cell>
          <cell r="K65">
            <v>1088</v>
          </cell>
          <cell r="N65">
            <v>1073</v>
          </cell>
        </row>
        <row r="66">
          <cell r="A66" t="str">
            <v>一般会計等に係る地方債の現在高</v>
          </cell>
          <cell r="B66">
            <v>19212</v>
          </cell>
          <cell r="E66">
            <v>20700</v>
          </cell>
          <cell r="H66">
            <v>22688</v>
          </cell>
          <cell r="K66">
            <v>22371</v>
          </cell>
          <cell r="N66">
            <v>21678</v>
          </cell>
        </row>
        <row r="67">
          <cell r="A67" t="str">
            <v>将来負担比率の分子</v>
          </cell>
          <cell r="B67" t="e">
            <v>#N/A</v>
          </cell>
          <cell r="C67">
            <v>5810</v>
          </cell>
          <cell r="D67" t="e">
            <v>#N/A</v>
          </cell>
          <cell r="E67" t="e">
            <v>#N/A</v>
          </cell>
          <cell r="F67">
            <v>5743</v>
          </cell>
          <cell r="G67" t="e">
            <v>#N/A</v>
          </cell>
          <cell r="H67" t="e">
            <v>#N/A</v>
          </cell>
          <cell r="I67">
            <v>4658</v>
          </cell>
          <cell r="J67" t="e">
            <v>#N/A</v>
          </cell>
          <cell r="K67" t="e">
            <v>#N/A</v>
          </cell>
          <cell r="L67">
            <v>2746</v>
          </cell>
          <cell r="M67" t="e">
            <v>#N/A</v>
          </cell>
          <cell r="N67" t="e">
            <v>#N/A</v>
          </cell>
          <cell r="O67">
            <v>1628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49" t="s">
        <v>16</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0" t="s">
        <v>18</v>
      </c>
      <c r="C3" s="551"/>
      <c r="D3" s="551"/>
      <c r="E3" s="552"/>
      <c r="F3" s="552"/>
      <c r="G3" s="552"/>
      <c r="H3" s="552"/>
      <c r="I3" s="552"/>
      <c r="J3" s="552"/>
      <c r="K3" s="552"/>
      <c r="L3" s="552" t="s">
        <v>19</v>
      </c>
      <c r="M3" s="552"/>
      <c r="N3" s="552"/>
      <c r="O3" s="552"/>
      <c r="P3" s="552"/>
      <c r="Q3" s="552"/>
      <c r="R3" s="555"/>
      <c r="S3" s="555"/>
      <c r="T3" s="555"/>
      <c r="U3" s="555"/>
      <c r="V3" s="556"/>
      <c r="W3" s="453" t="s">
        <v>20</v>
      </c>
      <c r="X3" s="454"/>
      <c r="Y3" s="454"/>
      <c r="Z3" s="454"/>
      <c r="AA3" s="454"/>
      <c r="AB3" s="551"/>
      <c r="AC3" s="555" t="s">
        <v>21</v>
      </c>
      <c r="AD3" s="454"/>
      <c r="AE3" s="454"/>
      <c r="AF3" s="454"/>
      <c r="AG3" s="454"/>
      <c r="AH3" s="454"/>
      <c r="AI3" s="454"/>
      <c r="AJ3" s="454"/>
      <c r="AK3" s="454"/>
      <c r="AL3" s="517"/>
      <c r="AM3" s="453" t="s">
        <v>22</v>
      </c>
      <c r="AN3" s="454"/>
      <c r="AO3" s="454"/>
      <c r="AP3" s="454"/>
      <c r="AQ3" s="454"/>
      <c r="AR3" s="454"/>
      <c r="AS3" s="454"/>
      <c r="AT3" s="454"/>
      <c r="AU3" s="454"/>
      <c r="AV3" s="454"/>
      <c r="AW3" s="454"/>
      <c r="AX3" s="517"/>
      <c r="AY3" s="509" t="s">
        <v>23</v>
      </c>
      <c r="AZ3" s="510"/>
      <c r="BA3" s="510"/>
      <c r="BB3" s="510"/>
      <c r="BC3" s="510"/>
      <c r="BD3" s="510"/>
      <c r="BE3" s="510"/>
      <c r="BF3" s="510"/>
      <c r="BG3" s="510"/>
      <c r="BH3" s="510"/>
      <c r="BI3" s="510"/>
      <c r="BJ3" s="510"/>
      <c r="BK3" s="510"/>
      <c r="BL3" s="510"/>
      <c r="BM3" s="559"/>
      <c r="BN3" s="453" t="s">
        <v>24</v>
      </c>
      <c r="BO3" s="454"/>
      <c r="BP3" s="454"/>
      <c r="BQ3" s="454"/>
      <c r="BR3" s="454"/>
      <c r="BS3" s="454"/>
      <c r="BT3" s="454"/>
      <c r="BU3" s="517"/>
      <c r="BV3" s="453" t="s">
        <v>25</v>
      </c>
      <c r="BW3" s="454"/>
      <c r="BX3" s="454"/>
      <c r="BY3" s="454"/>
      <c r="BZ3" s="454"/>
      <c r="CA3" s="454"/>
      <c r="CB3" s="454"/>
      <c r="CC3" s="517"/>
      <c r="CD3" s="509" t="s">
        <v>23</v>
      </c>
      <c r="CE3" s="510"/>
      <c r="CF3" s="510"/>
      <c r="CG3" s="510"/>
      <c r="CH3" s="510"/>
      <c r="CI3" s="510"/>
      <c r="CJ3" s="510"/>
      <c r="CK3" s="510"/>
      <c r="CL3" s="510"/>
      <c r="CM3" s="510"/>
      <c r="CN3" s="510"/>
      <c r="CO3" s="510"/>
      <c r="CP3" s="510"/>
      <c r="CQ3" s="510"/>
      <c r="CR3" s="510"/>
      <c r="CS3" s="559"/>
      <c r="CT3" s="453" t="s">
        <v>26</v>
      </c>
      <c r="CU3" s="454"/>
      <c r="CV3" s="454"/>
      <c r="CW3" s="454"/>
      <c r="CX3" s="454"/>
      <c r="CY3" s="454"/>
      <c r="CZ3" s="454"/>
      <c r="DA3" s="517"/>
      <c r="DB3" s="453" t="s">
        <v>27</v>
      </c>
      <c r="DC3" s="454"/>
      <c r="DD3" s="454"/>
      <c r="DE3" s="454"/>
      <c r="DF3" s="454"/>
      <c r="DG3" s="454"/>
      <c r="DH3" s="454"/>
      <c r="DI3" s="517"/>
      <c r="DJ3" s="44"/>
      <c r="DK3" s="44"/>
      <c r="DL3" s="44"/>
      <c r="DM3" s="44"/>
      <c r="DN3" s="44"/>
      <c r="DO3" s="44"/>
    </row>
    <row r="4" spans="1:119" ht="18.75" customHeight="1" x14ac:dyDescent="0.15">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78"/>
      <c r="AN4" s="390"/>
      <c r="AO4" s="390"/>
      <c r="AP4" s="390"/>
      <c r="AQ4" s="390"/>
      <c r="AR4" s="390"/>
      <c r="AS4" s="390"/>
      <c r="AT4" s="390"/>
      <c r="AU4" s="390"/>
      <c r="AV4" s="390"/>
      <c r="AW4" s="390"/>
      <c r="AX4" s="558"/>
      <c r="AY4" s="366" t="s">
        <v>28</v>
      </c>
      <c r="AZ4" s="367"/>
      <c r="BA4" s="367"/>
      <c r="BB4" s="367"/>
      <c r="BC4" s="367"/>
      <c r="BD4" s="367"/>
      <c r="BE4" s="367"/>
      <c r="BF4" s="367"/>
      <c r="BG4" s="367"/>
      <c r="BH4" s="367"/>
      <c r="BI4" s="367"/>
      <c r="BJ4" s="367"/>
      <c r="BK4" s="367"/>
      <c r="BL4" s="367"/>
      <c r="BM4" s="368"/>
      <c r="BN4" s="369">
        <v>19183979</v>
      </c>
      <c r="BO4" s="370"/>
      <c r="BP4" s="370"/>
      <c r="BQ4" s="370"/>
      <c r="BR4" s="370"/>
      <c r="BS4" s="370"/>
      <c r="BT4" s="370"/>
      <c r="BU4" s="371"/>
      <c r="BV4" s="369">
        <v>19623262</v>
      </c>
      <c r="BW4" s="370"/>
      <c r="BX4" s="370"/>
      <c r="BY4" s="370"/>
      <c r="BZ4" s="370"/>
      <c r="CA4" s="370"/>
      <c r="CB4" s="370"/>
      <c r="CC4" s="371"/>
      <c r="CD4" s="543" t="s">
        <v>29</v>
      </c>
      <c r="CE4" s="544"/>
      <c r="CF4" s="544"/>
      <c r="CG4" s="544"/>
      <c r="CH4" s="544"/>
      <c r="CI4" s="544"/>
      <c r="CJ4" s="544"/>
      <c r="CK4" s="544"/>
      <c r="CL4" s="544"/>
      <c r="CM4" s="544"/>
      <c r="CN4" s="544"/>
      <c r="CO4" s="544"/>
      <c r="CP4" s="544"/>
      <c r="CQ4" s="544"/>
      <c r="CR4" s="544"/>
      <c r="CS4" s="545"/>
      <c r="CT4" s="546">
        <v>6.1</v>
      </c>
      <c r="CU4" s="547"/>
      <c r="CV4" s="547"/>
      <c r="CW4" s="547"/>
      <c r="CX4" s="547"/>
      <c r="CY4" s="547"/>
      <c r="CZ4" s="547"/>
      <c r="DA4" s="548"/>
      <c r="DB4" s="546">
        <v>6.8</v>
      </c>
      <c r="DC4" s="547"/>
      <c r="DD4" s="547"/>
      <c r="DE4" s="547"/>
      <c r="DF4" s="547"/>
      <c r="DG4" s="547"/>
      <c r="DH4" s="547"/>
      <c r="DI4" s="548"/>
      <c r="DJ4" s="44"/>
      <c r="DK4" s="44"/>
      <c r="DL4" s="44"/>
      <c r="DM4" s="44"/>
      <c r="DN4" s="44"/>
      <c r="DO4" s="44"/>
    </row>
    <row r="5" spans="1:119" ht="18.75" customHeight="1" x14ac:dyDescent="0.15">
      <c r="A5" s="45"/>
      <c r="B5" s="553"/>
      <c r="C5" s="391"/>
      <c r="D5" s="391"/>
      <c r="E5" s="554"/>
      <c r="F5" s="554"/>
      <c r="G5" s="554"/>
      <c r="H5" s="554"/>
      <c r="I5" s="554"/>
      <c r="J5" s="554"/>
      <c r="K5" s="554"/>
      <c r="L5" s="554"/>
      <c r="M5" s="554"/>
      <c r="N5" s="554"/>
      <c r="O5" s="554"/>
      <c r="P5" s="554"/>
      <c r="Q5" s="554"/>
      <c r="R5" s="389"/>
      <c r="S5" s="389"/>
      <c r="T5" s="389"/>
      <c r="U5" s="389"/>
      <c r="V5" s="557"/>
      <c r="W5" s="478"/>
      <c r="X5" s="390"/>
      <c r="Y5" s="390"/>
      <c r="Z5" s="390"/>
      <c r="AA5" s="390"/>
      <c r="AB5" s="391"/>
      <c r="AC5" s="389"/>
      <c r="AD5" s="390"/>
      <c r="AE5" s="390"/>
      <c r="AF5" s="390"/>
      <c r="AG5" s="390"/>
      <c r="AH5" s="390"/>
      <c r="AI5" s="390"/>
      <c r="AJ5" s="390"/>
      <c r="AK5" s="390"/>
      <c r="AL5" s="558"/>
      <c r="AM5" s="443" t="s">
        <v>30</v>
      </c>
      <c r="AN5" s="348"/>
      <c r="AO5" s="348"/>
      <c r="AP5" s="348"/>
      <c r="AQ5" s="348"/>
      <c r="AR5" s="348"/>
      <c r="AS5" s="348"/>
      <c r="AT5" s="349"/>
      <c r="AU5" s="431" t="s">
        <v>31</v>
      </c>
      <c r="AV5" s="432"/>
      <c r="AW5" s="432"/>
      <c r="AX5" s="432"/>
      <c r="AY5" s="354" t="s">
        <v>32</v>
      </c>
      <c r="AZ5" s="355"/>
      <c r="BA5" s="355"/>
      <c r="BB5" s="355"/>
      <c r="BC5" s="355"/>
      <c r="BD5" s="355"/>
      <c r="BE5" s="355"/>
      <c r="BF5" s="355"/>
      <c r="BG5" s="355"/>
      <c r="BH5" s="355"/>
      <c r="BI5" s="355"/>
      <c r="BJ5" s="355"/>
      <c r="BK5" s="355"/>
      <c r="BL5" s="355"/>
      <c r="BM5" s="356"/>
      <c r="BN5" s="374">
        <v>18228411</v>
      </c>
      <c r="BO5" s="375"/>
      <c r="BP5" s="375"/>
      <c r="BQ5" s="375"/>
      <c r="BR5" s="375"/>
      <c r="BS5" s="375"/>
      <c r="BT5" s="375"/>
      <c r="BU5" s="376"/>
      <c r="BV5" s="374">
        <v>18630754</v>
      </c>
      <c r="BW5" s="375"/>
      <c r="BX5" s="375"/>
      <c r="BY5" s="375"/>
      <c r="BZ5" s="375"/>
      <c r="CA5" s="375"/>
      <c r="CB5" s="375"/>
      <c r="CC5" s="376"/>
      <c r="CD5" s="383" t="s">
        <v>33</v>
      </c>
      <c r="CE5" s="384"/>
      <c r="CF5" s="384"/>
      <c r="CG5" s="384"/>
      <c r="CH5" s="384"/>
      <c r="CI5" s="384"/>
      <c r="CJ5" s="384"/>
      <c r="CK5" s="384"/>
      <c r="CL5" s="384"/>
      <c r="CM5" s="384"/>
      <c r="CN5" s="384"/>
      <c r="CO5" s="384"/>
      <c r="CP5" s="384"/>
      <c r="CQ5" s="384"/>
      <c r="CR5" s="384"/>
      <c r="CS5" s="385"/>
      <c r="CT5" s="344">
        <v>89.5</v>
      </c>
      <c r="CU5" s="345"/>
      <c r="CV5" s="345"/>
      <c r="CW5" s="345"/>
      <c r="CX5" s="345"/>
      <c r="CY5" s="345"/>
      <c r="CZ5" s="345"/>
      <c r="DA5" s="346"/>
      <c r="DB5" s="344">
        <v>88.4</v>
      </c>
      <c r="DC5" s="345"/>
      <c r="DD5" s="345"/>
      <c r="DE5" s="345"/>
      <c r="DF5" s="345"/>
      <c r="DG5" s="345"/>
      <c r="DH5" s="345"/>
      <c r="DI5" s="346"/>
      <c r="DJ5" s="44"/>
      <c r="DK5" s="44"/>
      <c r="DL5" s="44"/>
      <c r="DM5" s="44"/>
      <c r="DN5" s="44"/>
      <c r="DO5" s="44"/>
    </row>
    <row r="6" spans="1:119" ht="18.75" customHeight="1" x14ac:dyDescent="0.15">
      <c r="A6" s="45"/>
      <c r="B6" s="523" t="s">
        <v>34</v>
      </c>
      <c r="C6" s="388"/>
      <c r="D6" s="388"/>
      <c r="E6" s="524"/>
      <c r="F6" s="524"/>
      <c r="G6" s="524"/>
      <c r="H6" s="524"/>
      <c r="I6" s="524"/>
      <c r="J6" s="524"/>
      <c r="K6" s="524"/>
      <c r="L6" s="524" t="s">
        <v>35</v>
      </c>
      <c r="M6" s="524"/>
      <c r="N6" s="524"/>
      <c r="O6" s="524"/>
      <c r="P6" s="524"/>
      <c r="Q6" s="524"/>
      <c r="R6" s="412"/>
      <c r="S6" s="412"/>
      <c r="T6" s="412"/>
      <c r="U6" s="412"/>
      <c r="V6" s="530"/>
      <c r="W6" s="463" t="s">
        <v>36</v>
      </c>
      <c r="X6" s="387"/>
      <c r="Y6" s="387"/>
      <c r="Z6" s="387"/>
      <c r="AA6" s="387"/>
      <c r="AB6" s="388"/>
      <c r="AC6" s="535" t="s">
        <v>37</v>
      </c>
      <c r="AD6" s="536"/>
      <c r="AE6" s="536"/>
      <c r="AF6" s="536"/>
      <c r="AG6" s="536"/>
      <c r="AH6" s="536"/>
      <c r="AI6" s="536"/>
      <c r="AJ6" s="536"/>
      <c r="AK6" s="536"/>
      <c r="AL6" s="537"/>
      <c r="AM6" s="443" t="s">
        <v>38</v>
      </c>
      <c r="AN6" s="348"/>
      <c r="AO6" s="348"/>
      <c r="AP6" s="348"/>
      <c r="AQ6" s="348"/>
      <c r="AR6" s="348"/>
      <c r="AS6" s="348"/>
      <c r="AT6" s="349"/>
      <c r="AU6" s="431" t="s">
        <v>31</v>
      </c>
      <c r="AV6" s="432"/>
      <c r="AW6" s="432"/>
      <c r="AX6" s="432"/>
      <c r="AY6" s="354" t="s">
        <v>39</v>
      </c>
      <c r="AZ6" s="355"/>
      <c r="BA6" s="355"/>
      <c r="BB6" s="355"/>
      <c r="BC6" s="355"/>
      <c r="BD6" s="355"/>
      <c r="BE6" s="355"/>
      <c r="BF6" s="355"/>
      <c r="BG6" s="355"/>
      <c r="BH6" s="355"/>
      <c r="BI6" s="355"/>
      <c r="BJ6" s="355"/>
      <c r="BK6" s="355"/>
      <c r="BL6" s="355"/>
      <c r="BM6" s="356"/>
      <c r="BN6" s="374">
        <v>955568</v>
      </c>
      <c r="BO6" s="375"/>
      <c r="BP6" s="375"/>
      <c r="BQ6" s="375"/>
      <c r="BR6" s="375"/>
      <c r="BS6" s="375"/>
      <c r="BT6" s="375"/>
      <c r="BU6" s="376"/>
      <c r="BV6" s="374">
        <v>992508</v>
      </c>
      <c r="BW6" s="375"/>
      <c r="BX6" s="375"/>
      <c r="BY6" s="375"/>
      <c r="BZ6" s="375"/>
      <c r="CA6" s="375"/>
      <c r="CB6" s="375"/>
      <c r="CC6" s="376"/>
      <c r="CD6" s="383" t="s">
        <v>40</v>
      </c>
      <c r="CE6" s="384"/>
      <c r="CF6" s="384"/>
      <c r="CG6" s="384"/>
      <c r="CH6" s="384"/>
      <c r="CI6" s="384"/>
      <c r="CJ6" s="384"/>
      <c r="CK6" s="384"/>
      <c r="CL6" s="384"/>
      <c r="CM6" s="384"/>
      <c r="CN6" s="384"/>
      <c r="CO6" s="384"/>
      <c r="CP6" s="384"/>
      <c r="CQ6" s="384"/>
      <c r="CR6" s="384"/>
      <c r="CS6" s="385"/>
      <c r="CT6" s="520">
        <v>95.2</v>
      </c>
      <c r="CU6" s="521"/>
      <c r="CV6" s="521"/>
      <c r="CW6" s="521"/>
      <c r="CX6" s="521"/>
      <c r="CY6" s="521"/>
      <c r="CZ6" s="521"/>
      <c r="DA6" s="522"/>
      <c r="DB6" s="520">
        <v>94.4</v>
      </c>
      <c r="DC6" s="521"/>
      <c r="DD6" s="521"/>
      <c r="DE6" s="521"/>
      <c r="DF6" s="521"/>
      <c r="DG6" s="521"/>
      <c r="DH6" s="521"/>
      <c r="DI6" s="522"/>
      <c r="DJ6" s="44"/>
      <c r="DK6" s="44"/>
      <c r="DL6" s="44"/>
      <c r="DM6" s="44"/>
      <c r="DN6" s="44"/>
      <c r="DO6" s="44"/>
    </row>
    <row r="7" spans="1:119" ht="18.75" customHeight="1" x14ac:dyDescent="0.15">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43" t="s">
        <v>41</v>
      </c>
      <c r="AN7" s="348"/>
      <c r="AO7" s="348"/>
      <c r="AP7" s="348"/>
      <c r="AQ7" s="348"/>
      <c r="AR7" s="348"/>
      <c r="AS7" s="348"/>
      <c r="AT7" s="349"/>
      <c r="AU7" s="431" t="s">
        <v>42</v>
      </c>
      <c r="AV7" s="432"/>
      <c r="AW7" s="432"/>
      <c r="AX7" s="432"/>
      <c r="AY7" s="354" t="s">
        <v>43</v>
      </c>
      <c r="AZ7" s="355"/>
      <c r="BA7" s="355"/>
      <c r="BB7" s="355"/>
      <c r="BC7" s="355"/>
      <c r="BD7" s="355"/>
      <c r="BE7" s="355"/>
      <c r="BF7" s="355"/>
      <c r="BG7" s="355"/>
      <c r="BH7" s="355"/>
      <c r="BI7" s="355"/>
      <c r="BJ7" s="355"/>
      <c r="BK7" s="355"/>
      <c r="BL7" s="355"/>
      <c r="BM7" s="356"/>
      <c r="BN7" s="374">
        <v>176017</v>
      </c>
      <c r="BO7" s="375"/>
      <c r="BP7" s="375"/>
      <c r="BQ7" s="375"/>
      <c r="BR7" s="375"/>
      <c r="BS7" s="375"/>
      <c r="BT7" s="375"/>
      <c r="BU7" s="376"/>
      <c r="BV7" s="374">
        <v>109326</v>
      </c>
      <c r="BW7" s="375"/>
      <c r="BX7" s="375"/>
      <c r="BY7" s="375"/>
      <c r="BZ7" s="375"/>
      <c r="CA7" s="375"/>
      <c r="CB7" s="375"/>
      <c r="CC7" s="376"/>
      <c r="CD7" s="383" t="s">
        <v>44</v>
      </c>
      <c r="CE7" s="384"/>
      <c r="CF7" s="384"/>
      <c r="CG7" s="384"/>
      <c r="CH7" s="384"/>
      <c r="CI7" s="384"/>
      <c r="CJ7" s="384"/>
      <c r="CK7" s="384"/>
      <c r="CL7" s="384"/>
      <c r="CM7" s="384"/>
      <c r="CN7" s="384"/>
      <c r="CO7" s="384"/>
      <c r="CP7" s="384"/>
      <c r="CQ7" s="384"/>
      <c r="CR7" s="384"/>
      <c r="CS7" s="385"/>
      <c r="CT7" s="374">
        <v>12884029</v>
      </c>
      <c r="CU7" s="375"/>
      <c r="CV7" s="375"/>
      <c r="CW7" s="375"/>
      <c r="CX7" s="375"/>
      <c r="CY7" s="375"/>
      <c r="CZ7" s="375"/>
      <c r="DA7" s="376"/>
      <c r="DB7" s="374">
        <v>12948215</v>
      </c>
      <c r="DC7" s="375"/>
      <c r="DD7" s="375"/>
      <c r="DE7" s="375"/>
      <c r="DF7" s="375"/>
      <c r="DG7" s="375"/>
      <c r="DH7" s="375"/>
      <c r="DI7" s="376"/>
      <c r="DJ7" s="44"/>
      <c r="DK7" s="44"/>
      <c r="DL7" s="44"/>
      <c r="DM7" s="44"/>
      <c r="DN7" s="44"/>
      <c r="DO7" s="44"/>
    </row>
    <row r="8" spans="1:119" ht="18.75" customHeight="1" thickBot="1" x14ac:dyDescent="0.2">
      <c r="A8" s="45"/>
      <c r="B8" s="528"/>
      <c r="C8" s="464"/>
      <c r="D8" s="464"/>
      <c r="E8" s="529"/>
      <c r="F8" s="529"/>
      <c r="G8" s="529"/>
      <c r="H8" s="529"/>
      <c r="I8" s="529"/>
      <c r="J8" s="529"/>
      <c r="K8" s="529"/>
      <c r="L8" s="529"/>
      <c r="M8" s="529"/>
      <c r="N8" s="529"/>
      <c r="O8" s="529"/>
      <c r="P8" s="529"/>
      <c r="Q8" s="529"/>
      <c r="R8" s="533"/>
      <c r="S8" s="533"/>
      <c r="T8" s="533"/>
      <c r="U8" s="533"/>
      <c r="V8" s="534"/>
      <c r="W8" s="455"/>
      <c r="X8" s="456"/>
      <c r="Y8" s="456"/>
      <c r="Z8" s="456"/>
      <c r="AA8" s="456"/>
      <c r="AB8" s="464"/>
      <c r="AC8" s="540"/>
      <c r="AD8" s="541"/>
      <c r="AE8" s="541"/>
      <c r="AF8" s="541"/>
      <c r="AG8" s="541"/>
      <c r="AH8" s="541"/>
      <c r="AI8" s="541"/>
      <c r="AJ8" s="541"/>
      <c r="AK8" s="541"/>
      <c r="AL8" s="542"/>
      <c r="AM8" s="443" t="s">
        <v>45</v>
      </c>
      <c r="AN8" s="348"/>
      <c r="AO8" s="348"/>
      <c r="AP8" s="348"/>
      <c r="AQ8" s="348"/>
      <c r="AR8" s="348"/>
      <c r="AS8" s="348"/>
      <c r="AT8" s="349"/>
      <c r="AU8" s="431" t="s">
        <v>46</v>
      </c>
      <c r="AV8" s="432"/>
      <c r="AW8" s="432"/>
      <c r="AX8" s="432"/>
      <c r="AY8" s="354" t="s">
        <v>47</v>
      </c>
      <c r="AZ8" s="355"/>
      <c r="BA8" s="355"/>
      <c r="BB8" s="355"/>
      <c r="BC8" s="355"/>
      <c r="BD8" s="355"/>
      <c r="BE8" s="355"/>
      <c r="BF8" s="355"/>
      <c r="BG8" s="355"/>
      <c r="BH8" s="355"/>
      <c r="BI8" s="355"/>
      <c r="BJ8" s="355"/>
      <c r="BK8" s="355"/>
      <c r="BL8" s="355"/>
      <c r="BM8" s="356"/>
      <c r="BN8" s="374">
        <v>779551</v>
      </c>
      <c r="BO8" s="375"/>
      <c r="BP8" s="375"/>
      <c r="BQ8" s="375"/>
      <c r="BR8" s="375"/>
      <c r="BS8" s="375"/>
      <c r="BT8" s="375"/>
      <c r="BU8" s="376"/>
      <c r="BV8" s="374">
        <v>883182</v>
      </c>
      <c r="BW8" s="375"/>
      <c r="BX8" s="375"/>
      <c r="BY8" s="375"/>
      <c r="BZ8" s="375"/>
      <c r="CA8" s="375"/>
      <c r="CB8" s="375"/>
      <c r="CC8" s="376"/>
      <c r="CD8" s="383" t="s">
        <v>48</v>
      </c>
      <c r="CE8" s="384"/>
      <c r="CF8" s="384"/>
      <c r="CG8" s="384"/>
      <c r="CH8" s="384"/>
      <c r="CI8" s="384"/>
      <c r="CJ8" s="384"/>
      <c r="CK8" s="384"/>
      <c r="CL8" s="384"/>
      <c r="CM8" s="384"/>
      <c r="CN8" s="384"/>
      <c r="CO8" s="384"/>
      <c r="CP8" s="384"/>
      <c r="CQ8" s="384"/>
      <c r="CR8" s="384"/>
      <c r="CS8" s="385"/>
      <c r="CT8" s="483">
        <v>0.47</v>
      </c>
      <c r="CU8" s="484"/>
      <c r="CV8" s="484"/>
      <c r="CW8" s="484"/>
      <c r="CX8" s="484"/>
      <c r="CY8" s="484"/>
      <c r="CZ8" s="484"/>
      <c r="DA8" s="485"/>
      <c r="DB8" s="483">
        <v>0.46</v>
      </c>
      <c r="DC8" s="484"/>
      <c r="DD8" s="484"/>
      <c r="DE8" s="484"/>
      <c r="DF8" s="484"/>
      <c r="DG8" s="484"/>
      <c r="DH8" s="484"/>
      <c r="DI8" s="485"/>
      <c r="DJ8" s="44"/>
      <c r="DK8" s="44"/>
      <c r="DL8" s="44"/>
      <c r="DM8" s="44"/>
      <c r="DN8" s="44"/>
      <c r="DO8" s="44"/>
    </row>
    <row r="9" spans="1:119" ht="18.75" customHeight="1" thickBot="1" x14ac:dyDescent="0.2">
      <c r="A9" s="45"/>
      <c r="B9" s="509" t="s">
        <v>49</v>
      </c>
      <c r="C9" s="510"/>
      <c r="D9" s="510"/>
      <c r="E9" s="510"/>
      <c r="F9" s="510"/>
      <c r="G9" s="510"/>
      <c r="H9" s="510"/>
      <c r="I9" s="510"/>
      <c r="J9" s="510"/>
      <c r="K9" s="437"/>
      <c r="L9" s="511" t="s">
        <v>50</v>
      </c>
      <c r="M9" s="512"/>
      <c r="N9" s="512"/>
      <c r="O9" s="512"/>
      <c r="P9" s="512"/>
      <c r="Q9" s="513"/>
      <c r="R9" s="514">
        <v>43214</v>
      </c>
      <c r="S9" s="515"/>
      <c r="T9" s="515"/>
      <c r="U9" s="515"/>
      <c r="V9" s="516"/>
      <c r="W9" s="453" t="s">
        <v>51</v>
      </c>
      <c r="X9" s="454"/>
      <c r="Y9" s="454"/>
      <c r="Z9" s="454"/>
      <c r="AA9" s="454"/>
      <c r="AB9" s="454"/>
      <c r="AC9" s="454"/>
      <c r="AD9" s="454"/>
      <c r="AE9" s="454"/>
      <c r="AF9" s="454"/>
      <c r="AG9" s="454"/>
      <c r="AH9" s="454"/>
      <c r="AI9" s="454"/>
      <c r="AJ9" s="454"/>
      <c r="AK9" s="454"/>
      <c r="AL9" s="517"/>
      <c r="AM9" s="443" t="s">
        <v>52</v>
      </c>
      <c r="AN9" s="348"/>
      <c r="AO9" s="348"/>
      <c r="AP9" s="348"/>
      <c r="AQ9" s="348"/>
      <c r="AR9" s="348"/>
      <c r="AS9" s="348"/>
      <c r="AT9" s="349"/>
      <c r="AU9" s="431" t="s">
        <v>31</v>
      </c>
      <c r="AV9" s="432"/>
      <c r="AW9" s="432"/>
      <c r="AX9" s="432"/>
      <c r="AY9" s="354" t="s">
        <v>53</v>
      </c>
      <c r="AZ9" s="355"/>
      <c r="BA9" s="355"/>
      <c r="BB9" s="355"/>
      <c r="BC9" s="355"/>
      <c r="BD9" s="355"/>
      <c r="BE9" s="355"/>
      <c r="BF9" s="355"/>
      <c r="BG9" s="355"/>
      <c r="BH9" s="355"/>
      <c r="BI9" s="355"/>
      <c r="BJ9" s="355"/>
      <c r="BK9" s="355"/>
      <c r="BL9" s="355"/>
      <c r="BM9" s="356"/>
      <c r="BN9" s="374">
        <v>-103631</v>
      </c>
      <c r="BO9" s="375"/>
      <c r="BP9" s="375"/>
      <c r="BQ9" s="375"/>
      <c r="BR9" s="375"/>
      <c r="BS9" s="375"/>
      <c r="BT9" s="375"/>
      <c r="BU9" s="376"/>
      <c r="BV9" s="374">
        <v>208793</v>
      </c>
      <c r="BW9" s="375"/>
      <c r="BX9" s="375"/>
      <c r="BY9" s="375"/>
      <c r="BZ9" s="375"/>
      <c r="CA9" s="375"/>
      <c r="CB9" s="375"/>
      <c r="CC9" s="376"/>
      <c r="CD9" s="383" t="s">
        <v>54</v>
      </c>
      <c r="CE9" s="384"/>
      <c r="CF9" s="384"/>
      <c r="CG9" s="384"/>
      <c r="CH9" s="384"/>
      <c r="CI9" s="384"/>
      <c r="CJ9" s="384"/>
      <c r="CK9" s="384"/>
      <c r="CL9" s="384"/>
      <c r="CM9" s="384"/>
      <c r="CN9" s="384"/>
      <c r="CO9" s="384"/>
      <c r="CP9" s="384"/>
      <c r="CQ9" s="384"/>
      <c r="CR9" s="384"/>
      <c r="CS9" s="385"/>
      <c r="CT9" s="344">
        <v>15</v>
      </c>
      <c r="CU9" s="345"/>
      <c r="CV9" s="345"/>
      <c r="CW9" s="345"/>
      <c r="CX9" s="345"/>
      <c r="CY9" s="345"/>
      <c r="CZ9" s="345"/>
      <c r="DA9" s="346"/>
      <c r="DB9" s="344">
        <v>14.7</v>
      </c>
      <c r="DC9" s="345"/>
      <c r="DD9" s="345"/>
      <c r="DE9" s="345"/>
      <c r="DF9" s="345"/>
      <c r="DG9" s="345"/>
      <c r="DH9" s="345"/>
      <c r="DI9" s="346"/>
      <c r="DJ9" s="44"/>
      <c r="DK9" s="44"/>
      <c r="DL9" s="44"/>
      <c r="DM9" s="44"/>
      <c r="DN9" s="44"/>
      <c r="DO9" s="44"/>
    </row>
    <row r="10" spans="1:119" ht="18.75" customHeight="1" thickBot="1" x14ac:dyDescent="0.2">
      <c r="A10" s="45"/>
      <c r="B10" s="509"/>
      <c r="C10" s="510"/>
      <c r="D10" s="510"/>
      <c r="E10" s="510"/>
      <c r="F10" s="510"/>
      <c r="G10" s="510"/>
      <c r="H10" s="510"/>
      <c r="I10" s="510"/>
      <c r="J10" s="510"/>
      <c r="K10" s="437"/>
      <c r="L10" s="347" t="s">
        <v>55</v>
      </c>
      <c r="M10" s="348"/>
      <c r="N10" s="348"/>
      <c r="O10" s="348"/>
      <c r="P10" s="348"/>
      <c r="Q10" s="349"/>
      <c r="R10" s="350">
        <v>43458</v>
      </c>
      <c r="S10" s="351"/>
      <c r="T10" s="351"/>
      <c r="U10" s="351"/>
      <c r="V10" s="353"/>
      <c r="W10" s="518"/>
      <c r="X10" s="336"/>
      <c r="Y10" s="336"/>
      <c r="Z10" s="336"/>
      <c r="AA10" s="336"/>
      <c r="AB10" s="336"/>
      <c r="AC10" s="336"/>
      <c r="AD10" s="336"/>
      <c r="AE10" s="336"/>
      <c r="AF10" s="336"/>
      <c r="AG10" s="336"/>
      <c r="AH10" s="336"/>
      <c r="AI10" s="336"/>
      <c r="AJ10" s="336"/>
      <c r="AK10" s="336"/>
      <c r="AL10" s="519"/>
      <c r="AM10" s="443" t="s">
        <v>56</v>
      </c>
      <c r="AN10" s="348"/>
      <c r="AO10" s="348"/>
      <c r="AP10" s="348"/>
      <c r="AQ10" s="348"/>
      <c r="AR10" s="348"/>
      <c r="AS10" s="348"/>
      <c r="AT10" s="349"/>
      <c r="AU10" s="431" t="s">
        <v>57</v>
      </c>
      <c r="AV10" s="432"/>
      <c r="AW10" s="432"/>
      <c r="AX10" s="432"/>
      <c r="AY10" s="354" t="s">
        <v>58</v>
      </c>
      <c r="AZ10" s="355"/>
      <c r="BA10" s="355"/>
      <c r="BB10" s="355"/>
      <c r="BC10" s="355"/>
      <c r="BD10" s="355"/>
      <c r="BE10" s="355"/>
      <c r="BF10" s="355"/>
      <c r="BG10" s="355"/>
      <c r="BH10" s="355"/>
      <c r="BI10" s="355"/>
      <c r="BJ10" s="355"/>
      <c r="BK10" s="355"/>
      <c r="BL10" s="355"/>
      <c r="BM10" s="356"/>
      <c r="BN10" s="374">
        <v>3504</v>
      </c>
      <c r="BO10" s="375"/>
      <c r="BP10" s="375"/>
      <c r="BQ10" s="375"/>
      <c r="BR10" s="375"/>
      <c r="BS10" s="375"/>
      <c r="BT10" s="375"/>
      <c r="BU10" s="376"/>
      <c r="BV10" s="374">
        <v>673419</v>
      </c>
      <c r="BW10" s="375"/>
      <c r="BX10" s="375"/>
      <c r="BY10" s="375"/>
      <c r="BZ10" s="375"/>
      <c r="CA10" s="375"/>
      <c r="CB10" s="375"/>
      <c r="CC10" s="376"/>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09"/>
      <c r="C11" s="510"/>
      <c r="D11" s="510"/>
      <c r="E11" s="510"/>
      <c r="F11" s="510"/>
      <c r="G11" s="510"/>
      <c r="H11" s="510"/>
      <c r="I11" s="510"/>
      <c r="J11" s="510"/>
      <c r="K11" s="437"/>
      <c r="L11" s="420" t="s">
        <v>60</v>
      </c>
      <c r="M11" s="421"/>
      <c r="N11" s="421"/>
      <c r="O11" s="421"/>
      <c r="P11" s="421"/>
      <c r="Q11" s="422"/>
      <c r="R11" s="506" t="s">
        <v>61</v>
      </c>
      <c r="S11" s="507"/>
      <c r="T11" s="507"/>
      <c r="U11" s="507"/>
      <c r="V11" s="508"/>
      <c r="W11" s="518"/>
      <c r="X11" s="336"/>
      <c r="Y11" s="336"/>
      <c r="Z11" s="336"/>
      <c r="AA11" s="336"/>
      <c r="AB11" s="336"/>
      <c r="AC11" s="336"/>
      <c r="AD11" s="336"/>
      <c r="AE11" s="336"/>
      <c r="AF11" s="336"/>
      <c r="AG11" s="336"/>
      <c r="AH11" s="336"/>
      <c r="AI11" s="336"/>
      <c r="AJ11" s="336"/>
      <c r="AK11" s="336"/>
      <c r="AL11" s="519"/>
      <c r="AM11" s="443" t="s">
        <v>62</v>
      </c>
      <c r="AN11" s="348"/>
      <c r="AO11" s="348"/>
      <c r="AP11" s="348"/>
      <c r="AQ11" s="348"/>
      <c r="AR11" s="348"/>
      <c r="AS11" s="348"/>
      <c r="AT11" s="349"/>
      <c r="AU11" s="431" t="s">
        <v>63</v>
      </c>
      <c r="AV11" s="432"/>
      <c r="AW11" s="432"/>
      <c r="AX11" s="432"/>
      <c r="AY11" s="354" t="s">
        <v>64</v>
      </c>
      <c r="AZ11" s="355"/>
      <c r="BA11" s="355"/>
      <c r="BB11" s="355"/>
      <c r="BC11" s="355"/>
      <c r="BD11" s="355"/>
      <c r="BE11" s="355"/>
      <c r="BF11" s="355"/>
      <c r="BG11" s="355"/>
      <c r="BH11" s="355"/>
      <c r="BI11" s="355"/>
      <c r="BJ11" s="355"/>
      <c r="BK11" s="355"/>
      <c r="BL11" s="355"/>
      <c r="BM11" s="356"/>
      <c r="BN11" s="374" t="s">
        <v>65</v>
      </c>
      <c r="BO11" s="375"/>
      <c r="BP11" s="375"/>
      <c r="BQ11" s="375"/>
      <c r="BR11" s="375"/>
      <c r="BS11" s="375"/>
      <c r="BT11" s="375"/>
      <c r="BU11" s="376"/>
      <c r="BV11" s="374" t="s">
        <v>65</v>
      </c>
      <c r="BW11" s="375"/>
      <c r="BX11" s="375"/>
      <c r="BY11" s="375"/>
      <c r="BZ11" s="375"/>
      <c r="CA11" s="375"/>
      <c r="CB11" s="375"/>
      <c r="CC11" s="376"/>
      <c r="CD11" s="383" t="s">
        <v>66</v>
      </c>
      <c r="CE11" s="384"/>
      <c r="CF11" s="384"/>
      <c r="CG11" s="384"/>
      <c r="CH11" s="384"/>
      <c r="CI11" s="384"/>
      <c r="CJ11" s="384"/>
      <c r="CK11" s="384"/>
      <c r="CL11" s="384"/>
      <c r="CM11" s="384"/>
      <c r="CN11" s="384"/>
      <c r="CO11" s="384"/>
      <c r="CP11" s="384"/>
      <c r="CQ11" s="384"/>
      <c r="CR11" s="384"/>
      <c r="CS11" s="385"/>
      <c r="CT11" s="483" t="s">
        <v>65</v>
      </c>
      <c r="CU11" s="484"/>
      <c r="CV11" s="484"/>
      <c r="CW11" s="484"/>
      <c r="CX11" s="484"/>
      <c r="CY11" s="484"/>
      <c r="CZ11" s="484"/>
      <c r="DA11" s="485"/>
      <c r="DB11" s="483" t="s">
        <v>65</v>
      </c>
      <c r="DC11" s="484"/>
      <c r="DD11" s="484"/>
      <c r="DE11" s="484"/>
      <c r="DF11" s="484"/>
      <c r="DG11" s="484"/>
      <c r="DH11" s="484"/>
      <c r="DI11" s="485"/>
      <c r="DJ11" s="44"/>
      <c r="DK11" s="44"/>
      <c r="DL11" s="44"/>
      <c r="DM11" s="44"/>
      <c r="DN11" s="44"/>
      <c r="DO11" s="44"/>
    </row>
    <row r="12" spans="1:119" ht="18.75" customHeight="1" x14ac:dyDescent="0.15">
      <c r="A12" s="45"/>
      <c r="B12" s="486" t="s">
        <v>67</v>
      </c>
      <c r="C12" s="487"/>
      <c r="D12" s="487"/>
      <c r="E12" s="487"/>
      <c r="F12" s="487"/>
      <c r="G12" s="487"/>
      <c r="H12" s="487"/>
      <c r="I12" s="487"/>
      <c r="J12" s="487"/>
      <c r="K12" s="488"/>
      <c r="L12" s="495" t="s">
        <v>68</v>
      </c>
      <c r="M12" s="496"/>
      <c r="N12" s="496"/>
      <c r="O12" s="496"/>
      <c r="P12" s="496"/>
      <c r="Q12" s="497"/>
      <c r="R12" s="498">
        <v>44781</v>
      </c>
      <c r="S12" s="499"/>
      <c r="T12" s="499"/>
      <c r="U12" s="499"/>
      <c r="V12" s="500"/>
      <c r="W12" s="501" t="s">
        <v>23</v>
      </c>
      <c r="X12" s="432"/>
      <c r="Y12" s="432"/>
      <c r="Z12" s="432"/>
      <c r="AA12" s="432"/>
      <c r="AB12" s="502"/>
      <c r="AC12" s="431" t="s">
        <v>69</v>
      </c>
      <c r="AD12" s="432"/>
      <c r="AE12" s="432"/>
      <c r="AF12" s="432"/>
      <c r="AG12" s="502"/>
      <c r="AH12" s="431" t="s">
        <v>70</v>
      </c>
      <c r="AI12" s="432"/>
      <c r="AJ12" s="432"/>
      <c r="AK12" s="432"/>
      <c r="AL12" s="503"/>
      <c r="AM12" s="443" t="s">
        <v>71</v>
      </c>
      <c r="AN12" s="348"/>
      <c r="AO12" s="348"/>
      <c r="AP12" s="348"/>
      <c r="AQ12" s="348"/>
      <c r="AR12" s="348"/>
      <c r="AS12" s="348"/>
      <c r="AT12" s="349"/>
      <c r="AU12" s="431" t="s">
        <v>72</v>
      </c>
      <c r="AV12" s="432"/>
      <c r="AW12" s="432"/>
      <c r="AX12" s="432"/>
      <c r="AY12" s="354" t="s">
        <v>73</v>
      </c>
      <c r="AZ12" s="355"/>
      <c r="BA12" s="355"/>
      <c r="BB12" s="355"/>
      <c r="BC12" s="355"/>
      <c r="BD12" s="355"/>
      <c r="BE12" s="355"/>
      <c r="BF12" s="355"/>
      <c r="BG12" s="355"/>
      <c r="BH12" s="355"/>
      <c r="BI12" s="355"/>
      <c r="BJ12" s="355"/>
      <c r="BK12" s="355"/>
      <c r="BL12" s="355"/>
      <c r="BM12" s="356"/>
      <c r="BN12" s="374" t="s">
        <v>74</v>
      </c>
      <c r="BO12" s="375"/>
      <c r="BP12" s="375"/>
      <c r="BQ12" s="375"/>
      <c r="BR12" s="375"/>
      <c r="BS12" s="375"/>
      <c r="BT12" s="375"/>
      <c r="BU12" s="376"/>
      <c r="BV12" s="374" t="s">
        <v>74</v>
      </c>
      <c r="BW12" s="375"/>
      <c r="BX12" s="375"/>
      <c r="BY12" s="375"/>
      <c r="BZ12" s="375"/>
      <c r="CA12" s="375"/>
      <c r="CB12" s="375"/>
      <c r="CC12" s="376"/>
      <c r="CD12" s="383" t="s">
        <v>75</v>
      </c>
      <c r="CE12" s="384"/>
      <c r="CF12" s="384"/>
      <c r="CG12" s="384"/>
      <c r="CH12" s="384"/>
      <c r="CI12" s="384"/>
      <c r="CJ12" s="384"/>
      <c r="CK12" s="384"/>
      <c r="CL12" s="384"/>
      <c r="CM12" s="384"/>
      <c r="CN12" s="384"/>
      <c r="CO12" s="384"/>
      <c r="CP12" s="384"/>
      <c r="CQ12" s="384"/>
      <c r="CR12" s="384"/>
      <c r="CS12" s="385"/>
      <c r="CT12" s="483" t="s">
        <v>74</v>
      </c>
      <c r="CU12" s="484"/>
      <c r="CV12" s="484"/>
      <c r="CW12" s="484"/>
      <c r="CX12" s="484"/>
      <c r="CY12" s="484"/>
      <c r="CZ12" s="484"/>
      <c r="DA12" s="485"/>
      <c r="DB12" s="483" t="s">
        <v>74</v>
      </c>
      <c r="DC12" s="484"/>
      <c r="DD12" s="484"/>
      <c r="DE12" s="484"/>
      <c r="DF12" s="484"/>
      <c r="DG12" s="484"/>
      <c r="DH12" s="484"/>
      <c r="DI12" s="485"/>
      <c r="DJ12" s="44"/>
      <c r="DK12" s="44"/>
      <c r="DL12" s="44"/>
      <c r="DM12" s="44"/>
      <c r="DN12" s="44"/>
      <c r="DO12" s="44"/>
    </row>
    <row r="13" spans="1:119" ht="18.75" customHeight="1" x14ac:dyDescent="0.15">
      <c r="A13" s="45"/>
      <c r="B13" s="489"/>
      <c r="C13" s="490"/>
      <c r="D13" s="490"/>
      <c r="E13" s="490"/>
      <c r="F13" s="490"/>
      <c r="G13" s="490"/>
      <c r="H13" s="490"/>
      <c r="I13" s="490"/>
      <c r="J13" s="490"/>
      <c r="K13" s="491"/>
      <c r="L13" s="55"/>
      <c r="M13" s="472" t="s">
        <v>76</v>
      </c>
      <c r="N13" s="473"/>
      <c r="O13" s="473"/>
      <c r="P13" s="473"/>
      <c r="Q13" s="474"/>
      <c r="R13" s="475">
        <v>44536</v>
      </c>
      <c r="S13" s="476"/>
      <c r="T13" s="476"/>
      <c r="U13" s="476"/>
      <c r="V13" s="477"/>
      <c r="W13" s="463" t="s">
        <v>77</v>
      </c>
      <c r="X13" s="387"/>
      <c r="Y13" s="387"/>
      <c r="Z13" s="387"/>
      <c r="AA13" s="387"/>
      <c r="AB13" s="388"/>
      <c r="AC13" s="350">
        <v>1912</v>
      </c>
      <c r="AD13" s="351"/>
      <c r="AE13" s="351"/>
      <c r="AF13" s="351"/>
      <c r="AG13" s="352"/>
      <c r="AH13" s="350">
        <v>2620</v>
      </c>
      <c r="AI13" s="351"/>
      <c r="AJ13" s="351"/>
      <c r="AK13" s="351"/>
      <c r="AL13" s="353"/>
      <c r="AM13" s="443" t="s">
        <v>78</v>
      </c>
      <c r="AN13" s="348"/>
      <c r="AO13" s="348"/>
      <c r="AP13" s="348"/>
      <c r="AQ13" s="348"/>
      <c r="AR13" s="348"/>
      <c r="AS13" s="348"/>
      <c r="AT13" s="349"/>
      <c r="AU13" s="431" t="s">
        <v>79</v>
      </c>
      <c r="AV13" s="432"/>
      <c r="AW13" s="432"/>
      <c r="AX13" s="432"/>
      <c r="AY13" s="354" t="s">
        <v>80</v>
      </c>
      <c r="AZ13" s="355"/>
      <c r="BA13" s="355"/>
      <c r="BB13" s="355"/>
      <c r="BC13" s="355"/>
      <c r="BD13" s="355"/>
      <c r="BE13" s="355"/>
      <c r="BF13" s="355"/>
      <c r="BG13" s="355"/>
      <c r="BH13" s="355"/>
      <c r="BI13" s="355"/>
      <c r="BJ13" s="355"/>
      <c r="BK13" s="355"/>
      <c r="BL13" s="355"/>
      <c r="BM13" s="356"/>
      <c r="BN13" s="374">
        <v>-100127</v>
      </c>
      <c r="BO13" s="375"/>
      <c r="BP13" s="375"/>
      <c r="BQ13" s="375"/>
      <c r="BR13" s="375"/>
      <c r="BS13" s="375"/>
      <c r="BT13" s="375"/>
      <c r="BU13" s="376"/>
      <c r="BV13" s="374">
        <v>882212</v>
      </c>
      <c r="BW13" s="375"/>
      <c r="BX13" s="375"/>
      <c r="BY13" s="375"/>
      <c r="BZ13" s="375"/>
      <c r="CA13" s="375"/>
      <c r="CB13" s="375"/>
      <c r="CC13" s="376"/>
      <c r="CD13" s="383" t="s">
        <v>81</v>
      </c>
      <c r="CE13" s="384"/>
      <c r="CF13" s="384"/>
      <c r="CG13" s="384"/>
      <c r="CH13" s="384"/>
      <c r="CI13" s="384"/>
      <c r="CJ13" s="384"/>
      <c r="CK13" s="384"/>
      <c r="CL13" s="384"/>
      <c r="CM13" s="384"/>
      <c r="CN13" s="384"/>
      <c r="CO13" s="384"/>
      <c r="CP13" s="384"/>
      <c r="CQ13" s="384"/>
      <c r="CR13" s="384"/>
      <c r="CS13" s="385"/>
      <c r="CT13" s="344">
        <v>8.1</v>
      </c>
      <c r="CU13" s="345"/>
      <c r="CV13" s="345"/>
      <c r="CW13" s="345"/>
      <c r="CX13" s="345"/>
      <c r="CY13" s="345"/>
      <c r="CZ13" s="345"/>
      <c r="DA13" s="346"/>
      <c r="DB13" s="344">
        <v>9.1999999999999993</v>
      </c>
      <c r="DC13" s="345"/>
      <c r="DD13" s="345"/>
      <c r="DE13" s="345"/>
      <c r="DF13" s="345"/>
      <c r="DG13" s="345"/>
      <c r="DH13" s="345"/>
      <c r="DI13" s="346"/>
      <c r="DJ13" s="44"/>
      <c r="DK13" s="44"/>
      <c r="DL13" s="44"/>
      <c r="DM13" s="44"/>
      <c r="DN13" s="44"/>
      <c r="DO13" s="44"/>
    </row>
    <row r="14" spans="1:119" ht="18.75" customHeight="1" thickBot="1" x14ac:dyDescent="0.2">
      <c r="A14" s="45"/>
      <c r="B14" s="489"/>
      <c r="C14" s="490"/>
      <c r="D14" s="490"/>
      <c r="E14" s="490"/>
      <c r="F14" s="490"/>
      <c r="G14" s="490"/>
      <c r="H14" s="490"/>
      <c r="I14" s="490"/>
      <c r="J14" s="490"/>
      <c r="K14" s="491"/>
      <c r="L14" s="465" t="s">
        <v>82</v>
      </c>
      <c r="M14" s="504"/>
      <c r="N14" s="504"/>
      <c r="O14" s="504"/>
      <c r="P14" s="504"/>
      <c r="Q14" s="505"/>
      <c r="R14" s="475">
        <v>44827</v>
      </c>
      <c r="S14" s="476"/>
      <c r="T14" s="476"/>
      <c r="U14" s="476"/>
      <c r="V14" s="477"/>
      <c r="W14" s="478"/>
      <c r="X14" s="390"/>
      <c r="Y14" s="390"/>
      <c r="Z14" s="390"/>
      <c r="AA14" s="390"/>
      <c r="AB14" s="391"/>
      <c r="AC14" s="468">
        <v>9.5</v>
      </c>
      <c r="AD14" s="469"/>
      <c r="AE14" s="469"/>
      <c r="AF14" s="469"/>
      <c r="AG14" s="470"/>
      <c r="AH14" s="468">
        <v>12</v>
      </c>
      <c r="AI14" s="469"/>
      <c r="AJ14" s="469"/>
      <c r="AK14" s="469"/>
      <c r="AL14" s="471"/>
      <c r="AM14" s="443"/>
      <c r="AN14" s="348"/>
      <c r="AO14" s="348"/>
      <c r="AP14" s="348"/>
      <c r="AQ14" s="348"/>
      <c r="AR14" s="348"/>
      <c r="AS14" s="348"/>
      <c r="AT14" s="349"/>
      <c r="AU14" s="431"/>
      <c r="AV14" s="432"/>
      <c r="AW14" s="432"/>
      <c r="AX14" s="432"/>
      <c r="AY14" s="354"/>
      <c r="AZ14" s="355"/>
      <c r="BA14" s="355"/>
      <c r="BB14" s="355"/>
      <c r="BC14" s="355"/>
      <c r="BD14" s="355"/>
      <c r="BE14" s="355"/>
      <c r="BF14" s="355"/>
      <c r="BG14" s="355"/>
      <c r="BH14" s="355"/>
      <c r="BI14" s="355"/>
      <c r="BJ14" s="355"/>
      <c r="BK14" s="355"/>
      <c r="BL14" s="355"/>
      <c r="BM14" s="356"/>
      <c r="BN14" s="374"/>
      <c r="BO14" s="375"/>
      <c r="BP14" s="375"/>
      <c r="BQ14" s="375"/>
      <c r="BR14" s="375"/>
      <c r="BS14" s="375"/>
      <c r="BT14" s="375"/>
      <c r="BU14" s="376"/>
      <c r="BV14" s="374"/>
      <c r="BW14" s="375"/>
      <c r="BX14" s="375"/>
      <c r="BY14" s="375"/>
      <c r="BZ14" s="375"/>
      <c r="CA14" s="375"/>
      <c r="CB14" s="375"/>
      <c r="CC14" s="376"/>
      <c r="CD14" s="380" t="s">
        <v>83</v>
      </c>
      <c r="CE14" s="381"/>
      <c r="CF14" s="381"/>
      <c r="CG14" s="381"/>
      <c r="CH14" s="381"/>
      <c r="CI14" s="381"/>
      <c r="CJ14" s="381"/>
      <c r="CK14" s="381"/>
      <c r="CL14" s="381"/>
      <c r="CM14" s="381"/>
      <c r="CN14" s="381"/>
      <c r="CO14" s="381"/>
      <c r="CP14" s="381"/>
      <c r="CQ14" s="381"/>
      <c r="CR14" s="381"/>
      <c r="CS14" s="382"/>
      <c r="CT14" s="479">
        <v>15.4</v>
      </c>
      <c r="CU14" s="447"/>
      <c r="CV14" s="447"/>
      <c r="CW14" s="447"/>
      <c r="CX14" s="447"/>
      <c r="CY14" s="447"/>
      <c r="CZ14" s="447"/>
      <c r="DA14" s="448"/>
      <c r="DB14" s="479">
        <v>25.8</v>
      </c>
      <c r="DC14" s="447"/>
      <c r="DD14" s="447"/>
      <c r="DE14" s="447"/>
      <c r="DF14" s="447"/>
      <c r="DG14" s="447"/>
      <c r="DH14" s="447"/>
      <c r="DI14" s="448"/>
      <c r="DJ14" s="44"/>
      <c r="DK14" s="44"/>
      <c r="DL14" s="44"/>
      <c r="DM14" s="44"/>
      <c r="DN14" s="44"/>
      <c r="DO14" s="44"/>
    </row>
    <row r="15" spans="1:119" ht="18.75" customHeight="1" x14ac:dyDescent="0.15">
      <c r="A15" s="45"/>
      <c r="B15" s="489"/>
      <c r="C15" s="490"/>
      <c r="D15" s="490"/>
      <c r="E15" s="490"/>
      <c r="F15" s="490"/>
      <c r="G15" s="490"/>
      <c r="H15" s="490"/>
      <c r="I15" s="490"/>
      <c r="J15" s="490"/>
      <c r="K15" s="491"/>
      <c r="L15" s="55"/>
      <c r="M15" s="472" t="s">
        <v>76</v>
      </c>
      <c r="N15" s="473"/>
      <c r="O15" s="473"/>
      <c r="P15" s="473"/>
      <c r="Q15" s="474"/>
      <c r="R15" s="475">
        <v>44586</v>
      </c>
      <c r="S15" s="476"/>
      <c r="T15" s="476"/>
      <c r="U15" s="476"/>
      <c r="V15" s="477"/>
      <c r="W15" s="463" t="s">
        <v>84</v>
      </c>
      <c r="X15" s="387"/>
      <c r="Y15" s="387"/>
      <c r="Z15" s="387"/>
      <c r="AA15" s="387"/>
      <c r="AB15" s="388"/>
      <c r="AC15" s="350">
        <v>5828</v>
      </c>
      <c r="AD15" s="351"/>
      <c r="AE15" s="351"/>
      <c r="AF15" s="351"/>
      <c r="AG15" s="352"/>
      <c r="AH15" s="350">
        <v>6668</v>
      </c>
      <c r="AI15" s="351"/>
      <c r="AJ15" s="351"/>
      <c r="AK15" s="351"/>
      <c r="AL15" s="353"/>
      <c r="AM15" s="443"/>
      <c r="AN15" s="348"/>
      <c r="AO15" s="348"/>
      <c r="AP15" s="348"/>
      <c r="AQ15" s="348"/>
      <c r="AR15" s="348"/>
      <c r="AS15" s="348"/>
      <c r="AT15" s="349"/>
      <c r="AU15" s="431"/>
      <c r="AV15" s="432"/>
      <c r="AW15" s="432"/>
      <c r="AX15" s="432"/>
      <c r="AY15" s="366" t="s">
        <v>85</v>
      </c>
      <c r="AZ15" s="367"/>
      <c r="BA15" s="367"/>
      <c r="BB15" s="367"/>
      <c r="BC15" s="367"/>
      <c r="BD15" s="367"/>
      <c r="BE15" s="367"/>
      <c r="BF15" s="367"/>
      <c r="BG15" s="367"/>
      <c r="BH15" s="367"/>
      <c r="BI15" s="367"/>
      <c r="BJ15" s="367"/>
      <c r="BK15" s="367"/>
      <c r="BL15" s="367"/>
      <c r="BM15" s="368"/>
      <c r="BN15" s="369">
        <v>4523857</v>
      </c>
      <c r="BO15" s="370"/>
      <c r="BP15" s="370"/>
      <c r="BQ15" s="370"/>
      <c r="BR15" s="370"/>
      <c r="BS15" s="370"/>
      <c r="BT15" s="370"/>
      <c r="BU15" s="371"/>
      <c r="BV15" s="369">
        <v>4328505</v>
      </c>
      <c r="BW15" s="370"/>
      <c r="BX15" s="370"/>
      <c r="BY15" s="370"/>
      <c r="BZ15" s="370"/>
      <c r="CA15" s="370"/>
      <c r="CB15" s="370"/>
      <c r="CC15" s="371"/>
      <c r="CD15" s="480" t="s">
        <v>86</v>
      </c>
      <c r="CE15" s="481"/>
      <c r="CF15" s="481"/>
      <c r="CG15" s="481"/>
      <c r="CH15" s="481"/>
      <c r="CI15" s="481"/>
      <c r="CJ15" s="481"/>
      <c r="CK15" s="481"/>
      <c r="CL15" s="481"/>
      <c r="CM15" s="481"/>
      <c r="CN15" s="481"/>
      <c r="CO15" s="481"/>
      <c r="CP15" s="481"/>
      <c r="CQ15" s="481"/>
      <c r="CR15" s="481"/>
      <c r="CS15" s="482"/>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89"/>
      <c r="C16" s="490"/>
      <c r="D16" s="490"/>
      <c r="E16" s="490"/>
      <c r="F16" s="490"/>
      <c r="G16" s="490"/>
      <c r="H16" s="490"/>
      <c r="I16" s="490"/>
      <c r="J16" s="490"/>
      <c r="K16" s="491"/>
      <c r="L16" s="465" t="s">
        <v>87</v>
      </c>
      <c r="M16" s="466"/>
      <c r="N16" s="466"/>
      <c r="O16" s="466"/>
      <c r="P16" s="466"/>
      <c r="Q16" s="467"/>
      <c r="R16" s="460" t="s">
        <v>88</v>
      </c>
      <c r="S16" s="461"/>
      <c r="T16" s="461"/>
      <c r="U16" s="461"/>
      <c r="V16" s="462"/>
      <c r="W16" s="478"/>
      <c r="X16" s="390"/>
      <c r="Y16" s="390"/>
      <c r="Z16" s="390"/>
      <c r="AA16" s="390"/>
      <c r="AB16" s="391"/>
      <c r="AC16" s="468">
        <v>29</v>
      </c>
      <c r="AD16" s="469"/>
      <c r="AE16" s="469"/>
      <c r="AF16" s="469"/>
      <c r="AG16" s="470"/>
      <c r="AH16" s="468">
        <v>30.5</v>
      </c>
      <c r="AI16" s="469"/>
      <c r="AJ16" s="469"/>
      <c r="AK16" s="469"/>
      <c r="AL16" s="471"/>
      <c r="AM16" s="443"/>
      <c r="AN16" s="348"/>
      <c r="AO16" s="348"/>
      <c r="AP16" s="348"/>
      <c r="AQ16" s="348"/>
      <c r="AR16" s="348"/>
      <c r="AS16" s="348"/>
      <c r="AT16" s="349"/>
      <c r="AU16" s="431"/>
      <c r="AV16" s="432"/>
      <c r="AW16" s="432"/>
      <c r="AX16" s="432"/>
      <c r="AY16" s="354" t="s">
        <v>89</v>
      </c>
      <c r="AZ16" s="355"/>
      <c r="BA16" s="355"/>
      <c r="BB16" s="355"/>
      <c r="BC16" s="355"/>
      <c r="BD16" s="355"/>
      <c r="BE16" s="355"/>
      <c r="BF16" s="355"/>
      <c r="BG16" s="355"/>
      <c r="BH16" s="355"/>
      <c r="BI16" s="355"/>
      <c r="BJ16" s="355"/>
      <c r="BK16" s="355"/>
      <c r="BL16" s="355"/>
      <c r="BM16" s="356"/>
      <c r="BN16" s="374">
        <v>9681667</v>
      </c>
      <c r="BO16" s="375"/>
      <c r="BP16" s="375"/>
      <c r="BQ16" s="375"/>
      <c r="BR16" s="375"/>
      <c r="BS16" s="375"/>
      <c r="BT16" s="375"/>
      <c r="BU16" s="376"/>
      <c r="BV16" s="374">
        <v>9194623</v>
      </c>
      <c r="BW16" s="375"/>
      <c r="BX16" s="375"/>
      <c r="BY16" s="375"/>
      <c r="BZ16" s="375"/>
      <c r="CA16" s="375"/>
      <c r="CB16" s="375"/>
      <c r="CC16" s="376"/>
      <c r="CD16" s="59"/>
      <c r="CE16" s="372"/>
      <c r="CF16" s="372"/>
      <c r="CG16" s="372"/>
      <c r="CH16" s="372"/>
      <c r="CI16" s="372"/>
      <c r="CJ16" s="372"/>
      <c r="CK16" s="372"/>
      <c r="CL16" s="372"/>
      <c r="CM16" s="372"/>
      <c r="CN16" s="372"/>
      <c r="CO16" s="372"/>
      <c r="CP16" s="372"/>
      <c r="CQ16" s="372"/>
      <c r="CR16" s="372"/>
      <c r="CS16" s="373"/>
      <c r="CT16" s="344"/>
      <c r="CU16" s="345"/>
      <c r="CV16" s="345"/>
      <c r="CW16" s="345"/>
      <c r="CX16" s="345"/>
      <c r="CY16" s="345"/>
      <c r="CZ16" s="345"/>
      <c r="DA16" s="346"/>
      <c r="DB16" s="344"/>
      <c r="DC16" s="345"/>
      <c r="DD16" s="345"/>
      <c r="DE16" s="345"/>
      <c r="DF16" s="345"/>
      <c r="DG16" s="345"/>
      <c r="DH16" s="345"/>
      <c r="DI16" s="346"/>
      <c r="DJ16" s="44"/>
      <c r="DK16" s="44"/>
      <c r="DL16" s="44"/>
      <c r="DM16" s="44"/>
      <c r="DN16" s="44"/>
      <c r="DO16" s="44"/>
    </row>
    <row r="17" spans="1:119" ht="18.75" customHeight="1" thickBot="1" x14ac:dyDescent="0.2">
      <c r="A17" s="45"/>
      <c r="B17" s="492"/>
      <c r="C17" s="493"/>
      <c r="D17" s="493"/>
      <c r="E17" s="493"/>
      <c r="F17" s="493"/>
      <c r="G17" s="493"/>
      <c r="H17" s="493"/>
      <c r="I17" s="493"/>
      <c r="J17" s="493"/>
      <c r="K17" s="494"/>
      <c r="L17" s="60"/>
      <c r="M17" s="457" t="s">
        <v>90</v>
      </c>
      <c r="N17" s="458"/>
      <c r="O17" s="458"/>
      <c r="P17" s="458"/>
      <c r="Q17" s="459"/>
      <c r="R17" s="460" t="s">
        <v>88</v>
      </c>
      <c r="S17" s="461"/>
      <c r="T17" s="461"/>
      <c r="U17" s="461"/>
      <c r="V17" s="462"/>
      <c r="W17" s="463" t="s">
        <v>91</v>
      </c>
      <c r="X17" s="387"/>
      <c r="Y17" s="387"/>
      <c r="Z17" s="387"/>
      <c r="AA17" s="387"/>
      <c r="AB17" s="388"/>
      <c r="AC17" s="350">
        <v>12356</v>
      </c>
      <c r="AD17" s="351"/>
      <c r="AE17" s="351"/>
      <c r="AF17" s="351"/>
      <c r="AG17" s="352"/>
      <c r="AH17" s="350">
        <v>12474</v>
      </c>
      <c r="AI17" s="351"/>
      <c r="AJ17" s="351"/>
      <c r="AK17" s="351"/>
      <c r="AL17" s="353"/>
      <c r="AM17" s="443"/>
      <c r="AN17" s="348"/>
      <c r="AO17" s="348"/>
      <c r="AP17" s="348"/>
      <c r="AQ17" s="348"/>
      <c r="AR17" s="348"/>
      <c r="AS17" s="348"/>
      <c r="AT17" s="349"/>
      <c r="AU17" s="431"/>
      <c r="AV17" s="432"/>
      <c r="AW17" s="432"/>
      <c r="AX17" s="432"/>
      <c r="AY17" s="354" t="s">
        <v>92</v>
      </c>
      <c r="AZ17" s="355"/>
      <c r="BA17" s="355"/>
      <c r="BB17" s="355"/>
      <c r="BC17" s="355"/>
      <c r="BD17" s="355"/>
      <c r="BE17" s="355"/>
      <c r="BF17" s="355"/>
      <c r="BG17" s="355"/>
      <c r="BH17" s="355"/>
      <c r="BI17" s="355"/>
      <c r="BJ17" s="355"/>
      <c r="BK17" s="355"/>
      <c r="BL17" s="355"/>
      <c r="BM17" s="356"/>
      <c r="BN17" s="374">
        <v>5696813</v>
      </c>
      <c r="BO17" s="375"/>
      <c r="BP17" s="375"/>
      <c r="BQ17" s="375"/>
      <c r="BR17" s="375"/>
      <c r="BS17" s="375"/>
      <c r="BT17" s="375"/>
      <c r="BU17" s="376"/>
      <c r="BV17" s="374">
        <v>5502813</v>
      </c>
      <c r="BW17" s="375"/>
      <c r="BX17" s="375"/>
      <c r="BY17" s="375"/>
      <c r="BZ17" s="375"/>
      <c r="CA17" s="375"/>
      <c r="CB17" s="375"/>
      <c r="CC17" s="376"/>
      <c r="CD17" s="59"/>
      <c r="CE17" s="372"/>
      <c r="CF17" s="372"/>
      <c r="CG17" s="372"/>
      <c r="CH17" s="372"/>
      <c r="CI17" s="372"/>
      <c r="CJ17" s="372"/>
      <c r="CK17" s="372"/>
      <c r="CL17" s="372"/>
      <c r="CM17" s="372"/>
      <c r="CN17" s="372"/>
      <c r="CO17" s="372"/>
      <c r="CP17" s="372"/>
      <c r="CQ17" s="372"/>
      <c r="CR17" s="372"/>
      <c r="CS17" s="373"/>
      <c r="CT17" s="344"/>
      <c r="CU17" s="345"/>
      <c r="CV17" s="345"/>
      <c r="CW17" s="345"/>
      <c r="CX17" s="345"/>
      <c r="CY17" s="345"/>
      <c r="CZ17" s="345"/>
      <c r="DA17" s="346"/>
      <c r="DB17" s="344"/>
      <c r="DC17" s="345"/>
      <c r="DD17" s="345"/>
      <c r="DE17" s="345"/>
      <c r="DF17" s="345"/>
      <c r="DG17" s="345"/>
      <c r="DH17" s="345"/>
      <c r="DI17" s="346"/>
      <c r="DJ17" s="44"/>
      <c r="DK17" s="44"/>
      <c r="DL17" s="44"/>
      <c r="DM17" s="44"/>
      <c r="DN17" s="44"/>
      <c r="DO17" s="44"/>
    </row>
    <row r="18" spans="1:119" ht="18.75" customHeight="1" thickBot="1" x14ac:dyDescent="0.2">
      <c r="A18" s="45"/>
      <c r="B18" s="436" t="s">
        <v>93</v>
      </c>
      <c r="C18" s="437"/>
      <c r="D18" s="437"/>
      <c r="E18" s="438"/>
      <c r="F18" s="438"/>
      <c r="G18" s="438"/>
      <c r="H18" s="438"/>
      <c r="I18" s="438"/>
      <c r="J18" s="438"/>
      <c r="K18" s="438"/>
      <c r="L18" s="439">
        <v>209.36</v>
      </c>
      <c r="M18" s="439"/>
      <c r="N18" s="439"/>
      <c r="O18" s="439"/>
      <c r="P18" s="439"/>
      <c r="Q18" s="439"/>
      <c r="R18" s="440"/>
      <c r="S18" s="440"/>
      <c r="T18" s="440"/>
      <c r="U18" s="440"/>
      <c r="V18" s="441"/>
      <c r="W18" s="455"/>
      <c r="X18" s="456"/>
      <c r="Y18" s="456"/>
      <c r="Z18" s="456"/>
      <c r="AA18" s="456"/>
      <c r="AB18" s="464"/>
      <c r="AC18" s="338">
        <v>61.5</v>
      </c>
      <c r="AD18" s="339"/>
      <c r="AE18" s="339"/>
      <c r="AF18" s="339"/>
      <c r="AG18" s="442"/>
      <c r="AH18" s="338">
        <v>57.1</v>
      </c>
      <c r="AI18" s="339"/>
      <c r="AJ18" s="339"/>
      <c r="AK18" s="339"/>
      <c r="AL18" s="340"/>
      <c r="AM18" s="443"/>
      <c r="AN18" s="348"/>
      <c r="AO18" s="348"/>
      <c r="AP18" s="348"/>
      <c r="AQ18" s="348"/>
      <c r="AR18" s="348"/>
      <c r="AS18" s="348"/>
      <c r="AT18" s="349"/>
      <c r="AU18" s="431"/>
      <c r="AV18" s="432"/>
      <c r="AW18" s="432"/>
      <c r="AX18" s="432"/>
      <c r="AY18" s="354" t="s">
        <v>94</v>
      </c>
      <c r="AZ18" s="355"/>
      <c r="BA18" s="355"/>
      <c r="BB18" s="355"/>
      <c r="BC18" s="355"/>
      <c r="BD18" s="355"/>
      <c r="BE18" s="355"/>
      <c r="BF18" s="355"/>
      <c r="BG18" s="355"/>
      <c r="BH18" s="355"/>
      <c r="BI18" s="355"/>
      <c r="BJ18" s="355"/>
      <c r="BK18" s="355"/>
      <c r="BL18" s="355"/>
      <c r="BM18" s="356"/>
      <c r="BN18" s="374">
        <v>11742121</v>
      </c>
      <c r="BO18" s="375"/>
      <c r="BP18" s="375"/>
      <c r="BQ18" s="375"/>
      <c r="BR18" s="375"/>
      <c r="BS18" s="375"/>
      <c r="BT18" s="375"/>
      <c r="BU18" s="376"/>
      <c r="BV18" s="374">
        <v>11571228</v>
      </c>
      <c r="BW18" s="375"/>
      <c r="BX18" s="375"/>
      <c r="BY18" s="375"/>
      <c r="BZ18" s="375"/>
      <c r="CA18" s="375"/>
      <c r="CB18" s="375"/>
      <c r="CC18" s="376"/>
      <c r="CD18" s="59"/>
      <c r="CE18" s="372"/>
      <c r="CF18" s="372"/>
      <c r="CG18" s="372"/>
      <c r="CH18" s="372"/>
      <c r="CI18" s="372"/>
      <c r="CJ18" s="372"/>
      <c r="CK18" s="372"/>
      <c r="CL18" s="372"/>
      <c r="CM18" s="372"/>
      <c r="CN18" s="372"/>
      <c r="CO18" s="372"/>
      <c r="CP18" s="372"/>
      <c r="CQ18" s="372"/>
      <c r="CR18" s="372"/>
      <c r="CS18" s="373"/>
      <c r="CT18" s="344"/>
      <c r="CU18" s="345"/>
      <c r="CV18" s="345"/>
      <c r="CW18" s="345"/>
      <c r="CX18" s="345"/>
      <c r="CY18" s="345"/>
      <c r="CZ18" s="345"/>
      <c r="DA18" s="346"/>
      <c r="DB18" s="344"/>
      <c r="DC18" s="345"/>
      <c r="DD18" s="345"/>
      <c r="DE18" s="345"/>
      <c r="DF18" s="345"/>
      <c r="DG18" s="345"/>
      <c r="DH18" s="345"/>
      <c r="DI18" s="346"/>
      <c r="DJ18" s="44"/>
      <c r="DK18" s="44"/>
      <c r="DL18" s="44"/>
      <c r="DM18" s="44"/>
      <c r="DN18" s="44"/>
      <c r="DO18" s="44"/>
    </row>
    <row r="19" spans="1:119" ht="18.75" customHeight="1" thickBot="1" x14ac:dyDescent="0.2">
      <c r="A19" s="45"/>
      <c r="B19" s="436" t="s">
        <v>95</v>
      </c>
      <c r="C19" s="437"/>
      <c r="D19" s="437"/>
      <c r="E19" s="438"/>
      <c r="F19" s="438"/>
      <c r="G19" s="438"/>
      <c r="H19" s="438"/>
      <c r="I19" s="438"/>
      <c r="J19" s="438"/>
      <c r="K19" s="438"/>
      <c r="L19" s="444">
        <v>206</v>
      </c>
      <c r="M19" s="444"/>
      <c r="N19" s="444"/>
      <c r="O19" s="444"/>
      <c r="P19" s="444"/>
      <c r="Q19" s="444"/>
      <c r="R19" s="445"/>
      <c r="S19" s="445"/>
      <c r="T19" s="445"/>
      <c r="U19" s="445"/>
      <c r="V19" s="446"/>
      <c r="W19" s="453"/>
      <c r="X19" s="454"/>
      <c r="Y19" s="454"/>
      <c r="Z19" s="454"/>
      <c r="AA19" s="454"/>
      <c r="AB19" s="454"/>
      <c r="AC19" s="370"/>
      <c r="AD19" s="370"/>
      <c r="AE19" s="370"/>
      <c r="AF19" s="370"/>
      <c r="AG19" s="370"/>
      <c r="AH19" s="370"/>
      <c r="AI19" s="370"/>
      <c r="AJ19" s="370"/>
      <c r="AK19" s="370"/>
      <c r="AL19" s="371"/>
      <c r="AM19" s="443"/>
      <c r="AN19" s="348"/>
      <c r="AO19" s="348"/>
      <c r="AP19" s="348"/>
      <c r="AQ19" s="348"/>
      <c r="AR19" s="348"/>
      <c r="AS19" s="348"/>
      <c r="AT19" s="349"/>
      <c r="AU19" s="431"/>
      <c r="AV19" s="432"/>
      <c r="AW19" s="432"/>
      <c r="AX19" s="432"/>
      <c r="AY19" s="354" t="s">
        <v>96</v>
      </c>
      <c r="AZ19" s="355"/>
      <c r="BA19" s="355"/>
      <c r="BB19" s="355"/>
      <c r="BC19" s="355"/>
      <c r="BD19" s="355"/>
      <c r="BE19" s="355"/>
      <c r="BF19" s="355"/>
      <c r="BG19" s="355"/>
      <c r="BH19" s="355"/>
      <c r="BI19" s="355"/>
      <c r="BJ19" s="355"/>
      <c r="BK19" s="355"/>
      <c r="BL19" s="355"/>
      <c r="BM19" s="356"/>
      <c r="BN19" s="374">
        <v>14399123</v>
      </c>
      <c r="BO19" s="375"/>
      <c r="BP19" s="375"/>
      <c r="BQ19" s="375"/>
      <c r="BR19" s="375"/>
      <c r="BS19" s="375"/>
      <c r="BT19" s="375"/>
      <c r="BU19" s="376"/>
      <c r="BV19" s="374">
        <v>14527743</v>
      </c>
      <c r="BW19" s="375"/>
      <c r="BX19" s="375"/>
      <c r="BY19" s="375"/>
      <c r="BZ19" s="375"/>
      <c r="CA19" s="375"/>
      <c r="CB19" s="375"/>
      <c r="CC19" s="376"/>
      <c r="CD19" s="59"/>
      <c r="CE19" s="372"/>
      <c r="CF19" s="372"/>
      <c r="CG19" s="372"/>
      <c r="CH19" s="372"/>
      <c r="CI19" s="372"/>
      <c r="CJ19" s="372"/>
      <c r="CK19" s="372"/>
      <c r="CL19" s="372"/>
      <c r="CM19" s="372"/>
      <c r="CN19" s="372"/>
      <c r="CO19" s="372"/>
      <c r="CP19" s="372"/>
      <c r="CQ19" s="372"/>
      <c r="CR19" s="372"/>
      <c r="CS19" s="373"/>
      <c r="CT19" s="344"/>
      <c r="CU19" s="345"/>
      <c r="CV19" s="345"/>
      <c r="CW19" s="345"/>
      <c r="CX19" s="345"/>
      <c r="CY19" s="345"/>
      <c r="CZ19" s="345"/>
      <c r="DA19" s="346"/>
      <c r="DB19" s="344"/>
      <c r="DC19" s="345"/>
      <c r="DD19" s="345"/>
      <c r="DE19" s="345"/>
      <c r="DF19" s="345"/>
      <c r="DG19" s="345"/>
      <c r="DH19" s="345"/>
      <c r="DI19" s="346"/>
      <c r="DJ19" s="44"/>
      <c r="DK19" s="44"/>
      <c r="DL19" s="44"/>
      <c r="DM19" s="44"/>
      <c r="DN19" s="44"/>
      <c r="DO19" s="44"/>
    </row>
    <row r="20" spans="1:119" ht="18.75" customHeight="1" thickBot="1" x14ac:dyDescent="0.2">
      <c r="A20" s="45"/>
      <c r="B20" s="436" t="s">
        <v>97</v>
      </c>
      <c r="C20" s="437"/>
      <c r="D20" s="437"/>
      <c r="E20" s="438"/>
      <c r="F20" s="438"/>
      <c r="G20" s="438"/>
      <c r="H20" s="438"/>
      <c r="I20" s="438"/>
      <c r="J20" s="438"/>
      <c r="K20" s="438"/>
      <c r="L20" s="444">
        <v>15730</v>
      </c>
      <c r="M20" s="444"/>
      <c r="N20" s="444"/>
      <c r="O20" s="444"/>
      <c r="P20" s="444"/>
      <c r="Q20" s="444"/>
      <c r="R20" s="445"/>
      <c r="S20" s="445"/>
      <c r="T20" s="445"/>
      <c r="U20" s="445"/>
      <c r="V20" s="446"/>
      <c r="W20" s="455"/>
      <c r="X20" s="456"/>
      <c r="Y20" s="456"/>
      <c r="Z20" s="456"/>
      <c r="AA20" s="456"/>
      <c r="AB20" s="456"/>
      <c r="AC20" s="447"/>
      <c r="AD20" s="447"/>
      <c r="AE20" s="447"/>
      <c r="AF20" s="447"/>
      <c r="AG20" s="447"/>
      <c r="AH20" s="447"/>
      <c r="AI20" s="447"/>
      <c r="AJ20" s="447"/>
      <c r="AK20" s="447"/>
      <c r="AL20" s="448"/>
      <c r="AM20" s="449"/>
      <c r="AN20" s="421"/>
      <c r="AO20" s="421"/>
      <c r="AP20" s="421"/>
      <c r="AQ20" s="421"/>
      <c r="AR20" s="421"/>
      <c r="AS20" s="421"/>
      <c r="AT20" s="422"/>
      <c r="AU20" s="450"/>
      <c r="AV20" s="451"/>
      <c r="AW20" s="451"/>
      <c r="AX20" s="452"/>
      <c r="AY20" s="354"/>
      <c r="AZ20" s="355"/>
      <c r="BA20" s="355"/>
      <c r="BB20" s="355"/>
      <c r="BC20" s="355"/>
      <c r="BD20" s="355"/>
      <c r="BE20" s="355"/>
      <c r="BF20" s="355"/>
      <c r="BG20" s="355"/>
      <c r="BH20" s="355"/>
      <c r="BI20" s="355"/>
      <c r="BJ20" s="355"/>
      <c r="BK20" s="355"/>
      <c r="BL20" s="355"/>
      <c r="BM20" s="356"/>
      <c r="BN20" s="374"/>
      <c r="BO20" s="375"/>
      <c r="BP20" s="375"/>
      <c r="BQ20" s="375"/>
      <c r="BR20" s="375"/>
      <c r="BS20" s="375"/>
      <c r="BT20" s="375"/>
      <c r="BU20" s="376"/>
      <c r="BV20" s="374"/>
      <c r="BW20" s="375"/>
      <c r="BX20" s="375"/>
      <c r="BY20" s="375"/>
      <c r="BZ20" s="375"/>
      <c r="CA20" s="375"/>
      <c r="CB20" s="375"/>
      <c r="CC20" s="376"/>
      <c r="CD20" s="59"/>
      <c r="CE20" s="372"/>
      <c r="CF20" s="372"/>
      <c r="CG20" s="372"/>
      <c r="CH20" s="372"/>
      <c r="CI20" s="372"/>
      <c r="CJ20" s="372"/>
      <c r="CK20" s="372"/>
      <c r="CL20" s="372"/>
      <c r="CM20" s="372"/>
      <c r="CN20" s="372"/>
      <c r="CO20" s="372"/>
      <c r="CP20" s="372"/>
      <c r="CQ20" s="372"/>
      <c r="CR20" s="372"/>
      <c r="CS20" s="373"/>
      <c r="CT20" s="344"/>
      <c r="CU20" s="345"/>
      <c r="CV20" s="345"/>
      <c r="CW20" s="345"/>
      <c r="CX20" s="345"/>
      <c r="CY20" s="345"/>
      <c r="CZ20" s="345"/>
      <c r="DA20" s="346"/>
      <c r="DB20" s="344"/>
      <c r="DC20" s="345"/>
      <c r="DD20" s="345"/>
      <c r="DE20" s="345"/>
      <c r="DF20" s="345"/>
      <c r="DG20" s="345"/>
      <c r="DH20" s="345"/>
      <c r="DI20" s="346"/>
      <c r="DJ20" s="44"/>
      <c r="DK20" s="44"/>
      <c r="DL20" s="44"/>
      <c r="DM20" s="44"/>
      <c r="DN20" s="44"/>
      <c r="DO20" s="44"/>
    </row>
    <row r="21" spans="1:119" ht="18.75" customHeight="1" x14ac:dyDescent="0.15">
      <c r="A21" s="45"/>
      <c r="B21" s="433" t="s">
        <v>98</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354"/>
      <c r="AZ21" s="355"/>
      <c r="BA21" s="355"/>
      <c r="BB21" s="355"/>
      <c r="BC21" s="355"/>
      <c r="BD21" s="355"/>
      <c r="BE21" s="355"/>
      <c r="BF21" s="355"/>
      <c r="BG21" s="355"/>
      <c r="BH21" s="355"/>
      <c r="BI21" s="355"/>
      <c r="BJ21" s="355"/>
      <c r="BK21" s="355"/>
      <c r="BL21" s="355"/>
      <c r="BM21" s="356"/>
      <c r="BN21" s="374"/>
      <c r="BO21" s="375"/>
      <c r="BP21" s="375"/>
      <c r="BQ21" s="375"/>
      <c r="BR21" s="375"/>
      <c r="BS21" s="375"/>
      <c r="BT21" s="375"/>
      <c r="BU21" s="376"/>
      <c r="BV21" s="374"/>
      <c r="BW21" s="375"/>
      <c r="BX21" s="375"/>
      <c r="BY21" s="375"/>
      <c r="BZ21" s="375"/>
      <c r="CA21" s="375"/>
      <c r="CB21" s="375"/>
      <c r="CC21" s="376"/>
      <c r="CD21" s="59"/>
      <c r="CE21" s="372"/>
      <c r="CF21" s="372"/>
      <c r="CG21" s="372"/>
      <c r="CH21" s="372"/>
      <c r="CI21" s="372"/>
      <c r="CJ21" s="372"/>
      <c r="CK21" s="372"/>
      <c r="CL21" s="372"/>
      <c r="CM21" s="372"/>
      <c r="CN21" s="372"/>
      <c r="CO21" s="372"/>
      <c r="CP21" s="372"/>
      <c r="CQ21" s="372"/>
      <c r="CR21" s="372"/>
      <c r="CS21" s="373"/>
      <c r="CT21" s="344"/>
      <c r="CU21" s="345"/>
      <c r="CV21" s="345"/>
      <c r="CW21" s="345"/>
      <c r="CX21" s="345"/>
      <c r="CY21" s="345"/>
      <c r="CZ21" s="345"/>
      <c r="DA21" s="346"/>
      <c r="DB21" s="344"/>
      <c r="DC21" s="345"/>
      <c r="DD21" s="345"/>
      <c r="DE21" s="345"/>
      <c r="DF21" s="345"/>
      <c r="DG21" s="345"/>
      <c r="DH21" s="345"/>
      <c r="DI21" s="346"/>
      <c r="DJ21" s="44"/>
      <c r="DK21" s="44"/>
      <c r="DL21" s="44"/>
      <c r="DM21" s="44"/>
      <c r="DN21" s="44"/>
      <c r="DO21" s="44"/>
    </row>
    <row r="22" spans="1:119" ht="18.75" customHeight="1" thickBot="1" x14ac:dyDescent="0.2">
      <c r="A22" s="45"/>
      <c r="B22" s="403" t="s">
        <v>99</v>
      </c>
      <c r="C22" s="404"/>
      <c r="D22" s="405"/>
      <c r="E22" s="412" t="s">
        <v>23</v>
      </c>
      <c r="F22" s="387"/>
      <c r="G22" s="387"/>
      <c r="H22" s="387"/>
      <c r="I22" s="387"/>
      <c r="J22" s="387"/>
      <c r="K22" s="388"/>
      <c r="L22" s="412" t="s">
        <v>100</v>
      </c>
      <c r="M22" s="387"/>
      <c r="N22" s="387"/>
      <c r="O22" s="387"/>
      <c r="P22" s="388"/>
      <c r="Q22" s="397" t="s">
        <v>101</v>
      </c>
      <c r="R22" s="398"/>
      <c r="S22" s="398"/>
      <c r="T22" s="398"/>
      <c r="U22" s="398"/>
      <c r="V22" s="413"/>
      <c r="W22" s="415" t="s">
        <v>102</v>
      </c>
      <c r="X22" s="404"/>
      <c r="Y22" s="405"/>
      <c r="Z22" s="412" t="s">
        <v>23</v>
      </c>
      <c r="AA22" s="387"/>
      <c r="AB22" s="387"/>
      <c r="AC22" s="387"/>
      <c r="AD22" s="387"/>
      <c r="AE22" s="387"/>
      <c r="AF22" s="387"/>
      <c r="AG22" s="388"/>
      <c r="AH22" s="386" t="s">
        <v>103</v>
      </c>
      <c r="AI22" s="387"/>
      <c r="AJ22" s="387"/>
      <c r="AK22" s="387"/>
      <c r="AL22" s="388"/>
      <c r="AM22" s="386" t="s">
        <v>104</v>
      </c>
      <c r="AN22" s="392"/>
      <c r="AO22" s="392"/>
      <c r="AP22" s="392"/>
      <c r="AQ22" s="392"/>
      <c r="AR22" s="393"/>
      <c r="AS22" s="397" t="s">
        <v>101</v>
      </c>
      <c r="AT22" s="398"/>
      <c r="AU22" s="398"/>
      <c r="AV22" s="398"/>
      <c r="AW22" s="398"/>
      <c r="AX22" s="399"/>
      <c r="AY22" s="341"/>
      <c r="AZ22" s="342"/>
      <c r="BA22" s="342"/>
      <c r="BB22" s="342"/>
      <c r="BC22" s="342"/>
      <c r="BD22" s="342"/>
      <c r="BE22" s="342"/>
      <c r="BF22" s="342"/>
      <c r="BG22" s="342"/>
      <c r="BH22" s="342"/>
      <c r="BI22" s="342"/>
      <c r="BJ22" s="342"/>
      <c r="BK22" s="342"/>
      <c r="BL22" s="342"/>
      <c r="BM22" s="343"/>
      <c r="BN22" s="377"/>
      <c r="BO22" s="378"/>
      <c r="BP22" s="378"/>
      <c r="BQ22" s="378"/>
      <c r="BR22" s="378"/>
      <c r="BS22" s="378"/>
      <c r="BT22" s="378"/>
      <c r="BU22" s="379"/>
      <c r="BV22" s="377"/>
      <c r="BW22" s="378"/>
      <c r="BX22" s="378"/>
      <c r="BY22" s="378"/>
      <c r="BZ22" s="378"/>
      <c r="CA22" s="378"/>
      <c r="CB22" s="378"/>
      <c r="CC22" s="379"/>
      <c r="CD22" s="59"/>
      <c r="CE22" s="372"/>
      <c r="CF22" s="372"/>
      <c r="CG22" s="372"/>
      <c r="CH22" s="372"/>
      <c r="CI22" s="372"/>
      <c r="CJ22" s="372"/>
      <c r="CK22" s="372"/>
      <c r="CL22" s="372"/>
      <c r="CM22" s="372"/>
      <c r="CN22" s="372"/>
      <c r="CO22" s="372"/>
      <c r="CP22" s="372"/>
      <c r="CQ22" s="372"/>
      <c r="CR22" s="372"/>
      <c r="CS22" s="373"/>
      <c r="CT22" s="344"/>
      <c r="CU22" s="345"/>
      <c r="CV22" s="345"/>
      <c r="CW22" s="345"/>
      <c r="CX22" s="345"/>
      <c r="CY22" s="345"/>
      <c r="CZ22" s="345"/>
      <c r="DA22" s="346"/>
      <c r="DB22" s="344"/>
      <c r="DC22" s="345"/>
      <c r="DD22" s="345"/>
      <c r="DE22" s="345"/>
      <c r="DF22" s="345"/>
      <c r="DG22" s="345"/>
      <c r="DH22" s="345"/>
      <c r="DI22" s="346"/>
      <c r="DJ22" s="44"/>
      <c r="DK22" s="44"/>
      <c r="DL22" s="44"/>
      <c r="DM22" s="44"/>
      <c r="DN22" s="44"/>
      <c r="DO22" s="44"/>
    </row>
    <row r="23" spans="1:119" ht="18.75" customHeight="1" x14ac:dyDescent="0.15">
      <c r="A23" s="45"/>
      <c r="B23" s="406"/>
      <c r="C23" s="407"/>
      <c r="D23" s="408"/>
      <c r="E23" s="389"/>
      <c r="F23" s="390"/>
      <c r="G23" s="390"/>
      <c r="H23" s="390"/>
      <c r="I23" s="390"/>
      <c r="J23" s="390"/>
      <c r="K23" s="391"/>
      <c r="L23" s="389"/>
      <c r="M23" s="390"/>
      <c r="N23" s="390"/>
      <c r="O23" s="390"/>
      <c r="P23" s="391"/>
      <c r="Q23" s="400"/>
      <c r="R23" s="401"/>
      <c r="S23" s="401"/>
      <c r="T23" s="401"/>
      <c r="U23" s="401"/>
      <c r="V23" s="414"/>
      <c r="W23" s="416"/>
      <c r="X23" s="407"/>
      <c r="Y23" s="408"/>
      <c r="Z23" s="389"/>
      <c r="AA23" s="390"/>
      <c r="AB23" s="390"/>
      <c r="AC23" s="390"/>
      <c r="AD23" s="390"/>
      <c r="AE23" s="390"/>
      <c r="AF23" s="390"/>
      <c r="AG23" s="391"/>
      <c r="AH23" s="389"/>
      <c r="AI23" s="390"/>
      <c r="AJ23" s="390"/>
      <c r="AK23" s="390"/>
      <c r="AL23" s="391"/>
      <c r="AM23" s="394"/>
      <c r="AN23" s="395"/>
      <c r="AO23" s="395"/>
      <c r="AP23" s="395"/>
      <c r="AQ23" s="395"/>
      <c r="AR23" s="396"/>
      <c r="AS23" s="400"/>
      <c r="AT23" s="401"/>
      <c r="AU23" s="401"/>
      <c r="AV23" s="401"/>
      <c r="AW23" s="401"/>
      <c r="AX23" s="402"/>
      <c r="AY23" s="366" t="s">
        <v>105</v>
      </c>
      <c r="AZ23" s="367"/>
      <c r="BA23" s="367"/>
      <c r="BB23" s="367"/>
      <c r="BC23" s="367"/>
      <c r="BD23" s="367"/>
      <c r="BE23" s="367"/>
      <c r="BF23" s="367"/>
      <c r="BG23" s="367"/>
      <c r="BH23" s="367"/>
      <c r="BI23" s="367"/>
      <c r="BJ23" s="367"/>
      <c r="BK23" s="367"/>
      <c r="BL23" s="367"/>
      <c r="BM23" s="368"/>
      <c r="BN23" s="374">
        <v>21501601</v>
      </c>
      <c r="BO23" s="375"/>
      <c r="BP23" s="375"/>
      <c r="BQ23" s="375"/>
      <c r="BR23" s="375"/>
      <c r="BS23" s="375"/>
      <c r="BT23" s="375"/>
      <c r="BU23" s="376"/>
      <c r="BV23" s="374">
        <v>22178545</v>
      </c>
      <c r="BW23" s="375"/>
      <c r="BX23" s="375"/>
      <c r="BY23" s="375"/>
      <c r="BZ23" s="375"/>
      <c r="CA23" s="375"/>
      <c r="CB23" s="375"/>
      <c r="CC23" s="376"/>
      <c r="CD23" s="59"/>
      <c r="CE23" s="372"/>
      <c r="CF23" s="372"/>
      <c r="CG23" s="372"/>
      <c r="CH23" s="372"/>
      <c r="CI23" s="372"/>
      <c r="CJ23" s="372"/>
      <c r="CK23" s="372"/>
      <c r="CL23" s="372"/>
      <c r="CM23" s="372"/>
      <c r="CN23" s="372"/>
      <c r="CO23" s="372"/>
      <c r="CP23" s="372"/>
      <c r="CQ23" s="372"/>
      <c r="CR23" s="372"/>
      <c r="CS23" s="373"/>
      <c r="CT23" s="344"/>
      <c r="CU23" s="345"/>
      <c r="CV23" s="345"/>
      <c r="CW23" s="345"/>
      <c r="CX23" s="345"/>
      <c r="CY23" s="345"/>
      <c r="CZ23" s="345"/>
      <c r="DA23" s="346"/>
      <c r="DB23" s="344"/>
      <c r="DC23" s="345"/>
      <c r="DD23" s="345"/>
      <c r="DE23" s="345"/>
      <c r="DF23" s="345"/>
      <c r="DG23" s="345"/>
      <c r="DH23" s="345"/>
      <c r="DI23" s="346"/>
      <c r="DJ23" s="44"/>
      <c r="DK23" s="44"/>
      <c r="DL23" s="44"/>
      <c r="DM23" s="44"/>
      <c r="DN23" s="44"/>
      <c r="DO23" s="44"/>
    </row>
    <row r="24" spans="1:119" ht="18.75" customHeight="1" thickBot="1" x14ac:dyDescent="0.2">
      <c r="A24" s="45"/>
      <c r="B24" s="406"/>
      <c r="C24" s="407"/>
      <c r="D24" s="408"/>
      <c r="E24" s="347" t="s">
        <v>106</v>
      </c>
      <c r="F24" s="348"/>
      <c r="G24" s="348"/>
      <c r="H24" s="348"/>
      <c r="I24" s="348"/>
      <c r="J24" s="348"/>
      <c r="K24" s="349"/>
      <c r="L24" s="350">
        <v>1</v>
      </c>
      <c r="M24" s="351"/>
      <c r="N24" s="351"/>
      <c r="O24" s="351"/>
      <c r="P24" s="352"/>
      <c r="Q24" s="350">
        <v>8900</v>
      </c>
      <c r="R24" s="351"/>
      <c r="S24" s="351"/>
      <c r="T24" s="351"/>
      <c r="U24" s="351"/>
      <c r="V24" s="352"/>
      <c r="W24" s="416"/>
      <c r="X24" s="407"/>
      <c r="Y24" s="408"/>
      <c r="Z24" s="347" t="s">
        <v>107</v>
      </c>
      <c r="AA24" s="348"/>
      <c r="AB24" s="348"/>
      <c r="AC24" s="348"/>
      <c r="AD24" s="348"/>
      <c r="AE24" s="348"/>
      <c r="AF24" s="348"/>
      <c r="AG24" s="349"/>
      <c r="AH24" s="350">
        <v>427</v>
      </c>
      <c r="AI24" s="351"/>
      <c r="AJ24" s="351"/>
      <c r="AK24" s="351"/>
      <c r="AL24" s="352"/>
      <c r="AM24" s="350">
        <v>1297653</v>
      </c>
      <c r="AN24" s="351"/>
      <c r="AO24" s="351"/>
      <c r="AP24" s="351"/>
      <c r="AQ24" s="351"/>
      <c r="AR24" s="352"/>
      <c r="AS24" s="350">
        <v>3039</v>
      </c>
      <c r="AT24" s="351"/>
      <c r="AU24" s="351"/>
      <c r="AV24" s="351"/>
      <c r="AW24" s="351"/>
      <c r="AX24" s="353"/>
      <c r="AY24" s="341" t="s">
        <v>108</v>
      </c>
      <c r="AZ24" s="342"/>
      <c r="BA24" s="342"/>
      <c r="BB24" s="342"/>
      <c r="BC24" s="342"/>
      <c r="BD24" s="342"/>
      <c r="BE24" s="342"/>
      <c r="BF24" s="342"/>
      <c r="BG24" s="342"/>
      <c r="BH24" s="342"/>
      <c r="BI24" s="342"/>
      <c r="BJ24" s="342"/>
      <c r="BK24" s="342"/>
      <c r="BL24" s="342"/>
      <c r="BM24" s="343"/>
      <c r="BN24" s="374">
        <v>19677415</v>
      </c>
      <c r="BO24" s="375"/>
      <c r="BP24" s="375"/>
      <c r="BQ24" s="375"/>
      <c r="BR24" s="375"/>
      <c r="BS24" s="375"/>
      <c r="BT24" s="375"/>
      <c r="BU24" s="376"/>
      <c r="BV24" s="374">
        <v>19976059</v>
      </c>
      <c r="BW24" s="375"/>
      <c r="BX24" s="375"/>
      <c r="BY24" s="375"/>
      <c r="BZ24" s="375"/>
      <c r="CA24" s="375"/>
      <c r="CB24" s="375"/>
      <c r="CC24" s="376"/>
      <c r="CD24" s="59"/>
      <c r="CE24" s="372"/>
      <c r="CF24" s="372"/>
      <c r="CG24" s="372"/>
      <c r="CH24" s="372"/>
      <c r="CI24" s="372"/>
      <c r="CJ24" s="372"/>
      <c r="CK24" s="372"/>
      <c r="CL24" s="372"/>
      <c r="CM24" s="372"/>
      <c r="CN24" s="372"/>
      <c r="CO24" s="372"/>
      <c r="CP24" s="372"/>
      <c r="CQ24" s="372"/>
      <c r="CR24" s="372"/>
      <c r="CS24" s="373"/>
      <c r="CT24" s="344"/>
      <c r="CU24" s="345"/>
      <c r="CV24" s="345"/>
      <c r="CW24" s="345"/>
      <c r="CX24" s="345"/>
      <c r="CY24" s="345"/>
      <c r="CZ24" s="345"/>
      <c r="DA24" s="346"/>
      <c r="DB24" s="344"/>
      <c r="DC24" s="345"/>
      <c r="DD24" s="345"/>
      <c r="DE24" s="345"/>
      <c r="DF24" s="345"/>
      <c r="DG24" s="345"/>
      <c r="DH24" s="345"/>
      <c r="DI24" s="346"/>
      <c r="DJ24" s="44"/>
      <c r="DK24" s="44"/>
      <c r="DL24" s="44"/>
      <c r="DM24" s="44"/>
      <c r="DN24" s="44"/>
      <c r="DO24" s="44"/>
    </row>
    <row r="25" spans="1:119" s="44" customFormat="1" ht="18.75" customHeight="1" x14ac:dyDescent="0.15">
      <c r="A25" s="45"/>
      <c r="B25" s="406"/>
      <c r="C25" s="407"/>
      <c r="D25" s="408"/>
      <c r="E25" s="347" t="s">
        <v>109</v>
      </c>
      <c r="F25" s="348"/>
      <c r="G25" s="348"/>
      <c r="H25" s="348"/>
      <c r="I25" s="348"/>
      <c r="J25" s="348"/>
      <c r="K25" s="349"/>
      <c r="L25" s="350">
        <v>2</v>
      </c>
      <c r="M25" s="351"/>
      <c r="N25" s="351"/>
      <c r="O25" s="351"/>
      <c r="P25" s="352"/>
      <c r="Q25" s="350">
        <v>7000</v>
      </c>
      <c r="R25" s="351"/>
      <c r="S25" s="351"/>
      <c r="T25" s="351"/>
      <c r="U25" s="351"/>
      <c r="V25" s="352"/>
      <c r="W25" s="416"/>
      <c r="X25" s="407"/>
      <c r="Y25" s="408"/>
      <c r="Z25" s="347" t="s">
        <v>110</v>
      </c>
      <c r="AA25" s="348"/>
      <c r="AB25" s="348"/>
      <c r="AC25" s="348"/>
      <c r="AD25" s="348"/>
      <c r="AE25" s="348"/>
      <c r="AF25" s="348"/>
      <c r="AG25" s="349"/>
      <c r="AH25" s="350">
        <v>82</v>
      </c>
      <c r="AI25" s="351"/>
      <c r="AJ25" s="351"/>
      <c r="AK25" s="351"/>
      <c r="AL25" s="352"/>
      <c r="AM25" s="350">
        <v>224352</v>
      </c>
      <c r="AN25" s="351"/>
      <c r="AO25" s="351"/>
      <c r="AP25" s="351"/>
      <c r="AQ25" s="351"/>
      <c r="AR25" s="352"/>
      <c r="AS25" s="350">
        <v>2736</v>
      </c>
      <c r="AT25" s="351"/>
      <c r="AU25" s="351"/>
      <c r="AV25" s="351"/>
      <c r="AW25" s="351"/>
      <c r="AX25" s="353"/>
      <c r="AY25" s="366" t="s">
        <v>111</v>
      </c>
      <c r="AZ25" s="367"/>
      <c r="BA25" s="367"/>
      <c r="BB25" s="367"/>
      <c r="BC25" s="367"/>
      <c r="BD25" s="367"/>
      <c r="BE25" s="367"/>
      <c r="BF25" s="367"/>
      <c r="BG25" s="367"/>
      <c r="BH25" s="367"/>
      <c r="BI25" s="367"/>
      <c r="BJ25" s="367"/>
      <c r="BK25" s="367"/>
      <c r="BL25" s="367"/>
      <c r="BM25" s="368"/>
      <c r="BN25" s="369">
        <v>2095158</v>
      </c>
      <c r="BO25" s="370"/>
      <c r="BP25" s="370"/>
      <c r="BQ25" s="370"/>
      <c r="BR25" s="370"/>
      <c r="BS25" s="370"/>
      <c r="BT25" s="370"/>
      <c r="BU25" s="371"/>
      <c r="BV25" s="369">
        <v>1996631</v>
      </c>
      <c r="BW25" s="370"/>
      <c r="BX25" s="370"/>
      <c r="BY25" s="370"/>
      <c r="BZ25" s="370"/>
      <c r="CA25" s="370"/>
      <c r="CB25" s="370"/>
      <c r="CC25" s="371"/>
      <c r="CD25" s="59"/>
      <c r="CE25" s="372"/>
      <c r="CF25" s="372"/>
      <c r="CG25" s="372"/>
      <c r="CH25" s="372"/>
      <c r="CI25" s="372"/>
      <c r="CJ25" s="372"/>
      <c r="CK25" s="372"/>
      <c r="CL25" s="372"/>
      <c r="CM25" s="372"/>
      <c r="CN25" s="372"/>
      <c r="CO25" s="372"/>
      <c r="CP25" s="372"/>
      <c r="CQ25" s="372"/>
      <c r="CR25" s="372"/>
      <c r="CS25" s="373"/>
      <c r="CT25" s="344"/>
      <c r="CU25" s="345"/>
      <c r="CV25" s="345"/>
      <c r="CW25" s="345"/>
      <c r="CX25" s="345"/>
      <c r="CY25" s="345"/>
      <c r="CZ25" s="345"/>
      <c r="DA25" s="346"/>
      <c r="DB25" s="344"/>
      <c r="DC25" s="345"/>
      <c r="DD25" s="345"/>
      <c r="DE25" s="345"/>
      <c r="DF25" s="345"/>
      <c r="DG25" s="345"/>
      <c r="DH25" s="345"/>
      <c r="DI25" s="346"/>
    </row>
    <row r="26" spans="1:119" s="44" customFormat="1" ht="18.75" customHeight="1" x14ac:dyDescent="0.15">
      <c r="A26" s="45"/>
      <c r="B26" s="406"/>
      <c r="C26" s="407"/>
      <c r="D26" s="408"/>
      <c r="E26" s="347" t="s">
        <v>112</v>
      </c>
      <c r="F26" s="348"/>
      <c r="G26" s="348"/>
      <c r="H26" s="348"/>
      <c r="I26" s="348"/>
      <c r="J26" s="348"/>
      <c r="K26" s="349"/>
      <c r="L26" s="350">
        <v>1</v>
      </c>
      <c r="M26" s="351"/>
      <c r="N26" s="351"/>
      <c r="O26" s="351"/>
      <c r="P26" s="352"/>
      <c r="Q26" s="350">
        <v>6400</v>
      </c>
      <c r="R26" s="351"/>
      <c r="S26" s="351"/>
      <c r="T26" s="351"/>
      <c r="U26" s="351"/>
      <c r="V26" s="352"/>
      <c r="W26" s="416"/>
      <c r="X26" s="407"/>
      <c r="Y26" s="408"/>
      <c r="Z26" s="347" t="s">
        <v>113</v>
      </c>
      <c r="AA26" s="429"/>
      <c r="AB26" s="429"/>
      <c r="AC26" s="429"/>
      <c r="AD26" s="429"/>
      <c r="AE26" s="429"/>
      <c r="AF26" s="429"/>
      <c r="AG26" s="430"/>
      <c r="AH26" s="350">
        <v>52</v>
      </c>
      <c r="AI26" s="351"/>
      <c r="AJ26" s="351"/>
      <c r="AK26" s="351"/>
      <c r="AL26" s="352"/>
      <c r="AM26" s="350">
        <v>140192</v>
      </c>
      <c r="AN26" s="351"/>
      <c r="AO26" s="351"/>
      <c r="AP26" s="351"/>
      <c r="AQ26" s="351"/>
      <c r="AR26" s="352"/>
      <c r="AS26" s="350">
        <v>2696</v>
      </c>
      <c r="AT26" s="351"/>
      <c r="AU26" s="351"/>
      <c r="AV26" s="351"/>
      <c r="AW26" s="351"/>
      <c r="AX26" s="353"/>
      <c r="AY26" s="383" t="s">
        <v>114</v>
      </c>
      <c r="AZ26" s="384"/>
      <c r="BA26" s="384"/>
      <c r="BB26" s="384"/>
      <c r="BC26" s="384"/>
      <c r="BD26" s="384"/>
      <c r="BE26" s="384"/>
      <c r="BF26" s="384"/>
      <c r="BG26" s="384"/>
      <c r="BH26" s="384"/>
      <c r="BI26" s="384"/>
      <c r="BJ26" s="384"/>
      <c r="BK26" s="384"/>
      <c r="BL26" s="384"/>
      <c r="BM26" s="385"/>
      <c r="BN26" s="374" t="s">
        <v>74</v>
      </c>
      <c r="BO26" s="375"/>
      <c r="BP26" s="375"/>
      <c r="BQ26" s="375"/>
      <c r="BR26" s="375"/>
      <c r="BS26" s="375"/>
      <c r="BT26" s="375"/>
      <c r="BU26" s="376"/>
      <c r="BV26" s="374" t="s">
        <v>74</v>
      </c>
      <c r="BW26" s="375"/>
      <c r="BX26" s="375"/>
      <c r="BY26" s="375"/>
      <c r="BZ26" s="375"/>
      <c r="CA26" s="375"/>
      <c r="CB26" s="375"/>
      <c r="CC26" s="376"/>
      <c r="CD26" s="59"/>
      <c r="CE26" s="372"/>
      <c r="CF26" s="372"/>
      <c r="CG26" s="372"/>
      <c r="CH26" s="372"/>
      <c r="CI26" s="372"/>
      <c r="CJ26" s="372"/>
      <c r="CK26" s="372"/>
      <c r="CL26" s="372"/>
      <c r="CM26" s="372"/>
      <c r="CN26" s="372"/>
      <c r="CO26" s="372"/>
      <c r="CP26" s="372"/>
      <c r="CQ26" s="372"/>
      <c r="CR26" s="372"/>
      <c r="CS26" s="373"/>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45"/>
      <c r="B27" s="406"/>
      <c r="C27" s="407"/>
      <c r="D27" s="408"/>
      <c r="E27" s="347" t="s">
        <v>115</v>
      </c>
      <c r="F27" s="348"/>
      <c r="G27" s="348"/>
      <c r="H27" s="348"/>
      <c r="I27" s="348"/>
      <c r="J27" s="348"/>
      <c r="K27" s="349"/>
      <c r="L27" s="350">
        <v>1</v>
      </c>
      <c r="M27" s="351"/>
      <c r="N27" s="351"/>
      <c r="O27" s="351"/>
      <c r="P27" s="352"/>
      <c r="Q27" s="350">
        <v>4550</v>
      </c>
      <c r="R27" s="351"/>
      <c r="S27" s="351"/>
      <c r="T27" s="351"/>
      <c r="U27" s="351"/>
      <c r="V27" s="352"/>
      <c r="W27" s="416"/>
      <c r="X27" s="407"/>
      <c r="Y27" s="408"/>
      <c r="Z27" s="347" t="s">
        <v>116</v>
      </c>
      <c r="AA27" s="348"/>
      <c r="AB27" s="348"/>
      <c r="AC27" s="348"/>
      <c r="AD27" s="348"/>
      <c r="AE27" s="348"/>
      <c r="AF27" s="348"/>
      <c r="AG27" s="349"/>
      <c r="AH27" s="350">
        <v>28</v>
      </c>
      <c r="AI27" s="351"/>
      <c r="AJ27" s="351"/>
      <c r="AK27" s="351"/>
      <c r="AL27" s="352"/>
      <c r="AM27" s="350">
        <v>76608</v>
      </c>
      <c r="AN27" s="351"/>
      <c r="AO27" s="351"/>
      <c r="AP27" s="351"/>
      <c r="AQ27" s="351"/>
      <c r="AR27" s="352"/>
      <c r="AS27" s="350">
        <v>2736</v>
      </c>
      <c r="AT27" s="351"/>
      <c r="AU27" s="351"/>
      <c r="AV27" s="351"/>
      <c r="AW27" s="351"/>
      <c r="AX27" s="353"/>
      <c r="AY27" s="380" t="s">
        <v>117</v>
      </c>
      <c r="AZ27" s="381"/>
      <c r="BA27" s="381"/>
      <c r="BB27" s="381"/>
      <c r="BC27" s="381"/>
      <c r="BD27" s="381"/>
      <c r="BE27" s="381"/>
      <c r="BF27" s="381"/>
      <c r="BG27" s="381"/>
      <c r="BH27" s="381"/>
      <c r="BI27" s="381"/>
      <c r="BJ27" s="381"/>
      <c r="BK27" s="381"/>
      <c r="BL27" s="381"/>
      <c r="BM27" s="382"/>
      <c r="BN27" s="377" t="s">
        <v>74</v>
      </c>
      <c r="BO27" s="378"/>
      <c r="BP27" s="378"/>
      <c r="BQ27" s="378"/>
      <c r="BR27" s="378"/>
      <c r="BS27" s="378"/>
      <c r="BT27" s="378"/>
      <c r="BU27" s="379"/>
      <c r="BV27" s="377" t="s">
        <v>74</v>
      </c>
      <c r="BW27" s="378"/>
      <c r="BX27" s="378"/>
      <c r="BY27" s="378"/>
      <c r="BZ27" s="378"/>
      <c r="CA27" s="378"/>
      <c r="CB27" s="378"/>
      <c r="CC27" s="379"/>
      <c r="CD27" s="61"/>
      <c r="CE27" s="372"/>
      <c r="CF27" s="372"/>
      <c r="CG27" s="372"/>
      <c r="CH27" s="372"/>
      <c r="CI27" s="372"/>
      <c r="CJ27" s="372"/>
      <c r="CK27" s="372"/>
      <c r="CL27" s="372"/>
      <c r="CM27" s="372"/>
      <c r="CN27" s="372"/>
      <c r="CO27" s="372"/>
      <c r="CP27" s="372"/>
      <c r="CQ27" s="372"/>
      <c r="CR27" s="372"/>
      <c r="CS27" s="373"/>
      <c r="CT27" s="344"/>
      <c r="CU27" s="345"/>
      <c r="CV27" s="345"/>
      <c r="CW27" s="345"/>
      <c r="CX27" s="345"/>
      <c r="CY27" s="345"/>
      <c r="CZ27" s="345"/>
      <c r="DA27" s="346"/>
      <c r="DB27" s="344"/>
      <c r="DC27" s="345"/>
      <c r="DD27" s="345"/>
      <c r="DE27" s="345"/>
      <c r="DF27" s="345"/>
      <c r="DG27" s="345"/>
      <c r="DH27" s="345"/>
      <c r="DI27" s="346"/>
      <c r="DJ27" s="44"/>
      <c r="DK27" s="44"/>
      <c r="DL27" s="44"/>
      <c r="DM27" s="44"/>
      <c r="DN27" s="44"/>
      <c r="DO27" s="44"/>
    </row>
    <row r="28" spans="1:119" ht="18.75" customHeight="1" x14ac:dyDescent="0.15">
      <c r="A28" s="45"/>
      <c r="B28" s="406"/>
      <c r="C28" s="407"/>
      <c r="D28" s="408"/>
      <c r="E28" s="347" t="s">
        <v>118</v>
      </c>
      <c r="F28" s="348"/>
      <c r="G28" s="348"/>
      <c r="H28" s="348"/>
      <c r="I28" s="348"/>
      <c r="J28" s="348"/>
      <c r="K28" s="349"/>
      <c r="L28" s="350">
        <v>1</v>
      </c>
      <c r="M28" s="351"/>
      <c r="N28" s="351"/>
      <c r="O28" s="351"/>
      <c r="P28" s="352"/>
      <c r="Q28" s="350">
        <v>3800</v>
      </c>
      <c r="R28" s="351"/>
      <c r="S28" s="351"/>
      <c r="T28" s="351"/>
      <c r="U28" s="351"/>
      <c r="V28" s="352"/>
      <c r="W28" s="416"/>
      <c r="X28" s="407"/>
      <c r="Y28" s="408"/>
      <c r="Z28" s="347" t="s">
        <v>119</v>
      </c>
      <c r="AA28" s="348"/>
      <c r="AB28" s="348"/>
      <c r="AC28" s="348"/>
      <c r="AD28" s="348"/>
      <c r="AE28" s="348"/>
      <c r="AF28" s="348"/>
      <c r="AG28" s="349"/>
      <c r="AH28" s="350" t="s">
        <v>74</v>
      </c>
      <c r="AI28" s="351"/>
      <c r="AJ28" s="351"/>
      <c r="AK28" s="351"/>
      <c r="AL28" s="352"/>
      <c r="AM28" s="350" t="s">
        <v>74</v>
      </c>
      <c r="AN28" s="351"/>
      <c r="AO28" s="351"/>
      <c r="AP28" s="351"/>
      <c r="AQ28" s="351"/>
      <c r="AR28" s="352"/>
      <c r="AS28" s="350" t="s">
        <v>74</v>
      </c>
      <c r="AT28" s="351"/>
      <c r="AU28" s="351"/>
      <c r="AV28" s="351"/>
      <c r="AW28" s="351"/>
      <c r="AX28" s="353"/>
      <c r="AY28" s="357" t="s">
        <v>120</v>
      </c>
      <c r="AZ28" s="358"/>
      <c r="BA28" s="358"/>
      <c r="BB28" s="359"/>
      <c r="BC28" s="366" t="s">
        <v>121</v>
      </c>
      <c r="BD28" s="367"/>
      <c r="BE28" s="367"/>
      <c r="BF28" s="367"/>
      <c r="BG28" s="367"/>
      <c r="BH28" s="367"/>
      <c r="BI28" s="367"/>
      <c r="BJ28" s="367"/>
      <c r="BK28" s="367"/>
      <c r="BL28" s="367"/>
      <c r="BM28" s="368"/>
      <c r="BN28" s="369">
        <v>7343109</v>
      </c>
      <c r="BO28" s="370"/>
      <c r="BP28" s="370"/>
      <c r="BQ28" s="370"/>
      <c r="BR28" s="370"/>
      <c r="BS28" s="370"/>
      <c r="BT28" s="370"/>
      <c r="BU28" s="371"/>
      <c r="BV28" s="369">
        <v>6769182</v>
      </c>
      <c r="BW28" s="370"/>
      <c r="BX28" s="370"/>
      <c r="BY28" s="370"/>
      <c r="BZ28" s="370"/>
      <c r="CA28" s="370"/>
      <c r="CB28" s="370"/>
      <c r="CC28" s="371"/>
      <c r="CD28" s="59"/>
      <c r="CE28" s="372"/>
      <c r="CF28" s="372"/>
      <c r="CG28" s="372"/>
      <c r="CH28" s="372"/>
      <c r="CI28" s="372"/>
      <c r="CJ28" s="372"/>
      <c r="CK28" s="372"/>
      <c r="CL28" s="372"/>
      <c r="CM28" s="372"/>
      <c r="CN28" s="372"/>
      <c r="CO28" s="372"/>
      <c r="CP28" s="372"/>
      <c r="CQ28" s="372"/>
      <c r="CR28" s="372"/>
      <c r="CS28" s="373"/>
      <c r="CT28" s="344"/>
      <c r="CU28" s="345"/>
      <c r="CV28" s="345"/>
      <c r="CW28" s="345"/>
      <c r="CX28" s="345"/>
      <c r="CY28" s="345"/>
      <c r="CZ28" s="345"/>
      <c r="DA28" s="346"/>
      <c r="DB28" s="344"/>
      <c r="DC28" s="345"/>
      <c r="DD28" s="345"/>
      <c r="DE28" s="345"/>
      <c r="DF28" s="345"/>
      <c r="DG28" s="345"/>
      <c r="DH28" s="345"/>
      <c r="DI28" s="346"/>
      <c r="DJ28" s="44"/>
      <c r="DK28" s="44"/>
      <c r="DL28" s="44"/>
      <c r="DM28" s="44"/>
      <c r="DN28" s="44"/>
      <c r="DO28" s="44"/>
    </row>
    <row r="29" spans="1:119" ht="18.75" customHeight="1" x14ac:dyDescent="0.15">
      <c r="A29" s="45"/>
      <c r="B29" s="406"/>
      <c r="C29" s="407"/>
      <c r="D29" s="408"/>
      <c r="E29" s="347" t="s">
        <v>122</v>
      </c>
      <c r="F29" s="348"/>
      <c r="G29" s="348"/>
      <c r="H29" s="348"/>
      <c r="I29" s="348"/>
      <c r="J29" s="348"/>
      <c r="K29" s="349"/>
      <c r="L29" s="350">
        <v>16</v>
      </c>
      <c r="M29" s="351"/>
      <c r="N29" s="351"/>
      <c r="O29" s="351"/>
      <c r="P29" s="352"/>
      <c r="Q29" s="350">
        <v>3500</v>
      </c>
      <c r="R29" s="351"/>
      <c r="S29" s="351"/>
      <c r="T29" s="351"/>
      <c r="U29" s="351"/>
      <c r="V29" s="352"/>
      <c r="W29" s="417"/>
      <c r="X29" s="418"/>
      <c r="Y29" s="419"/>
      <c r="Z29" s="347" t="s">
        <v>123</v>
      </c>
      <c r="AA29" s="348"/>
      <c r="AB29" s="348"/>
      <c r="AC29" s="348"/>
      <c r="AD29" s="348"/>
      <c r="AE29" s="348"/>
      <c r="AF29" s="348"/>
      <c r="AG29" s="349"/>
      <c r="AH29" s="350">
        <v>455</v>
      </c>
      <c r="AI29" s="351"/>
      <c r="AJ29" s="351"/>
      <c r="AK29" s="351"/>
      <c r="AL29" s="352"/>
      <c r="AM29" s="350">
        <v>1374261</v>
      </c>
      <c r="AN29" s="351"/>
      <c r="AO29" s="351"/>
      <c r="AP29" s="351"/>
      <c r="AQ29" s="351"/>
      <c r="AR29" s="352"/>
      <c r="AS29" s="350">
        <v>3020</v>
      </c>
      <c r="AT29" s="351"/>
      <c r="AU29" s="351"/>
      <c r="AV29" s="351"/>
      <c r="AW29" s="351"/>
      <c r="AX29" s="353"/>
      <c r="AY29" s="360"/>
      <c r="AZ29" s="361"/>
      <c r="BA29" s="361"/>
      <c r="BB29" s="362"/>
      <c r="BC29" s="354" t="s">
        <v>124</v>
      </c>
      <c r="BD29" s="355"/>
      <c r="BE29" s="355"/>
      <c r="BF29" s="355"/>
      <c r="BG29" s="355"/>
      <c r="BH29" s="355"/>
      <c r="BI29" s="355"/>
      <c r="BJ29" s="355"/>
      <c r="BK29" s="355"/>
      <c r="BL29" s="355"/>
      <c r="BM29" s="356"/>
      <c r="BN29" s="374">
        <v>304100</v>
      </c>
      <c r="BO29" s="375"/>
      <c r="BP29" s="375"/>
      <c r="BQ29" s="375"/>
      <c r="BR29" s="375"/>
      <c r="BS29" s="375"/>
      <c r="BT29" s="375"/>
      <c r="BU29" s="376"/>
      <c r="BV29" s="374">
        <v>303943</v>
      </c>
      <c r="BW29" s="375"/>
      <c r="BX29" s="375"/>
      <c r="BY29" s="375"/>
      <c r="BZ29" s="375"/>
      <c r="CA29" s="375"/>
      <c r="CB29" s="375"/>
      <c r="CC29" s="376"/>
      <c r="CD29" s="61"/>
      <c r="CE29" s="372"/>
      <c r="CF29" s="372"/>
      <c r="CG29" s="372"/>
      <c r="CH29" s="372"/>
      <c r="CI29" s="372"/>
      <c r="CJ29" s="372"/>
      <c r="CK29" s="372"/>
      <c r="CL29" s="372"/>
      <c r="CM29" s="372"/>
      <c r="CN29" s="372"/>
      <c r="CO29" s="372"/>
      <c r="CP29" s="372"/>
      <c r="CQ29" s="372"/>
      <c r="CR29" s="372"/>
      <c r="CS29" s="373"/>
      <c r="CT29" s="344"/>
      <c r="CU29" s="345"/>
      <c r="CV29" s="345"/>
      <c r="CW29" s="345"/>
      <c r="CX29" s="345"/>
      <c r="CY29" s="345"/>
      <c r="CZ29" s="345"/>
      <c r="DA29" s="346"/>
      <c r="DB29" s="344"/>
      <c r="DC29" s="345"/>
      <c r="DD29" s="345"/>
      <c r="DE29" s="345"/>
      <c r="DF29" s="345"/>
      <c r="DG29" s="345"/>
      <c r="DH29" s="345"/>
      <c r="DI29" s="346"/>
      <c r="DJ29" s="44"/>
      <c r="DK29" s="44"/>
      <c r="DL29" s="44"/>
      <c r="DM29" s="44"/>
      <c r="DN29" s="44"/>
      <c r="DO29" s="44"/>
    </row>
    <row r="30" spans="1:119" ht="18.75" customHeight="1" thickBot="1" x14ac:dyDescent="0.2">
      <c r="A30" s="45"/>
      <c r="B30" s="409"/>
      <c r="C30" s="410"/>
      <c r="D30" s="411"/>
      <c r="E30" s="420"/>
      <c r="F30" s="421"/>
      <c r="G30" s="421"/>
      <c r="H30" s="421"/>
      <c r="I30" s="421"/>
      <c r="J30" s="421"/>
      <c r="K30" s="422"/>
      <c r="L30" s="423"/>
      <c r="M30" s="424"/>
      <c r="N30" s="424"/>
      <c r="O30" s="424"/>
      <c r="P30" s="425"/>
      <c r="Q30" s="423"/>
      <c r="R30" s="424"/>
      <c r="S30" s="424"/>
      <c r="T30" s="424"/>
      <c r="U30" s="424"/>
      <c r="V30" s="425"/>
      <c r="W30" s="426" t="s">
        <v>125</v>
      </c>
      <c r="X30" s="427"/>
      <c r="Y30" s="427"/>
      <c r="Z30" s="427"/>
      <c r="AA30" s="427"/>
      <c r="AB30" s="427"/>
      <c r="AC30" s="427"/>
      <c r="AD30" s="427"/>
      <c r="AE30" s="427"/>
      <c r="AF30" s="427"/>
      <c r="AG30" s="428"/>
      <c r="AH30" s="338">
        <v>96</v>
      </c>
      <c r="AI30" s="339"/>
      <c r="AJ30" s="339"/>
      <c r="AK30" s="339"/>
      <c r="AL30" s="339"/>
      <c r="AM30" s="339"/>
      <c r="AN30" s="339"/>
      <c r="AO30" s="339"/>
      <c r="AP30" s="339"/>
      <c r="AQ30" s="339"/>
      <c r="AR30" s="339"/>
      <c r="AS30" s="339"/>
      <c r="AT30" s="339"/>
      <c r="AU30" s="339"/>
      <c r="AV30" s="339"/>
      <c r="AW30" s="339"/>
      <c r="AX30" s="340"/>
      <c r="AY30" s="363"/>
      <c r="AZ30" s="364"/>
      <c r="BA30" s="364"/>
      <c r="BB30" s="365"/>
      <c r="BC30" s="341" t="s">
        <v>126</v>
      </c>
      <c r="BD30" s="342"/>
      <c r="BE30" s="342"/>
      <c r="BF30" s="342"/>
      <c r="BG30" s="342"/>
      <c r="BH30" s="342"/>
      <c r="BI30" s="342"/>
      <c r="BJ30" s="342"/>
      <c r="BK30" s="342"/>
      <c r="BL30" s="342"/>
      <c r="BM30" s="343"/>
      <c r="BN30" s="377">
        <v>3782057</v>
      </c>
      <c r="BO30" s="378"/>
      <c r="BP30" s="378"/>
      <c r="BQ30" s="378"/>
      <c r="BR30" s="378"/>
      <c r="BS30" s="378"/>
      <c r="BT30" s="378"/>
      <c r="BU30" s="379"/>
      <c r="BV30" s="377">
        <v>3785846</v>
      </c>
      <c r="BW30" s="378"/>
      <c r="BX30" s="378"/>
      <c r="BY30" s="378"/>
      <c r="BZ30" s="378"/>
      <c r="CA30" s="378"/>
      <c r="CB30" s="378"/>
      <c r="CC30" s="37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7" t="s">
        <v>133</v>
      </c>
      <c r="D33" s="337"/>
      <c r="E33" s="336" t="s">
        <v>134</v>
      </c>
      <c r="F33" s="336"/>
      <c r="G33" s="336"/>
      <c r="H33" s="336"/>
      <c r="I33" s="336"/>
      <c r="J33" s="336"/>
      <c r="K33" s="336"/>
      <c r="L33" s="336"/>
      <c r="M33" s="336"/>
      <c r="N33" s="336"/>
      <c r="O33" s="336"/>
      <c r="P33" s="336"/>
      <c r="Q33" s="336"/>
      <c r="R33" s="336"/>
      <c r="S33" s="336"/>
      <c r="T33" s="74"/>
      <c r="U33" s="337" t="s">
        <v>133</v>
      </c>
      <c r="V33" s="337"/>
      <c r="W33" s="336" t="s">
        <v>134</v>
      </c>
      <c r="X33" s="336"/>
      <c r="Y33" s="336"/>
      <c r="Z33" s="336"/>
      <c r="AA33" s="336"/>
      <c r="AB33" s="336"/>
      <c r="AC33" s="336"/>
      <c r="AD33" s="336"/>
      <c r="AE33" s="336"/>
      <c r="AF33" s="336"/>
      <c r="AG33" s="336"/>
      <c r="AH33" s="336"/>
      <c r="AI33" s="336"/>
      <c r="AJ33" s="336"/>
      <c r="AK33" s="336"/>
      <c r="AL33" s="74"/>
      <c r="AM33" s="337" t="s">
        <v>133</v>
      </c>
      <c r="AN33" s="337"/>
      <c r="AO33" s="336" t="s">
        <v>134</v>
      </c>
      <c r="AP33" s="336"/>
      <c r="AQ33" s="336"/>
      <c r="AR33" s="336"/>
      <c r="AS33" s="336"/>
      <c r="AT33" s="336"/>
      <c r="AU33" s="336"/>
      <c r="AV33" s="336"/>
      <c r="AW33" s="336"/>
      <c r="AX33" s="336"/>
      <c r="AY33" s="336"/>
      <c r="AZ33" s="336"/>
      <c r="BA33" s="336"/>
      <c r="BB33" s="336"/>
      <c r="BC33" s="336"/>
      <c r="BD33" s="75"/>
      <c r="BE33" s="336" t="s">
        <v>135</v>
      </c>
      <c r="BF33" s="336"/>
      <c r="BG33" s="336" t="s">
        <v>136</v>
      </c>
      <c r="BH33" s="336"/>
      <c r="BI33" s="336"/>
      <c r="BJ33" s="336"/>
      <c r="BK33" s="336"/>
      <c r="BL33" s="336"/>
      <c r="BM33" s="336"/>
      <c r="BN33" s="336"/>
      <c r="BO33" s="336"/>
      <c r="BP33" s="336"/>
      <c r="BQ33" s="336"/>
      <c r="BR33" s="336"/>
      <c r="BS33" s="336"/>
      <c r="BT33" s="336"/>
      <c r="BU33" s="336"/>
      <c r="BV33" s="75"/>
      <c r="BW33" s="337" t="s">
        <v>135</v>
      </c>
      <c r="BX33" s="337"/>
      <c r="BY33" s="336" t="s">
        <v>137</v>
      </c>
      <c r="BZ33" s="336"/>
      <c r="CA33" s="336"/>
      <c r="CB33" s="336"/>
      <c r="CC33" s="336"/>
      <c r="CD33" s="336"/>
      <c r="CE33" s="336"/>
      <c r="CF33" s="336"/>
      <c r="CG33" s="336"/>
      <c r="CH33" s="336"/>
      <c r="CI33" s="336"/>
      <c r="CJ33" s="336"/>
      <c r="CK33" s="336"/>
      <c r="CL33" s="336"/>
      <c r="CM33" s="336"/>
      <c r="CN33" s="74"/>
      <c r="CO33" s="337" t="s">
        <v>133</v>
      </c>
      <c r="CP33" s="337"/>
      <c r="CQ33" s="336" t="s">
        <v>138</v>
      </c>
      <c r="CR33" s="336"/>
      <c r="CS33" s="336"/>
      <c r="CT33" s="336"/>
      <c r="CU33" s="336"/>
      <c r="CV33" s="336"/>
      <c r="CW33" s="336"/>
      <c r="CX33" s="336"/>
      <c r="CY33" s="336"/>
      <c r="CZ33" s="336"/>
      <c r="DA33" s="336"/>
      <c r="DB33" s="336"/>
      <c r="DC33" s="336"/>
      <c r="DD33" s="336"/>
      <c r="DE33" s="336"/>
      <c r="DF33" s="74"/>
      <c r="DG33" s="336" t="s">
        <v>139</v>
      </c>
      <c r="DH33" s="336"/>
      <c r="DI33" s="76"/>
      <c r="DJ33" s="44"/>
      <c r="DK33" s="44"/>
      <c r="DL33" s="44"/>
      <c r="DM33" s="44"/>
      <c r="DN33" s="44"/>
      <c r="DO33" s="44"/>
    </row>
    <row r="34" spans="1:119" ht="32.25" customHeight="1" x14ac:dyDescent="0.15">
      <c r="A34" s="45"/>
      <c r="B34" s="71"/>
      <c r="C34" s="334">
        <f>IF(E34="","",1)</f>
        <v>1</v>
      </c>
      <c r="D34" s="334"/>
      <c r="E34" s="333" t="str">
        <f>IF('各会計、関係団体の財政状況及び健全化判断比率'!B7="","",'各会計、関係団体の財政状況及び健全化判断比率'!B7)</f>
        <v>一般会計</v>
      </c>
      <c r="F34" s="333"/>
      <c r="G34" s="333"/>
      <c r="H34" s="333"/>
      <c r="I34" s="333"/>
      <c r="J34" s="333"/>
      <c r="K34" s="333"/>
      <c r="L34" s="333"/>
      <c r="M34" s="333"/>
      <c r="N34" s="333"/>
      <c r="O34" s="333"/>
      <c r="P34" s="333"/>
      <c r="Q34" s="333"/>
      <c r="R34" s="333"/>
      <c r="S34" s="333"/>
      <c r="T34" s="72"/>
      <c r="U34" s="334">
        <f>IF(W34="","",MAX(C34:D43)+1)</f>
        <v>3</v>
      </c>
      <c r="V34" s="334"/>
      <c r="W34" s="333" t="str">
        <f>IF('各会計、関係団体の財政状況及び健全化判断比率'!B28="","",'各会計、関係団体の財政状況及び健全化判断比率'!B28)</f>
        <v>赤磐市国民健康保険特別会計</v>
      </c>
      <c r="X34" s="333"/>
      <c r="Y34" s="333"/>
      <c r="Z34" s="333"/>
      <c r="AA34" s="333"/>
      <c r="AB34" s="333"/>
      <c r="AC34" s="333"/>
      <c r="AD34" s="333"/>
      <c r="AE34" s="333"/>
      <c r="AF34" s="333"/>
      <c r="AG34" s="333"/>
      <c r="AH34" s="333"/>
      <c r="AI34" s="333"/>
      <c r="AJ34" s="333"/>
      <c r="AK34" s="333"/>
      <c r="AL34" s="72"/>
      <c r="AM34" s="334">
        <f>IF(AO34="","",MAX(C34:D43,U34:V43)+1)</f>
        <v>7</v>
      </c>
      <c r="AN34" s="334"/>
      <c r="AO34" s="333" t="str">
        <f>IF('各会計、関係団体の財政状況及び健全化判断比率'!B32="","",'各会計、関係団体の財政状況及び健全化判断比率'!B32)</f>
        <v>赤磐市水道事業会計</v>
      </c>
      <c r="AP34" s="333"/>
      <c r="AQ34" s="333"/>
      <c r="AR34" s="333"/>
      <c r="AS34" s="333"/>
      <c r="AT34" s="333"/>
      <c r="AU34" s="333"/>
      <c r="AV34" s="333"/>
      <c r="AW34" s="333"/>
      <c r="AX34" s="333"/>
      <c r="AY34" s="333"/>
      <c r="AZ34" s="333"/>
      <c r="BA34" s="333"/>
      <c r="BB34" s="333"/>
      <c r="BC34" s="333"/>
      <c r="BD34" s="72"/>
      <c r="BE34" s="334">
        <f>IF(BG34="","",MAX(C34:D43,U34:V43,AM34:AN43)+1)</f>
        <v>8</v>
      </c>
      <c r="BF34" s="334"/>
      <c r="BG34" s="333" t="str">
        <f>IF('各会計、関係団体の財政状況及び健全化判断比率'!B33="","",'各会計、関係団体の財政状況及び健全化判断比率'!B33)</f>
        <v>赤磐市簡易水道特別会計</v>
      </c>
      <c r="BH34" s="333"/>
      <c r="BI34" s="333"/>
      <c r="BJ34" s="333"/>
      <c r="BK34" s="333"/>
      <c r="BL34" s="333"/>
      <c r="BM34" s="333"/>
      <c r="BN34" s="333"/>
      <c r="BO34" s="333"/>
      <c r="BP34" s="333"/>
      <c r="BQ34" s="333"/>
      <c r="BR34" s="333"/>
      <c r="BS34" s="333"/>
      <c r="BT34" s="333"/>
      <c r="BU34" s="333"/>
      <c r="BV34" s="72"/>
      <c r="BW34" s="334">
        <f>IF(BY34="","",MAX(C34:D43,U34:V43,AM34:AN43,BE34:BF43)+1)</f>
        <v>11</v>
      </c>
      <c r="BX34" s="334"/>
      <c r="BY34" s="333" t="str">
        <f>IF('各会計、関係団体の財政状況及び健全化判断比率'!B68="","",'各会計、関係団体の財政状況及び健全化判断比率'!B68)</f>
        <v>岡山県市町村総合事務組合一般会計</v>
      </c>
      <c r="BZ34" s="333"/>
      <c r="CA34" s="333"/>
      <c r="CB34" s="333"/>
      <c r="CC34" s="333"/>
      <c r="CD34" s="333"/>
      <c r="CE34" s="333"/>
      <c r="CF34" s="333"/>
      <c r="CG34" s="333"/>
      <c r="CH34" s="333"/>
      <c r="CI34" s="333"/>
      <c r="CJ34" s="333"/>
      <c r="CK34" s="333"/>
      <c r="CL34" s="333"/>
      <c r="CM34" s="333"/>
      <c r="CN34" s="72"/>
      <c r="CO34" s="334">
        <f>IF(CQ34="","",MAX(C34:D43,U34:V43,AM34:AN43,BE34:BF43,BW34:BX43)+1)</f>
        <v>21</v>
      </c>
      <c r="CP34" s="334"/>
      <c r="CQ34" s="333" t="str">
        <f>IF('各会計、関係団体の財政状況及び健全化判断比率'!BS7="","",'各会計、関係団体の財政状況及び健全化判断比率'!BS7)</f>
        <v>是里ワイン醸造場</v>
      </c>
      <c r="CR34" s="333"/>
      <c r="CS34" s="333"/>
      <c r="CT34" s="333"/>
      <c r="CU34" s="333"/>
      <c r="CV34" s="333"/>
      <c r="CW34" s="333"/>
      <c r="CX34" s="333"/>
      <c r="CY34" s="333"/>
      <c r="CZ34" s="333"/>
      <c r="DA34" s="333"/>
      <c r="DB34" s="333"/>
      <c r="DC34" s="333"/>
      <c r="DD34" s="333"/>
      <c r="DE34" s="333"/>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4">
        <f>IF(E35="","",C34+1)</f>
        <v>2</v>
      </c>
      <c r="D35" s="334"/>
      <c r="E35" s="333" t="str">
        <f>IF('各会計、関係団体の財政状況及び健全化判断比率'!B8="","",'各会計、関係団体の財政状況及び健全化判断比率'!B8)</f>
        <v>赤磐市竜天オートキャンプ場特別会計</v>
      </c>
      <c r="F35" s="333"/>
      <c r="G35" s="333"/>
      <c r="H35" s="333"/>
      <c r="I35" s="333"/>
      <c r="J35" s="333"/>
      <c r="K35" s="333"/>
      <c r="L35" s="333"/>
      <c r="M35" s="333"/>
      <c r="N35" s="333"/>
      <c r="O35" s="333"/>
      <c r="P35" s="333"/>
      <c r="Q35" s="333"/>
      <c r="R35" s="333"/>
      <c r="S35" s="333"/>
      <c r="T35" s="72"/>
      <c r="U35" s="334">
        <f>IF(W35="","",U34+1)</f>
        <v>4</v>
      </c>
      <c r="V35" s="334"/>
      <c r="W35" s="333" t="str">
        <f>IF('各会計、関係団体の財政状況及び健全化判断比率'!B29="","",'各会計、関係団体の財政状況及び健全化判断比率'!B29)</f>
        <v>赤磐市後期高齢者医療特別会計</v>
      </c>
      <c r="X35" s="333"/>
      <c r="Y35" s="333"/>
      <c r="Z35" s="333"/>
      <c r="AA35" s="333"/>
      <c r="AB35" s="333"/>
      <c r="AC35" s="333"/>
      <c r="AD35" s="333"/>
      <c r="AE35" s="333"/>
      <c r="AF35" s="333"/>
      <c r="AG35" s="333"/>
      <c r="AH35" s="333"/>
      <c r="AI35" s="333"/>
      <c r="AJ35" s="333"/>
      <c r="AK35" s="333"/>
      <c r="AL35" s="72"/>
      <c r="AM35" s="334" t="str">
        <f t="shared" ref="AM35:AM43" si="0">IF(AO35="","",AM34+1)</f>
        <v/>
      </c>
      <c r="AN35" s="334"/>
      <c r="AO35" s="333"/>
      <c r="AP35" s="333"/>
      <c r="AQ35" s="333"/>
      <c r="AR35" s="333"/>
      <c r="AS35" s="333"/>
      <c r="AT35" s="333"/>
      <c r="AU35" s="333"/>
      <c r="AV35" s="333"/>
      <c r="AW35" s="333"/>
      <c r="AX35" s="333"/>
      <c r="AY35" s="333"/>
      <c r="AZ35" s="333"/>
      <c r="BA35" s="333"/>
      <c r="BB35" s="333"/>
      <c r="BC35" s="333"/>
      <c r="BD35" s="72"/>
      <c r="BE35" s="334">
        <f t="shared" ref="BE35:BE43" si="1">IF(BG35="","",BE34+1)</f>
        <v>9</v>
      </c>
      <c r="BF35" s="334"/>
      <c r="BG35" s="333" t="str">
        <f>IF('各会計、関係団体の財政状況及び健全化判断比率'!B34="","",'各会計、関係団体の財政状況及び健全化判断比率'!B34)</f>
        <v>赤磐市下水道事業特別会計</v>
      </c>
      <c r="BH35" s="333"/>
      <c r="BI35" s="333"/>
      <c r="BJ35" s="333"/>
      <c r="BK35" s="333"/>
      <c r="BL35" s="333"/>
      <c r="BM35" s="333"/>
      <c r="BN35" s="333"/>
      <c r="BO35" s="333"/>
      <c r="BP35" s="333"/>
      <c r="BQ35" s="333"/>
      <c r="BR35" s="333"/>
      <c r="BS35" s="333"/>
      <c r="BT35" s="333"/>
      <c r="BU35" s="333"/>
      <c r="BV35" s="72"/>
      <c r="BW35" s="334">
        <f t="shared" ref="BW35:BW43" si="2">IF(BY35="","",BW34+1)</f>
        <v>12</v>
      </c>
      <c r="BX35" s="334"/>
      <c r="BY35" s="333" t="str">
        <f>IF('各会計、関係団体の財政状況及び健全化判断比率'!B69="","",'各会計、関係団体の財政状況及び健全化判断比率'!B69)</f>
        <v>岡山県市町村総合事務組合貸付金特別会計</v>
      </c>
      <c r="BZ35" s="333"/>
      <c r="CA35" s="333"/>
      <c r="CB35" s="333"/>
      <c r="CC35" s="333"/>
      <c r="CD35" s="333"/>
      <c r="CE35" s="333"/>
      <c r="CF35" s="333"/>
      <c r="CG35" s="333"/>
      <c r="CH35" s="333"/>
      <c r="CI35" s="333"/>
      <c r="CJ35" s="333"/>
      <c r="CK35" s="333"/>
      <c r="CL35" s="333"/>
      <c r="CM35" s="333"/>
      <c r="CN35" s="72"/>
      <c r="CO35" s="334">
        <f t="shared" ref="CO35:CO43" si="3">IF(CQ35="","",CO34+1)</f>
        <v>22</v>
      </c>
      <c r="CP35" s="334"/>
      <c r="CQ35" s="333" t="str">
        <f>IF('各会計、関係団体の財政状況及び健全化判断比率'!BS8="","",'各会計、関係団体の財政状況及び健全化判断比率'!BS8)</f>
        <v>赤磐市土地開発公社</v>
      </c>
      <c r="CR35" s="333"/>
      <c r="CS35" s="333"/>
      <c r="CT35" s="333"/>
      <c r="CU35" s="333"/>
      <c r="CV35" s="333"/>
      <c r="CW35" s="333"/>
      <c r="CX35" s="333"/>
      <c r="CY35" s="333"/>
      <c r="CZ35" s="333"/>
      <c r="DA35" s="333"/>
      <c r="DB35" s="333"/>
      <c r="DC35" s="333"/>
      <c r="DD35" s="333"/>
      <c r="DE35" s="333"/>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4" t="str">
        <f>IF(E36="","",C35+1)</f>
        <v/>
      </c>
      <c r="D36" s="334"/>
      <c r="E36" s="333" t="str">
        <f>IF('各会計、関係団体の財政状況及び健全化判断比率'!B9="","",'各会計、関係団体の財政状況及び健全化判断比率'!B9)</f>
        <v/>
      </c>
      <c r="F36" s="333"/>
      <c r="G36" s="333"/>
      <c r="H36" s="333"/>
      <c r="I36" s="333"/>
      <c r="J36" s="333"/>
      <c r="K36" s="333"/>
      <c r="L36" s="333"/>
      <c r="M36" s="333"/>
      <c r="N36" s="333"/>
      <c r="O36" s="333"/>
      <c r="P36" s="333"/>
      <c r="Q36" s="333"/>
      <c r="R36" s="333"/>
      <c r="S36" s="333"/>
      <c r="T36" s="72"/>
      <c r="U36" s="334">
        <f t="shared" ref="U36:U43" si="4">IF(W36="","",U35+1)</f>
        <v>5</v>
      </c>
      <c r="V36" s="334"/>
      <c r="W36" s="333" t="str">
        <f>IF('各会計、関係団体の財政状況及び健全化判断比率'!B30="","",'各会計、関係団体の財政状況及び健全化判断比率'!B30)</f>
        <v>赤磐市介護保険特別会計</v>
      </c>
      <c r="X36" s="333"/>
      <c r="Y36" s="333"/>
      <c r="Z36" s="333"/>
      <c r="AA36" s="333"/>
      <c r="AB36" s="333"/>
      <c r="AC36" s="333"/>
      <c r="AD36" s="333"/>
      <c r="AE36" s="333"/>
      <c r="AF36" s="333"/>
      <c r="AG36" s="333"/>
      <c r="AH36" s="333"/>
      <c r="AI36" s="333"/>
      <c r="AJ36" s="333"/>
      <c r="AK36" s="333"/>
      <c r="AL36" s="72"/>
      <c r="AM36" s="334" t="str">
        <f t="shared" si="0"/>
        <v/>
      </c>
      <c r="AN36" s="334"/>
      <c r="AO36" s="333"/>
      <c r="AP36" s="333"/>
      <c r="AQ36" s="333"/>
      <c r="AR36" s="333"/>
      <c r="AS36" s="333"/>
      <c r="AT36" s="333"/>
      <c r="AU36" s="333"/>
      <c r="AV36" s="333"/>
      <c r="AW36" s="333"/>
      <c r="AX36" s="333"/>
      <c r="AY36" s="333"/>
      <c r="AZ36" s="333"/>
      <c r="BA36" s="333"/>
      <c r="BB36" s="333"/>
      <c r="BC36" s="333"/>
      <c r="BD36" s="72"/>
      <c r="BE36" s="334">
        <f t="shared" si="1"/>
        <v>10</v>
      </c>
      <c r="BF36" s="334"/>
      <c r="BG36" s="333" t="str">
        <f>IF('各会計、関係団体の財政状況及び健全化判断比率'!B35="","",'各会計、関係団体の財政状況及び健全化判断比率'!B35)</f>
        <v>赤磐市宅地等開発事業特別会計</v>
      </c>
      <c r="BH36" s="333"/>
      <c r="BI36" s="333"/>
      <c r="BJ36" s="333"/>
      <c r="BK36" s="333"/>
      <c r="BL36" s="333"/>
      <c r="BM36" s="333"/>
      <c r="BN36" s="333"/>
      <c r="BO36" s="333"/>
      <c r="BP36" s="333"/>
      <c r="BQ36" s="333"/>
      <c r="BR36" s="333"/>
      <c r="BS36" s="333"/>
      <c r="BT36" s="333"/>
      <c r="BU36" s="333"/>
      <c r="BV36" s="72"/>
      <c r="BW36" s="334">
        <f t="shared" si="2"/>
        <v>13</v>
      </c>
      <c r="BX36" s="334"/>
      <c r="BY36" s="333" t="str">
        <f>IF('各会計、関係団体の財政状況及び健全化判断比率'!B70="","",'各会計、関係団体の財政状況及び健全化判断比率'!B70)</f>
        <v>岡山県市町村総合事務組合脱退還付金特別会計</v>
      </c>
      <c r="BZ36" s="333"/>
      <c r="CA36" s="333"/>
      <c r="CB36" s="333"/>
      <c r="CC36" s="333"/>
      <c r="CD36" s="333"/>
      <c r="CE36" s="333"/>
      <c r="CF36" s="333"/>
      <c r="CG36" s="333"/>
      <c r="CH36" s="333"/>
      <c r="CI36" s="333"/>
      <c r="CJ36" s="333"/>
      <c r="CK36" s="333"/>
      <c r="CL36" s="333"/>
      <c r="CM36" s="333"/>
      <c r="CN36" s="72"/>
      <c r="CO36" s="334" t="str">
        <f t="shared" si="3"/>
        <v/>
      </c>
      <c r="CP36" s="334"/>
      <c r="CQ36" s="333" t="str">
        <f>IF('各会計、関係団体の財政状況及び健全化判断比率'!BS9="","",'各会計、関係団体の財政状況及び健全化判断比率'!BS9)</f>
        <v/>
      </c>
      <c r="CR36" s="333"/>
      <c r="CS36" s="333"/>
      <c r="CT36" s="333"/>
      <c r="CU36" s="333"/>
      <c r="CV36" s="333"/>
      <c r="CW36" s="333"/>
      <c r="CX36" s="333"/>
      <c r="CY36" s="333"/>
      <c r="CZ36" s="333"/>
      <c r="DA36" s="333"/>
      <c r="DB36" s="333"/>
      <c r="DC36" s="333"/>
      <c r="DD36" s="333"/>
      <c r="DE36" s="333"/>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4" t="str">
        <f>IF(E37="","",C36+1)</f>
        <v/>
      </c>
      <c r="D37" s="334"/>
      <c r="E37" s="333" t="str">
        <f>IF('各会計、関係団体の財政状況及び健全化判断比率'!B10="","",'各会計、関係団体の財政状況及び健全化判断比率'!B10)</f>
        <v/>
      </c>
      <c r="F37" s="333"/>
      <c r="G37" s="333"/>
      <c r="H37" s="333"/>
      <c r="I37" s="333"/>
      <c r="J37" s="333"/>
      <c r="K37" s="333"/>
      <c r="L37" s="333"/>
      <c r="M37" s="333"/>
      <c r="N37" s="333"/>
      <c r="O37" s="333"/>
      <c r="P37" s="333"/>
      <c r="Q37" s="333"/>
      <c r="R37" s="333"/>
      <c r="S37" s="333"/>
      <c r="T37" s="72"/>
      <c r="U37" s="334">
        <f t="shared" si="4"/>
        <v>6</v>
      </c>
      <c r="V37" s="334"/>
      <c r="W37" s="333" t="str">
        <f>IF('各会計、関係団体の財政状況及び健全化判断比率'!B31="","",'各会計、関係団体の財政状況及び健全化判断比率'!B31)</f>
        <v>赤磐市訪問看護ステーション事業特別会計</v>
      </c>
      <c r="X37" s="333"/>
      <c r="Y37" s="333"/>
      <c r="Z37" s="333"/>
      <c r="AA37" s="333"/>
      <c r="AB37" s="333"/>
      <c r="AC37" s="333"/>
      <c r="AD37" s="333"/>
      <c r="AE37" s="333"/>
      <c r="AF37" s="333"/>
      <c r="AG37" s="333"/>
      <c r="AH37" s="333"/>
      <c r="AI37" s="333"/>
      <c r="AJ37" s="333"/>
      <c r="AK37" s="333"/>
      <c r="AL37" s="72"/>
      <c r="AM37" s="334" t="str">
        <f t="shared" si="0"/>
        <v/>
      </c>
      <c r="AN37" s="334"/>
      <c r="AO37" s="333"/>
      <c r="AP37" s="333"/>
      <c r="AQ37" s="333"/>
      <c r="AR37" s="333"/>
      <c r="AS37" s="333"/>
      <c r="AT37" s="333"/>
      <c r="AU37" s="333"/>
      <c r="AV37" s="333"/>
      <c r="AW37" s="333"/>
      <c r="AX37" s="333"/>
      <c r="AY37" s="333"/>
      <c r="AZ37" s="333"/>
      <c r="BA37" s="333"/>
      <c r="BB37" s="333"/>
      <c r="BC37" s="333"/>
      <c r="BD37" s="72"/>
      <c r="BE37" s="334" t="str">
        <f t="shared" si="1"/>
        <v/>
      </c>
      <c r="BF37" s="334"/>
      <c r="BG37" s="333"/>
      <c r="BH37" s="333"/>
      <c r="BI37" s="333"/>
      <c r="BJ37" s="333"/>
      <c r="BK37" s="333"/>
      <c r="BL37" s="333"/>
      <c r="BM37" s="333"/>
      <c r="BN37" s="333"/>
      <c r="BO37" s="333"/>
      <c r="BP37" s="333"/>
      <c r="BQ37" s="333"/>
      <c r="BR37" s="333"/>
      <c r="BS37" s="333"/>
      <c r="BT37" s="333"/>
      <c r="BU37" s="333"/>
      <c r="BV37" s="72"/>
      <c r="BW37" s="334">
        <f t="shared" si="2"/>
        <v>14</v>
      </c>
      <c r="BX37" s="334"/>
      <c r="BY37" s="333" t="str">
        <f>IF('各会計、関係団体の財政状況及び健全化判断比率'!B71="","",'各会計、関係団体の財政状況及び健全化判断比率'!B71)</f>
        <v>岡山県市町村総合事務組合交通災害共済特別会計</v>
      </c>
      <c r="BZ37" s="333"/>
      <c r="CA37" s="333"/>
      <c r="CB37" s="333"/>
      <c r="CC37" s="333"/>
      <c r="CD37" s="333"/>
      <c r="CE37" s="333"/>
      <c r="CF37" s="333"/>
      <c r="CG37" s="333"/>
      <c r="CH37" s="333"/>
      <c r="CI37" s="333"/>
      <c r="CJ37" s="333"/>
      <c r="CK37" s="333"/>
      <c r="CL37" s="333"/>
      <c r="CM37" s="333"/>
      <c r="CN37" s="72"/>
      <c r="CO37" s="334" t="str">
        <f t="shared" si="3"/>
        <v/>
      </c>
      <c r="CP37" s="334"/>
      <c r="CQ37" s="333" t="str">
        <f>IF('各会計、関係団体の財政状況及び健全化判断比率'!BS10="","",'各会計、関係団体の財政状況及び健全化判断比率'!BS10)</f>
        <v/>
      </c>
      <c r="CR37" s="333"/>
      <c r="CS37" s="333"/>
      <c r="CT37" s="333"/>
      <c r="CU37" s="333"/>
      <c r="CV37" s="333"/>
      <c r="CW37" s="333"/>
      <c r="CX37" s="333"/>
      <c r="CY37" s="333"/>
      <c r="CZ37" s="333"/>
      <c r="DA37" s="333"/>
      <c r="DB37" s="333"/>
      <c r="DC37" s="333"/>
      <c r="DD37" s="333"/>
      <c r="DE37" s="333"/>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4" t="str">
        <f t="shared" ref="C38:C43" si="5">IF(E38="","",C37+1)</f>
        <v/>
      </c>
      <c r="D38" s="334"/>
      <c r="E38" s="333" t="str">
        <f>IF('各会計、関係団体の財政状況及び健全化判断比率'!B11="","",'各会計、関係団体の財政状況及び健全化判断比率'!B11)</f>
        <v/>
      </c>
      <c r="F38" s="333"/>
      <c r="G38" s="333"/>
      <c r="H38" s="333"/>
      <c r="I38" s="333"/>
      <c r="J38" s="333"/>
      <c r="K38" s="333"/>
      <c r="L38" s="333"/>
      <c r="M38" s="333"/>
      <c r="N38" s="333"/>
      <c r="O38" s="333"/>
      <c r="P38" s="333"/>
      <c r="Q38" s="333"/>
      <c r="R38" s="333"/>
      <c r="S38" s="333"/>
      <c r="T38" s="72"/>
      <c r="U38" s="334" t="str">
        <f t="shared" si="4"/>
        <v/>
      </c>
      <c r="V38" s="334"/>
      <c r="W38" s="333"/>
      <c r="X38" s="333"/>
      <c r="Y38" s="333"/>
      <c r="Z38" s="333"/>
      <c r="AA38" s="333"/>
      <c r="AB38" s="333"/>
      <c r="AC38" s="333"/>
      <c r="AD38" s="333"/>
      <c r="AE38" s="333"/>
      <c r="AF38" s="333"/>
      <c r="AG38" s="333"/>
      <c r="AH38" s="333"/>
      <c r="AI38" s="333"/>
      <c r="AJ38" s="333"/>
      <c r="AK38" s="333"/>
      <c r="AL38" s="72"/>
      <c r="AM38" s="334" t="str">
        <f t="shared" si="0"/>
        <v/>
      </c>
      <c r="AN38" s="334"/>
      <c r="AO38" s="333"/>
      <c r="AP38" s="333"/>
      <c r="AQ38" s="333"/>
      <c r="AR38" s="333"/>
      <c r="AS38" s="333"/>
      <c r="AT38" s="333"/>
      <c r="AU38" s="333"/>
      <c r="AV38" s="333"/>
      <c r="AW38" s="333"/>
      <c r="AX38" s="333"/>
      <c r="AY38" s="333"/>
      <c r="AZ38" s="333"/>
      <c r="BA38" s="333"/>
      <c r="BB38" s="333"/>
      <c r="BC38" s="333"/>
      <c r="BD38" s="72"/>
      <c r="BE38" s="334" t="str">
        <f t="shared" si="1"/>
        <v/>
      </c>
      <c r="BF38" s="334"/>
      <c r="BG38" s="333"/>
      <c r="BH38" s="333"/>
      <c r="BI38" s="333"/>
      <c r="BJ38" s="333"/>
      <c r="BK38" s="333"/>
      <c r="BL38" s="333"/>
      <c r="BM38" s="333"/>
      <c r="BN38" s="333"/>
      <c r="BO38" s="333"/>
      <c r="BP38" s="333"/>
      <c r="BQ38" s="333"/>
      <c r="BR38" s="333"/>
      <c r="BS38" s="333"/>
      <c r="BT38" s="333"/>
      <c r="BU38" s="333"/>
      <c r="BV38" s="72"/>
      <c r="BW38" s="334">
        <f t="shared" si="2"/>
        <v>15</v>
      </c>
      <c r="BX38" s="334"/>
      <c r="BY38" s="333" t="str">
        <f>IF('各会計、関係団体の財政状況及び健全化判断比率'!B72="","",'各会計、関係団体の財政状況及び健全化判断比率'!B72)</f>
        <v>岡山県市町村税整理組合</v>
      </c>
      <c r="BZ38" s="333"/>
      <c r="CA38" s="333"/>
      <c r="CB38" s="333"/>
      <c r="CC38" s="333"/>
      <c r="CD38" s="333"/>
      <c r="CE38" s="333"/>
      <c r="CF38" s="333"/>
      <c r="CG38" s="333"/>
      <c r="CH38" s="333"/>
      <c r="CI38" s="333"/>
      <c r="CJ38" s="333"/>
      <c r="CK38" s="333"/>
      <c r="CL38" s="333"/>
      <c r="CM38" s="333"/>
      <c r="CN38" s="72"/>
      <c r="CO38" s="334" t="str">
        <f t="shared" si="3"/>
        <v/>
      </c>
      <c r="CP38" s="334"/>
      <c r="CQ38" s="333" t="str">
        <f>IF('各会計、関係団体の財政状況及び健全化判断比率'!BS11="","",'各会計、関係団体の財政状況及び健全化判断比率'!BS11)</f>
        <v/>
      </c>
      <c r="CR38" s="333"/>
      <c r="CS38" s="333"/>
      <c r="CT38" s="333"/>
      <c r="CU38" s="333"/>
      <c r="CV38" s="333"/>
      <c r="CW38" s="333"/>
      <c r="CX38" s="333"/>
      <c r="CY38" s="333"/>
      <c r="CZ38" s="333"/>
      <c r="DA38" s="333"/>
      <c r="DB38" s="333"/>
      <c r="DC38" s="333"/>
      <c r="DD38" s="333"/>
      <c r="DE38" s="333"/>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4" t="str">
        <f t="shared" si="5"/>
        <v/>
      </c>
      <c r="D39" s="334"/>
      <c r="E39" s="333" t="str">
        <f>IF('各会計、関係団体の財政状況及び健全化判断比率'!B12="","",'各会計、関係団体の財政状況及び健全化判断比率'!B12)</f>
        <v/>
      </c>
      <c r="F39" s="333"/>
      <c r="G39" s="333"/>
      <c r="H39" s="333"/>
      <c r="I39" s="333"/>
      <c r="J39" s="333"/>
      <c r="K39" s="333"/>
      <c r="L39" s="333"/>
      <c r="M39" s="333"/>
      <c r="N39" s="333"/>
      <c r="O39" s="333"/>
      <c r="P39" s="333"/>
      <c r="Q39" s="333"/>
      <c r="R39" s="333"/>
      <c r="S39" s="333"/>
      <c r="T39" s="72"/>
      <c r="U39" s="334" t="str">
        <f t="shared" si="4"/>
        <v/>
      </c>
      <c r="V39" s="334"/>
      <c r="W39" s="333"/>
      <c r="X39" s="333"/>
      <c r="Y39" s="333"/>
      <c r="Z39" s="333"/>
      <c r="AA39" s="333"/>
      <c r="AB39" s="333"/>
      <c r="AC39" s="333"/>
      <c r="AD39" s="333"/>
      <c r="AE39" s="333"/>
      <c r="AF39" s="333"/>
      <c r="AG39" s="333"/>
      <c r="AH39" s="333"/>
      <c r="AI39" s="333"/>
      <c r="AJ39" s="333"/>
      <c r="AK39" s="333"/>
      <c r="AL39" s="72"/>
      <c r="AM39" s="334" t="str">
        <f t="shared" si="0"/>
        <v/>
      </c>
      <c r="AN39" s="334"/>
      <c r="AO39" s="333"/>
      <c r="AP39" s="333"/>
      <c r="AQ39" s="333"/>
      <c r="AR39" s="333"/>
      <c r="AS39" s="333"/>
      <c r="AT39" s="333"/>
      <c r="AU39" s="333"/>
      <c r="AV39" s="333"/>
      <c r="AW39" s="333"/>
      <c r="AX39" s="333"/>
      <c r="AY39" s="333"/>
      <c r="AZ39" s="333"/>
      <c r="BA39" s="333"/>
      <c r="BB39" s="333"/>
      <c r="BC39" s="333"/>
      <c r="BD39" s="72"/>
      <c r="BE39" s="334" t="str">
        <f t="shared" si="1"/>
        <v/>
      </c>
      <c r="BF39" s="334"/>
      <c r="BG39" s="333"/>
      <c r="BH39" s="333"/>
      <c r="BI39" s="333"/>
      <c r="BJ39" s="333"/>
      <c r="BK39" s="333"/>
      <c r="BL39" s="333"/>
      <c r="BM39" s="333"/>
      <c r="BN39" s="333"/>
      <c r="BO39" s="333"/>
      <c r="BP39" s="333"/>
      <c r="BQ39" s="333"/>
      <c r="BR39" s="333"/>
      <c r="BS39" s="333"/>
      <c r="BT39" s="333"/>
      <c r="BU39" s="333"/>
      <c r="BV39" s="72"/>
      <c r="BW39" s="334">
        <f t="shared" si="2"/>
        <v>16</v>
      </c>
      <c r="BX39" s="334"/>
      <c r="BY39" s="333" t="str">
        <f>IF('各会計、関係団体の財政状況及び健全化判断比率'!B73="","",'各会計、関係団体の財政状況及び健全化判断比率'!B73)</f>
        <v>岡山県後期高齢者医療広域連合一般会計</v>
      </c>
      <c r="BZ39" s="333"/>
      <c r="CA39" s="333"/>
      <c r="CB39" s="333"/>
      <c r="CC39" s="333"/>
      <c r="CD39" s="333"/>
      <c r="CE39" s="333"/>
      <c r="CF39" s="333"/>
      <c r="CG39" s="333"/>
      <c r="CH39" s="333"/>
      <c r="CI39" s="333"/>
      <c r="CJ39" s="333"/>
      <c r="CK39" s="333"/>
      <c r="CL39" s="333"/>
      <c r="CM39" s="333"/>
      <c r="CN39" s="72"/>
      <c r="CO39" s="334" t="str">
        <f t="shared" si="3"/>
        <v/>
      </c>
      <c r="CP39" s="334"/>
      <c r="CQ39" s="333" t="str">
        <f>IF('各会計、関係団体の財政状況及び健全化判断比率'!BS12="","",'各会計、関係団体の財政状況及び健全化判断比率'!BS12)</f>
        <v/>
      </c>
      <c r="CR39" s="333"/>
      <c r="CS39" s="333"/>
      <c r="CT39" s="333"/>
      <c r="CU39" s="333"/>
      <c r="CV39" s="333"/>
      <c r="CW39" s="333"/>
      <c r="CX39" s="333"/>
      <c r="CY39" s="333"/>
      <c r="CZ39" s="333"/>
      <c r="DA39" s="333"/>
      <c r="DB39" s="333"/>
      <c r="DC39" s="333"/>
      <c r="DD39" s="333"/>
      <c r="DE39" s="333"/>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4" t="str">
        <f t="shared" si="5"/>
        <v/>
      </c>
      <c r="D40" s="334"/>
      <c r="E40" s="333" t="str">
        <f>IF('各会計、関係団体の財政状況及び健全化判断比率'!B13="","",'各会計、関係団体の財政状況及び健全化判断比率'!B13)</f>
        <v/>
      </c>
      <c r="F40" s="333"/>
      <c r="G40" s="333"/>
      <c r="H40" s="333"/>
      <c r="I40" s="333"/>
      <c r="J40" s="333"/>
      <c r="K40" s="333"/>
      <c r="L40" s="333"/>
      <c r="M40" s="333"/>
      <c r="N40" s="333"/>
      <c r="O40" s="333"/>
      <c r="P40" s="333"/>
      <c r="Q40" s="333"/>
      <c r="R40" s="333"/>
      <c r="S40" s="333"/>
      <c r="T40" s="72"/>
      <c r="U40" s="334" t="str">
        <f t="shared" si="4"/>
        <v/>
      </c>
      <c r="V40" s="334"/>
      <c r="W40" s="333"/>
      <c r="X40" s="333"/>
      <c r="Y40" s="333"/>
      <c r="Z40" s="333"/>
      <c r="AA40" s="333"/>
      <c r="AB40" s="333"/>
      <c r="AC40" s="333"/>
      <c r="AD40" s="333"/>
      <c r="AE40" s="333"/>
      <c r="AF40" s="333"/>
      <c r="AG40" s="333"/>
      <c r="AH40" s="333"/>
      <c r="AI40" s="333"/>
      <c r="AJ40" s="333"/>
      <c r="AK40" s="333"/>
      <c r="AL40" s="72"/>
      <c r="AM40" s="334" t="str">
        <f t="shared" si="0"/>
        <v/>
      </c>
      <c r="AN40" s="334"/>
      <c r="AO40" s="333"/>
      <c r="AP40" s="333"/>
      <c r="AQ40" s="333"/>
      <c r="AR40" s="333"/>
      <c r="AS40" s="333"/>
      <c r="AT40" s="333"/>
      <c r="AU40" s="333"/>
      <c r="AV40" s="333"/>
      <c r="AW40" s="333"/>
      <c r="AX40" s="333"/>
      <c r="AY40" s="333"/>
      <c r="AZ40" s="333"/>
      <c r="BA40" s="333"/>
      <c r="BB40" s="333"/>
      <c r="BC40" s="333"/>
      <c r="BD40" s="72"/>
      <c r="BE40" s="334" t="str">
        <f t="shared" si="1"/>
        <v/>
      </c>
      <c r="BF40" s="334"/>
      <c r="BG40" s="333"/>
      <c r="BH40" s="333"/>
      <c r="BI40" s="333"/>
      <c r="BJ40" s="333"/>
      <c r="BK40" s="333"/>
      <c r="BL40" s="333"/>
      <c r="BM40" s="333"/>
      <c r="BN40" s="333"/>
      <c r="BO40" s="333"/>
      <c r="BP40" s="333"/>
      <c r="BQ40" s="333"/>
      <c r="BR40" s="333"/>
      <c r="BS40" s="333"/>
      <c r="BT40" s="333"/>
      <c r="BU40" s="333"/>
      <c r="BV40" s="72"/>
      <c r="BW40" s="334">
        <f t="shared" si="2"/>
        <v>17</v>
      </c>
      <c r="BX40" s="334"/>
      <c r="BY40" s="333" t="str">
        <f>IF('各会計、関係団体の財政状況及び健全化判断比率'!B74="","",'各会計、関係団体の財政状況及び健全化判断比率'!B74)</f>
        <v>岡山県後期高齢者医療広域連合特別会計</v>
      </c>
      <c r="BZ40" s="333"/>
      <c r="CA40" s="333"/>
      <c r="CB40" s="333"/>
      <c r="CC40" s="333"/>
      <c r="CD40" s="333"/>
      <c r="CE40" s="333"/>
      <c r="CF40" s="333"/>
      <c r="CG40" s="333"/>
      <c r="CH40" s="333"/>
      <c r="CI40" s="333"/>
      <c r="CJ40" s="333"/>
      <c r="CK40" s="333"/>
      <c r="CL40" s="333"/>
      <c r="CM40" s="333"/>
      <c r="CN40" s="72"/>
      <c r="CO40" s="334" t="str">
        <f t="shared" si="3"/>
        <v/>
      </c>
      <c r="CP40" s="334"/>
      <c r="CQ40" s="333" t="str">
        <f>IF('各会計、関係団体の財政状況及び健全化判断比率'!BS13="","",'各会計、関係団体の財政状況及び健全化判断比率'!BS13)</f>
        <v/>
      </c>
      <c r="CR40" s="333"/>
      <c r="CS40" s="333"/>
      <c r="CT40" s="333"/>
      <c r="CU40" s="333"/>
      <c r="CV40" s="333"/>
      <c r="CW40" s="333"/>
      <c r="CX40" s="333"/>
      <c r="CY40" s="333"/>
      <c r="CZ40" s="333"/>
      <c r="DA40" s="333"/>
      <c r="DB40" s="333"/>
      <c r="DC40" s="333"/>
      <c r="DD40" s="333"/>
      <c r="DE40" s="333"/>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4" t="str">
        <f t="shared" si="5"/>
        <v/>
      </c>
      <c r="D41" s="334"/>
      <c r="E41" s="333" t="str">
        <f>IF('各会計、関係団体の財政状況及び健全化判断比率'!B14="","",'各会計、関係団体の財政状況及び健全化判断比率'!B14)</f>
        <v/>
      </c>
      <c r="F41" s="333"/>
      <c r="G41" s="333"/>
      <c r="H41" s="333"/>
      <c r="I41" s="333"/>
      <c r="J41" s="333"/>
      <c r="K41" s="333"/>
      <c r="L41" s="333"/>
      <c r="M41" s="333"/>
      <c r="N41" s="333"/>
      <c r="O41" s="333"/>
      <c r="P41" s="333"/>
      <c r="Q41" s="333"/>
      <c r="R41" s="333"/>
      <c r="S41" s="333"/>
      <c r="T41" s="72"/>
      <c r="U41" s="334" t="str">
        <f t="shared" si="4"/>
        <v/>
      </c>
      <c r="V41" s="334"/>
      <c r="W41" s="333"/>
      <c r="X41" s="333"/>
      <c r="Y41" s="333"/>
      <c r="Z41" s="333"/>
      <c r="AA41" s="333"/>
      <c r="AB41" s="333"/>
      <c r="AC41" s="333"/>
      <c r="AD41" s="333"/>
      <c r="AE41" s="333"/>
      <c r="AF41" s="333"/>
      <c r="AG41" s="333"/>
      <c r="AH41" s="333"/>
      <c r="AI41" s="333"/>
      <c r="AJ41" s="333"/>
      <c r="AK41" s="333"/>
      <c r="AL41" s="72"/>
      <c r="AM41" s="334" t="str">
        <f t="shared" si="0"/>
        <v/>
      </c>
      <c r="AN41" s="334"/>
      <c r="AO41" s="333"/>
      <c r="AP41" s="333"/>
      <c r="AQ41" s="333"/>
      <c r="AR41" s="333"/>
      <c r="AS41" s="333"/>
      <c r="AT41" s="333"/>
      <c r="AU41" s="333"/>
      <c r="AV41" s="333"/>
      <c r="AW41" s="333"/>
      <c r="AX41" s="333"/>
      <c r="AY41" s="333"/>
      <c r="AZ41" s="333"/>
      <c r="BA41" s="333"/>
      <c r="BB41" s="333"/>
      <c r="BC41" s="333"/>
      <c r="BD41" s="72"/>
      <c r="BE41" s="334" t="str">
        <f t="shared" si="1"/>
        <v/>
      </c>
      <c r="BF41" s="334"/>
      <c r="BG41" s="333"/>
      <c r="BH41" s="333"/>
      <c r="BI41" s="333"/>
      <c r="BJ41" s="333"/>
      <c r="BK41" s="333"/>
      <c r="BL41" s="333"/>
      <c r="BM41" s="333"/>
      <c r="BN41" s="333"/>
      <c r="BO41" s="333"/>
      <c r="BP41" s="333"/>
      <c r="BQ41" s="333"/>
      <c r="BR41" s="333"/>
      <c r="BS41" s="333"/>
      <c r="BT41" s="333"/>
      <c r="BU41" s="333"/>
      <c r="BV41" s="72"/>
      <c r="BW41" s="334">
        <f t="shared" si="2"/>
        <v>18</v>
      </c>
      <c r="BX41" s="334"/>
      <c r="BY41" s="333" t="str">
        <f>IF('各会計、関係団体の財政状況及び健全化判断比率'!B75="","",'各会計、関係団体の財政状況及び健全化判断比率'!B75)</f>
        <v>柵原、吉井、英田火葬場施設組合</v>
      </c>
      <c r="BZ41" s="333"/>
      <c r="CA41" s="333"/>
      <c r="CB41" s="333"/>
      <c r="CC41" s="333"/>
      <c r="CD41" s="333"/>
      <c r="CE41" s="333"/>
      <c r="CF41" s="333"/>
      <c r="CG41" s="333"/>
      <c r="CH41" s="333"/>
      <c r="CI41" s="333"/>
      <c r="CJ41" s="333"/>
      <c r="CK41" s="333"/>
      <c r="CL41" s="333"/>
      <c r="CM41" s="333"/>
      <c r="CN41" s="72"/>
      <c r="CO41" s="334" t="str">
        <f t="shared" si="3"/>
        <v/>
      </c>
      <c r="CP41" s="334"/>
      <c r="CQ41" s="333" t="str">
        <f>IF('各会計、関係団体の財政状況及び健全化判断比率'!BS14="","",'各会計、関係団体の財政状況及び健全化判断比率'!BS14)</f>
        <v/>
      </c>
      <c r="CR41" s="333"/>
      <c r="CS41" s="333"/>
      <c r="CT41" s="333"/>
      <c r="CU41" s="333"/>
      <c r="CV41" s="333"/>
      <c r="CW41" s="333"/>
      <c r="CX41" s="333"/>
      <c r="CY41" s="333"/>
      <c r="CZ41" s="333"/>
      <c r="DA41" s="333"/>
      <c r="DB41" s="333"/>
      <c r="DC41" s="333"/>
      <c r="DD41" s="333"/>
      <c r="DE41" s="333"/>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4" t="str">
        <f t="shared" si="5"/>
        <v/>
      </c>
      <c r="D42" s="334"/>
      <c r="E42" s="333" t="str">
        <f>IF('各会計、関係団体の財政状況及び健全化判断比率'!B15="","",'各会計、関係団体の財政状況及び健全化判断比率'!B15)</f>
        <v/>
      </c>
      <c r="F42" s="333"/>
      <c r="G42" s="333"/>
      <c r="H42" s="333"/>
      <c r="I42" s="333"/>
      <c r="J42" s="333"/>
      <c r="K42" s="333"/>
      <c r="L42" s="333"/>
      <c r="M42" s="333"/>
      <c r="N42" s="333"/>
      <c r="O42" s="333"/>
      <c r="P42" s="333"/>
      <c r="Q42" s="333"/>
      <c r="R42" s="333"/>
      <c r="S42" s="333"/>
      <c r="T42" s="72"/>
      <c r="U42" s="334" t="str">
        <f t="shared" si="4"/>
        <v/>
      </c>
      <c r="V42" s="334"/>
      <c r="W42" s="333"/>
      <c r="X42" s="333"/>
      <c r="Y42" s="333"/>
      <c r="Z42" s="333"/>
      <c r="AA42" s="333"/>
      <c r="AB42" s="333"/>
      <c r="AC42" s="333"/>
      <c r="AD42" s="333"/>
      <c r="AE42" s="333"/>
      <c r="AF42" s="333"/>
      <c r="AG42" s="333"/>
      <c r="AH42" s="333"/>
      <c r="AI42" s="333"/>
      <c r="AJ42" s="333"/>
      <c r="AK42" s="333"/>
      <c r="AL42" s="72"/>
      <c r="AM42" s="334" t="str">
        <f t="shared" si="0"/>
        <v/>
      </c>
      <c r="AN42" s="334"/>
      <c r="AO42" s="333"/>
      <c r="AP42" s="333"/>
      <c r="AQ42" s="333"/>
      <c r="AR42" s="333"/>
      <c r="AS42" s="333"/>
      <c r="AT42" s="333"/>
      <c r="AU42" s="333"/>
      <c r="AV42" s="333"/>
      <c r="AW42" s="333"/>
      <c r="AX42" s="333"/>
      <c r="AY42" s="333"/>
      <c r="AZ42" s="333"/>
      <c r="BA42" s="333"/>
      <c r="BB42" s="333"/>
      <c r="BC42" s="333"/>
      <c r="BD42" s="72"/>
      <c r="BE42" s="334" t="str">
        <f t="shared" si="1"/>
        <v/>
      </c>
      <c r="BF42" s="334"/>
      <c r="BG42" s="333"/>
      <c r="BH42" s="333"/>
      <c r="BI42" s="333"/>
      <c r="BJ42" s="333"/>
      <c r="BK42" s="333"/>
      <c r="BL42" s="333"/>
      <c r="BM42" s="333"/>
      <c r="BN42" s="333"/>
      <c r="BO42" s="333"/>
      <c r="BP42" s="333"/>
      <c r="BQ42" s="333"/>
      <c r="BR42" s="333"/>
      <c r="BS42" s="333"/>
      <c r="BT42" s="333"/>
      <c r="BU42" s="333"/>
      <c r="BV42" s="72"/>
      <c r="BW42" s="334">
        <f t="shared" si="2"/>
        <v>19</v>
      </c>
      <c r="BX42" s="334"/>
      <c r="BY42" s="333" t="str">
        <f>IF('各会計、関係団体の財政状況及び健全化判断比率'!B76="","",'各会計、関係団体の財政状況及び健全化判断比率'!B76)</f>
        <v>田原用水組合</v>
      </c>
      <c r="BZ42" s="333"/>
      <c r="CA42" s="333"/>
      <c r="CB42" s="333"/>
      <c r="CC42" s="333"/>
      <c r="CD42" s="333"/>
      <c r="CE42" s="333"/>
      <c r="CF42" s="333"/>
      <c r="CG42" s="333"/>
      <c r="CH42" s="333"/>
      <c r="CI42" s="333"/>
      <c r="CJ42" s="333"/>
      <c r="CK42" s="333"/>
      <c r="CL42" s="333"/>
      <c r="CM42" s="333"/>
      <c r="CN42" s="72"/>
      <c r="CO42" s="334" t="str">
        <f t="shared" si="3"/>
        <v/>
      </c>
      <c r="CP42" s="334"/>
      <c r="CQ42" s="333" t="str">
        <f>IF('各会計、関係団体の財政状況及び健全化判断比率'!BS15="","",'各会計、関係団体の財政状況及び健全化判断比率'!BS15)</f>
        <v/>
      </c>
      <c r="CR42" s="333"/>
      <c r="CS42" s="333"/>
      <c r="CT42" s="333"/>
      <c r="CU42" s="333"/>
      <c r="CV42" s="333"/>
      <c r="CW42" s="333"/>
      <c r="CX42" s="333"/>
      <c r="CY42" s="333"/>
      <c r="CZ42" s="333"/>
      <c r="DA42" s="333"/>
      <c r="DB42" s="333"/>
      <c r="DC42" s="333"/>
      <c r="DD42" s="333"/>
      <c r="DE42" s="333"/>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4" t="str">
        <f t="shared" si="5"/>
        <v/>
      </c>
      <c r="D43" s="334"/>
      <c r="E43" s="333" t="str">
        <f>IF('各会計、関係団体の財政状況及び健全化判断比率'!B16="","",'各会計、関係団体の財政状況及び健全化判断比率'!B16)</f>
        <v/>
      </c>
      <c r="F43" s="333"/>
      <c r="G43" s="333"/>
      <c r="H43" s="333"/>
      <c r="I43" s="333"/>
      <c r="J43" s="333"/>
      <c r="K43" s="333"/>
      <c r="L43" s="333"/>
      <c r="M43" s="333"/>
      <c r="N43" s="333"/>
      <c r="O43" s="333"/>
      <c r="P43" s="333"/>
      <c r="Q43" s="333"/>
      <c r="R43" s="333"/>
      <c r="S43" s="333"/>
      <c r="T43" s="72"/>
      <c r="U43" s="334" t="str">
        <f t="shared" si="4"/>
        <v/>
      </c>
      <c r="V43" s="334"/>
      <c r="W43" s="333"/>
      <c r="X43" s="333"/>
      <c r="Y43" s="333"/>
      <c r="Z43" s="333"/>
      <c r="AA43" s="333"/>
      <c r="AB43" s="333"/>
      <c r="AC43" s="333"/>
      <c r="AD43" s="333"/>
      <c r="AE43" s="333"/>
      <c r="AF43" s="333"/>
      <c r="AG43" s="333"/>
      <c r="AH43" s="333"/>
      <c r="AI43" s="333"/>
      <c r="AJ43" s="333"/>
      <c r="AK43" s="333"/>
      <c r="AL43" s="72"/>
      <c r="AM43" s="334" t="str">
        <f t="shared" si="0"/>
        <v/>
      </c>
      <c r="AN43" s="334"/>
      <c r="AO43" s="333"/>
      <c r="AP43" s="333"/>
      <c r="AQ43" s="333"/>
      <c r="AR43" s="333"/>
      <c r="AS43" s="333"/>
      <c r="AT43" s="333"/>
      <c r="AU43" s="333"/>
      <c r="AV43" s="333"/>
      <c r="AW43" s="333"/>
      <c r="AX43" s="333"/>
      <c r="AY43" s="333"/>
      <c r="AZ43" s="333"/>
      <c r="BA43" s="333"/>
      <c r="BB43" s="333"/>
      <c r="BC43" s="333"/>
      <c r="BD43" s="72"/>
      <c r="BE43" s="334" t="str">
        <f t="shared" si="1"/>
        <v/>
      </c>
      <c r="BF43" s="334"/>
      <c r="BG43" s="333"/>
      <c r="BH43" s="333"/>
      <c r="BI43" s="333"/>
      <c r="BJ43" s="333"/>
      <c r="BK43" s="333"/>
      <c r="BL43" s="333"/>
      <c r="BM43" s="333"/>
      <c r="BN43" s="333"/>
      <c r="BO43" s="333"/>
      <c r="BP43" s="333"/>
      <c r="BQ43" s="333"/>
      <c r="BR43" s="333"/>
      <c r="BS43" s="333"/>
      <c r="BT43" s="333"/>
      <c r="BU43" s="333"/>
      <c r="BV43" s="72"/>
      <c r="BW43" s="334">
        <f t="shared" si="2"/>
        <v>20</v>
      </c>
      <c r="BX43" s="334"/>
      <c r="BY43" s="333" t="str">
        <f>IF('各会計、関係団体の財政状況及び健全化判断比率'!B77="","",'各会計、関係団体の財政状況及び健全化判断比率'!B77)</f>
        <v>東備農業共済事務組合</v>
      </c>
      <c r="BZ43" s="333"/>
      <c r="CA43" s="333"/>
      <c r="CB43" s="333"/>
      <c r="CC43" s="333"/>
      <c r="CD43" s="333"/>
      <c r="CE43" s="333"/>
      <c r="CF43" s="333"/>
      <c r="CG43" s="333"/>
      <c r="CH43" s="333"/>
      <c r="CI43" s="333"/>
      <c r="CJ43" s="333"/>
      <c r="CK43" s="333"/>
      <c r="CL43" s="333"/>
      <c r="CM43" s="333"/>
      <c r="CN43" s="72"/>
      <c r="CO43" s="334" t="str">
        <f t="shared" si="3"/>
        <v/>
      </c>
      <c r="CP43" s="334"/>
      <c r="CQ43" s="333" t="str">
        <f>IF('各会計、関係団体の財政状況及び健全化判断比率'!BS16="","",'各会計、関係団体の財政状況及び健全化判断比率'!BS16)</f>
        <v/>
      </c>
      <c r="CR43" s="333"/>
      <c r="CS43" s="333"/>
      <c r="CT43" s="333"/>
      <c r="CU43" s="333"/>
      <c r="CV43" s="333"/>
      <c r="CW43" s="333"/>
      <c r="CX43" s="333"/>
      <c r="CY43" s="333"/>
      <c r="CZ43" s="333"/>
      <c r="DA43" s="333"/>
      <c r="DB43" s="333"/>
      <c r="DC43" s="333"/>
      <c r="DD43" s="333"/>
      <c r="DE43" s="333"/>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2" t="s">
        <v>148</v>
      </c>
      <c r="DI1" s="693"/>
      <c r="DJ1" s="693"/>
      <c r="DK1" s="693"/>
      <c r="DL1" s="693"/>
      <c r="DM1" s="693"/>
      <c r="DN1" s="694"/>
      <c r="DP1" s="692" t="s">
        <v>149</v>
      </c>
      <c r="DQ1" s="693"/>
      <c r="DR1" s="693"/>
      <c r="DS1" s="693"/>
      <c r="DT1" s="693"/>
      <c r="DU1" s="693"/>
      <c r="DV1" s="693"/>
      <c r="DW1" s="693"/>
      <c r="DX1" s="693"/>
      <c r="DY1" s="693"/>
      <c r="DZ1" s="693"/>
      <c r="EA1" s="693"/>
      <c r="EB1" s="693"/>
      <c r="EC1" s="69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39" t="s">
        <v>151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153</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39" t="s">
        <v>23</v>
      </c>
      <c r="C4" s="640"/>
      <c r="D4" s="640"/>
      <c r="E4" s="640"/>
      <c r="F4" s="640"/>
      <c r="G4" s="640"/>
      <c r="H4" s="640"/>
      <c r="I4" s="640"/>
      <c r="J4" s="640"/>
      <c r="K4" s="640"/>
      <c r="L4" s="640"/>
      <c r="M4" s="640"/>
      <c r="N4" s="640"/>
      <c r="O4" s="640"/>
      <c r="P4" s="640"/>
      <c r="Q4" s="641"/>
      <c r="R4" s="639" t="s">
        <v>154</v>
      </c>
      <c r="S4" s="640"/>
      <c r="T4" s="640"/>
      <c r="U4" s="640"/>
      <c r="V4" s="640"/>
      <c r="W4" s="640"/>
      <c r="X4" s="640"/>
      <c r="Y4" s="641"/>
      <c r="Z4" s="639" t="s">
        <v>155</v>
      </c>
      <c r="AA4" s="640"/>
      <c r="AB4" s="640"/>
      <c r="AC4" s="641"/>
      <c r="AD4" s="639" t="s">
        <v>156</v>
      </c>
      <c r="AE4" s="640"/>
      <c r="AF4" s="640"/>
      <c r="AG4" s="640"/>
      <c r="AH4" s="640"/>
      <c r="AI4" s="640"/>
      <c r="AJ4" s="640"/>
      <c r="AK4" s="641"/>
      <c r="AL4" s="639" t="s">
        <v>155</v>
      </c>
      <c r="AM4" s="640"/>
      <c r="AN4" s="640"/>
      <c r="AO4" s="641"/>
      <c r="AP4" s="695" t="s">
        <v>157</v>
      </c>
      <c r="AQ4" s="695"/>
      <c r="AR4" s="695"/>
      <c r="AS4" s="695"/>
      <c r="AT4" s="695"/>
      <c r="AU4" s="695"/>
      <c r="AV4" s="695"/>
      <c r="AW4" s="695"/>
      <c r="AX4" s="695"/>
      <c r="AY4" s="695"/>
      <c r="AZ4" s="695"/>
      <c r="BA4" s="695"/>
      <c r="BB4" s="695"/>
      <c r="BC4" s="695"/>
      <c r="BD4" s="695"/>
      <c r="BE4" s="695"/>
      <c r="BF4" s="695"/>
      <c r="BG4" s="695" t="s">
        <v>158</v>
      </c>
      <c r="BH4" s="695"/>
      <c r="BI4" s="695"/>
      <c r="BJ4" s="695"/>
      <c r="BK4" s="695"/>
      <c r="BL4" s="695"/>
      <c r="BM4" s="695"/>
      <c r="BN4" s="695"/>
      <c r="BO4" s="695" t="s">
        <v>155</v>
      </c>
      <c r="BP4" s="695"/>
      <c r="BQ4" s="695"/>
      <c r="BR4" s="695"/>
      <c r="BS4" s="695" t="s">
        <v>159</v>
      </c>
      <c r="BT4" s="695"/>
      <c r="BU4" s="695"/>
      <c r="BV4" s="695"/>
      <c r="BW4" s="695"/>
      <c r="BX4" s="695"/>
      <c r="BY4" s="695"/>
      <c r="BZ4" s="695"/>
      <c r="CA4" s="695"/>
      <c r="CB4" s="695"/>
      <c r="CD4" s="684" t="s">
        <v>160</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15">
      <c r="B5" s="666" t="s">
        <v>161</v>
      </c>
      <c r="C5" s="667"/>
      <c r="D5" s="667"/>
      <c r="E5" s="667"/>
      <c r="F5" s="667"/>
      <c r="G5" s="667"/>
      <c r="H5" s="667"/>
      <c r="I5" s="667"/>
      <c r="J5" s="667"/>
      <c r="K5" s="667"/>
      <c r="L5" s="667"/>
      <c r="M5" s="667"/>
      <c r="N5" s="667"/>
      <c r="O5" s="667"/>
      <c r="P5" s="667"/>
      <c r="Q5" s="668"/>
      <c r="R5" s="629">
        <v>4681659</v>
      </c>
      <c r="S5" s="630"/>
      <c r="T5" s="630"/>
      <c r="U5" s="630"/>
      <c r="V5" s="630"/>
      <c r="W5" s="630"/>
      <c r="X5" s="630"/>
      <c r="Y5" s="677"/>
      <c r="Z5" s="690">
        <v>24.4</v>
      </c>
      <c r="AA5" s="690"/>
      <c r="AB5" s="690"/>
      <c r="AC5" s="690"/>
      <c r="AD5" s="691">
        <v>4681659</v>
      </c>
      <c r="AE5" s="691"/>
      <c r="AF5" s="691"/>
      <c r="AG5" s="691"/>
      <c r="AH5" s="691"/>
      <c r="AI5" s="691"/>
      <c r="AJ5" s="691"/>
      <c r="AK5" s="691"/>
      <c r="AL5" s="678">
        <v>37.9</v>
      </c>
      <c r="AM5" s="647"/>
      <c r="AN5" s="647"/>
      <c r="AO5" s="679"/>
      <c r="AP5" s="666" t="s">
        <v>162</v>
      </c>
      <c r="AQ5" s="667"/>
      <c r="AR5" s="667"/>
      <c r="AS5" s="667"/>
      <c r="AT5" s="667"/>
      <c r="AU5" s="667"/>
      <c r="AV5" s="667"/>
      <c r="AW5" s="667"/>
      <c r="AX5" s="667"/>
      <c r="AY5" s="667"/>
      <c r="AZ5" s="667"/>
      <c r="BA5" s="667"/>
      <c r="BB5" s="667"/>
      <c r="BC5" s="667"/>
      <c r="BD5" s="667"/>
      <c r="BE5" s="667"/>
      <c r="BF5" s="668"/>
      <c r="BG5" s="579">
        <v>4681086</v>
      </c>
      <c r="BH5" s="580"/>
      <c r="BI5" s="580"/>
      <c r="BJ5" s="580"/>
      <c r="BK5" s="580"/>
      <c r="BL5" s="580"/>
      <c r="BM5" s="580"/>
      <c r="BN5" s="581"/>
      <c r="BO5" s="632">
        <v>100</v>
      </c>
      <c r="BP5" s="632"/>
      <c r="BQ5" s="632"/>
      <c r="BR5" s="632"/>
      <c r="BS5" s="633">
        <v>44412</v>
      </c>
      <c r="BT5" s="633"/>
      <c r="BU5" s="633"/>
      <c r="BV5" s="633"/>
      <c r="BW5" s="633"/>
      <c r="BX5" s="633"/>
      <c r="BY5" s="633"/>
      <c r="BZ5" s="633"/>
      <c r="CA5" s="633"/>
      <c r="CB5" s="669"/>
      <c r="CD5" s="684" t="s">
        <v>157</v>
      </c>
      <c r="CE5" s="685"/>
      <c r="CF5" s="685"/>
      <c r="CG5" s="685"/>
      <c r="CH5" s="685"/>
      <c r="CI5" s="685"/>
      <c r="CJ5" s="685"/>
      <c r="CK5" s="685"/>
      <c r="CL5" s="685"/>
      <c r="CM5" s="685"/>
      <c r="CN5" s="685"/>
      <c r="CO5" s="685"/>
      <c r="CP5" s="685"/>
      <c r="CQ5" s="686"/>
      <c r="CR5" s="684" t="s">
        <v>163</v>
      </c>
      <c r="CS5" s="685"/>
      <c r="CT5" s="685"/>
      <c r="CU5" s="685"/>
      <c r="CV5" s="685"/>
      <c r="CW5" s="685"/>
      <c r="CX5" s="685"/>
      <c r="CY5" s="686"/>
      <c r="CZ5" s="684" t="s">
        <v>155</v>
      </c>
      <c r="DA5" s="685"/>
      <c r="DB5" s="685"/>
      <c r="DC5" s="686"/>
      <c r="DD5" s="684" t="s">
        <v>164</v>
      </c>
      <c r="DE5" s="685"/>
      <c r="DF5" s="685"/>
      <c r="DG5" s="685"/>
      <c r="DH5" s="685"/>
      <c r="DI5" s="685"/>
      <c r="DJ5" s="685"/>
      <c r="DK5" s="685"/>
      <c r="DL5" s="685"/>
      <c r="DM5" s="685"/>
      <c r="DN5" s="685"/>
      <c r="DO5" s="685"/>
      <c r="DP5" s="686"/>
      <c r="DQ5" s="684" t="s">
        <v>165</v>
      </c>
      <c r="DR5" s="685"/>
      <c r="DS5" s="685"/>
      <c r="DT5" s="685"/>
      <c r="DU5" s="685"/>
      <c r="DV5" s="685"/>
      <c r="DW5" s="685"/>
      <c r="DX5" s="685"/>
      <c r="DY5" s="685"/>
      <c r="DZ5" s="685"/>
      <c r="EA5" s="685"/>
      <c r="EB5" s="685"/>
      <c r="EC5" s="686"/>
    </row>
    <row r="6" spans="2:143" ht="11.25" customHeight="1" x14ac:dyDescent="0.15">
      <c r="B6" s="576" t="s">
        <v>166</v>
      </c>
      <c r="C6" s="577"/>
      <c r="D6" s="577"/>
      <c r="E6" s="577"/>
      <c r="F6" s="577"/>
      <c r="G6" s="577"/>
      <c r="H6" s="577"/>
      <c r="I6" s="577"/>
      <c r="J6" s="577"/>
      <c r="K6" s="577"/>
      <c r="L6" s="577"/>
      <c r="M6" s="577"/>
      <c r="N6" s="577"/>
      <c r="O6" s="577"/>
      <c r="P6" s="577"/>
      <c r="Q6" s="578"/>
      <c r="R6" s="579">
        <v>259077</v>
      </c>
      <c r="S6" s="580"/>
      <c r="T6" s="580"/>
      <c r="U6" s="580"/>
      <c r="V6" s="580"/>
      <c r="W6" s="580"/>
      <c r="X6" s="580"/>
      <c r="Y6" s="581"/>
      <c r="Z6" s="632">
        <v>1.4</v>
      </c>
      <c r="AA6" s="632"/>
      <c r="AB6" s="632"/>
      <c r="AC6" s="632"/>
      <c r="AD6" s="633">
        <v>259077</v>
      </c>
      <c r="AE6" s="633"/>
      <c r="AF6" s="633"/>
      <c r="AG6" s="633"/>
      <c r="AH6" s="633"/>
      <c r="AI6" s="633"/>
      <c r="AJ6" s="633"/>
      <c r="AK6" s="633"/>
      <c r="AL6" s="602">
        <v>2.1</v>
      </c>
      <c r="AM6" s="634"/>
      <c r="AN6" s="634"/>
      <c r="AO6" s="635"/>
      <c r="AP6" s="576" t="s">
        <v>167</v>
      </c>
      <c r="AQ6" s="577"/>
      <c r="AR6" s="577"/>
      <c r="AS6" s="577"/>
      <c r="AT6" s="577"/>
      <c r="AU6" s="577"/>
      <c r="AV6" s="577"/>
      <c r="AW6" s="577"/>
      <c r="AX6" s="577"/>
      <c r="AY6" s="577"/>
      <c r="AZ6" s="577"/>
      <c r="BA6" s="577"/>
      <c r="BB6" s="577"/>
      <c r="BC6" s="577"/>
      <c r="BD6" s="577"/>
      <c r="BE6" s="577"/>
      <c r="BF6" s="578"/>
      <c r="BG6" s="579">
        <v>4681086</v>
      </c>
      <c r="BH6" s="580"/>
      <c r="BI6" s="580"/>
      <c r="BJ6" s="580"/>
      <c r="BK6" s="580"/>
      <c r="BL6" s="580"/>
      <c r="BM6" s="580"/>
      <c r="BN6" s="581"/>
      <c r="BO6" s="632">
        <v>100</v>
      </c>
      <c r="BP6" s="632"/>
      <c r="BQ6" s="632"/>
      <c r="BR6" s="632"/>
      <c r="BS6" s="633">
        <v>44412</v>
      </c>
      <c r="BT6" s="633"/>
      <c r="BU6" s="633"/>
      <c r="BV6" s="633"/>
      <c r="BW6" s="633"/>
      <c r="BX6" s="633"/>
      <c r="BY6" s="633"/>
      <c r="BZ6" s="633"/>
      <c r="CA6" s="633"/>
      <c r="CB6" s="669"/>
      <c r="CD6" s="636" t="s">
        <v>168</v>
      </c>
      <c r="CE6" s="637"/>
      <c r="CF6" s="637"/>
      <c r="CG6" s="637"/>
      <c r="CH6" s="637"/>
      <c r="CI6" s="637"/>
      <c r="CJ6" s="637"/>
      <c r="CK6" s="637"/>
      <c r="CL6" s="637"/>
      <c r="CM6" s="637"/>
      <c r="CN6" s="637"/>
      <c r="CO6" s="637"/>
      <c r="CP6" s="637"/>
      <c r="CQ6" s="638"/>
      <c r="CR6" s="579">
        <v>190948</v>
      </c>
      <c r="CS6" s="580"/>
      <c r="CT6" s="580"/>
      <c r="CU6" s="580"/>
      <c r="CV6" s="580"/>
      <c r="CW6" s="580"/>
      <c r="CX6" s="580"/>
      <c r="CY6" s="581"/>
      <c r="CZ6" s="632">
        <v>1</v>
      </c>
      <c r="DA6" s="632"/>
      <c r="DB6" s="632"/>
      <c r="DC6" s="632"/>
      <c r="DD6" s="585" t="s">
        <v>169</v>
      </c>
      <c r="DE6" s="580"/>
      <c r="DF6" s="580"/>
      <c r="DG6" s="580"/>
      <c r="DH6" s="580"/>
      <c r="DI6" s="580"/>
      <c r="DJ6" s="580"/>
      <c r="DK6" s="580"/>
      <c r="DL6" s="580"/>
      <c r="DM6" s="580"/>
      <c r="DN6" s="580"/>
      <c r="DO6" s="580"/>
      <c r="DP6" s="581"/>
      <c r="DQ6" s="585">
        <v>190948</v>
      </c>
      <c r="DR6" s="580"/>
      <c r="DS6" s="580"/>
      <c r="DT6" s="580"/>
      <c r="DU6" s="580"/>
      <c r="DV6" s="580"/>
      <c r="DW6" s="580"/>
      <c r="DX6" s="580"/>
      <c r="DY6" s="580"/>
      <c r="DZ6" s="580"/>
      <c r="EA6" s="580"/>
      <c r="EB6" s="580"/>
      <c r="EC6" s="615"/>
    </row>
    <row r="7" spans="2:143" ht="11.25" customHeight="1" x14ac:dyDescent="0.15">
      <c r="B7" s="576" t="s">
        <v>170</v>
      </c>
      <c r="C7" s="577"/>
      <c r="D7" s="577"/>
      <c r="E7" s="577"/>
      <c r="F7" s="577"/>
      <c r="G7" s="577"/>
      <c r="H7" s="577"/>
      <c r="I7" s="577"/>
      <c r="J7" s="577"/>
      <c r="K7" s="577"/>
      <c r="L7" s="577"/>
      <c r="M7" s="577"/>
      <c r="N7" s="577"/>
      <c r="O7" s="577"/>
      <c r="P7" s="577"/>
      <c r="Q7" s="578"/>
      <c r="R7" s="579">
        <v>11618</v>
      </c>
      <c r="S7" s="580"/>
      <c r="T7" s="580"/>
      <c r="U7" s="580"/>
      <c r="V7" s="580"/>
      <c r="W7" s="580"/>
      <c r="X7" s="580"/>
      <c r="Y7" s="581"/>
      <c r="Z7" s="632">
        <v>0.1</v>
      </c>
      <c r="AA7" s="632"/>
      <c r="AB7" s="632"/>
      <c r="AC7" s="632"/>
      <c r="AD7" s="633">
        <v>11618</v>
      </c>
      <c r="AE7" s="633"/>
      <c r="AF7" s="633"/>
      <c r="AG7" s="633"/>
      <c r="AH7" s="633"/>
      <c r="AI7" s="633"/>
      <c r="AJ7" s="633"/>
      <c r="AK7" s="633"/>
      <c r="AL7" s="602">
        <v>0.1</v>
      </c>
      <c r="AM7" s="634"/>
      <c r="AN7" s="634"/>
      <c r="AO7" s="635"/>
      <c r="AP7" s="576" t="s">
        <v>171</v>
      </c>
      <c r="AQ7" s="577"/>
      <c r="AR7" s="577"/>
      <c r="AS7" s="577"/>
      <c r="AT7" s="577"/>
      <c r="AU7" s="577"/>
      <c r="AV7" s="577"/>
      <c r="AW7" s="577"/>
      <c r="AX7" s="577"/>
      <c r="AY7" s="577"/>
      <c r="AZ7" s="577"/>
      <c r="BA7" s="577"/>
      <c r="BB7" s="577"/>
      <c r="BC7" s="577"/>
      <c r="BD7" s="577"/>
      <c r="BE7" s="577"/>
      <c r="BF7" s="578"/>
      <c r="BG7" s="579">
        <v>2097294</v>
      </c>
      <c r="BH7" s="580"/>
      <c r="BI7" s="580"/>
      <c r="BJ7" s="580"/>
      <c r="BK7" s="580"/>
      <c r="BL7" s="580"/>
      <c r="BM7" s="580"/>
      <c r="BN7" s="581"/>
      <c r="BO7" s="632">
        <v>44.8</v>
      </c>
      <c r="BP7" s="632"/>
      <c r="BQ7" s="632"/>
      <c r="BR7" s="632"/>
      <c r="BS7" s="633">
        <v>44412</v>
      </c>
      <c r="BT7" s="633"/>
      <c r="BU7" s="633"/>
      <c r="BV7" s="633"/>
      <c r="BW7" s="633"/>
      <c r="BX7" s="633"/>
      <c r="BY7" s="633"/>
      <c r="BZ7" s="633"/>
      <c r="CA7" s="633"/>
      <c r="CB7" s="669"/>
      <c r="CD7" s="616" t="s">
        <v>172</v>
      </c>
      <c r="CE7" s="613"/>
      <c r="CF7" s="613"/>
      <c r="CG7" s="613"/>
      <c r="CH7" s="613"/>
      <c r="CI7" s="613"/>
      <c r="CJ7" s="613"/>
      <c r="CK7" s="613"/>
      <c r="CL7" s="613"/>
      <c r="CM7" s="613"/>
      <c r="CN7" s="613"/>
      <c r="CO7" s="613"/>
      <c r="CP7" s="613"/>
      <c r="CQ7" s="614"/>
      <c r="CR7" s="579">
        <v>2212605</v>
      </c>
      <c r="CS7" s="580"/>
      <c r="CT7" s="580"/>
      <c r="CU7" s="580"/>
      <c r="CV7" s="580"/>
      <c r="CW7" s="580"/>
      <c r="CX7" s="580"/>
      <c r="CY7" s="581"/>
      <c r="CZ7" s="632">
        <v>12.1</v>
      </c>
      <c r="DA7" s="632"/>
      <c r="DB7" s="632"/>
      <c r="DC7" s="632"/>
      <c r="DD7" s="585">
        <v>29076</v>
      </c>
      <c r="DE7" s="580"/>
      <c r="DF7" s="580"/>
      <c r="DG7" s="580"/>
      <c r="DH7" s="580"/>
      <c r="DI7" s="580"/>
      <c r="DJ7" s="580"/>
      <c r="DK7" s="580"/>
      <c r="DL7" s="580"/>
      <c r="DM7" s="580"/>
      <c r="DN7" s="580"/>
      <c r="DO7" s="580"/>
      <c r="DP7" s="581"/>
      <c r="DQ7" s="585">
        <v>1923161</v>
      </c>
      <c r="DR7" s="580"/>
      <c r="DS7" s="580"/>
      <c r="DT7" s="580"/>
      <c r="DU7" s="580"/>
      <c r="DV7" s="580"/>
      <c r="DW7" s="580"/>
      <c r="DX7" s="580"/>
      <c r="DY7" s="580"/>
      <c r="DZ7" s="580"/>
      <c r="EA7" s="580"/>
      <c r="EB7" s="580"/>
      <c r="EC7" s="615"/>
    </row>
    <row r="8" spans="2:143" ht="11.25" customHeight="1" x14ac:dyDescent="0.15">
      <c r="B8" s="576" t="s">
        <v>173</v>
      </c>
      <c r="C8" s="577"/>
      <c r="D8" s="577"/>
      <c r="E8" s="577"/>
      <c r="F8" s="577"/>
      <c r="G8" s="577"/>
      <c r="H8" s="577"/>
      <c r="I8" s="577"/>
      <c r="J8" s="577"/>
      <c r="K8" s="577"/>
      <c r="L8" s="577"/>
      <c r="M8" s="577"/>
      <c r="N8" s="577"/>
      <c r="O8" s="577"/>
      <c r="P8" s="577"/>
      <c r="Q8" s="578"/>
      <c r="R8" s="579">
        <v>34838</v>
      </c>
      <c r="S8" s="580"/>
      <c r="T8" s="580"/>
      <c r="U8" s="580"/>
      <c r="V8" s="580"/>
      <c r="W8" s="580"/>
      <c r="X8" s="580"/>
      <c r="Y8" s="581"/>
      <c r="Z8" s="632">
        <v>0.2</v>
      </c>
      <c r="AA8" s="632"/>
      <c r="AB8" s="632"/>
      <c r="AC8" s="632"/>
      <c r="AD8" s="633">
        <v>34838</v>
      </c>
      <c r="AE8" s="633"/>
      <c r="AF8" s="633"/>
      <c r="AG8" s="633"/>
      <c r="AH8" s="633"/>
      <c r="AI8" s="633"/>
      <c r="AJ8" s="633"/>
      <c r="AK8" s="633"/>
      <c r="AL8" s="602">
        <v>0.3</v>
      </c>
      <c r="AM8" s="634"/>
      <c r="AN8" s="634"/>
      <c r="AO8" s="635"/>
      <c r="AP8" s="576" t="s">
        <v>174</v>
      </c>
      <c r="AQ8" s="577"/>
      <c r="AR8" s="577"/>
      <c r="AS8" s="577"/>
      <c r="AT8" s="577"/>
      <c r="AU8" s="577"/>
      <c r="AV8" s="577"/>
      <c r="AW8" s="577"/>
      <c r="AX8" s="577"/>
      <c r="AY8" s="577"/>
      <c r="AZ8" s="577"/>
      <c r="BA8" s="577"/>
      <c r="BB8" s="577"/>
      <c r="BC8" s="577"/>
      <c r="BD8" s="577"/>
      <c r="BE8" s="577"/>
      <c r="BF8" s="578"/>
      <c r="BG8" s="579">
        <v>73313</v>
      </c>
      <c r="BH8" s="580"/>
      <c r="BI8" s="580"/>
      <c r="BJ8" s="580"/>
      <c r="BK8" s="580"/>
      <c r="BL8" s="580"/>
      <c r="BM8" s="580"/>
      <c r="BN8" s="581"/>
      <c r="BO8" s="632">
        <v>1.6</v>
      </c>
      <c r="BP8" s="632"/>
      <c r="BQ8" s="632"/>
      <c r="BR8" s="632"/>
      <c r="BS8" s="585" t="s">
        <v>175</v>
      </c>
      <c r="BT8" s="580"/>
      <c r="BU8" s="580"/>
      <c r="BV8" s="580"/>
      <c r="BW8" s="580"/>
      <c r="BX8" s="580"/>
      <c r="BY8" s="580"/>
      <c r="BZ8" s="580"/>
      <c r="CA8" s="580"/>
      <c r="CB8" s="615"/>
      <c r="CD8" s="616" t="s">
        <v>176</v>
      </c>
      <c r="CE8" s="613"/>
      <c r="CF8" s="613"/>
      <c r="CG8" s="613"/>
      <c r="CH8" s="613"/>
      <c r="CI8" s="613"/>
      <c r="CJ8" s="613"/>
      <c r="CK8" s="613"/>
      <c r="CL8" s="613"/>
      <c r="CM8" s="613"/>
      <c r="CN8" s="613"/>
      <c r="CO8" s="613"/>
      <c r="CP8" s="613"/>
      <c r="CQ8" s="614"/>
      <c r="CR8" s="579">
        <v>6143051</v>
      </c>
      <c r="CS8" s="580"/>
      <c r="CT8" s="580"/>
      <c r="CU8" s="580"/>
      <c r="CV8" s="580"/>
      <c r="CW8" s="580"/>
      <c r="CX8" s="580"/>
      <c r="CY8" s="581"/>
      <c r="CZ8" s="632">
        <v>33.700000000000003</v>
      </c>
      <c r="DA8" s="632"/>
      <c r="DB8" s="632"/>
      <c r="DC8" s="632"/>
      <c r="DD8" s="585">
        <v>250830</v>
      </c>
      <c r="DE8" s="580"/>
      <c r="DF8" s="580"/>
      <c r="DG8" s="580"/>
      <c r="DH8" s="580"/>
      <c r="DI8" s="580"/>
      <c r="DJ8" s="580"/>
      <c r="DK8" s="580"/>
      <c r="DL8" s="580"/>
      <c r="DM8" s="580"/>
      <c r="DN8" s="580"/>
      <c r="DO8" s="580"/>
      <c r="DP8" s="581"/>
      <c r="DQ8" s="585">
        <v>3102534</v>
      </c>
      <c r="DR8" s="580"/>
      <c r="DS8" s="580"/>
      <c r="DT8" s="580"/>
      <c r="DU8" s="580"/>
      <c r="DV8" s="580"/>
      <c r="DW8" s="580"/>
      <c r="DX8" s="580"/>
      <c r="DY8" s="580"/>
      <c r="DZ8" s="580"/>
      <c r="EA8" s="580"/>
      <c r="EB8" s="580"/>
      <c r="EC8" s="615"/>
    </row>
    <row r="9" spans="2:143" ht="11.25" customHeight="1" x14ac:dyDescent="0.15">
      <c r="B9" s="576" t="s">
        <v>177</v>
      </c>
      <c r="C9" s="577"/>
      <c r="D9" s="577"/>
      <c r="E9" s="577"/>
      <c r="F9" s="577"/>
      <c r="G9" s="577"/>
      <c r="H9" s="577"/>
      <c r="I9" s="577"/>
      <c r="J9" s="577"/>
      <c r="K9" s="577"/>
      <c r="L9" s="577"/>
      <c r="M9" s="577"/>
      <c r="N9" s="577"/>
      <c r="O9" s="577"/>
      <c r="P9" s="577"/>
      <c r="Q9" s="578"/>
      <c r="R9" s="579">
        <v>31732</v>
      </c>
      <c r="S9" s="580"/>
      <c r="T9" s="580"/>
      <c r="U9" s="580"/>
      <c r="V9" s="580"/>
      <c r="W9" s="580"/>
      <c r="X9" s="580"/>
      <c r="Y9" s="581"/>
      <c r="Z9" s="632">
        <v>0.2</v>
      </c>
      <c r="AA9" s="632"/>
      <c r="AB9" s="632"/>
      <c r="AC9" s="632"/>
      <c r="AD9" s="633">
        <v>31732</v>
      </c>
      <c r="AE9" s="633"/>
      <c r="AF9" s="633"/>
      <c r="AG9" s="633"/>
      <c r="AH9" s="633"/>
      <c r="AI9" s="633"/>
      <c r="AJ9" s="633"/>
      <c r="AK9" s="633"/>
      <c r="AL9" s="602">
        <v>0.3</v>
      </c>
      <c r="AM9" s="634"/>
      <c r="AN9" s="634"/>
      <c r="AO9" s="635"/>
      <c r="AP9" s="576" t="s">
        <v>178</v>
      </c>
      <c r="AQ9" s="577"/>
      <c r="AR9" s="577"/>
      <c r="AS9" s="577"/>
      <c r="AT9" s="577"/>
      <c r="AU9" s="577"/>
      <c r="AV9" s="577"/>
      <c r="AW9" s="577"/>
      <c r="AX9" s="577"/>
      <c r="AY9" s="577"/>
      <c r="AZ9" s="577"/>
      <c r="BA9" s="577"/>
      <c r="BB9" s="577"/>
      <c r="BC9" s="577"/>
      <c r="BD9" s="577"/>
      <c r="BE9" s="577"/>
      <c r="BF9" s="578"/>
      <c r="BG9" s="579">
        <v>1684533</v>
      </c>
      <c r="BH9" s="580"/>
      <c r="BI9" s="580"/>
      <c r="BJ9" s="580"/>
      <c r="BK9" s="580"/>
      <c r="BL9" s="580"/>
      <c r="BM9" s="580"/>
      <c r="BN9" s="581"/>
      <c r="BO9" s="632">
        <v>36</v>
      </c>
      <c r="BP9" s="632"/>
      <c r="BQ9" s="632"/>
      <c r="BR9" s="632"/>
      <c r="BS9" s="585" t="s">
        <v>175</v>
      </c>
      <c r="BT9" s="580"/>
      <c r="BU9" s="580"/>
      <c r="BV9" s="580"/>
      <c r="BW9" s="580"/>
      <c r="BX9" s="580"/>
      <c r="BY9" s="580"/>
      <c r="BZ9" s="580"/>
      <c r="CA9" s="580"/>
      <c r="CB9" s="615"/>
      <c r="CD9" s="616" t="s">
        <v>179</v>
      </c>
      <c r="CE9" s="613"/>
      <c r="CF9" s="613"/>
      <c r="CG9" s="613"/>
      <c r="CH9" s="613"/>
      <c r="CI9" s="613"/>
      <c r="CJ9" s="613"/>
      <c r="CK9" s="613"/>
      <c r="CL9" s="613"/>
      <c r="CM9" s="613"/>
      <c r="CN9" s="613"/>
      <c r="CO9" s="613"/>
      <c r="CP9" s="613"/>
      <c r="CQ9" s="614"/>
      <c r="CR9" s="579">
        <v>1719350</v>
      </c>
      <c r="CS9" s="580"/>
      <c r="CT9" s="580"/>
      <c r="CU9" s="580"/>
      <c r="CV9" s="580"/>
      <c r="CW9" s="580"/>
      <c r="CX9" s="580"/>
      <c r="CY9" s="581"/>
      <c r="CZ9" s="632">
        <v>9.4</v>
      </c>
      <c r="DA9" s="632"/>
      <c r="DB9" s="632"/>
      <c r="DC9" s="632"/>
      <c r="DD9" s="585">
        <v>15252</v>
      </c>
      <c r="DE9" s="580"/>
      <c r="DF9" s="580"/>
      <c r="DG9" s="580"/>
      <c r="DH9" s="580"/>
      <c r="DI9" s="580"/>
      <c r="DJ9" s="580"/>
      <c r="DK9" s="580"/>
      <c r="DL9" s="580"/>
      <c r="DM9" s="580"/>
      <c r="DN9" s="580"/>
      <c r="DO9" s="580"/>
      <c r="DP9" s="581"/>
      <c r="DQ9" s="585">
        <v>1531187</v>
      </c>
      <c r="DR9" s="580"/>
      <c r="DS9" s="580"/>
      <c r="DT9" s="580"/>
      <c r="DU9" s="580"/>
      <c r="DV9" s="580"/>
      <c r="DW9" s="580"/>
      <c r="DX9" s="580"/>
      <c r="DY9" s="580"/>
      <c r="DZ9" s="580"/>
      <c r="EA9" s="580"/>
      <c r="EB9" s="580"/>
      <c r="EC9" s="615"/>
    </row>
    <row r="10" spans="2:143" ht="11.25" customHeight="1" x14ac:dyDescent="0.15">
      <c r="B10" s="576" t="s">
        <v>180</v>
      </c>
      <c r="C10" s="577"/>
      <c r="D10" s="577"/>
      <c r="E10" s="577"/>
      <c r="F10" s="577"/>
      <c r="G10" s="577"/>
      <c r="H10" s="577"/>
      <c r="I10" s="577"/>
      <c r="J10" s="577"/>
      <c r="K10" s="577"/>
      <c r="L10" s="577"/>
      <c r="M10" s="577"/>
      <c r="N10" s="577"/>
      <c r="O10" s="577"/>
      <c r="P10" s="577"/>
      <c r="Q10" s="578"/>
      <c r="R10" s="579">
        <v>743291</v>
      </c>
      <c r="S10" s="580"/>
      <c r="T10" s="580"/>
      <c r="U10" s="580"/>
      <c r="V10" s="580"/>
      <c r="W10" s="580"/>
      <c r="X10" s="580"/>
      <c r="Y10" s="581"/>
      <c r="Z10" s="632">
        <v>3.9</v>
      </c>
      <c r="AA10" s="632"/>
      <c r="AB10" s="632"/>
      <c r="AC10" s="632"/>
      <c r="AD10" s="633">
        <v>743291</v>
      </c>
      <c r="AE10" s="633"/>
      <c r="AF10" s="633"/>
      <c r="AG10" s="633"/>
      <c r="AH10" s="633"/>
      <c r="AI10" s="633"/>
      <c r="AJ10" s="633"/>
      <c r="AK10" s="633"/>
      <c r="AL10" s="602">
        <v>6</v>
      </c>
      <c r="AM10" s="634"/>
      <c r="AN10" s="634"/>
      <c r="AO10" s="635"/>
      <c r="AP10" s="576" t="s">
        <v>181</v>
      </c>
      <c r="AQ10" s="577"/>
      <c r="AR10" s="577"/>
      <c r="AS10" s="577"/>
      <c r="AT10" s="577"/>
      <c r="AU10" s="577"/>
      <c r="AV10" s="577"/>
      <c r="AW10" s="577"/>
      <c r="AX10" s="577"/>
      <c r="AY10" s="577"/>
      <c r="AZ10" s="577"/>
      <c r="BA10" s="577"/>
      <c r="BB10" s="577"/>
      <c r="BC10" s="577"/>
      <c r="BD10" s="577"/>
      <c r="BE10" s="577"/>
      <c r="BF10" s="578"/>
      <c r="BG10" s="579">
        <v>95426</v>
      </c>
      <c r="BH10" s="580"/>
      <c r="BI10" s="580"/>
      <c r="BJ10" s="580"/>
      <c r="BK10" s="580"/>
      <c r="BL10" s="580"/>
      <c r="BM10" s="580"/>
      <c r="BN10" s="581"/>
      <c r="BO10" s="632">
        <v>2</v>
      </c>
      <c r="BP10" s="632"/>
      <c r="BQ10" s="632"/>
      <c r="BR10" s="632"/>
      <c r="BS10" s="585" t="s">
        <v>175</v>
      </c>
      <c r="BT10" s="580"/>
      <c r="BU10" s="580"/>
      <c r="BV10" s="580"/>
      <c r="BW10" s="580"/>
      <c r="BX10" s="580"/>
      <c r="BY10" s="580"/>
      <c r="BZ10" s="580"/>
      <c r="CA10" s="580"/>
      <c r="CB10" s="615"/>
      <c r="CD10" s="616" t="s">
        <v>182</v>
      </c>
      <c r="CE10" s="613"/>
      <c r="CF10" s="613"/>
      <c r="CG10" s="613"/>
      <c r="CH10" s="613"/>
      <c r="CI10" s="613"/>
      <c r="CJ10" s="613"/>
      <c r="CK10" s="613"/>
      <c r="CL10" s="613"/>
      <c r="CM10" s="613"/>
      <c r="CN10" s="613"/>
      <c r="CO10" s="613"/>
      <c r="CP10" s="613"/>
      <c r="CQ10" s="614"/>
      <c r="CR10" s="579" t="s">
        <v>175</v>
      </c>
      <c r="CS10" s="580"/>
      <c r="CT10" s="580"/>
      <c r="CU10" s="580"/>
      <c r="CV10" s="580"/>
      <c r="CW10" s="580"/>
      <c r="CX10" s="580"/>
      <c r="CY10" s="581"/>
      <c r="CZ10" s="632" t="s">
        <v>175</v>
      </c>
      <c r="DA10" s="632"/>
      <c r="DB10" s="632"/>
      <c r="DC10" s="632"/>
      <c r="DD10" s="585" t="s">
        <v>175</v>
      </c>
      <c r="DE10" s="580"/>
      <c r="DF10" s="580"/>
      <c r="DG10" s="580"/>
      <c r="DH10" s="580"/>
      <c r="DI10" s="580"/>
      <c r="DJ10" s="580"/>
      <c r="DK10" s="580"/>
      <c r="DL10" s="580"/>
      <c r="DM10" s="580"/>
      <c r="DN10" s="580"/>
      <c r="DO10" s="580"/>
      <c r="DP10" s="581"/>
      <c r="DQ10" s="585" t="s">
        <v>175</v>
      </c>
      <c r="DR10" s="580"/>
      <c r="DS10" s="580"/>
      <c r="DT10" s="580"/>
      <c r="DU10" s="580"/>
      <c r="DV10" s="580"/>
      <c r="DW10" s="580"/>
      <c r="DX10" s="580"/>
      <c r="DY10" s="580"/>
      <c r="DZ10" s="580"/>
      <c r="EA10" s="580"/>
      <c r="EB10" s="580"/>
      <c r="EC10" s="615"/>
    </row>
    <row r="11" spans="2:143" ht="11.25" customHeight="1" x14ac:dyDescent="0.15">
      <c r="B11" s="576" t="s">
        <v>183</v>
      </c>
      <c r="C11" s="577"/>
      <c r="D11" s="577"/>
      <c r="E11" s="577"/>
      <c r="F11" s="577"/>
      <c r="G11" s="577"/>
      <c r="H11" s="577"/>
      <c r="I11" s="577"/>
      <c r="J11" s="577"/>
      <c r="K11" s="577"/>
      <c r="L11" s="577"/>
      <c r="M11" s="577"/>
      <c r="N11" s="577"/>
      <c r="O11" s="577"/>
      <c r="P11" s="577"/>
      <c r="Q11" s="578"/>
      <c r="R11" s="579">
        <v>39324</v>
      </c>
      <c r="S11" s="580"/>
      <c r="T11" s="580"/>
      <c r="U11" s="580"/>
      <c r="V11" s="580"/>
      <c r="W11" s="580"/>
      <c r="X11" s="580"/>
      <c r="Y11" s="581"/>
      <c r="Z11" s="632">
        <v>0.2</v>
      </c>
      <c r="AA11" s="632"/>
      <c r="AB11" s="632"/>
      <c r="AC11" s="632"/>
      <c r="AD11" s="633">
        <v>39324</v>
      </c>
      <c r="AE11" s="633"/>
      <c r="AF11" s="633"/>
      <c r="AG11" s="633"/>
      <c r="AH11" s="633"/>
      <c r="AI11" s="633"/>
      <c r="AJ11" s="633"/>
      <c r="AK11" s="633"/>
      <c r="AL11" s="602">
        <v>0.3</v>
      </c>
      <c r="AM11" s="634"/>
      <c r="AN11" s="634"/>
      <c r="AO11" s="635"/>
      <c r="AP11" s="576" t="s">
        <v>184</v>
      </c>
      <c r="AQ11" s="577"/>
      <c r="AR11" s="577"/>
      <c r="AS11" s="577"/>
      <c r="AT11" s="577"/>
      <c r="AU11" s="577"/>
      <c r="AV11" s="577"/>
      <c r="AW11" s="577"/>
      <c r="AX11" s="577"/>
      <c r="AY11" s="577"/>
      <c r="AZ11" s="577"/>
      <c r="BA11" s="577"/>
      <c r="BB11" s="577"/>
      <c r="BC11" s="577"/>
      <c r="BD11" s="577"/>
      <c r="BE11" s="577"/>
      <c r="BF11" s="578"/>
      <c r="BG11" s="579">
        <v>244022</v>
      </c>
      <c r="BH11" s="580"/>
      <c r="BI11" s="580"/>
      <c r="BJ11" s="580"/>
      <c r="BK11" s="580"/>
      <c r="BL11" s="580"/>
      <c r="BM11" s="580"/>
      <c r="BN11" s="581"/>
      <c r="BO11" s="632">
        <v>5.2</v>
      </c>
      <c r="BP11" s="632"/>
      <c r="BQ11" s="632"/>
      <c r="BR11" s="632"/>
      <c r="BS11" s="585">
        <v>44412</v>
      </c>
      <c r="BT11" s="580"/>
      <c r="BU11" s="580"/>
      <c r="BV11" s="580"/>
      <c r="BW11" s="580"/>
      <c r="BX11" s="580"/>
      <c r="BY11" s="580"/>
      <c r="BZ11" s="580"/>
      <c r="CA11" s="580"/>
      <c r="CB11" s="615"/>
      <c r="CD11" s="616" t="s">
        <v>185</v>
      </c>
      <c r="CE11" s="613"/>
      <c r="CF11" s="613"/>
      <c r="CG11" s="613"/>
      <c r="CH11" s="613"/>
      <c r="CI11" s="613"/>
      <c r="CJ11" s="613"/>
      <c r="CK11" s="613"/>
      <c r="CL11" s="613"/>
      <c r="CM11" s="613"/>
      <c r="CN11" s="613"/>
      <c r="CO11" s="613"/>
      <c r="CP11" s="613"/>
      <c r="CQ11" s="614"/>
      <c r="CR11" s="579">
        <v>1023657</v>
      </c>
      <c r="CS11" s="580"/>
      <c r="CT11" s="580"/>
      <c r="CU11" s="580"/>
      <c r="CV11" s="580"/>
      <c r="CW11" s="580"/>
      <c r="CX11" s="580"/>
      <c r="CY11" s="581"/>
      <c r="CZ11" s="632">
        <v>5.6</v>
      </c>
      <c r="DA11" s="632"/>
      <c r="DB11" s="632"/>
      <c r="DC11" s="632"/>
      <c r="DD11" s="585">
        <v>444422</v>
      </c>
      <c r="DE11" s="580"/>
      <c r="DF11" s="580"/>
      <c r="DG11" s="580"/>
      <c r="DH11" s="580"/>
      <c r="DI11" s="580"/>
      <c r="DJ11" s="580"/>
      <c r="DK11" s="580"/>
      <c r="DL11" s="580"/>
      <c r="DM11" s="580"/>
      <c r="DN11" s="580"/>
      <c r="DO11" s="580"/>
      <c r="DP11" s="581"/>
      <c r="DQ11" s="585">
        <v>637188</v>
      </c>
      <c r="DR11" s="580"/>
      <c r="DS11" s="580"/>
      <c r="DT11" s="580"/>
      <c r="DU11" s="580"/>
      <c r="DV11" s="580"/>
      <c r="DW11" s="580"/>
      <c r="DX11" s="580"/>
      <c r="DY11" s="580"/>
      <c r="DZ11" s="580"/>
      <c r="EA11" s="580"/>
      <c r="EB11" s="580"/>
      <c r="EC11" s="615"/>
    </row>
    <row r="12" spans="2:143" ht="11.25" customHeight="1" x14ac:dyDescent="0.15">
      <c r="B12" s="576" t="s">
        <v>186</v>
      </c>
      <c r="C12" s="577"/>
      <c r="D12" s="577"/>
      <c r="E12" s="577"/>
      <c r="F12" s="577"/>
      <c r="G12" s="577"/>
      <c r="H12" s="577"/>
      <c r="I12" s="577"/>
      <c r="J12" s="577"/>
      <c r="K12" s="577"/>
      <c r="L12" s="577"/>
      <c r="M12" s="577"/>
      <c r="N12" s="577"/>
      <c r="O12" s="577"/>
      <c r="P12" s="577"/>
      <c r="Q12" s="578"/>
      <c r="R12" s="579" t="s">
        <v>175</v>
      </c>
      <c r="S12" s="580"/>
      <c r="T12" s="580"/>
      <c r="U12" s="580"/>
      <c r="V12" s="580"/>
      <c r="W12" s="580"/>
      <c r="X12" s="580"/>
      <c r="Y12" s="581"/>
      <c r="Z12" s="632" t="s">
        <v>175</v>
      </c>
      <c r="AA12" s="632"/>
      <c r="AB12" s="632"/>
      <c r="AC12" s="632"/>
      <c r="AD12" s="633" t="s">
        <v>175</v>
      </c>
      <c r="AE12" s="633"/>
      <c r="AF12" s="633"/>
      <c r="AG12" s="633"/>
      <c r="AH12" s="633"/>
      <c r="AI12" s="633"/>
      <c r="AJ12" s="633"/>
      <c r="AK12" s="633"/>
      <c r="AL12" s="602" t="s">
        <v>175</v>
      </c>
      <c r="AM12" s="634"/>
      <c r="AN12" s="634"/>
      <c r="AO12" s="635"/>
      <c r="AP12" s="576" t="s">
        <v>187</v>
      </c>
      <c r="AQ12" s="577"/>
      <c r="AR12" s="577"/>
      <c r="AS12" s="577"/>
      <c r="AT12" s="577"/>
      <c r="AU12" s="577"/>
      <c r="AV12" s="577"/>
      <c r="AW12" s="577"/>
      <c r="AX12" s="577"/>
      <c r="AY12" s="577"/>
      <c r="AZ12" s="577"/>
      <c r="BA12" s="577"/>
      <c r="BB12" s="577"/>
      <c r="BC12" s="577"/>
      <c r="BD12" s="577"/>
      <c r="BE12" s="577"/>
      <c r="BF12" s="578"/>
      <c r="BG12" s="579">
        <v>2200947</v>
      </c>
      <c r="BH12" s="580"/>
      <c r="BI12" s="580"/>
      <c r="BJ12" s="580"/>
      <c r="BK12" s="580"/>
      <c r="BL12" s="580"/>
      <c r="BM12" s="580"/>
      <c r="BN12" s="581"/>
      <c r="BO12" s="632">
        <v>47</v>
      </c>
      <c r="BP12" s="632"/>
      <c r="BQ12" s="632"/>
      <c r="BR12" s="632"/>
      <c r="BS12" s="585" t="s">
        <v>175</v>
      </c>
      <c r="BT12" s="580"/>
      <c r="BU12" s="580"/>
      <c r="BV12" s="580"/>
      <c r="BW12" s="580"/>
      <c r="BX12" s="580"/>
      <c r="BY12" s="580"/>
      <c r="BZ12" s="580"/>
      <c r="CA12" s="580"/>
      <c r="CB12" s="615"/>
      <c r="CD12" s="616" t="s">
        <v>188</v>
      </c>
      <c r="CE12" s="613"/>
      <c r="CF12" s="613"/>
      <c r="CG12" s="613"/>
      <c r="CH12" s="613"/>
      <c r="CI12" s="613"/>
      <c r="CJ12" s="613"/>
      <c r="CK12" s="613"/>
      <c r="CL12" s="613"/>
      <c r="CM12" s="613"/>
      <c r="CN12" s="613"/>
      <c r="CO12" s="613"/>
      <c r="CP12" s="613"/>
      <c r="CQ12" s="614"/>
      <c r="CR12" s="579">
        <v>683774</v>
      </c>
      <c r="CS12" s="580"/>
      <c r="CT12" s="580"/>
      <c r="CU12" s="580"/>
      <c r="CV12" s="580"/>
      <c r="CW12" s="580"/>
      <c r="CX12" s="580"/>
      <c r="CY12" s="581"/>
      <c r="CZ12" s="632">
        <v>3.8</v>
      </c>
      <c r="DA12" s="632"/>
      <c r="DB12" s="632"/>
      <c r="DC12" s="632"/>
      <c r="DD12" s="585">
        <v>1991</v>
      </c>
      <c r="DE12" s="580"/>
      <c r="DF12" s="580"/>
      <c r="DG12" s="580"/>
      <c r="DH12" s="580"/>
      <c r="DI12" s="580"/>
      <c r="DJ12" s="580"/>
      <c r="DK12" s="580"/>
      <c r="DL12" s="580"/>
      <c r="DM12" s="580"/>
      <c r="DN12" s="580"/>
      <c r="DO12" s="580"/>
      <c r="DP12" s="581"/>
      <c r="DQ12" s="585">
        <v>253426</v>
      </c>
      <c r="DR12" s="580"/>
      <c r="DS12" s="580"/>
      <c r="DT12" s="580"/>
      <c r="DU12" s="580"/>
      <c r="DV12" s="580"/>
      <c r="DW12" s="580"/>
      <c r="DX12" s="580"/>
      <c r="DY12" s="580"/>
      <c r="DZ12" s="580"/>
      <c r="EA12" s="580"/>
      <c r="EB12" s="580"/>
      <c r="EC12" s="615"/>
    </row>
    <row r="13" spans="2:143" ht="11.25" customHeight="1" x14ac:dyDescent="0.15">
      <c r="B13" s="576" t="s">
        <v>189</v>
      </c>
      <c r="C13" s="577"/>
      <c r="D13" s="577"/>
      <c r="E13" s="577"/>
      <c r="F13" s="577"/>
      <c r="G13" s="577"/>
      <c r="H13" s="577"/>
      <c r="I13" s="577"/>
      <c r="J13" s="577"/>
      <c r="K13" s="577"/>
      <c r="L13" s="577"/>
      <c r="M13" s="577"/>
      <c r="N13" s="577"/>
      <c r="O13" s="577"/>
      <c r="P13" s="577"/>
      <c r="Q13" s="578"/>
      <c r="R13" s="579">
        <v>44569</v>
      </c>
      <c r="S13" s="580"/>
      <c r="T13" s="580"/>
      <c r="U13" s="580"/>
      <c r="V13" s="580"/>
      <c r="W13" s="580"/>
      <c r="X13" s="580"/>
      <c r="Y13" s="581"/>
      <c r="Z13" s="632">
        <v>0.2</v>
      </c>
      <c r="AA13" s="632"/>
      <c r="AB13" s="632"/>
      <c r="AC13" s="632"/>
      <c r="AD13" s="633">
        <v>44569</v>
      </c>
      <c r="AE13" s="633"/>
      <c r="AF13" s="633"/>
      <c r="AG13" s="633"/>
      <c r="AH13" s="633"/>
      <c r="AI13" s="633"/>
      <c r="AJ13" s="633"/>
      <c r="AK13" s="633"/>
      <c r="AL13" s="602">
        <v>0.4</v>
      </c>
      <c r="AM13" s="634"/>
      <c r="AN13" s="634"/>
      <c r="AO13" s="635"/>
      <c r="AP13" s="576" t="s">
        <v>190</v>
      </c>
      <c r="AQ13" s="577"/>
      <c r="AR13" s="577"/>
      <c r="AS13" s="577"/>
      <c r="AT13" s="577"/>
      <c r="AU13" s="577"/>
      <c r="AV13" s="577"/>
      <c r="AW13" s="577"/>
      <c r="AX13" s="577"/>
      <c r="AY13" s="577"/>
      <c r="AZ13" s="577"/>
      <c r="BA13" s="577"/>
      <c r="BB13" s="577"/>
      <c r="BC13" s="577"/>
      <c r="BD13" s="577"/>
      <c r="BE13" s="577"/>
      <c r="BF13" s="578"/>
      <c r="BG13" s="579">
        <v>2181328</v>
      </c>
      <c r="BH13" s="580"/>
      <c r="BI13" s="580"/>
      <c r="BJ13" s="580"/>
      <c r="BK13" s="580"/>
      <c r="BL13" s="580"/>
      <c r="BM13" s="580"/>
      <c r="BN13" s="581"/>
      <c r="BO13" s="632">
        <v>46.6</v>
      </c>
      <c r="BP13" s="632"/>
      <c r="BQ13" s="632"/>
      <c r="BR13" s="632"/>
      <c r="BS13" s="585" t="s">
        <v>175</v>
      </c>
      <c r="BT13" s="580"/>
      <c r="BU13" s="580"/>
      <c r="BV13" s="580"/>
      <c r="BW13" s="580"/>
      <c r="BX13" s="580"/>
      <c r="BY13" s="580"/>
      <c r="BZ13" s="580"/>
      <c r="CA13" s="580"/>
      <c r="CB13" s="615"/>
      <c r="CD13" s="616" t="s">
        <v>191</v>
      </c>
      <c r="CE13" s="613"/>
      <c r="CF13" s="613"/>
      <c r="CG13" s="613"/>
      <c r="CH13" s="613"/>
      <c r="CI13" s="613"/>
      <c r="CJ13" s="613"/>
      <c r="CK13" s="613"/>
      <c r="CL13" s="613"/>
      <c r="CM13" s="613"/>
      <c r="CN13" s="613"/>
      <c r="CO13" s="613"/>
      <c r="CP13" s="613"/>
      <c r="CQ13" s="614"/>
      <c r="CR13" s="579">
        <v>1637571</v>
      </c>
      <c r="CS13" s="580"/>
      <c r="CT13" s="580"/>
      <c r="CU13" s="580"/>
      <c r="CV13" s="580"/>
      <c r="CW13" s="580"/>
      <c r="CX13" s="580"/>
      <c r="CY13" s="581"/>
      <c r="CZ13" s="632">
        <v>9</v>
      </c>
      <c r="DA13" s="632"/>
      <c r="DB13" s="632"/>
      <c r="DC13" s="632"/>
      <c r="DD13" s="585">
        <v>520337</v>
      </c>
      <c r="DE13" s="580"/>
      <c r="DF13" s="580"/>
      <c r="DG13" s="580"/>
      <c r="DH13" s="580"/>
      <c r="DI13" s="580"/>
      <c r="DJ13" s="580"/>
      <c r="DK13" s="580"/>
      <c r="DL13" s="580"/>
      <c r="DM13" s="580"/>
      <c r="DN13" s="580"/>
      <c r="DO13" s="580"/>
      <c r="DP13" s="581"/>
      <c r="DQ13" s="585">
        <v>1401348</v>
      </c>
      <c r="DR13" s="580"/>
      <c r="DS13" s="580"/>
      <c r="DT13" s="580"/>
      <c r="DU13" s="580"/>
      <c r="DV13" s="580"/>
      <c r="DW13" s="580"/>
      <c r="DX13" s="580"/>
      <c r="DY13" s="580"/>
      <c r="DZ13" s="580"/>
      <c r="EA13" s="580"/>
      <c r="EB13" s="580"/>
      <c r="EC13" s="615"/>
    </row>
    <row r="14" spans="2:143" ht="11.25" customHeight="1" x14ac:dyDescent="0.15">
      <c r="B14" s="576" t="s">
        <v>192</v>
      </c>
      <c r="C14" s="577"/>
      <c r="D14" s="577"/>
      <c r="E14" s="577"/>
      <c r="F14" s="577"/>
      <c r="G14" s="577"/>
      <c r="H14" s="577"/>
      <c r="I14" s="577"/>
      <c r="J14" s="577"/>
      <c r="K14" s="577"/>
      <c r="L14" s="577"/>
      <c r="M14" s="577"/>
      <c r="N14" s="577"/>
      <c r="O14" s="577"/>
      <c r="P14" s="577"/>
      <c r="Q14" s="578"/>
      <c r="R14" s="579" t="s">
        <v>175</v>
      </c>
      <c r="S14" s="580"/>
      <c r="T14" s="580"/>
      <c r="U14" s="580"/>
      <c r="V14" s="580"/>
      <c r="W14" s="580"/>
      <c r="X14" s="580"/>
      <c r="Y14" s="581"/>
      <c r="Z14" s="632" t="s">
        <v>175</v>
      </c>
      <c r="AA14" s="632"/>
      <c r="AB14" s="632"/>
      <c r="AC14" s="632"/>
      <c r="AD14" s="633" t="s">
        <v>175</v>
      </c>
      <c r="AE14" s="633"/>
      <c r="AF14" s="633"/>
      <c r="AG14" s="633"/>
      <c r="AH14" s="633"/>
      <c r="AI14" s="633"/>
      <c r="AJ14" s="633"/>
      <c r="AK14" s="633"/>
      <c r="AL14" s="602" t="s">
        <v>175</v>
      </c>
      <c r="AM14" s="634"/>
      <c r="AN14" s="634"/>
      <c r="AO14" s="635"/>
      <c r="AP14" s="576" t="s">
        <v>193</v>
      </c>
      <c r="AQ14" s="577"/>
      <c r="AR14" s="577"/>
      <c r="AS14" s="577"/>
      <c r="AT14" s="577"/>
      <c r="AU14" s="577"/>
      <c r="AV14" s="577"/>
      <c r="AW14" s="577"/>
      <c r="AX14" s="577"/>
      <c r="AY14" s="577"/>
      <c r="AZ14" s="577"/>
      <c r="BA14" s="577"/>
      <c r="BB14" s="577"/>
      <c r="BC14" s="577"/>
      <c r="BD14" s="577"/>
      <c r="BE14" s="577"/>
      <c r="BF14" s="578"/>
      <c r="BG14" s="579">
        <v>120390</v>
      </c>
      <c r="BH14" s="580"/>
      <c r="BI14" s="580"/>
      <c r="BJ14" s="580"/>
      <c r="BK14" s="580"/>
      <c r="BL14" s="580"/>
      <c r="BM14" s="580"/>
      <c r="BN14" s="581"/>
      <c r="BO14" s="632">
        <v>2.6</v>
      </c>
      <c r="BP14" s="632"/>
      <c r="BQ14" s="632"/>
      <c r="BR14" s="632"/>
      <c r="BS14" s="585" t="s">
        <v>175</v>
      </c>
      <c r="BT14" s="580"/>
      <c r="BU14" s="580"/>
      <c r="BV14" s="580"/>
      <c r="BW14" s="580"/>
      <c r="BX14" s="580"/>
      <c r="BY14" s="580"/>
      <c r="BZ14" s="580"/>
      <c r="CA14" s="580"/>
      <c r="CB14" s="615"/>
      <c r="CD14" s="616" t="s">
        <v>194</v>
      </c>
      <c r="CE14" s="613"/>
      <c r="CF14" s="613"/>
      <c r="CG14" s="613"/>
      <c r="CH14" s="613"/>
      <c r="CI14" s="613"/>
      <c r="CJ14" s="613"/>
      <c r="CK14" s="613"/>
      <c r="CL14" s="613"/>
      <c r="CM14" s="613"/>
      <c r="CN14" s="613"/>
      <c r="CO14" s="613"/>
      <c r="CP14" s="613"/>
      <c r="CQ14" s="614"/>
      <c r="CR14" s="579">
        <v>727888</v>
      </c>
      <c r="CS14" s="580"/>
      <c r="CT14" s="580"/>
      <c r="CU14" s="580"/>
      <c r="CV14" s="580"/>
      <c r="CW14" s="580"/>
      <c r="CX14" s="580"/>
      <c r="CY14" s="581"/>
      <c r="CZ14" s="632">
        <v>4</v>
      </c>
      <c r="DA14" s="632"/>
      <c r="DB14" s="632"/>
      <c r="DC14" s="632"/>
      <c r="DD14" s="585">
        <v>52139</v>
      </c>
      <c r="DE14" s="580"/>
      <c r="DF14" s="580"/>
      <c r="DG14" s="580"/>
      <c r="DH14" s="580"/>
      <c r="DI14" s="580"/>
      <c r="DJ14" s="580"/>
      <c r="DK14" s="580"/>
      <c r="DL14" s="580"/>
      <c r="DM14" s="580"/>
      <c r="DN14" s="580"/>
      <c r="DO14" s="580"/>
      <c r="DP14" s="581"/>
      <c r="DQ14" s="585">
        <v>667919</v>
      </c>
      <c r="DR14" s="580"/>
      <c r="DS14" s="580"/>
      <c r="DT14" s="580"/>
      <c r="DU14" s="580"/>
      <c r="DV14" s="580"/>
      <c r="DW14" s="580"/>
      <c r="DX14" s="580"/>
      <c r="DY14" s="580"/>
      <c r="DZ14" s="580"/>
      <c r="EA14" s="580"/>
      <c r="EB14" s="580"/>
      <c r="EC14" s="615"/>
    </row>
    <row r="15" spans="2:143" ht="11.25" customHeight="1" x14ac:dyDescent="0.15">
      <c r="B15" s="576" t="s">
        <v>195</v>
      </c>
      <c r="C15" s="577"/>
      <c r="D15" s="577"/>
      <c r="E15" s="577"/>
      <c r="F15" s="577"/>
      <c r="G15" s="577"/>
      <c r="H15" s="577"/>
      <c r="I15" s="577"/>
      <c r="J15" s="577"/>
      <c r="K15" s="577"/>
      <c r="L15" s="577"/>
      <c r="M15" s="577"/>
      <c r="N15" s="577"/>
      <c r="O15" s="577"/>
      <c r="P15" s="577"/>
      <c r="Q15" s="578"/>
      <c r="R15" s="579">
        <v>34240</v>
      </c>
      <c r="S15" s="580"/>
      <c r="T15" s="580"/>
      <c r="U15" s="580"/>
      <c r="V15" s="580"/>
      <c r="W15" s="580"/>
      <c r="X15" s="580"/>
      <c r="Y15" s="581"/>
      <c r="Z15" s="632">
        <v>0.2</v>
      </c>
      <c r="AA15" s="632"/>
      <c r="AB15" s="632"/>
      <c r="AC15" s="632"/>
      <c r="AD15" s="633">
        <v>34240</v>
      </c>
      <c r="AE15" s="633"/>
      <c r="AF15" s="633"/>
      <c r="AG15" s="633"/>
      <c r="AH15" s="633"/>
      <c r="AI15" s="633"/>
      <c r="AJ15" s="633"/>
      <c r="AK15" s="633"/>
      <c r="AL15" s="602">
        <v>0.3</v>
      </c>
      <c r="AM15" s="634"/>
      <c r="AN15" s="634"/>
      <c r="AO15" s="635"/>
      <c r="AP15" s="576" t="s">
        <v>196</v>
      </c>
      <c r="AQ15" s="577"/>
      <c r="AR15" s="577"/>
      <c r="AS15" s="577"/>
      <c r="AT15" s="577"/>
      <c r="AU15" s="577"/>
      <c r="AV15" s="577"/>
      <c r="AW15" s="577"/>
      <c r="AX15" s="577"/>
      <c r="AY15" s="577"/>
      <c r="AZ15" s="577"/>
      <c r="BA15" s="577"/>
      <c r="BB15" s="577"/>
      <c r="BC15" s="577"/>
      <c r="BD15" s="577"/>
      <c r="BE15" s="577"/>
      <c r="BF15" s="578"/>
      <c r="BG15" s="579">
        <v>262455</v>
      </c>
      <c r="BH15" s="580"/>
      <c r="BI15" s="580"/>
      <c r="BJ15" s="580"/>
      <c r="BK15" s="580"/>
      <c r="BL15" s="580"/>
      <c r="BM15" s="580"/>
      <c r="BN15" s="581"/>
      <c r="BO15" s="632">
        <v>5.6</v>
      </c>
      <c r="BP15" s="632"/>
      <c r="BQ15" s="632"/>
      <c r="BR15" s="632"/>
      <c r="BS15" s="585" t="s">
        <v>175</v>
      </c>
      <c r="BT15" s="580"/>
      <c r="BU15" s="580"/>
      <c r="BV15" s="580"/>
      <c r="BW15" s="580"/>
      <c r="BX15" s="580"/>
      <c r="BY15" s="580"/>
      <c r="BZ15" s="580"/>
      <c r="CA15" s="580"/>
      <c r="CB15" s="615"/>
      <c r="CD15" s="616" t="s">
        <v>197</v>
      </c>
      <c r="CE15" s="613"/>
      <c r="CF15" s="613"/>
      <c r="CG15" s="613"/>
      <c r="CH15" s="613"/>
      <c r="CI15" s="613"/>
      <c r="CJ15" s="613"/>
      <c r="CK15" s="613"/>
      <c r="CL15" s="613"/>
      <c r="CM15" s="613"/>
      <c r="CN15" s="613"/>
      <c r="CO15" s="613"/>
      <c r="CP15" s="613"/>
      <c r="CQ15" s="614"/>
      <c r="CR15" s="579">
        <v>1663458</v>
      </c>
      <c r="CS15" s="580"/>
      <c r="CT15" s="580"/>
      <c r="CU15" s="580"/>
      <c r="CV15" s="580"/>
      <c r="CW15" s="580"/>
      <c r="CX15" s="580"/>
      <c r="CY15" s="581"/>
      <c r="CZ15" s="632">
        <v>9.1</v>
      </c>
      <c r="DA15" s="632"/>
      <c r="DB15" s="632"/>
      <c r="DC15" s="632"/>
      <c r="DD15" s="585">
        <v>130743</v>
      </c>
      <c r="DE15" s="580"/>
      <c r="DF15" s="580"/>
      <c r="DG15" s="580"/>
      <c r="DH15" s="580"/>
      <c r="DI15" s="580"/>
      <c r="DJ15" s="580"/>
      <c r="DK15" s="580"/>
      <c r="DL15" s="580"/>
      <c r="DM15" s="580"/>
      <c r="DN15" s="580"/>
      <c r="DO15" s="580"/>
      <c r="DP15" s="581"/>
      <c r="DQ15" s="585">
        <v>1537074</v>
      </c>
      <c r="DR15" s="580"/>
      <c r="DS15" s="580"/>
      <c r="DT15" s="580"/>
      <c r="DU15" s="580"/>
      <c r="DV15" s="580"/>
      <c r="DW15" s="580"/>
      <c r="DX15" s="580"/>
      <c r="DY15" s="580"/>
      <c r="DZ15" s="580"/>
      <c r="EA15" s="580"/>
      <c r="EB15" s="580"/>
      <c r="EC15" s="615"/>
    </row>
    <row r="16" spans="2:143" ht="11.25" customHeight="1" x14ac:dyDescent="0.15">
      <c r="B16" s="576" t="s">
        <v>198</v>
      </c>
      <c r="C16" s="577"/>
      <c r="D16" s="577"/>
      <c r="E16" s="577"/>
      <c r="F16" s="577"/>
      <c r="G16" s="577"/>
      <c r="H16" s="577"/>
      <c r="I16" s="577"/>
      <c r="J16" s="577"/>
      <c r="K16" s="577"/>
      <c r="L16" s="577"/>
      <c r="M16" s="577"/>
      <c r="N16" s="577"/>
      <c r="O16" s="577"/>
      <c r="P16" s="577"/>
      <c r="Q16" s="578"/>
      <c r="R16" s="579">
        <v>7007702</v>
      </c>
      <c r="S16" s="580"/>
      <c r="T16" s="580"/>
      <c r="U16" s="580"/>
      <c r="V16" s="580"/>
      <c r="W16" s="580"/>
      <c r="X16" s="580"/>
      <c r="Y16" s="581"/>
      <c r="Z16" s="632">
        <v>36.5</v>
      </c>
      <c r="AA16" s="632"/>
      <c r="AB16" s="632"/>
      <c r="AC16" s="632"/>
      <c r="AD16" s="633">
        <v>6415028</v>
      </c>
      <c r="AE16" s="633"/>
      <c r="AF16" s="633"/>
      <c r="AG16" s="633"/>
      <c r="AH16" s="633"/>
      <c r="AI16" s="633"/>
      <c r="AJ16" s="633"/>
      <c r="AK16" s="633"/>
      <c r="AL16" s="602">
        <v>52</v>
      </c>
      <c r="AM16" s="634"/>
      <c r="AN16" s="634"/>
      <c r="AO16" s="635"/>
      <c r="AP16" s="576" t="s">
        <v>199</v>
      </c>
      <c r="AQ16" s="577"/>
      <c r="AR16" s="577"/>
      <c r="AS16" s="577"/>
      <c r="AT16" s="577"/>
      <c r="AU16" s="577"/>
      <c r="AV16" s="577"/>
      <c r="AW16" s="577"/>
      <c r="AX16" s="577"/>
      <c r="AY16" s="577"/>
      <c r="AZ16" s="577"/>
      <c r="BA16" s="577"/>
      <c r="BB16" s="577"/>
      <c r="BC16" s="577"/>
      <c r="BD16" s="577"/>
      <c r="BE16" s="577"/>
      <c r="BF16" s="578"/>
      <c r="BG16" s="579" t="s">
        <v>175</v>
      </c>
      <c r="BH16" s="580"/>
      <c r="BI16" s="580"/>
      <c r="BJ16" s="580"/>
      <c r="BK16" s="580"/>
      <c r="BL16" s="580"/>
      <c r="BM16" s="580"/>
      <c r="BN16" s="581"/>
      <c r="BO16" s="632" t="s">
        <v>175</v>
      </c>
      <c r="BP16" s="632"/>
      <c r="BQ16" s="632"/>
      <c r="BR16" s="632"/>
      <c r="BS16" s="585" t="s">
        <v>175</v>
      </c>
      <c r="BT16" s="580"/>
      <c r="BU16" s="580"/>
      <c r="BV16" s="580"/>
      <c r="BW16" s="580"/>
      <c r="BX16" s="580"/>
      <c r="BY16" s="580"/>
      <c r="BZ16" s="580"/>
      <c r="CA16" s="580"/>
      <c r="CB16" s="615"/>
      <c r="CD16" s="616" t="s">
        <v>200</v>
      </c>
      <c r="CE16" s="613"/>
      <c r="CF16" s="613"/>
      <c r="CG16" s="613"/>
      <c r="CH16" s="613"/>
      <c r="CI16" s="613"/>
      <c r="CJ16" s="613"/>
      <c r="CK16" s="613"/>
      <c r="CL16" s="613"/>
      <c r="CM16" s="613"/>
      <c r="CN16" s="613"/>
      <c r="CO16" s="613"/>
      <c r="CP16" s="613"/>
      <c r="CQ16" s="614"/>
      <c r="CR16" s="579">
        <v>63208</v>
      </c>
      <c r="CS16" s="580"/>
      <c r="CT16" s="580"/>
      <c r="CU16" s="580"/>
      <c r="CV16" s="580"/>
      <c r="CW16" s="580"/>
      <c r="CX16" s="580"/>
      <c r="CY16" s="581"/>
      <c r="CZ16" s="632">
        <v>0.3</v>
      </c>
      <c r="DA16" s="632"/>
      <c r="DB16" s="632"/>
      <c r="DC16" s="632"/>
      <c r="DD16" s="585" t="s">
        <v>175</v>
      </c>
      <c r="DE16" s="580"/>
      <c r="DF16" s="580"/>
      <c r="DG16" s="580"/>
      <c r="DH16" s="580"/>
      <c r="DI16" s="580"/>
      <c r="DJ16" s="580"/>
      <c r="DK16" s="580"/>
      <c r="DL16" s="580"/>
      <c r="DM16" s="580"/>
      <c r="DN16" s="580"/>
      <c r="DO16" s="580"/>
      <c r="DP16" s="581"/>
      <c r="DQ16" s="585">
        <v>40653</v>
      </c>
      <c r="DR16" s="580"/>
      <c r="DS16" s="580"/>
      <c r="DT16" s="580"/>
      <c r="DU16" s="580"/>
      <c r="DV16" s="580"/>
      <c r="DW16" s="580"/>
      <c r="DX16" s="580"/>
      <c r="DY16" s="580"/>
      <c r="DZ16" s="580"/>
      <c r="EA16" s="580"/>
      <c r="EB16" s="580"/>
      <c r="EC16" s="615"/>
    </row>
    <row r="17" spans="2:133" ht="11.25" customHeight="1" x14ac:dyDescent="0.15">
      <c r="B17" s="576" t="s">
        <v>201</v>
      </c>
      <c r="C17" s="577"/>
      <c r="D17" s="577"/>
      <c r="E17" s="577"/>
      <c r="F17" s="577"/>
      <c r="G17" s="577"/>
      <c r="H17" s="577"/>
      <c r="I17" s="577"/>
      <c r="J17" s="577"/>
      <c r="K17" s="577"/>
      <c r="L17" s="577"/>
      <c r="M17" s="577"/>
      <c r="N17" s="577"/>
      <c r="O17" s="577"/>
      <c r="P17" s="577"/>
      <c r="Q17" s="578"/>
      <c r="R17" s="579">
        <v>6415028</v>
      </c>
      <c r="S17" s="580"/>
      <c r="T17" s="580"/>
      <c r="U17" s="580"/>
      <c r="V17" s="580"/>
      <c r="W17" s="580"/>
      <c r="X17" s="580"/>
      <c r="Y17" s="581"/>
      <c r="Z17" s="632">
        <v>33.4</v>
      </c>
      <c r="AA17" s="632"/>
      <c r="AB17" s="632"/>
      <c r="AC17" s="632"/>
      <c r="AD17" s="633">
        <v>6415028</v>
      </c>
      <c r="AE17" s="633"/>
      <c r="AF17" s="633"/>
      <c r="AG17" s="633"/>
      <c r="AH17" s="633"/>
      <c r="AI17" s="633"/>
      <c r="AJ17" s="633"/>
      <c r="AK17" s="633"/>
      <c r="AL17" s="602">
        <v>52</v>
      </c>
      <c r="AM17" s="634"/>
      <c r="AN17" s="634"/>
      <c r="AO17" s="635"/>
      <c r="AP17" s="576" t="s">
        <v>202</v>
      </c>
      <c r="AQ17" s="577"/>
      <c r="AR17" s="577"/>
      <c r="AS17" s="577"/>
      <c r="AT17" s="577"/>
      <c r="AU17" s="577"/>
      <c r="AV17" s="577"/>
      <c r="AW17" s="577"/>
      <c r="AX17" s="577"/>
      <c r="AY17" s="577"/>
      <c r="AZ17" s="577"/>
      <c r="BA17" s="577"/>
      <c r="BB17" s="577"/>
      <c r="BC17" s="577"/>
      <c r="BD17" s="577"/>
      <c r="BE17" s="577"/>
      <c r="BF17" s="578"/>
      <c r="BG17" s="579" t="s">
        <v>175</v>
      </c>
      <c r="BH17" s="580"/>
      <c r="BI17" s="580"/>
      <c r="BJ17" s="580"/>
      <c r="BK17" s="580"/>
      <c r="BL17" s="580"/>
      <c r="BM17" s="580"/>
      <c r="BN17" s="581"/>
      <c r="BO17" s="632" t="s">
        <v>175</v>
      </c>
      <c r="BP17" s="632"/>
      <c r="BQ17" s="632"/>
      <c r="BR17" s="632"/>
      <c r="BS17" s="585" t="s">
        <v>175</v>
      </c>
      <c r="BT17" s="580"/>
      <c r="BU17" s="580"/>
      <c r="BV17" s="580"/>
      <c r="BW17" s="580"/>
      <c r="BX17" s="580"/>
      <c r="BY17" s="580"/>
      <c r="BZ17" s="580"/>
      <c r="CA17" s="580"/>
      <c r="CB17" s="615"/>
      <c r="CD17" s="616" t="s">
        <v>203</v>
      </c>
      <c r="CE17" s="613"/>
      <c r="CF17" s="613"/>
      <c r="CG17" s="613"/>
      <c r="CH17" s="613"/>
      <c r="CI17" s="613"/>
      <c r="CJ17" s="613"/>
      <c r="CK17" s="613"/>
      <c r="CL17" s="613"/>
      <c r="CM17" s="613"/>
      <c r="CN17" s="613"/>
      <c r="CO17" s="613"/>
      <c r="CP17" s="613"/>
      <c r="CQ17" s="614"/>
      <c r="CR17" s="579">
        <v>2162901</v>
      </c>
      <c r="CS17" s="580"/>
      <c r="CT17" s="580"/>
      <c r="CU17" s="580"/>
      <c r="CV17" s="580"/>
      <c r="CW17" s="580"/>
      <c r="CX17" s="580"/>
      <c r="CY17" s="581"/>
      <c r="CZ17" s="632">
        <v>11.9</v>
      </c>
      <c r="DA17" s="632"/>
      <c r="DB17" s="632"/>
      <c r="DC17" s="632"/>
      <c r="DD17" s="585" t="s">
        <v>175</v>
      </c>
      <c r="DE17" s="580"/>
      <c r="DF17" s="580"/>
      <c r="DG17" s="580"/>
      <c r="DH17" s="580"/>
      <c r="DI17" s="580"/>
      <c r="DJ17" s="580"/>
      <c r="DK17" s="580"/>
      <c r="DL17" s="580"/>
      <c r="DM17" s="580"/>
      <c r="DN17" s="580"/>
      <c r="DO17" s="580"/>
      <c r="DP17" s="581"/>
      <c r="DQ17" s="585">
        <v>2158117</v>
      </c>
      <c r="DR17" s="580"/>
      <c r="DS17" s="580"/>
      <c r="DT17" s="580"/>
      <c r="DU17" s="580"/>
      <c r="DV17" s="580"/>
      <c r="DW17" s="580"/>
      <c r="DX17" s="580"/>
      <c r="DY17" s="580"/>
      <c r="DZ17" s="580"/>
      <c r="EA17" s="580"/>
      <c r="EB17" s="580"/>
      <c r="EC17" s="615"/>
    </row>
    <row r="18" spans="2:133" ht="11.25" customHeight="1" x14ac:dyDescent="0.15">
      <c r="B18" s="576" t="s">
        <v>204</v>
      </c>
      <c r="C18" s="577"/>
      <c r="D18" s="577"/>
      <c r="E18" s="577"/>
      <c r="F18" s="577"/>
      <c r="G18" s="577"/>
      <c r="H18" s="577"/>
      <c r="I18" s="577"/>
      <c r="J18" s="577"/>
      <c r="K18" s="577"/>
      <c r="L18" s="577"/>
      <c r="M18" s="577"/>
      <c r="N18" s="577"/>
      <c r="O18" s="577"/>
      <c r="P18" s="577"/>
      <c r="Q18" s="578"/>
      <c r="R18" s="579">
        <v>592673</v>
      </c>
      <c r="S18" s="580"/>
      <c r="T18" s="580"/>
      <c r="U18" s="580"/>
      <c r="V18" s="580"/>
      <c r="W18" s="580"/>
      <c r="X18" s="580"/>
      <c r="Y18" s="581"/>
      <c r="Z18" s="632">
        <v>3.1</v>
      </c>
      <c r="AA18" s="632"/>
      <c r="AB18" s="632"/>
      <c r="AC18" s="632"/>
      <c r="AD18" s="633" t="s">
        <v>175</v>
      </c>
      <c r="AE18" s="633"/>
      <c r="AF18" s="633"/>
      <c r="AG18" s="633"/>
      <c r="AH18" s="633"/>
      <c r="AI18" s="633"/>
      <c r="AJ18" s="633"/>
      <c r="AK18" s="633"/>
      <c r="AL18" s="602" t="s">
        <v>175</v>
      </c>
      <c r="AM18" s="634"/>
      <c r="AN18" s="634"/>
      <c r="AO18" s="635"/>
      <c r="AP18" s="576" t="s">
        <v>205</v>
      </c>
      <c r="AQ18" s="577"/>
      <c r="AR18" s="577"/>
      <c r="AS18" s="577"/>
      <c r="AT18" s="577"/>
      <c r="AU18" s="577"/>
      <c r="AV18" s="577"/>
      <c r="AW18" s="577"/>
      <c r="AX18" s="577"/>
      <c r="AY18" s="577"/>
      <c r="AZ18" s="577"/>
      <c r="BA18" s="577"/>
      <c r="BB18" s="577"/>
      <c r="BC18" s="577"/>
      <c r="BD18" s="577"/>
      <c r="BE18" s="577"/>
      <c r="BF18" s="578"/>
      <c r="BG18" s="579" t="s">
        <v>175</v>
      </c>
      <c r="BH18" s="580"/>
      <c r="BI18" s="580"/>
      <c r="BJ18" s="580"/>
      <c r="BK18" s="580"/>
      <c r="BL18" s="580"/>
      <c r="BM18" s="580"/>
      <c r="BN18" s="581"/>
      <c r="BO18" s="632" t="s">
        <v>175</v>
      </c>
      <c r="BP18" s="632"/>
      <c r="BQ18" s="632"/>
      <c r="BR18" s="632"/>
      <c r="BS18" s="585" t="s">
        <v>175</v>
      </c>
      <c r="BT18" s="580"/>
      <c r="BU18" s="580"/>
      <c r="BV18" s="580"/>
      <c r="BW18" s="580"/>
      <c r="BX18" s="580"/>
      <c r="BY18" s="580"/>
      <c r="BZ18" s="580"/>
      <c r="CA18" s="580"/>
      <c r="CB18" s="615"/>
      <c r="CD18" s="616" t="s">
        <v>206</v>
      </c>
      <c r="CE18" s="613"/>
      <c r="CF18" s="613"/>
      <c r="CG18" s="613"/>
      <c r="CH18" s="613"/>
      <c r="CI18" s="613"/>
      <c r="CJ18" s="613"/>
      <c r="CK18" s="613"/>
      <c r="CL18" s="613"/>
      <c r="CM18" s="613"/>
      <c r="CN18" s="613"/>
      <c r="CO18" s="613"/>
      <c r="CP18" s="613"/>
      <c r="CQ18" s="614"/>
      <c r="CR18" s="579" t="s">
        <v>175</v>
      </c>
      <c r="CS18" s="580"/>
      <c r="CT18" s="580"/>
      <c r="CU18" s="580"/>
      <c r="CV18" s="580"/>
      <c r="CW18" s="580"/>
      <c r="CX18" s="580"/>
      <c r="CY18" s="581"/>
      <c r="CZ18" s="632" t="s">
        <v>175</v>
      </c>
      <c r="DA18" s="632"/>
      <c r="DB18" s="632"/>
      <c r="DC18" s="632"/>
      <c r="DD18" s="585" t="s">
        <v>175</v>
      </c>
      <c r="DE18" s="580"/>
      <c r="DF18" s="580"/>
      <c r="DG18" s="580"/>
      <c r="DH18" s="580"/>
      <c r="DI18" s="580"/>
      <c r="DJ18" s="580"/>
      <c r="DK18" s="580"/>
      <c r="DL18" s="580"/>
      <c r="DM18" s="580"/>
      <c r="DN18" s="580"/>
      <c r="DO18" s="580"/>
      <c r="DP18" s="581"/>
      <c r="DQ18" s="585" t="s">
        <v>175</v>
      </c>
      <c r="DR18" s="580"/>
      <c r="DS18" s="580"/>
      <c r="DT18" s="580"/>
      <c r="DU18" s="580"/>
      <c r="DV18" s="580"/>
      <c r="DW18" s="580"/>
      <c r="DX18" s="580"/>
      <c r="DY18" s="580"/>
      <c r="DZ18" s="580"/>
      <c r="EA18" s="580"/>
      <c r="EB18" s="580"/>
      <c r="EC18" s="615"/>
    </row>
    <row r="19" spans="2:133" ht="11.25" customHeight="1" x14ac:dyDescent="0.15">
      <c r="B19" s="576" t="s">
        <v>207</v>
      </c>
      <c r="C19" s="577"/>
      <c r="D19" s="577"/>
      <c r="E19" s="577"/>
      <c r="F19" s="577"/>
      <c r="G19" s="577"/>
      <c r="H19" s="577"/>
      <c r="I19" s="577"/>
      <c r="J19" s="577"/>
      <c r="K19" s="577"/>
      <c r="L19" s="577"/>
      <c r="M19" s="577"/>
      <c r="N19" s="577"/>
      <c r="O19" s="577"/>
      <c r="P19" s="577"/>
      <c r="Q19" s="578"/>
      <c r="R19" s="579">
        <v>1</v>
      </c>
      <c r="S19" s="580"/>
      <c r="T19" s="580"/>
      <c r="U19" s="580"/>
      <c r="V19" s="580"/>
      <c r="W19" s="580"/>
      <c r="X19" s="580"/>
      <c r="Y19" s="581"/>
      <c r="Z19" s="632">
        <v>0</v>
      </c>
      <c r="AA19" s="632"/>
      <c r="AB19" s="632"/>
      <c r="AC19" s="632"/>
      <c r="AD19" s="633" t="s">
        <v>175</v>
      </c>
      <c r="AE19" s="633"/>
      <c r="AF19" s="633"/>
      <c r="AG19" s="633"/>
      <c r="AH19" s="633"/>
      <c r="AI19" s="633"/>
      <c r="AJ19" s="633"/>
      <c r="AK19" s="633"/>
      <c r="AL19" s="602" t="s">
        <v>175</v>
      </c>
      <c r="AM19" s="634"/>
      <c r="AN19" s="634"/>
      <c r="AO19" s="635"/>
      <c r="AP19" s="576" t="s">
        <v>208</v>
      </c>
      <c r="AQ19" s="577"/>
      <c r="AR19" s="577"/>
      <c r="AS19" s="577"/>
      <c r="AT19" s="577"/>
      <c r="AU19" s="577"/>
      <c r="AV19" s="577"/>
      <c r="AW19" s="577"/>
      <c r="AX19" s="577"/>
      <c r="AY19" s="577"/>
      <c r="AZ19" s="577"/>
      <c r="BA19" s="577"/>
      <c r="BB19" s="577"/>
      <c r="BC19" s="577"/>
      <c r="BD19" s="577"/>
      <c r="BE19" s="577"/>
      <c r="BF19" s="578"/>
      <c r="BG19" s="579">
        <v>573</v>
      </c>
      <c r="BH19" s="580"/>
      <c r="BI19" s="580"/>
      <c r="BJ19" s="580"/>
      <c r="BK19" s="580"/>
      <c r="BL19" s="580"/>
      <c r="BM19" s="580"/>
      <c r="BN19" s="581"/>
      <c r="BO19" s="632">
        <v>0</v>
      </c>
      <c r="BP19" s="632"/>
      <c r="BQ19" s="632"/>
      <c r="BR19" s="632"/>
      <c r="BS19" s="585" t="s">
        <v>175</v>
      </c>
      <c r="BT19" s="580"/>
      <c r="BU19" s="580"/>
      <c r="BV19" s="580"/>
      <c r="BW19" s="580"/>
      <c r="BX19" s="580"/>
      <c r="BY19" s="580"/>
      <c r="BZ19" s="580"/>
      <c r="CA19" s="580"/>
      <c r="CB19" s="615"/>
      <c r="CD19" s="616" t="s">
        <v>209</v>
      </c>
      <c r="CE19" s="613"/>
      <c r="CF19" s="613"/>
      <c r="CG19" s="613"/>
      <c r="CH19" s="613"/>
      <c r="CI19" s="613"/>
      <c r="CJ19" s="613"/>
      <c r="CK19" s="613"/>
      <c r="CL19" s="613"/>
      <c r="CM19" s="613"/>
      <c r="CN19" s="613"/>
      <c r="CO19" s="613"/>
      <c r="CP19" s="613"/>
      <c r="CQ19" s="614"/>
      <c r="CR19" s="579" t="s">
        <v>175</v>
      </c>
      <c r="CS19" s="580"/>
      <c r="CT19" s="580"/>
      <c r="CU19" s="580"/>
      <c r="CV19" s="580"/>
      <c r="CW19" s="580"/>
      <c r="CX19" s="580"/>
      <c r="CY19" s="581"/>
      <c r="CZ19" s="632" t="s">
        <v>175</v>
      </c>
      <c r="DA19" s="632"/>
      <c r="DB19" s="632"/>
      <c r="DC19" s="632"/>
      <c r="DD19" s="585" t="s">
        <v>175</v>
      </c>
      <c r="DE19" s="580"/>
      <c r="DF19" s="580"/>
      <c r="DG19" s="580"/>
      <c r="DH19" s="580"/>
      <c r="DI19" s="580"/>
      <c r="DJ19" s="580"/>
      <c r="DK19" s="580"/>
      <c r="DL19" s="580"/>
      <c r="DM19" s="580"/>
      <c r="DN19" s="580"/>
      <c r="DO19" s="580"/>
      <c r="DP19" s="581"/>
      <c r="DQ19" s="585" t="s">
        <v>175</v>
      </c>
      <c r="DR19" s="580"/>
      <c r="DS19" s="580"/>
      <c r="DT19" s="580"/>
      <c r="DU19" s="580"/>
      <c r="DV19" s="580"/>
      <c r="DW19" s="580"/>
      <c r="DX19" s="580"/>
      <c r="DY19" s="580"/>
      <c r="DZ19" s="580"/>
      <c r="EA19" s="580"/>
      <c r="EB19" s="580"/>
      <c r="EC19" s="615"/>
    </row>
    <row r="20" spans="2:133" ht="11.25" customHeight="1" x14ac:dyDescent="0.15">
      <c r="B20" s="576" t="s">
        <v>210</v>
      </c>
      <c r="C20" s="577"/>
      <c r="D20" s="577"/>
      <c r="E20" s="577"/>
      <c r="F20" s="577"/>
      <c r="G20" s="577"/>
      <c r="H20" s="577"/>
      <c r="I20" s="577"/>
      <c r="J20" s="577"/>
      <c r="K20" s="577"/>
      <c r="L20" s="577"/>
      <c r="M20" s="577"/>
      <c r="N20" s="577"/>
      <c r="O20" s="577"/>
      <c r="P20" s="577"/>
      <c r="Q20" s="578"/>
      <c r="R20" s="579">
        <v>12888050</v>
      </c>
      <c r="S20" s="580"/>
      <c r="T20" s="580"/>
      <c r="U20" s="580"/>
      <c r="V20" s="580"/>
      <c r="W20" s="580"/>
      <c r="X20" s="580"/>
      <c r="Y20" s="581"/>
      <c r="Z20" s="632">
        <v>67.2</v>
      </c>
      <c r="AA20" s="632"/>
      <c r="AB20" s="632"/>
      <c r="AC20" s="632"/>
      <c r="AD20" s="633">
        <v>12295376</v>
      </c>
      <c r="AE20" s="633"/>
      <c r="AF20" s="633"/>
      <c r="AG20" s="633"/>
      <c r="AH20" s="633"/>
      <c r="AI20" s="633"/>
      <c r="AJ20" s="633"/>
      <c r="AK20" s="633"/>
      <c r="AL20" s="602">
        <v>99.6</v>
      </c>
      <c r="AM20" s="634"/>
      <c r="AN20" s="634"/>
      <c r="AO20" s="635"/>
      <c r="AP20" s="576" t="s">
        <v>211</v>
      </c>
      <c r="AQ20" s="577"/>
      <c r="AR20" s="577"/>
      <c r="AS20" s="577"/>
      <c r="AT20" s="577"/>
      <c r="AU20" s="577"/>
      <c r="AV20" s="577"/>
      <c r="AW20" s="577"/>
      <c r="AX20" s="577"/>
      <c r="AY20" s="577"/>
      <c r="AZ20" s="577"/>
      <c r="BA20" s="577"/>
      <c r="BB20" s="577"/>
      <c r="BC20" s="577"/>
      <c r="BD20" s="577"/>
      <c r="BE20" s="577"/>
      <c r="BF20" s="578"/>
      <c r="BG20" s="579">
        <v>573</v>
      </c>
      <c r="BH20" s="580"/>
      <c r="BI20" s="580"/>
      <c r="BJ20" s="580"/>
      <c r="BK20" s="580"/>
      <c r="BL20" s="580"/>
      <c r="BM20" s="580"/>
      <c r="BN20" s="581"/>
      <c r="BO20" s="632">
        <v>0</v>
      </c>
      <c r="BP20" s="632"/>
      <c r="BQ20" s="632"/>
      <c r="BR20" s="632"/>
      <c r="BS20" s="585" t="s">
        <v>175</v>
      </c>
      <c r="BT20" s="580"/>
      <c r="BU20" s="580"/>
      <c r="BV20" s="580"/>
      <c r="BW20" s="580"/>
      <c r="BX20" s="580"/>
      <c r="BY20" s="580"/>
      <c r="BZ20" s="580"/>
      <c r="CA20" s="580"/>
      <c r="CB20" s="615"/>
      <c r="CD20" s="616" t="s">
        <v>212</v>
      </c>
      <c r="CE20" s="613"/>
      <c r="CF20" s="613"/>
      <c r="CG20" s="613"/>
      <c r="CH20" s="613"/>
      <c r="CI20" s="613"/>
      <c r="CJ20" s="613"/>
      <c r="CK20" s="613"/>
      <c r="CL20" s="613"/>
      <c r="CM20" s="613"/>
      <c r="CN20" s="613"/>
      <c r="CO20" s="613"/>
      <c r="CP20" s="613"/>
      <c r="CQ20" s="614"/>
      <c r="CR20" s="579">
        <v>18228411</v>
      </c>
      <c r="CS20" s="580"/>
      <c r="CT20" s="580"/>
      <c r="CU20" s="580"/>
      <c r="CV20" s="580"/>
      <c r="CW20" s="580"/>
      <c r="CX20" s="580"/>
      <c r="CY20" s="581"/>
      <c r="CZ20" s="632">
        <v>100</v>
      </c>
      <c r="DA20" s="632"/>
      <c r="DB20" s="632"/>
      <c r="DC20" s="632"/>
      <c r="DD20" s="585">
        <v>1444790</v>
      </c>
      <c r="DE20" s="580"/>
      <c r="DF20" s="580"/>
      <c r="DG20" s="580"/>
      <c r="DH20" s="580"/>
      <c r="DI20" s="580"/>
      <c r="DJ20" s="580"/>
      <c r="DK20" s="580"/>
      <c r="DL20" s="580"/>
      <c r="DM20" s="580"/>
      <c r="DN20" s="580"/>
      <c r="DO20" s="580"/>
      <c r="DP20" s="581"/>
      <c r="DQ20" s="585">
        <v>13443555</v>
      </c>
      <c r="DR20" s="580"/>
      <c r="DS20" s="580"/>
      <c r="DT20" s="580"/>
      <c r="DU20" s="580"/>
      <c r="DV20" s="580"/>
      <c r="DW20" s="580"/>
      <c r="DX20" s="580"/>
      <c r="DY20" s="580"/>
      <c r="DZ20" s="580"/>
      <c r="EA20" s="580"/>
      <c r="EB20" s="580"/>
      <c r="EC20" s="615"/>
    </row>
    <row r="21" spans="2:133" ht="11.25" customHeight="1" x14ac:dyDescent="0.15">
      <c r="B21" s="576" t="s">
        <v>213</v>
      </c>
      <c r="C21" s="577"/>
      <c r="D21" s="577"/>
      <c r="E21" s="577"/>
      <c r="F21" s="577"/>
      <c r="G21" s="577"/>
      <c r="H21" s="577"/>
      <c r="I21" s="577"/>
      <c r="J21" s="577"/>
      <c r="K21" s="577"/>
      <c r="L21" s="577"/>
      <c r="M21" s="577"/>
      <c r="N21" s="577"/>
      <c r="O21" s="577"/>
      <c r="P21" s="577"/>
      <c r="Q21" s="578"/>
      <c r="R21" s="579">
        <v>9008</v>
      </c>
      <c r="S21" s="580"/>
      <c r="T21" s="580"/>
      <c r="U21" s="580"/>
      <c r="V21" s="580"/>
      <c r="W21" s="580"/>
      <c r="X21" s="580"/>
      <c r="Y21" s="581"/>
      <c r="Z21" s="632">
        <v>0</v>
      </c>
      <c r="AA21" s="632"/>
      <c r="AB21" s="632"/>
      <c r="AC21" s="632"/>
      <c r="AD21" s="633">
        <v>9008</v>
      </c>
      <c r="AE21" s="633"/>
      <c r="AF21" s="633"/>
      <c r="AG21" s="633"/>
      <c r="AH21" s="633"/>
      <c r="AI21" s="633"/>
      <c r="AJ21" s="633"/>
      <c r="AK21" s="633"/>
      <c r="AL21" s="602">
        <v>0.1</v>
      </c>
      <c r="AM21" s="634"/>
      <c r="AN21" s="634"/>
      <c r="AO21" s="635"/>
      <c r="AP21" s="673" t="s">
        <v>214</v>
      </c>
      <c r="AQ21" s="680"/>
      <c r="AR21" s="680"/>
      <c r="AS21" s="680"/>
      <c r="AT21" s="680"/>
      <c r="AU21" s="680"/>
      <c r="AV21" s="680"/>
      <c r="AW21" s="680"/>
      <c r="AX21" s="680"/>
      <c r="AY21" s="680"/>
      <c r="AZ21" s="680"/>
      <c r="BA21" s="680"/>
      <c r="BB21" s="680"/>
      <c r="BC21" s="680"/>
      <c r="BD21" s="680"/>
      <c r="BE21" s="680"/>
      <c r="BF21" s="675"/>
      <c r="BG21" s="579">
        <v>514</v>
      </c>
      <c r="BH21" s="580"/>
      <c r="BI21" s="580"/>
      <c r="BJ21" s="580"/>
      <c r="BK21" s="580"/>
      <c r="BL21" s="580"/>
      <c r="BM21" s="580"/>
      <c r="BN21" s="581"/>
      <c r="BO21" s="632">
        <v>0</v>
      </c>
      <c r="BP21" s="632"/>
      <c r="BQ21" s="632"/>
      <c r="BR21" s="632"/>
      <c r="BS21" s="585" t="s">
        <v>175</v>
      </c>
      <c r="BT21" s="580"/>
      <c r="BU21" s="580"/>
      <c r="BV21" s="580"/>
      <c r="BW21" s="580"/>
      <c r="BX21" s="580"/>
      <c r="BY21" s="580"/>
      <c r="BZ21" s="580"/>
      <c r="CA21" s="580"/>
      <c r="CB21" s="615"/>
      <c r="CD21" s="617"/>
      <c r="CE21" s="618"/>
      <c r="CF21" s="618"/>
      <c r="CG21" s="618"/>
      <c r="CH21" s="618"/>
      <c r="CI21" s="618"/>
      <c r="CJ21" s="618"/>
      <c r="CK21" s="618"/>
      <c r="CL21" s="618"/>
      <c r="CM21" s="618"/>
      <c r="CN21" s="618"/>
      <c r="CO21" s="618"/>
      <c r="CP21" s="618"/>
      <c r="CQ21" s="619"/>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5"/>
    </row>
    <row r="22" spans="2:133" ht="11.25" customHeight="1" x14ac:dyDescent="0.15">
      <c r="B22" s="576" t="s">
        <v>215</v>
      </c>
      <c r="C22" s="577"/>
      <c r="D22" s="577"/>
      <c r="E22" s="577"/>
      <c r="F22" s="577"/>
      <c r="G22" s="577"/>
      <c r="H22" s="577"/>
      <c r="I22" s="577"/>
      <c r="J22" s="577"/>
      <c r="K22" s="577"/>
      <c r="L22" s="577"/>
      <c r="M22" s="577"/>
      <c r="N22" s="577"/>
      <c r="O22" s="577"/>
      <c r="P22" s="577"/>
      <c r="Q22" s="578"/>
      <c r="R22" s="579">
        <v>292445</v>
      </c>
      <c r="S22" s="580"/>
      <c r="T22" s="580"/>
      <c r="U22" s="580"/>
      <c r="V22" s="580"/>
      <c r="W22" s="580"/>
      <c r="X22" s="580"/>
      <c r="Y22" s="581"/>
      <c r="Z22" s="632">
        <v>1.5</v>
      </c>
      <c r="AA22" s="632"/>
      <c r="AB22" s="632"/>
      <c r="AC22" s="632"/>
      <c r="AD22" s="633" t="s">
        <v>175</v>
      </c>
      <c r="AE22" s="633"/>
      <c r="AF22" s="633"/>
      <c r="AG22" s="633"/>
      <c r="AH22" s="633"/>
      <c r="AI22" s="633"/>
      <c r="AJ22" s="633"/>
      <c r="AK22" s="633"/>
      <c r="AL22" s="602" t="s">
        <v>175</v>
      </c>
      <c r="AM22" s="634"/>
      <c r="AN22" s="634"/>
      <c r="AO22" s="635"/>
      <c r="AP22" s="673" t="s">
        <v>216</v>
      </c>
      <c r="AQ22" s="680"/>
      <c r="AR22" s="680"/>
      <c r="AS22" s="680"/>
      <c r="AT22" s="680"/>
      <c r="AU22" s="680"/>
      <c r="AV22" s="680"/>
      <c r="AW22" s="680"/>
      <c r="AX22" s="680"/>
      <c r="AY22" s="680"/>
      <c r="AZ22" s="680"/>
      <c r="BA22" s="680"/>
      <c r="BB22" s="680"/>
      <c r="BC22" s="680"/>
      <c r="BD22" s="680"/>
      <c r="BE22" s="680"/>
      <c r="BF22" s="675"/>
      <c r="BG22" s="579" t="s">
        <v>175</v>
      </c>
      <c r="BH22" s="580"/>
      <c r="BI22" s="580"/>
      <c r="BJ22" s="580"/>
      <c r="BK22" s="580"/>
      <c r="BL22" s="580"/>
      <c r="BM22" s="580"/>
      <c r="BN22" s="581"/>
      <c r="BO22" s="632" t="s">
        <v>175</v>
      </c>
      <c r="BP22" s="632"/>
      <c r="BQ22" s="632"/>
      <c r="BR22" s="632"/>
      <c r="BS22" s="585" t="s">
        <v>175</v>
      </c>
      <c r="BT22" s="580"/>
      <c r="BU22" s="580"/>
      <c r="BV22" s="580"/>
      <c r="BW22" s="580"/>
      <c r="BX22" s="580"/>
      <c r="BY22" s="580"/>
      <c r="BZ22" s="580"/>
      <c r="CA22" s="580"/>
      <c r="CB22" s="615"/>
      <c r="CD22" s="684" t="s">
        <v>217</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576" t="s">
        <v>218</v>
      </c>
      <c r="C23" s="577"/>
      <c r="D23" s="577"/>
      <c r="E23" s="577"/>
      <c r="F23" s="577"/>
      <c r="G23" s="577"/>
      <c r="H23" s="577"/>
      <c r="I23" s="577"/>
      <c r="J23" s="577"/>
      <c r="K23" s="577"/>
      <c r="L23" s="577"/>
      <c r="M23" s="577"/>
      <c r="N23" s="577"/>
      <c r="O23" s="577"/>
      <c r="P23" s="577"/>
      <c r="Q23" s="578"/>
      <c r="R23" s="579">
        <v>142439</v>
      </c>
      <c r="S23" s="580"/>
      <c r="T23" s="580"/>
      <c r="U23" s="580"/>
      <c r="V23" s="580"/>
      <c r="W23" s="580"/>
      <c r="X23" s="580"/>
      <c r="Y23" s="581"/>
      <c r="Z23" s="632">
        <v>0.7</v>
      </c>
      <c r="AA23" s="632"/>
      <c r="AB23" s="632"/>
      <c r="AC23" s="632"/>
      <c r="AD23" s="633">
        <v>31513</v>
      </c>
      <c r="AE23" s="633"/>
      <c r="AF23" s="633"/>
      <c r="AG23" s="633"/>
      <c r="AH23" s="633"/>
      <c r="AI23" s="633"/>
      <c r="AJ23" s="633"/>
      <c r="AK23" s="633"/>
      <c r="AL23" s="602">
        <v>0.3</v>
      </c>
      <c r="AM23" s="634"/>
      <c r="AN23" s="634"/>
      <c r="AO23" s="635"/>
      <c r="AP23" s="673" t="s">
        <v>219</v>
      </c>
      <c r="AQ23" s="680"/>
      <c r="AR23" s="680"/>
      <c r="AS23" s="680"/>
      <c r="AT23" s="680"/>
      <c r="AU23" s="680"/>
      <c r="AV23" s="680"/>
      <c r="AW23" s="680"/>
      <c r="AX23" s="680"/>
      <c r="AY23" s="680"/>
      <c r="AZ23" s="680"/>
      <c r="BA23" s="680"/>
      <c r="BB23" s="680"/>
      <c r="BC23" s="680"/>
      <c r="BD23" s="680"/>
      <c r="BE23" s="680"/>
      <c r="BF23" s="675"/>
      <c r="BG23" s="579" t="s">
        <v>175</v>
      </c>
      <c r="BH23" s="580"/>
      <c r="BI23" s="580"/>
      <c r="BJ23" s="580"/>
      <c r="BK23" s="580"/>
      <c r="BL23" s="580"/>
      <c r="BM23" s="580"/>
      <c r="BN23" s="581"/>
      <c r="BO23" s="632" t="s">
        <v>175</v>
      </c>
      <c r="BP23" s="632"/>
      <c r="BQ23" s="632"/>
      <c r="BR23" s="632"/>
      <c r="BS23" s="585" t="s">
        <v>175</v>
      </c>
      <c r="BT23" s="580"/>
      <c r="BU23" s="580"/>
      <c r="BV23" s="580"/>
      <c r="BW23" s="580"/>
      <c r="BX23" s="580"/>
      <c r="BY23" s="580"/>
      <c r="BZ23" s="580"/>
      <c r="CA23" s="580"/>
      <c r="CB23" s="615"/>
      <c r="CD23" s="684" t="s">
        <v>157</v>
      </c>
      <c r="CE23" s="685"/>
      <c r="CF23" s="685"/>
      <c r="CG23" s="685"/>
      <c r="CH23" s="685"/>
      <c r="CI23" s="685"/>
      <c r="CJ23" s="685"/>
      <c r="CK23" s="685"/>
      <c r="CL23" s="685"/>
      <c r="CM23" s="685"/>
      <c r="CN23" s="685"/>
      <c r="CO23" s="685"/>
      <c r="CP23" s="685"/>
      <c r="CQ23" s="686"/>
      <c r="CR23" s="684" t="s">
        <v>220</v>
      </c>
      <c r="CS23" s="685"/>
      <c r="CT23" s="685"/>
      <c r="CU23" s="685"/>
      <c r="CV23" s="685"/>
      <c r="CW23" s="685"/>
      <c r="CX23" s="685"/>
      <c r="CY23" s="686"/>
      <c r="CZ23" s="684" t="s">
        <v>221</v>
      </c>
      <c r="DA23" s="685"/>
      <c r="DB23" s="685"/>
      <c r="DC23" s="686"/>
      <c r="DD23" s="684" t="s">
        <v>222</v>
      </c>
      <c r="DE23" s="685"/>
      <c r="DF23" s="685"/>
      <c r="DG23" s="685"/>
      <c r="DH23" s="685"/>
      <c r="DI23" s="685"/>
      <c r="DJ23" s="685"/>
      <c r="DK23" s="686"/>
      <c r="DL23" s="687" t="s">
        <v>223</v>
      </c>
      <c r="DM23" s="688"/>
      <c r="DN23" s="688"/>
      <c r="DO23" s="688"/>
      <c r="DP23" s="688"/>
      <c r="DQ23" s="688"/>
      <c r="DR23" s="688"/>
      <c r="DS23" s="688"/>
      <c r="DT23" s="688"/>
      <c r="DU23" s="688"/>
      <c r="DV23" s="689"/>
      <c r="DW23" s="684" t="s">
        <v>224</v>
      </c>
      <c r="DX23" s="685"/>
      <c r="DY23" s="685"/>
      <c r="DZ23" s="685"/>
      <c r="EA23" s="685"/>
      <c r="EB23" s="685"/>
      <c r="EC23" s="686"/>
    </row>
    <row r="24" spans="2:133" ht="11.25" customHeight="1" x14ac:dyDescent="0.15">
      <c r="B24" s="576" t="s">
        <v>225</v>
      </c>
      <c r="C24" s="577"/>
      <c r="D24" s="577"/>
      <c r="E24" s="577"/>
      <c r="F24" s="577"/>
      <c r="G24" s="577"/>
      <c r="H24" s="577"/>
      <c r="I24" s="577"/>
      <c r="J24" s="577"/>
      <c r="K24" s="577"/>
      <c r="L24" s="577"/>
      <c r="M24" s="577"/>
      <c r="N24" s="577"/>
      <c r="O24" s="577"/>
      <c r="P24" s="577"/>
      <c r="Q24" s="578"/>
      <c r="R24" s="579">
        <v>132444</v>
      </c>
      <c r="S24" s="580"/>
      <c r="T24" s="580"/>
      <c r="U24" s="580"/>
      <c r="V24" s="580"/>
      <c r="W24" s="580"/>
      <c r="X24" s="580"/>
      <c r="Y24" s="581"/>
      <c r="Z24" s="632">
        <v>0.7</v>
      </c>
      <c r="AA24" s="632"/>
      <c r="AB24" s="632"/>
      <c r="AC24" s="632"/>
      <c r="AD24" s="633">
        <v>5</v>
      </c>
      <c r="AE24" s="633"/>
      <c r="AF24" s="633"/>
      <c r="AG24" s="633"/>
      <c r="AH24" s="633"/>
      <c r="AI24" s="633"/>
      <c r="AJ24" s="633"/>
      <c r="AK24" s="633"/>
      <c r="AL24" s="602">
        <v>0</v>
      </c>
      <c r="AM24" s="634"/>
      <c r="AN24" s="634"/>
      <c r="AO24" s="635"/>
      <c r="AP24" s="673" t="s">
        <v>226</v>
      </c>
      <c r="AQ24" s="680"/>
      <c r="AR24" s="680"/>
      <c r="AS24" s="680"/>
      <c r="AT24" s="680"/>
      <c r="AU24" s="680"/>
      <c r="AV24" s="680"/>
      <c r="AW24" s="680"/>
      <c r="AX24" s="680"/>
      <c r="AY24" s="680"/>
      <c r="AZ24" s="680"/>
      <c r="BA24" s="680"/>
      <c r="BB24" s="680"/>
      <c r="BC24" s="680"/>
      <c r="BD24" s="680"/>
      <c r="BE24" s="680"/>
      <c r="BF24" s="675"/>
      <c r="BG24" s="579">
        <v>59</v>
      </c>
      <c r="BH24" s="580"/>
      <c r="BI24" s="580"/>
      <c r="BJ24" s="580"/>
      <c r="BK24" s="580"/>
      <c r="BL24" s="580"/>
      <c r="BM24" s="580"/>
      <c r="BN24" s="581"/>
      <c r="BO24" s="632">
        <v>0</v>
      </c>
      <c r="BP24" s="632"/>
      <c r="BQ24" s="632"/>
      <c r="BR24" s="632"/>
      <c r="BS24" s="585" t="s">
        <v>175</v>
      </c>
      <c r="BT24" s="580"/>
      <c r="BU24" s="580"/>
      <c r="BV24" s="580"/>
      <c r="BW24" s="580"/>
      <c r="BX24" s="580"/>
      <c r="BY24" s="580"/>
      <c r="BZ24" s="580"/>
      <c r="CA24" s="580"/>
      <c r="CB24" s="615"/>
      <c r="CD24" s="636" t="s">
        <v>227</v>
      </c>
      <c r="CE24" s="637"/>
      <c r="CF24" s="637"/>
      <c r="CG24" s="637"/>
      <c r="CH24" s="637"/>
      <c r="CI24" s="637"/>
      <c r="CJ24" s="637"/>
      <c r="CK24" s="637"/>
      <c r="CL24" s="637"/>
      <c r="CM24" s="637"/>
      <c r="CN24" s="637"/>
      <c r="CO24" s="637"/>
      <c r="CP24" s="637"/>
      <c r="CQ24" s="638"/>
      <c r="CR24" s="629">
        <v>9612561</v>
      </c>
      <c r="CS24" s="630"/>
      <c r="CT24" s="630"/>
      <c r="CU24" s="630"/>
      <c r="CV24" s="630"/>
      <c r="CW24" s="630"/>
      <c r="CX24" s="630"/>
      <c r="CY24" s="677"/>
      <c r="CZ24" s="681">
        <v>52.7</v>
      </c>
      <c r="DA24" s="682"/>
      <c r="DB24" s="682"/>
      <c r="DC24" s="683"/>
      <c r="DD24" s="676">
        <v>7092207</v>
      </c>
      <c r="DE24" s="630"/>
      <c r="DF24" s="630"/>
      <c r="DG24" s="630"/>
      <c r="DH24" s="630"/>
      <c r="DI24" s="630"/>
      <c r="DJ24" s="630"/>
      <c r="DK24" s="677"/>
      <c r="DL24" s="676">
        <v>7056298</v>
      </c>
      <c r="DM24" s="630"/>
      <c r="DN24" s="630"/>
      <c r="DO24" s="630"/>
      <c r="DP24" s="630"/>
      <c r="DQ24" s="630"/>
      <c r="DR24" s="630"/>
      <c r="DS24" s="630"/>
      <c r="DT24" s="630"/>
      <c r="DU24" s="630"/>
      <c r="DV24" s="677"/>
      <c r="DW24" s="678">
        <v>53.8</v>
      </c>
      <c r="DX24" s="647"/>
      <c r="DY24" s="647"/>
      <c r="DZ24" s="647"/>
      <c r="EA24" s="647"/>
      <c r="EB24" s="647"/>
      <c r="EC24" s="679"/>
    </row>
    <row r="25" spans="2:133" ht="11.25" customHeight="1" x14ac:dyDescent="0.15">
      <c r="B25" s="576" t="s">
        <v>228</v>
      </c>
      <c r="C25" s="577"/>
      <c r="D25" s="577"/>
      <c r="E25" s="577"/>
      <c r="F25" s="577"/>
      <c r="G25" s="577"/>
      <c r="H25" s="577"/>
      <c r="I25" s="577"/>
      <c r="J25" s="577"/>
      <c r="K25" s="577"/>
      <c r="L25" s="577"/>
      <c r="M25" s="577"/>
      <c r="N25" s="577"/>
      <c r="O25" s="577"/>
      <c r="P25" s="577"/>
      <c r="Q25" s="578"/>
      <c r="R25" s="579">
        <v>2082506</v>
      </c>
      <c r="S25" s="580"/>
      <c r="T25" s="580"/>
      <c r="U25" s="580"/>
      <c r="V25" s="580"/>
      <c r="W25" s="580"/>
      <c r="X25" s="580"/>
      <c r="Y25" s="581"/>
      <c r="Z25" s="632">
        <v>10.9</v>
      </c>
      <c r="AA25" s="632"/>
      <c r="AB25" s="632"/>
      <c r="AC25" s="632"/>
      <c r="AD25" s="633" t="s">
        <v>175</v>
      </c>
      <c r="AE25" s="633"/>
      <c r="AF25" s="633"/>
      <c r="AG25" s="633"/>
      <c r="AH25" s="633"/>
      <c r="AI25" s="633"/>
      <c r="AJ25" s="633"/>
      <c r="AK25" s="633"/>
      <c r="AL25" s="602" t="s">
        <v>175</v>
      </c>
      <c r="AM25" s="634"/>
      <c r="AN25" s="634"/>
      <c r="AO25" s="635"/>
      <c r="AP25" s="673" t="s">
        <v>229</v>
      </c>
      <c r="AQ25" s="680"/>
      <c r="AR25" s="680"/>
      <c r="AS25" s="680"/>
      <c r="AT25" s="680"/>
      <c r="AU25" s="680"/>
      <c r="AV25" s="680"/>
      <c r="AW25" s="680"/>
      <c r="AX25" s="680"/>
      <c r="AY25" s="680"/>
      <c r="AZ25" s="680"/>
      <c r="BA25" s="680"/>
      <c r="BB25" s="680"/>
      <c r="BC25" s="680"/>
      <c r="BD25" s="680"/>
      <c r="BE25" s="680"/>
      <c r="BF25" s="675"/>
      <c r="BG25" s="579" t="s">
        <v>175</v>
      </c>
      <c r="BH25" s="580"/>
      <c r="BI25" s="580"/>
      <c r="BJ25" s="580"/>
      <c r="BK25" s="580"/>
      <c r="BL25" s="580"/>
      <c r="BM25" s="580"/>
      <c r="BN25" s="581"/>
      <c r="BO25" s="632" t="s">
        <v>175</v>
      </c>
      <c r="BP25" s="632"/>
      <c r="BQ25" s="632"/>
      <c r="BR25" s="632"/>
      <c r="BS25" s="585" t="s">
        <v>175</v>
      </c>
      <c r="BT25" s="580"/>
      <c r="BU25" s="580"/>
      <c r="BV25" s="580"/>
      <c r="BW25" s="580"/>
      <c r="BX25" s="580"/>
      <c r="BY25" s="580"/>
      <c r="BZ25" s="580"/>
      <c r="CA25" s="580"/>
      <c r="CB25" s="615"/>
      <c r="CD25" s="616" t="s">
        <v>230</v>
      </c>
      <c r="CE25" s="613"/>
      <c r="CF25" s="613"/>
      <c r="CG25" s="613"/>
      <c r="CH25" s="613"/>
      <c r="CI25" s="613"/>
      <c r="CJ25" s="613"/>
      <c r="CK25" s="613"/>
      <c r="CL25" s="613"/>
      <c r="CM25" s="613"/>
      <c r="CN25" s="613"/>
      <c r="CO25" s="613"/>
      <c r="CP25" s="613"/>
      <c r="CQ25" s="614"/>
      <c r="CR25" s="579">
        <v>3852826</v>
      </c>
      <c r="CS25" s="598"/>
      <c r="CT25" s="598"/>
      <c r="CU25" s="598"/>
      <c r="CV25" s="598"/>
      <c r="CW25" s="598"/>
      <c r="CX25" s="598"/>
      <c r="CY25" s="599"/>
      <c r="CZ25" s="582">
        <v>21.1</v>
      </c>
      <c r="DA25" s="600"/>
      <c r="DB25" s="600"/>
      <c r="DC25" s="601"/>
      <c r="DD25" s="585">
        <v>3782188</v>
      </c>
      <c r="DE25" s="598"/>
      <c r="DF25" s="598"/>
      <c r="DG25" s="598"/>
      <c r="DH25" s="598"/>
      <c r="DI25" s="598"/>
      <c r="DJ25" s="598"/>
      <c r="DK25" s="599"/>
      <c r="DL25" s="585">
        <v>3765043</v>
      </c>
      <c r="DM25" s="598"/>
      <c r="DN25" s="598"/>
      <c r="DO25" s="598"/>
      <c r="DP25" s="598"/>
      <c r="DQ25" s="598"/>
      <c r="DR25" s="598"/>
      <c r="DS25" s="598"/>
      <c r="DT25" s="598"/>
      <c r="DU25" s="598"/>
      <c r="DV25" s="599"/>
      <c r="DW25" s="602">
        <v>28.7</v>
      </c>
      <c r="DX25" s="603"/>
      <c r="DY25" s="603"/>
      <c r="DZ25" s="603"/>
      <c r="EA25" s="603"/>
      <c r="EB25" s="603"/>
      <c r="EC25" s="604"/>
    </row>
    <row r="26" spans="2:133" ht="11.25" customHeight="1" x14ac:dyDescent="0.15">
      <c r="B26" s="670" t="s">
        <v>231</v>
      </c>
      <c r="C26" s="671"/>
      <c r="D26" s="671"/>
      <c r="E26" s="671"/>
      <c r="F26" s="671"/>
      <c r="G26" s="671"/>
      <c r="H26" s="671"/>
      <c r="I26" s="671"/>
      <c r="J26" s="671"/>
      <c r="K26" s="671"/>
      <c r="L26" s="671"/>
      <c r="M26" s="671"/>
      <c r="N26" s="671"/>
      <c r="O26" s="671"/>
      <c r="P26" s="671"/>
      <c r="Q26" s="672"/>
      <c r="R26" s="579" t="s">
        <v>175</v>
      </c>
      <c r="S26" s="580"/>
      <c r="T26" s="580"/>
      <c r="U26" s="580"/>
      <c r="V26" s="580"/>
      <c r="W26" s="580"/>
      <c r="X26" s="580"/>
      <c r="Y26" s="581"/>
      <c r="Z26" s="632" t="s">
        <v>175</v>
      </c>
      <c r="AA26" s="632"/>
      <c r="AB26" s="632"/>
      <c r="AC26" s="632"/>
      <c r="AD26" s="633" t="s">
        <v>175</v>
      </c>
      <c r="AE26" s="633"/>
      <c r="AF26" s="633"/>
      <c r="AG26" s="633"/>
      <c r="AH26" s="633"/>
      <c r="AI26" s="633"/>
      <c r="AJ26" s="633"/>
      <c r="AK26" s="633"/>
      <c r="AL26" s="602" t="s">
        <v>175</v>
      </c>
      <c r="AM26" s="634"/>
      <c r="AN26" s="634"/>
      <c r="AO26" s="635"/>
      <c r="AP26" s="673" t="s">
        <v>232</v>
      </c>
      <c r="AQ26" s="674"/>
      <c r="AR26" s="674"/>
      <c r="AS26" s="674"/>
      <c r="AT26" s="674"/>
      <c r="AU26" s="674"/>
      <c r="AV26" s="674"/>
      <c r="AW26" s="674"/>
      <c r="AX26" s="674"/>
      <c r="AY26" s="674"/>
      <c r="AZ26" s="674"/>
      <c r="BA26" s="674"/>
      <c r="BB26" s="674"/>
      <c r="BC26" s="674"/>
      <c r="BD26" s="674"/>
      <c r="BE26" s="674"/>
      <c r="BF26" s="675"/>
      <c r="BG26" s="579" t="s">
        <v>175</v>
      </c>
      <c r="BH26" s="580"/>
      <c r="BI26" s="580"/>
      <c r="BJ26" s="580"/>
      <c r="BK26" s="580"/>
      <c r="BL26" s="580"/>
      <c r="BM26" s="580"/>
      <c r="BN26" s="581"/>
      <c r="BO26" s="632" t="s">
        <v>175</v>
      </c>
      <c r="BP26" s="632"/>
      <c r="BQ26" s="632"/>
      <c r="BR26" s="632"/>
      <c r="BS26" s="585" t="s">
        <v>175</v>
      </c>
      <c r="BT26" s="580"/>
      <c r="BU26" s="580"/>
      <c r="BV26" s="580"/>
      <c r="BW26" s="580"/>
      <c r="BX26" s="580"/>
      <c r="BY26" s="580"/>
      <c r="BZ26" s="580"/>
      <c r="CA26" s="580"/>
      <c r="CB26" s="615"/>
      <c r="CD26" s="616" t="s">
        <v>233</v>
      </c>
      <c r="CE26" s="613"/>
      <c r="CF26" s="613"/>
      <c r="CG26" s="613"/>
      <c r="CH26" s="613"/>
      <c r="CI26" s="613"/>
      <c r="CJ26" s="613"/>
      <c r="CK26" s="613"/>
      <c r="CL26" s="613"/>
      <c r="CM26" s="613"/>
      <c r="CN26" s="613"/>
      <c r="CO26" s="613"/>
      <c r="CP26" s="613"/>
      <c r="CQ26" s="614"/>
      <c r="CR26" s="579">
        <v>2599898</v>
      </c>
      <c r="CS26" s="580"/>
      <c r="CT26" s="580"/>
      <c r="CU26" s="580"/>
      <c r="CV26" s="580"/>
      <c r="CW26" s="580"/>
      <c r="CX26" s="580"/>
      <c r="CY26" s="581"/>
      <c r="CZ26" s="582">
        <v>14.3</v>
      </c>
      <c r="DA26" s="600"/>
      <c r="DB26" s="600"/>
      <c r="DC26" s="601"/>
      <c r="DD26" s="585">
        <v>2552499</v>
      </c>
      <c r="DE26" s="580"/>
      <c r="DF26" s="580"/>
      <c r="DG26" s="580"/>
      <c r="DH26" s="580"/>
      <c r="DI26" s="580"/>
      <c r="DJ26" s="580"/>
      <c r="DK26" s="581"/>
      <c r="DL26" s="585" t="s">
        <v>169</v>
      </c>
      <c r="DM26" s="580"/>
      <c r="DN26" s="580"/>
      <c r="DO26" s="580"/>
      <c r="DP26" s="580"/>
      <c r="DQ26" s="580"/>
      <c r="DR26" s="580"/>
      <c r="DS26" s="580"/>
      <c r="DT26" s="580"/>
      <c r="DU26" s="580"/>
      <c r="DV26" s="581"/>
      <c r="DW26" s="602" t="s">
        <v>169</v>
      </c>
      <c r="DX26" s="603"/>
      <c r="DY26" s="603"/>
      <c r="DZ26" s="603"/>
      <c r="EA26" s="603"/>
      <c r="EB26" s="603"/>
      <c r="EC26" s="604"/>
    </row>
    <row r="27" spans="2:133" ht="11.25" customHeight="1" x14ac:dyDescent="0.15">
      <c r="B27" s="576" t="s">
        <v>234</v>
      </c>
      <c r="C27" s="577"/>
      <c r="D27" s="577"/>
      <c r="E27" s="577"/>
      <c r="F27" s="577"/>
      <c r="G27" s="577"/>
      <c r="H27" s="577"/>
      <c r="I27" s="577"/>
      <c r="J27" s="577"/>
      <c r="K27" s="577"/>
      <c r="L27" s="577"/>
      <c r="M27" s="577"/>
      <c r="N27" s="577"/>
      <c r="O27" s="577"/>
      <c r="P27" s="577"/>
      <c r="Q27" s="578"/>
      <c r="R27" s="579">
        <v>1307853</v>
      </c>
      <c r="S27" s="580"/>
      <c r="T27" s="580"/>
      <c r="U27" s="580"/>
      <c r="V27" s="580"/>
      <c r="W27" s="580"/>
      <c r="X27" s="580"/>
      <c r="Y27" s="581"/>
      <c r="Z27" s="632">
        <v>6.8</v>
      </c>
      <c r="AA27" s="632"/>
      <c r="AB27" s="632"/>
      <c r="AC27" s="632"/>
      <c r="AD27" s="633" t="s">
        <v>175</v>
      </c>
      <c r="AE27" s="633"/>
      <c r="AF27" s="633"/>
      <c r="AG27" s="633"/>
      <c r="AH27" s="633"/>
      <c r="AI27" s="633"/>
      <c r="AJ27" s="633"/>
      <c r="AK27" s="633"/>
      <c r="AL27" s="602" t="s">
        <v>175</v>
      </c>
      <c r="AM27" s="634"/>
      <c r="AN27" s="634"/>
      <c r="AO27" s="635"/>
      <c r="AP27" s="576" t="s">
        <v>235</v>
      </c>
      <c r="AQ27" s="577"/>
      <c r="AR27" s="577"/>
      <c r="AS27" s="577"/>
      <c r="AT27" s="577"/>
      <c r="AU27" s="577"/>
      <c r="AV27" s="577"/>
      <c r="AW27" s="577"/>
      <c r="AX27" s="577"/>
      <c r="AY27" s="577"/>
      <c r="AZ27" s="577"/>
      <c r="BA27" s="577"/>
      <c r="BB27" s="577"/>
      <c r="BC27" s="577"/>
      <c r="BD27" s="577"/>
      <c r="BE27" s="577"/>
      <c r="BF27" s="578"/>
      <c r="BG27" s="579">
        <v>4681659</v>
      </c>
      <c r="BH27" s="580"/>
      <c r="BI27" s="580"/>
      <c r="BJ27" s="580"/>
      <c r="BK27" s="580"/>
      <c r="BL27" s="580"/>
      <c r="BM27" s="580"/>
      <c r="BN27" s="581"/>
      <c r="BO27" s="632">
        <v>100</v>
      </c>
      <c r="BP27" s="632"/>
      <c r="BQ27" s="632"/>
      <c r="BR27" s="632"/>
      <c r="BS27" s="585">
        <v>44412</v>
      </c>
      <c r="BT27" s="580"/>
      <c r="BU27" s="580"/>
      <c r="BV27" s="580"/>
      <c r="BW27" s="580"/>
      <c r="BX27" s="580"/>
      <c r="BY27" s="580"/>
      <c r="BZ27" s="580"/>
      <c r="CA27" s="580"/>
      <c r="CB27" s="615"/>
      <c r="CD27" s="616" t="s">
        <v>236</v>
      </c>
      <c r="CE27" s="613"/>
      <c r="CF27" s="613"/>
      <c r="CG27" s="613"/>
      <c r="CH27" s="613"/>
      <c r="CI27" s="613"/>
      <c r="CJ27" s="613"/>
      <c r="CK27" s="613"/>
      <c r="CL27" s="613"/>
      <c r="CM27" s="613"/>
      <c r="CN27" s="613"/>
      <c r="CO27" s="613"/>
      <c r="CP27" s="613"/>
      <c r="CQ27" s="614"/>
      <c r="CR27" s="579">
        <v>3596834</v>
      </c>
      <c r="CS27" s="598"/>
      <c r="CT27" s="598"/>
      <c r="CU27" s="598"/>
      <c r="CV27" s="598"/>
      <c r="CW27" s="598"/>
      <c r="CX27" s="598"/>
      <c r="CY27" s="599"/>
      <c r="CZ27" s="582">
        <v>19.7</v>
      </c>
      <c r="DA27" s="600"/>
      <c r="DB27" s="600"/>
      <c r="DC27" s="601"/>
      <c r="DD27" s="585">
        <v>1151902</v>
      </c>
      <c r="DE27" s="598"/>
      <c r="DF27" s="598"/>
      <c r="DG27" s="598"/>
      <c r="DH27" s="598"/>
      <c r="DI27" s="598"/>
      <c r="DJ27" s="598"/>
      <c r="DK27" s="599"/>
      <c r="DL27" s="585">
        <v>1133138</v>
      </c>
      <c r="DM27" s="598"/>
      <c r="DN27" s="598"/>
      <c r="DO27" s="598"/>
      <c r="DP27" s="598"/>
      <c r="DQ27" s="598"/>
      <c r="DR27" s="598"/>
      <c r="DS27" s="598"/>
      <c r="DT27" s="598"/>
      <c r="DU27" s="598"/>
      <c r="DV27" s="599"/>
      <c r="DW27" s="602">
        <v>8.6</v>
      </c>
      <c r="DX27" s="603"/>
      <c r="DY27" s="603"/>
      <c r="DZ27" s="603"/>
      <c r="EA27" s="603"/>
      <c r="EB27" s="603"/>
      <c r="EC27" s="604"/>
    </row>
    <row r="28" spans="2:133" ht="11.25" customHeight="1" x14ac:dyDescent="0.15">
      <c r="B28" s="576" t="s">
        <v>237</v>
      </c>
      <c r="C28" s="577"/>
      <c r="D28" s="577"/>
      <c r="E28" s="577"/>
      <c r="F28" s="577"/>
      <c r="G28" s="577"/>
      <c r="H28" s="577"/>
      <c r="I28" s="577"/>
      <c r="J28" s="577"/>
      <c r="K28" s="577"/>
      <c r="L28" s="577"/>
      <c r="M28" s="577"/>
      <c r="N28" s="577"/>
      <c r="O28" s="577"/>
      <c r="P28" s="577"/>
      <c r="Q28" s="578"/>
      <c r="R28" s="579">
        <v>55923</v>
      </c>
      <c r="S28" s="580"/>
      <c r="T28" s="580"/>
      <c r="U28" s="580"/>
      <c r="V28" s="580"/>
      <c r="W28" s="580"/>
      <c r="X28" s="580"/>
      <c r="Y28" s="581"/>
      <c r="Z28" s="632">
        <v>0.3</v>
      </c>
      <c r="AA28" s="632"/>
      <c r="AB28" s="632"/>
      <c r="AC28" s="632"/>
      <c r="AD28" s="633">
        <v>3383</v>
      </c>
      <c r="AE28" s="633"/>
      <c r="AF28" s="633"/>
      <c r="AG28" s="633"/>
      <c r="AH28" s="633"/>
      <c r="AI28" s="633"/>
      <c r="AJ28" s="633"/>
      <c r="AK28" s="633"/>
      <c r="AL28" s="602">
        <v>0</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6" t="s">
        <v>238</v>
      </c>
      <c r="CE28" s="613"/>
      <c r="CF28" s="613"/>
      <c r="CG28" s="613"/>
      <c r="CH28" s="613"/>
      <c r="CI28" s="613"/>
      <c r="CJ28" s="613"/>
      <c r="CK28" s="613"/>
      <c r="CL28" s="613"/>
      <c r="CM28" s="613"/>
      <c r="CN28" s="613"/>
      <c r="CO28" s="613"/>
      <c r="CP28" s="613"/>
      <c r="CQ28" s="614"/>
      <c r="CR28" s="579">
        <v>2162901</v>
      </c>
      <c r="CS28" s="580"/>
      <c r="CT28" s="580"/>
      <c r="CU28" s="580"/>
      <c r="CV28" s="580"/>
      <c r="CW28" s="580"/>
      <c r="CX28" s="580"/>
      <c r="CY28" s="581"/>
      <c r="CZ28" s="582">
        <v>11.9</v>
      </c>
      <c r="DA28" s="600"/>
      <c r="DB28" s="600"/>
      <c r="DC28" s="601"/>
      <c r="DD28" s="585">
        <v>2158117</v>
      </c>
      <c r="DE28" s="580"/>
      <c r="DF28" s="580"/>
      <c r="DG28" s="580"/>
      <c r="DH28" s="580"/>
      <c r="DI28" s="580"/>
      <c r="DJ28" s="580"/>
      <c r="DK28" s="581"/>
      <c r="DL28" s="585">
        <v>2158117</v>
      </c>
      <c r="DM28" s="580"/>
      <c r="DN28" s="580"/>
      <c r="DO28" s="580"/>
      <c r="DP28" s="580"/>
      <c r="DQ28" s="580"/>
      <c r="DR28" s="580"/>
      <c r="DS28" s="580"/>
      <c r="DT28" s="580"/>
      <c r="DU28" s="580"/>
      <c r="DV28" s="581"/>
      <c r="DW28" s="602">
        <v>16.5</v>
      </c>
      <c r="DX28" s="603"/>
      <c r="DY28" s="603"/>
      <c r="DZ28" s="603"/>
      <c r="EA28" s="603"/>
      <c r="EB28" s="603"/>
      <c r="EC28" s="604"/>
    </row>
    <row r="29" spans="2:133" ht="11.25" customHeight="1" x14ac:dyDescent="0.15">
      <c r="B29" s="576" t="s">
        <v>239</v>
      </c>
      <c r="C29" s="577"/>
      <c r="D29" s="577"/>
      <c r="E29" s="577"/>
      <c r="F29" s="577"/>
      <c r="G29" s="577"/>
      <c r="H29" s="577"/>
      <c r="I29" s="577"/>
      <c r="J29" s="577"/>
      <c r="K29" s="577"/>
      <c r="L29" s="577"/>
      <c r="M29" s="577"/>
      <c r="N29" s="577"/>
      <c r="O29" s="577"/>
      <c r="P29" s="577"/>
      <c r="Q29" s="578"/>
      <c r="R29" s="579">
        <v>33225</v>
      </c>
      <c r="S29" s="580"/>
      <c r="T29" s="580"/>
      <c r="U29" s="580"/>
      <c r="V29" s="580"/>
      <c r="W29" s="580"/>
      <c r="X29" s="580"/>
      <c r="Y29" s="581"/>
      <c r="Z29" s="632">
        <v>0.2</v>
      </c>
      <c r="AA29" s="632"/>
      <c r="AB29" s="632"/>
      <c r="AC29" s="632"/>
      <c r="AD29" s="633" t="s">
        <v>175</v>
      </c>
      <c r="AE29" s="633"/>
      <c r="AF29" s="633"/>
      <c r="AG29" s="633"/>
      <c r="AH29" s="633"/>
      <c r="AI29" s="633"/>
      <c r="AJ29" s="633"/>
      <c r="AK29" s="633"/>
      <c r="AL29" s="602" t="s">
        <v>175</v>
      </c>
      <c r="AM29" s="634"/>
      <c r="AN29" s="634"/>
      <c r="AO29" s="635"/>
      <c r="AP29" s="639" t="s">
        <v>157</v>
      </c>
      <c r="AQ29" s="640"/>
      <c r="AR29" s="640"/>
      <c r="AS29" s="640"/>
      <c r="AT29" s="640"/>
      <c r="AU29" s="640"/>
      <c r="AV29" s="640"/>
      <c r="AW29" s="640"/>
      <c r="AX29" s="640"/>
      <c r="AY29" s="640"/>
      <c r="AZ29" s="640"/>
      <c r="BA29" s="640"/>
      <c r="BB29" s="640"/>
      <c r="BC29" s="640"/>
      <c r="BD29" s="640"/>
      <c r="BE29" s="640"/>
      <c r="BF29" s="641"/>
      <c r="BG29" s="639" t="s">
        <v>240</v>
      </c>
      <c r="BH29" s="655"/>
      <c r="BI29" s="655"/>
      <c r="BJ29" s="655"/>
      <c r="BK29" s="655"/>
      <c r="BL29" s="655"/>
      <c r="BM29" s="655"/>
      <c r="BN29" s="655"/>
      <c r="BO29" s="655"/>
      <c r="BP29" s="655"/>
      <c r="BQ29" s="656"/>
      <c r="BR29" s="639" t="s">
        <v>241</v>
      </c>
      <c r="BS29" s="655"/>
      <c r="BT29" s="655"/>
      <c r="BU29" s="655"/>
      <c r="BV29" s="655"/>
      <c r="BW29" s="655"/>
      <c r="BX29" s="655"/>
      <c r="BY29" s="655"/>
      <c r="BZ29" s="655"/>
      <c r="CA29" s="655"/>
      <c r="CB29" s="656"/>
      <c r="CD29" s="649" t="s">
        <v>242</v>
      </c>
      <c r="CE29" s="650"/>
      <c r="CF29" s="616" t="s">
        <v>243</v>
      </c>
      <c r="CG29" s="613"/>
      <c r="CH29" s="613"/>
      <c r="CI29" s="613"/>
      <c r="CJ29" s="613"/>
      <c r="CK29" s="613"/>
      <c r="CL29" s="613"/>
      <c r="CM29" s="613"/>
      <c r="CN29" s="613"/>
      <c r="CO29" s="613"/>
      <c r="CP29" s="613"/>
      <c r="CQ29" s="614"/>
      <c r="CR29" s="579">
        <v>2162764</v>
      </c>
      <c r="CS29" s="598"/>
      <c r="CT29" s="598"/>
      <c r="CU29" s="598"/>
      <c r="CV29" s="598"/>
      <c r="CW29" s="598"/>
      <c r="CX29" s="598"/>
      <c r="CY29" s="599"/>
      <c r="CZ29" s="582">
        <v>11.9</v>
      </c>
      <c r="DA29" s="600"/>
      <c r="DB29" s="600"/>
      <c r="DC29" s="601"/>
      <c r="DD29" s="585">
        <v>2157980</v>
      </c>
      <c r="DE29" s="598"/>
      <c r="DF29" s="598"/>
      <c r="DG29" s="598"/>
      <c r="DH29" s="598"/>
      <c r="DI29" s="598"/>
      <c r="DJ29" s="598"/>
      <c r="DK29" s="599"/>
      <c r="DL29" s="585">
        <v>2157980</v>
      </c>
      <c r="DM29" s="598"/>
      <c r="DN29" s="598"/>
      <c r="DO29" s="598"/>
      <c r="DP29" s="598"/>
      <c r="DQ29" s="598"/>
      <c r="DR29" s="598"/>
      <c r="DS29" s="598"/>
      <c r="DT29" s="598"/>
      <c r="DU29" s="598"/>
      <c r="DV29" s="599"/>
      <c r="DW29" s="602">
        <v>16.5</v>
      </c>
      <c r="DX29" s="603"/>
      <c r="DY29" s="603"/>
      <c r="DZ29" s="603"/>
      <c r="EA29" s="603"/>
      <c r="EB29" s="603"/>
      <c r="EC29" s="604"/>
    </row>
    <row r="30" spans="2:133" ht="11.25" customHeight="1" x14ac:dyDescent="0.15">
      <c r="B30" s="576" t="s">
        <v>244</v>
      </c>
      <c r="C30" s="577"/>
      <c r="D30" s="577"/>
      <c r="E30" s="577"/>
      <c r="F30" s="577"/>
      <c r="G30" s="577"/>
      <c r="H30" s="577"/>
      <c r="I30" s="577"/>
      <c r="J30" s="577"/>
      <c r="K30" s="577"/>
      <c r="L30" s="577"/>
      <c r="M30" s="577"/>
      <c r="N30" s="577"/>
      <c r="O30" s="577"/>
      <c r="P30" s="577"/>
      <c r="Q30" s="578"/>
      <c r="R30" s="579">
        <v>12386</v>
      </c>
      <c r="S30" s="580"/>
      <c r="T30" s="580"/>
      <c r="U30" s="580"/>
      <c r="V30" s="580"/>
      <c r="W30" s="580"/>
      <c r="X30" s="580"/>
      <c r="Y30" s="581"/>
      <c r="Z30" s="632">
        <v>0.1</v>
      </c>
      <c r="AA30" s="632"/>
      <c r="AB30" s="632"/>
      <c r="AC30" s="632"/>
      <c r="AD30" s="633" t="s">
        <v>175</v>
      </c>
      <c r="AE30" s="633"/>
      <c r="AF30" s="633"/>
      <c r="AG30" s="633"/>
      <c r="AH30" s="633"/>
      <c r="AI30" s="633"/>
      <c r="AJ30" s="633"/>
      <c r="AK30" s="633"/>
      <c r="AL30" s="602" t="s">
        <v>175</v>
      </c>
      <c r="AM30" s="634"/>
      <c r="AN30" s="634"/>
      <c r="AO30" s="635"/>
      <c r="AP30" s="657" t="s">
        <v>245</v>
      </c>
      <c r="AQ30" s="658"/>
      <c r="AR30" s="658"/>
      <c r="AS30" s="658"/>
      <c r="AT30" s="663" t="s">
        <v>246</v>
      </c>
      <c r="AU30" s="89"/>
      <c r="AV30" s="89"/>
      <c r="AW30" s="89"/>
      <c r="AX30" s="666" t="s">
        <v>123</v>
      </c>
      <c r="AY30" s="667"/>
      <c r="AZ30" s="667"/>
      <c r="BA30" s="667"/>
      <c r="BB30" s="667"/>
      <c r="BC30" s="667"/>
      <c r="BD30" s="667"/>
      <c r="BE30" s="667"/>
      <c r="BF30" s="668"/>
      <c r="BG30" s="645">
        <v>99</v>
      </c>
      <c r="BH30" s="646"/>
      <c r="BI30" s="646"/>
      <c r="BJ30" s="646"/>
      <c r="BK30" s="646"/>
      <c r="BL30" s="646"/>
      <c r="BM30" s="647">
        <v>95.8</v>
      </c>
      <c r="BN30" s="646"/>
      <c r="BO30" s="646"/>
      <c r="BP30" s="646"/>
      <c r="BQ30" s="648"/>
      <c r="BR30" s="645">
        <v>99</v>
      </c>
      <c r="BS30" s="646"/>
      <c r="BT30" s="646"/>
      <c r="BU30" s="646"/>
      <c r="BV30" s="646"/>
      <c r="BW30" s="646"/>
      <c r="BX30" s="647">
        <v>95.4</v>
      </c>
      <c r="BY30" s="646"/>
      <c r="BZ30" s="646"/>
      <c r="CA30" s="646"/>
      <c r="CB30" s="648"/>
      <c r="CD30" s="651"/>
      <c r="CE30" s="652"/>
      <c r="CF30" s="616" t="s">
        <v>247</v>
      </c>
      <c r="CG30" s="613"/>
      <c r="CH30" s="613"/>
      <c r="CI30" s="613"/>
      <c r="CJ30" s="613"/>
      <c r="CK30" s="613"/>
      <c r="CL30" s="613"/>
      <c r="CM30" s="613"/>
      <c r="CN30" s="613"/>
      <c r="CO30" s="613"/>
      <c r="CP30" s="613"/>
      <c r="CQ30" s="614"/>
      <c r="CR30" s="579">
        <v>1924332</v>
      </c>
      <c r="CS30" s="580"/>
      <c r="CT30" s="580"/>
      <c r="CU30" s="580"/>
      <c r="CV30" s="580"/>
      <c r="CW30" s="580"/>
      <c r="CX30" s="580"/>
      <c r="CY30" s="581"/>
      <c r="CZ30" s="582">
        <v>10.6</v>
      </c>
      <c r="DA30" s="600"/>
      <c r="DB30" s="600"/>
      <c r="DC30" s="601"/>
      <c r="DD30" s="585">
        <v>1919935</v>
      </c>
      <c r="DE30" s="580"/>
      <c r="DF30" s="580"/>
      <c r="DG30" s="580"/>
      <c r="DH30" s="580"/>
      <c r="DI30" s="580"/>
      <c r="DJ30" s="580"/>
      <c r="DK30" s="581"/>
      <c r="DL30" s="585">
        <v>1919935</v>
      </c>
      <c r="DM30" s="580"/>
      <c r="DN30" s="580"/>
      <c r="DO30" s="580"/>
      <c r="DP30" s="580"/>
      <c r="DQ30" s="580"/>
      <c r="DR30" s="580"/>
      <c r="DS30" s="580"/>
      <c r="DT30" s="580"/>
      <c r="DU30" s="580"/>
      <c r="DV30" s="581"/>
      <c r="DW30" s="602">
        <v>14.6</v>
      </c>
      <c r="DX30" s="603"/>
      <c r="DY30" s="603"/>
      <c r="DZ30" s="603"/>
      <c r="EA30" s="603"/>
      <c r="EB30" s="603"/>
      <c r="EC30" s="604"/>
    </row>
    <row r="31" spans="2:133" ht="11.25" customHeight="1" x14ac:dyDescent="0.15">
      <c r="B31" s="576" t="s">
        <v>248</v>
      </c>
      <c r="C31" s="577"/>
      <c r="D31" s="577"/>
      <c r="E31" s="577"/>
      <c r="F31" s="577"/>
      <c r="G31" s="577"/>
      <c r="H31" s="577"/>
      <c r="I31" s="577"/>
      <c r="J31" s="577"/>
      <c r="K31" s="577"/>
      <c r="L31" s="577"/>
      <c r="M31" s="577"/>
      <c r="N31" s="577"/>
      <c r="O31" s="577"/>
      <c r="P31" s="577"/>
      <c r="Q31" s="578"/>
      <c r="R31" s="579">
        <v>422085</v>
      </c>
      <c r="S31" s="580"/>
      <c r="T31" s="580"/>
      <c r="U31" s="580"/>
      <c r="V31" s="580"/>
      <c r="W31" s="580"/>
      <c r="X31" s="580"/>
      <c r="Y31" s="581"/>
      <c r="Z31" s="632">
        <v>2.2000000000000002</v>
      </c>
      <c r="AA31" s="632"/>
      <c r="AB31" s="632"/>
      <c r="AC31" s="632"/>
      <c r="AD31" s="633" t="s">
        <v>175</v>
      </c>
      <c r="AE31" s="633"/>
      <c r="AF31" s="633"/>
      <c r="AG31" s="633"/>
      <c r="AH31" s="633"/>
      <c r="AI31" s="633"/>
      <c r="AJ31" s="633"/>
      <c r="AK31" s="633"/>
      <c r="AL31" s="602" t="s">
        <v>175</v>
      </c>
      <c r="AM31" s="634"/>
      <c r="AN31" s="634"/>
      <c r="AO31" s="635"/>
      <c r="AP31" s="659"/>
      <c r="AQ31" s="660"/>
      <c r="AR31" s="660"/>
      <c r="AS31" s="660"/>
      <c r="AT31" s="664"/>
      <c r="AU31" s="88" t="s">
        <v>249</v>
      </c>
      <c r="AV31" s="88"/>
      <c r="AW31" s="88"/>
      <c r="AX31" s="576" t="s">
        <v>250</v>
      </c>
      <c r="AY31" s="577"/>
      <c r="AZ31" s="577"/>
      <c r="BA31" s="577"/>
      <c r="BB31" s="577"/>
      <c r="BC31" s="577"/>
      <c r="BD31" s="577"/>
      <c r="BE31" s="577"/>
      <c r="BF31" s="578"/>
      <c r="BG31" s="643">
        <v>99</v>
      </c>
      <c r="BH31" s="598"/>
      <c r="BI31" s="598"/>
      <c r="BJ31" s="598"/>
      <c r="BK31" s="598"/>
      <c r="BL31" s="598"/>
      <c r="BM31" s="634">
        <v>96.7</v>
      </c>
      <c r="BN31" s="644"/>
      <c r="BO31" s="644"/>
      <c r="BP31" s="644"/>
      <c r="BQ31" s="608"/>
      <c r="BR31" s="643">
        <v>99.2</v>
      </c>
      <c r="BS31" s="598"/>
      <c r="BT31" s="598"/>
      <c r="BU31" s="598"/>
      <c r="BV31" s="598"/>
      <c r="BW31" s="598"/>
      <c r="BX31" s="634">
        <v>96.6</v>
      </c>
      <c r="BY31" s="644"/>
      <c r="BZ31" s="644"/>
      <c r="CA31" s="644"/>
      <c r="CB31" s="608"/>
      <c r="CD31" s="651"/>
      <c r="CE31" s="652"/>
      <c r="CF31" s="616" t="s">
        <v>251</v>
      </c>
      <c r="CG31" s="613"/>
      <c r="CH31" s="613"/>
      <c r="CI31" s="613"/>
      <c r="CJ31" s="613"/>
      <c r="CK31" s="613"/>
      <c r="CL31" s="613"/>
      <c r="CM31" s="613"/>
      <c r="CN31" s="613"/>
      <c r="CO31" s="613"/>
      <c r="CP31" s="613"/>
      <c r="CQ31" s="614"/>
      <c r="CR31" s="579">
        <v>238432</v>
      </c>
      <c r="CS31" s="598"/>
      <c r="CT31" s="598"/>
      <c r="CU31" s="598"/>
      <c r="CV31" s="598"/>
      <c r="CW31" s="598"/>
      <c r="CX31" s="598"/>
      <c r="CY31" s="599"/>
      <c r="CZ31" s="582">
        <v>1.3</v>
      </c>
      <c r="DA31" s="600"/>
      <c r="DB31" s="600"/>
      <c r="DC31" s="601"/>
      <c r="DD31" s="585">
        <v>238045</v>
      </c>
      <c r="DE31" s="598"/>
      <c r="DF31" s="598"/>
      <c r="DG31" s="598"/>
      <c r="DH31" s="598"/>
      <c r="DI31" s="598"/>
      <c r="DJ31" s="598"/>
      <c r="DK31" s="599"/>
      <c r="DL31" s="585">
        <v>238045</v>
      </c>
      <c r="DM31" s="598"/>
      <c r="DN31" s="598"/>
      <c r="DO31" s="598"/>
      <c r="DP31" s="598"/>
      <c r="DQ31" s="598"/>
      <c r="DR31" s="598"/>
      <c r="DS31" s="598"/>
      <c r="DT31" s="598"/>
      <c r="DU31" s="598"/>
      <c r="DV31" s="599"/>
      <c r="DW31" s="602">
        <v>1.8</v>
      </c>
      <c r="DX31" s="603"/>
      <c r="DY31" s="603"/>
      <c r="DZ31" s="603"/>
      <c r="EA31" s="603"/>
      <c r="EB31" s="603"/>
      <c r="EC31" s="604"/>
    </row>
    <row r="32" spans="2:133" ht="11.25" customHeight="1" x14ac:dyDescent="0.15">
      <c r="B32" s="576" t="s">
        <v>252</v>
      </c>
      <c r="C32" s="577"/>
      <c r="D32" s="577"/>
      <c r="E32" s="577"/>
      <c r="F32" s="577"/>
      <c r="G32" s="577"/>
      <c r="H32" s="577"/>
      <c r="I32" s="577"/>
      <c r="J32" s="577"/>
      <c r="K32" s="577"/>
      <c r="L32" s="577"/>
      <c r="M32" s="577"/>
      <c r="N32" s="577"/>
      <c r="O32" s="577"/>
      <c r="P32" s="577"/>
      <c r="Q32" s="578"/>
      <c r="R32" s="579">
        <v>558227</v>
      </c>
      <c r="S32" s="580"/>
      <c r="T32" s="580"/>
      <c r="U32" s="580"/>
      <c r="V32" s="580"/>
      <c r="W32" s="580"/>
      <c r="X32" s="580"/>
      <c r="Y32" s="581"/>
      <c r="Z32" s="632">
        <v>2.9</v>
      </c>
      <c r="AA32" s="632"/>
      <c r="AB32" s="632"/>
      <c r="AC32" s="632"/>
      <c r="AD32" s="633">
        <v>1193</v>
      </c>
      <c r="AE32" s="633"/>
      <c r="AF32" s="633"/>
      <c r="AG32" s="633"/>
      <c r="AH32" s="633"/>
      <c r="AI32" s="633"/>
      <c r="AJ32" s="633"/>
      <c r="AK32" s="633"/>
      <c r="AL32" s="602">
        <v>0</v>
      </c>
      <c r="AM32" s="634"/>
      <c r="AN32" s="634"/>
      <c r="AO32" s="635"/>
      <c r="AP32" s="661"/>
      <c r="AQ32" s="662"/>
      <c r="AR32" s="662"/>
      <c r="AS32" s="662"/>
      <c r="AT32" s="665"/>
      <c r="AU32" s="90"/>
      <c r="AV32" s="90"/>
      <c r="AW32" s="90"/>
      <c r="AX32" s="560" t="s">
        <v>253</v>
      </c>
      <c r="AY32" s="561"/>
      <c r="AZ32" s="561"/>
      <c r="BA32" s="561"/>
      <c r="BB32" s="561"/>
      <c r="BC32" s="561"/>
      <c r="BD32" s="561"/>
      <c r="BE32" s="561"/>
      <c r="BF32" s="562"/>
      <c r="BG32" s="642">
        <v>98.9</v>
      </c>
      <c r="BH32" s="564"/>
      <c r="BI32" s="564"/>
      <c r="BJ32" s="564"/>
      <c r="BK32" s="564"/>
      <c r="BL32" s="564"/>
      <c r="BM32" s="627">
        <v>94.7</v>
      </c>
      <c r="BN32" s="564"/>
      <c r="BO32" s="564"/>
      <c r="BP32" s="564"/>
      <c r="BQ32" s="621"/>
      <c r="BR32" s="642">
        <v>98.7</v>
      </c>
      <c r="BS32" s="564"/>
      <c r="BT32" s="564"/>
      <c r="BU32" s="564"/>
      <c r="BV32" s="564"/>
      <c r="BW32" s="564"/>
      <c r="BX32" s="627">
        <v>93.9</v>
      </c>
      <c r="BY32" s="564"/>
      <c r="BZ32" s="564"/>
      <c r="CA32" s="564"/>
      <c r="CB32" s="621"/>
      <c r="CD32" s="653"/>
      <c r="CE32" s="654"/>
      <c r="CF32" s="616" t="s">
        <v>254</v>
      </c>
      <c r="CG32" s="613"/>
      <c r="CH32" s="613"/>
      <c r="CI32" s="613"/>
      <c r="CJ32" s="613"/>
      <c r="CK32" s="613"/>
      <c r="CL32" s="613"/>
      <c r="CM32" s="613"/>
      <c r="CN32" s="613"/>
      <c r="CO32" s="613"/>
      <c r="CP32" s="613"/>
      <c r="CQ32" s="614"/>
      <c r="CR32" s="579">
        <v>137</v>
      </c>
      <c r="CS32" s="580"/>
      <c r="CT32" s="580"/>
      <c r="CU32" s="580"/>
      <c r="CV32" s="580"/>
      <c r="CW32" s="580"/>
      <c r="CX32" s="580"/>
      <c r="CY32" s="581"/>
      <c r="CZ32" s="582">
        <v>0</v>
      </c>
      <c r="DA32" s="600"/>
      <c r="DB32" s="600"/>
      <c r="DC32" s="601"/>
      <c r="DD32" s="585">
        <v>137</v>
      </c>
      <c r="DE32" s="580"/>
      <c r="DF32" s="580"/>
      <c r="DG32" s="580"/>
      <c r="DH32" s="580"/>
      <c r="DI32" s="580"/>
      <c r="DJ32" s="580"/>
      <c r="DK32" s="581"/>
      <c r="DL32" s="585">
        <v>137</v>
      </c>
      <c r="DM32" s="580"/>
      <c r="DN32" s="580"/>
      <c r="DO32" s="580"/>
      <c r="DP32" s="580"/>
      <c r="DQ32" s="580"/>
      <c r="DR32" s="580"/>
      <c r="DS32" s="580"/>
      <c r="DT32" s="580"/>
      <c r="DU32" s="580"/>
      <c r="DV32" s="581"/>
      <c r="DW32" s="602">
        <v>0</v>
      </c>
      <c r="DX32" s="603"/>
      <c r="DY32" s="603"/>
      <c r="DZ32" s="603"/>
      <c r="EA32" s="603"/>
      <c r="EB32" s="603"/>
      <c r="EC32" s="604"/>
    </row>
    <row r="33" spans="2:133" ht="11.25" customHeight="1" x14ac:dyDescent="0.15">
      <c r="B33" s="576" t="s">
        <v>255</v>
      </c>
      <c r="C33" s="577"/>
      <c r="D33" s="577"/>
      <c r="E33" s="577"/>
      <c r="F33" s="577"/>
      <c r="G33" s="577"/>
      <c r="H33" s="577"/>
      <c r="I33" s="577"/>
      <c r="J33" s="577"/>
      <c r="K33" s="577"/>
      <c r="L33" s="577"/>
      <c r="M33" s="577"/>
      <c r="N33" s="577"/>
      <c r="O33" s="577"/>
      <c r="P33" s="577"/>
      <c r="Q33" s="578"/>
      <c r="R33" s="579">
        <v>1247388</v>
      </c>
      <c r="S33" s="580"/>
      <c r="T33" s="580"/>
      <c r="U33" s="580"/>
      <c r="V33" s="580"/>
      <c r="W33" s="580"/>
      <c r="X33" s="580"/>
      <c r="Y33" s="581"/>
      <c r="Z33" s="632">
        <v>6.5</v>
      </c>
      <c r="AA33" s="632"/>
      <c r="AB33" s="632"/>
      <c r="AC33" s="632"/>
      <c r="AD33" s="633" t="s">
        <v>175</v>
      </c>
      <c r="AE33" s="633"/>
      <c r="AF33" s="633"/>
      <c r="AG33" s="633"/>
      <c r="AH33" s="633"/>
      <c r="AI33" s="633"/>
      <c r="AJ33" s="633"/>
      <c r="AK33" s="633"/>
      <c r="AL33" s="602" t="s">
        <v>175</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6" t="s">
        <v>256</v>
      </c>
      <c r="CE33" s="613"/>
      <c r="CF33" s="613"/>
      <c r="CG33" s="613"/>
      <c r="CH33" s="613"/>
      <c r="CI33" s="613"/>
      <c r="CJ33" s="613"/>
      <c r="CK33" s="613"/>
      <c r="CL33" s="613"/>
      <c r="CM33" s="613"/>
      <c r="CN33" s="613"/>
      <c r="CO33" s="613"/>
      <c r="CP33" s="613"/>
      <c r="CQ33" s="614"/>
      <c r="CR33" s="579">
        <v>7107852</v>
      </c>
      <c r="CS33" s="598"/>
      <c r="CT33" s="598"/>
      <c r="CU33" s="598"/>
      <c r="CV33" s="598"/>
      <c r="CW33" s="598"/>
      <c r="CX33" s="598"/>
      <c r="CY33" s="599"/>
      <c r="CZ33" s="582">
        <v>39</v>
      </c>
      <c r="DA33" s="600"/>
      <c r="DB33" s="600"/>
      <c r="DC33" s="601"/>
      <c r="DD33" s="585">
        <v>5643400</v>
      </c>
      <c r="DE33" s="598"/>
      <c r="DF33" s="598"/>
      <c r="DG33" s="598"/>
      <c r="DH33" s="598"/>
      <c r="DI33" s="598"/>
      <c r="DJ33" s="598"/>
      <c r="DK33" s="599"/>
      <c r="DL33" s="585">
        <v>4685823</v>
      </c>
      <c r="DM33" s="598"/>
      <c r="DN33" s="598"/>
      <c r="DO33" s="598"/>
      <c r="DP33" s="598"/>
      <c r="DQ33" s="598"/>
      <c r="DR33" s="598"/>
      <c r="DS33" s="598"/>
      <c r="DT33" s="598"/>
      <c r="DU33" s="598"/>
      <c r="DV33" s="599"/>
      <c r="DW33" s="602">
        <v>35.700000000000003</v>
      </c>
      <c r="DX33" s="603"/>
      <c r="DY33" s="603"/>
      <c r="DZ33" s="603"/>
      <c r="EA33" s="603"/>
      <c r="EB33" s="603"/>
      <c r="EC33" s="604"/>
    </row>
    <row r="34" spans="2:133" ht="11.25" customHeight="1" x14ac:dyDescent="0.15">
      <c r="B34" s="576" t="s">
        <v>257</v>
      </c>
      <c r="C34" s="577"/>
      <c r="D34" s="577"/>
      <c r="E34" s="577"/>
      <c r="F34" s="577"/>
      <c r="G34" s="577"/>
      <c r="H34" s="577"/>
      <c r="I34" s="577"/>
      <c r="J34" s="577"/>
      <c r="K34" s="577"/>
      <c r="L34" s="577"/>
      <c r="M34" s="577"/>
      <c r="N34" s="577"/>
      <c r="O34" s="577"/>
      <c r="P34" s="577"/>
      <c r="Q34" s="578"/>
      <c r="R34" s="579" t="s">
        <v>175</v>
      </c>
      <c r="S34" s="580"/>
      <c r="T34" s="580"/>
      <c r="U34" s="580"/>
      <c r="V34" s="580"/>
      <c r="W34" s="580"/>
      <c r="X34" s="580"/>
      <c r="Y34" s="581"/>
      <c r="Z34" s="632" t="s">
        <v>175</v>
      </c>
      <c r="AA34" s="632"/>
      <c r="AB34" s="632"/>
      <c r="AC34" s="632"/>
      <c r="AD34" s="633" t="s">
        <v>175</v>
      </c>
      <c r="AE34" s="633"/>
      <c r="AF34" s="633"/>
      <c r="AG34" s="633"/>
      <c r="AH34" s="633"/>
      <c r="AI34" s="633"/>
      <c r="AJ34" s="633"/>
      <c r="AK34" s="633"/>
      <c r="AL34" s="602" t="s">
        <v>175</v>
      </c>
      <c r="AM34" s="634"/>
      <c r="AN34" s="634"/>
      <c r="AO34" s="635"/>
      <c r="AP34" s="93"/>
      <c r="AQ34" s="639" t="s">
        <v>258</v>
      </c>
      <c r="AR34" s="640"/>
      <c r="AS34" s="640"/>
      <c r="AT34" s="640"/>
      <c r="AU34" s="640"/>
      <c r="AV34" s="640"/>
      <c r="AW34" s="640"/>
      <c r="AX34" s="640"/>
      <c r="AY34" s="640"/>
      <c r="AZ34" s="640"/>
      <c r="BA34" s="640"/>
      <c r="BB34" s="640"/>
      <c r="BC34" s="640"/>
      <c r="BD34" s="640"/>
      <c r="BE34" s="640"/>
      <c r="BF34" s="641"/>
      <c r="BG34" s="639" t="s">
        <v>259</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6" t="s">
        <v>260</v>
      </c>
      <c r="CE34" s="613"/>
      <c r="CF34" s="613"/>
      <c r="CG34" s="613"/>
      <c r="CH34" s="613"/>
      <c r="CI34" s="613"/>
      <c r="CJ34" s="613"/>
      <c r="CK34" s="613"/>
      <c r="CL34" s="613"/>
      <c r="CM34" s="613"/>
      <c r="CN34" s="613"/>
      <c r="CO34" s="613"/>
      <c r="CP34" s="613"/>
      <c r="CQ34" s="614"/>
      <c r="CR34" s="579">
        <v>2563578</v>
      </c>
      <c r="CS34" s="580"/>
      <c r="CT34" s="580"/>
      <c r="CU34" s="580"/>
      <c r="CV34" s="580"/>
      <c r="CW34" s="580"/>
      <c r="CX34" s="580"/>
      <c r="CY34" s="581"/>
      <c r="CZ34" s="582">
        <v>14.1</v>
      </c>
      <c r="DA34" s="600"/>
      <c r="DB34" s="600"/>
      <c r="DC34" s="601"/>
      <c r="DD34" s="585">
        <v>2119032</v>
      </c>
      <c r="DE34" s="580"/>
      <c r="DF34" s="580"/>
      <c r="DG34" s="580"/>
      <c r="DH34" s="580"/>
      <c r="DI34" s="580"/>
      <c r="DJ34" s="580"/>
      <c r="DK34" s="581"/>
      <c r="DL34" s="585">
        <v>1716051</v>
      </c>
      <c r="DM34" s="580"/>
      <c r="DN34" s="580"/>
      <c r="DO34" s="580"/>
      <c r="DP34" s="580"/>
      <c r="DQ34" s="580"/>
      <c r="DR34" s="580"/>
      <c r="DS34" s="580"/>
      <c r="DT34" s="580"/>
      <c r="DU34" s="580"/>
      <c r="DV34" s="581"/>
      <c r="DW34" s="602">
        <v>13.1</v>
      </c>
      <c r="DX34" s="603"/>
      <c r="DY34" s="603"/>
      <c r="DZ34" s="603"/>
      <c r="EA34" s="603"/>
      <c r="EB34" s="603"/>
      <c r="EC34" s="604"/>
    </row>
    <row r="35" spans="2:133" ht="11.25" customHeight="1" x14ac:dyDescent="0.15">
      <c r="B35" s="576" t="s">
        <v>261</v>
      </c>
      <c r="C35" s="577"/>
      <c r="D35" s="577"/>
      <c r="E35" s="577"/>
      <c r="F35" s="577"/>
      <c r="G35" s="577"/>
      <c r="H35" s="577"/>
      <c r="I35" s="577"/>
      <c r="J35" s="577"/>
      <c r="K35" s="577"/>
      <c r="L35" s="577"/>
      <c r="M35" s="577"/>
      <c r="N35" s="577"/>
      <c r="O35" s="577"/>
      <c r="P35" s="577"/>
      <c r="Q35" s="578"/>
      <c r="R35" s="579">
        <v>772188</v>
      </c>
      <c r="S35" s="580"/>
      <c r="T35" s="580"/>
      <c r="U35" s="580"/>
      <c r="V35" s="580"/>
      <c r="W35" s="580"/>
      <c r="X35" s="580"/>
      <c r="Y35" s="581"/>
      <c r="Z35" s="632">
        <v>4</v>
      </c>
      <c r="AA35" s="632"/>
      <c r="AB35" s="632"/>
      <c r="AC35" s="632"/>
      <c r="AD35" s="633" t="s">
        <v>175</v>
      </c>
      <c r="AE35" s="633"/>
      <c r="AF35" s="633"/>
      <c r="AG35" s="633"/>
      <c r="AH35" s="633"/>
      <c r="AI35" s="633"/>
      <c r="AJ35" s="633"/>
      <c r="AK35" s="633"/>
      <c r="AL35" s="602" t="s">
        <v>175</v>
      </c>
      <c r="AM35" s="634"/>
      <c r="AN35" s="634"/>
      <c r="AO35" s="635"/>
      <c r="AP35" s="93"/>
      <c r="AQ35" s="636" t="s">
        <v>262</v>
      </c>
      <c r="AR35" s="637"/>
      <c r="AS35" s="637"/>
      <c r="AT35" s="637"/>
      <c r="AU35" s="637"/>
      <c r="AV35" s="637"/>
      <c r="AW35" s="637"/>
      <c r="AX35" s="637"/>
      <c r="AY35" s="638"/>
      <c r="AZ35" s="629">
        <v>2740987</v>
      </c>
      <c r="BA35" s="630"/>
      <c r="BB35" s="630"/>
      <c r="BC35" s="630"/>
      <c r="BD35" s="630"/>
      <c r="BE35" s="630"/>
      <c r="BF35" s="631"/>
      <c r="BG35" s="636" t="s">
        <v>263</v>
      </c>
      <c r="BH35" s="637"/>
      <c r="BI35" s="637"/>
      <c r="BJ35" s="637"/>
      <c r="BK35" s="637"/>
      <c r="BL35" s="637"/>
      <c r="BM35" s="637"/>
      <c r="BN35" s="637"/>
      <c r="BO35" s="637"/>
      <c r="BP35" s="637"/>
      <c r="BQ35" s="637"/>
      <c r="BR35" s="637"/>
      <c r="BS35" s="637"/>
      <c r="BT35" s="637"/>
      <c r="BU35" s="638"/>
      <c r="BV35" s="629">
        <v>139310</v>
      </c>
      <c r="BW35" s="630"/>
      <c r="BX35" s="630"/>
      <c r="BY35" s="630"/>
      <c r="BZ35" s="630"/>
      <c r="CA35" s="630"/>
      <c r="CB35" s="631"/>
      <c r="CD35" s="616" t="s">
        <v>264</v>
      </c>
      <c r="CE35" s="613"/>
      <c r="CF35" s="613"/>
      <c r="CG35" s="613"/>
      <c r="CH35" s="613"/>
      <c r="CI35" s="613"/>
      <c r="CJ35" s="613"/>
      <c r="CK35" s="613"/>
      <c r="CL35" s="613"/>
      <c r="CM35" s="613"/>
      <c r="CN35" s="613"/>
      <c r="CO35" s="613"/>
      <c r="CP35" s="613"/>
      <c r="CQ35" s="614"/>
      <c r="CR35" s="579">
        <v>100490</v>
      </c>
      <c r="CS35" s="598"/>
      <c r="CT35" s="598"/>
      <c r="CU35" s="598"/>
      <c r="CV35" s="598"/>
      <c r="CW35" s="598"/>
      <c r="CX35" s="598"/>
      <c r="CY35" s="599"/>
      <c r="CZ35" s="582">
        <v>0.6</v>
      </c>
      <c r="DA35" s="600"/>
      <c r="DB35" s="600"/>
      <c r="DC35" s="601"/>
      <c r="DD35" s="585">
        <v>86073</v>
      </c>
      <c r="DE35" s="598"/>
      <c r="DF35" s="598"/>
      <c r="DG35" s="598"/>
      <c r="DH35" s="598"/>
      <c r="DI35" s="598"/>
      <c r="DJ35" s="598"/>
      <c r="DK35" s="599"/>
      <c r="DL35" s="585">
        <v>86063</v>
      </c>
      <c r="DM35" s="598"/>
      <c r="DN35" s="598"/>
      <c r="DO35" s="598"/>
      <c r="DP35" s="598"/>
      <c r="DQ35" s="598"/>
      <c r="DR35" s="598"/>
      <c r="DS35" s="598"/>
      <c r="DT35" s="598"/>
      <c r="DU35" s="598"/>
      <c r="DV35" s="599"/>
      <c r="DW35" s="602">
        <v>0.7</v>
      </c>
      <c r="DX35" s="603"/>
      <c r="DY35" s="603"/>
      <c r="DZ35" s="603"/>
      <c r="EA35" s="603"/>
      <c r="EB35" s="603"/>
      <c r="EC35" s="604"/>
    </row>
    <row r="36" spans="2:133" ht="11.25" customHeight="1" x14ac:dyDescent="0.15">
      <c r="B36" s="560" t="s">
        <v>265</v>
      </c>
      <c r="C36" s="561"/>
      <c r="D36" s="561"/>
      <c r="E36" s="561"/>
      <c r="F36" s="561"/>
      <c r="G36" s="561"/>
      <c r="H36" s="561"/>
      <c r="I36" s="561"/>
      <c r="J36" s="561"/>
      <c r="K36" s="561"/>
      <c r="L36" s="561"/>
      <c r="M36" s="561"/>
      <c r="N36" s="561"/>
      <c r="O36" s="561"/>
      <c r="P36" s="561"/>
      <c r="Q36" s="562"/>
      <c r="R36" s="563">
        <v>19183979</v>
      </c>
      <c r="S36" s="620"/>
      <c r="T36" s="620"/>
      <c r="U36" s="620"/>
      <c r="V36" s="620"/>
      <c r="W36" s="620"/>
      <c r="X36" s="620"/>
      <c r="Y36" s="623"/>
      <c r="Z36" s="624">
        <v>100</v>
      </c>
      <c r="AA36" s="624"/>
      <c r="AB36" s="624"/>
      <c r="AC36" s="624"/>
      <c r="AD36" s="625">
        <v>12340478</v>
      </c>
      <c r="AE36" s="625"/>
      <c r="AF36" s="625"/>
      <c r="AG36" s="625"/>
      <c r="AH36" s="625"/>
      <c r="AI36" s="625"/>
      <c r="AJ36" s="625"/>
      <c r="AK36" s="625"/>
      <c r="AL36" s="626">
        <v>100</v>
      </c>
      <c r="AM36" s="627"/>
      <c r="AN36" s="627"/>
      <c r="AO36" s="628"/>
      <c r="AQ36" s="605" t="s">
        <v>266</v>
      </c>
      <c r="AR36" s="606"/>
      <c r="AS36" s="606"/>
      <c r="AT36" s="606"/>
      <c r="AU36" s="606"/>
      <c r="AV36" s="606"/>
      <c r="AW36" s="606"/>
      <c r="AX36" s="606"/>
      <c r="AY36" s="607"/>
      <c r="AZ36" s="579">
        <v>867097</v>
      </c>
      <c r="BA36" s="580"/>
      <c r="BB36" s="580"/>
      <c r="BC36" s="580"/>
      <c r="BD36" s="598"/>
      <c r="BE36" s="598"/>
      <c r="BF36" s="608"/>
      <c r="BG36" s="616" t="s">
        <v>267</v>
      </c>
      <c r="BH36" s="613"/>
      <c r="BI36" s="613"/>
      <c r="BJ36" s="613"/>
      <c r="BK36" s="613"/>
      <c r="BL36" s="613"/>
      <c r="BM36" s="613"/>
      <c r="BN36" s="613"/>
      <c r="BO36" s="613"/>
      <c r="BP36" s="613"/>
      <c r="BQ36" s="613"/>
      <c r="BR36" s="613"/>
      <c r="BS36" s="613"/>
      <c r="BT36" s="613"/>
      <c r="BU36" s="614"/>
      <c r="BV36" s="579">
        <v>77297</v>
      </c>
      <c r="BW36" s="580"/>
      <c r="BX36" s="580"/>
      <c r="BY36" s="580"/>
      <c r="BZ36" s="580"/>
      <c r="CA36" s="580"/>
      <c r="CB36" s="615"/>
      <c r="CD36" s="616" t="s">
        <v>268</v>
      </c>
      <c r="CE36" s="613"/>
      <c r="CF36" s="613"/>
      <c r="CG36" s="613"/>
      <c r="CH36" s="613"/>
      <c r="CI36" s="613"/>
      <c r="CJ36" s="613"/>
      <c r="CK36" s="613"/>
      <c r="CL36" s="613"/>
      <c r="CM36" s="613"/>
      <c r="CN36" s="613"/>
      <c r="CO36" s="613"/>
      <c r="CP36" s="613"/>
      <c r="CQ36" s="614"/>
      <c r="CR36" s="579">
        <v>1756196</v>
      </c>
      <c r="CS36" s="580"/>
      <c r="CT36" s="580"/>
      <c r="CU36" s="580"/>
      <c r="CV36" s="580"/>
      <c r="CW36" s="580"/>
      <c r="CX36" s="580"/>
      <c r="CY36" s="581"/>
      <c r="CZ36" s="582">
        <v>9.6</v>
      </c>
      <c r="DA36" s="600"/>
      <c r="DB36" s="600"/>
      <c r="DC36" s="601"/>
      <c r="DD36" s="585">
        <v>1035714</v>
      </c>
      <c r="DE36" s="580"/>
      <c r="DF36" s="580"/>
      <c r="DG36" s="580"/>
      <c r="DH36" s="580"/>
      <c r="DI36" s="580"/>
      <c r="DJ36" s="580"/>
      <c r="DK36" s="581"/>
      <c r="DL36" s="585">
        <v>895931</v>
      </c>
      <c r="DM36" s="580"/>
      <c r="DN36" s="580"/>
      <c r="DO36" s="580"/>
      <c r="DP36" s="580"/>
      <c r="DQ36" s="580"/>
      <c r="DR36" s="580"/>
      <c r="DS36" s="580"/>
      <c r="DT36" s="580"/>
      <c r="DU36" s="580"/>
      <c r="DV36" s="581"/>
      <c r="DW36" s="602">
        <v>6.8</v>
      </c>
      <c r="DX36" s="603"/>
      <c r="DY36" s="603"/>
      <c r="DZ36" s="603"/>
      <c r="EA36" s="603"/>
      <c r="EB36" s="603"/>
      <c r="EC36" s="604"/>
    </row>
    <row r="37" spans="2:133" ht="11.25" customHeight="1" x14ac:dyDescent="0.15">
      <c r="AQ37" s="605" t="s">
        <v>269</v>
      </c>
      <c r="AR37" s="606"/>
      <c r="AS37" s="606"/>
      <c r="AT37" s="606"/>
      <c r="AU37" s="606"/>
      <c r="AV37" s="606"/>
      <c r="AW37" s="606"/>
      <c r="AX37" s="606"/>
      <c r="AY37" s="607"/>
      <c r="AZ37" s="579">
        <v>78213</v>
      </c>
      <c r="BA37" s="580"/>
      <c r="BB37" s="580"/>
      <c r="BC37" s="580"/>
      <c r="BD37" s="598"/>
      <c r="BE37" s="598"/>
      <c r="BF37" s="608"/>
      <c r="BG37" s="616" t="s">
        <v>270</v>
      </c>
      <c r="BH37" s="613"/>
      <c r="BI37" s="613"/>
      <c r="BJ37" s="613"/>
      <c r="BK37" s="613"/>
      <c r="BL37" s="613"/>
      <c r="BM37" s="613"/>
      <c r="BN37" s="613"/>
      <c r="BO37" s="613"/>
      <c r="BP37" s="613"/>
      <c r="BQ37" s="613"/>
      <c r="BR37" s="613"/>
      <c r="BS37" s="613"/>
      <c r="BT37" s="613"/>
      <c r="BU37" s="614"/>
      <c r="BV37" s="579">
        <v>6560</v>
      </c>
      <c r="BW37" s="580"/>
      <c r="BX37" s="580"/>
      <c r="BY37" s="580"/>
      <c r="BZ37" s="580"/>
      <c r="CA37" s="580"/>
      <c r="CB37" s="615"/>
      <c r="CD37" s="616" t="s">
        <v>271</v>
      </c>
      <c r="CE37" s="613"/>
      <c r="CF37" s="613"/>
      <c r="CG37" s="613"/>
      <c r="CH37" s="613"/>
      <c r="CI37" s="613"/>
      <c r="CJ37" s="613"/>
      <c r="CK37" s="613"/>
      <c r="CL37" s="613"/>
      <c r="CM37" s="613"/>
      <c r="CN37" s="613"/>
      <c r="CO37" s="613"/>
      <c r="CP37" s="613"/>
      <c r="CQ37" s="614"/>
      <c r="CR37" s="579">
        <v>284343</v>
      </c>
      <c r="CS37" s="598"/>
      <c r="CT37" s="598"/>
      <c r="CU37" s="598"/>
      <c r="CV37" s="598"/>
      <c r="CW37" s="598"/>
      <c r="CX37" s="598"/>
      <c r="CY37" s="599"/>
      <c r="CZ37" s="582">
        <v>1.6</v>
      </c>
      <c r="DA37" s="600"/>
      <c r="DB37" s="600"/>
      <c r="DC37" s="601"/>
      <c r="DD37" s="585">
        <v>281474</v>
      </c>
      <c r="DE37" s="598"/>
      <c r="DF37" s="598"/>
      <c r="DG37" s="598"/>
      <c r="DH37" s="598"/>
      <c r="DI37" s="598"/>
      <c r="DJ37" s="598"/>
      <c r="DK37" s="599"/>
      <c r="DL37" s="585">
        <v>281474</v>
      </c>
      <c r="DM37" s="598"/>
      <c r="DN37" s="598"/>
      <c r="DO37" s="598"/>
      <c r="DP37" s="598"/>
      <c r="DQ37" s="598"/>
      <c r="DR37" s="598"/>
      <c r="DS37" s="598"/>
      <c r="DT37" s="598"/>
      <c r="DU37" s="598"/>
      <c r="DV37" s="599"/>
      <c r="DW37" s="602">
        <v>2.1</v>
      </c>
      <c r="DX37" s="603"/>
      <c r="DY37" s="603"/>
      <c r="DZ37" s="603"/>
      <c r="EA37" s="603"/>
      <c r="EB37" s="603"/>
      <c r="EC37" s="604"/>
    </row>
    <row r="38" spans="2:133" ht="11.25" customHeight="1" x14ac:dyDescent="0.15">
      <c r="AQ38" s="605" t="s">
        <v>272</v>
      </c>
      <c r="AR38" s="606"/>
      <c r="AS38" s="606"/>
      <c r="AT38" s="606"/>
      <c r="AU38" s="606"/>
      <c r="AV38" s="606"/>
      <c r="AW38" s="606"/>
      <c r="AX38" s="606"/>
      <c r="AY38" s="607"/>
      <c r="AZ38" s="579">
        <v>34404</v>
      </c>
      <c r="BA38" s="580"/>
      <c r="BB38" s="580"/>
      <c r="BC38" s="580"/>
      <c r="BD38" s="598"/>
      <c r="BE38" s="598"/>
      <c r="BF38" s="608"/>
      <c r="BG38" s="616" t="s">
        <v>273</v>
      </c>
      <c r="BH38" s="613"/>
      <c r="BI38" s="613"/>
      <c r="BJ38" s="613"/>
      <c r="BK38" s="613"/>
      <c r="BL38" s="613"/>
      <c r="BM38" s="613"/>
      <c r="BN38" s="613"/>
      <c r="BO38" s="613"/>
      <c r="BP38" s="613"/>
      <c r="BQ38" s="613"/>
      <c r="BR38" s="613"/>
      <c r="BS38" s="613"/>
      <c r="BT38" s="613"/>
      <c r="BU38" s="614"/>
      <c r="BV38" s="579">
        <v>10955</v>
      </c>
      <c r="BW38" s="580"/>
      <c r="BX38" s="580"/>
      <c r="BY38" s="580"/>
      <c r="BZ38" s="580"/>
      <c r="CA38" s="580"/>
      <c r="CB38" s="615"/>
      <c r="CD38" s="616" t="s">
        <v>274</v>
      </c>
      <c r="CE38" s="613"/>
      <c r="CF38" s="613"/>
      <c r="CG38" s="613"/>
      <c r="CH38" s="613"/>
      <c r="CI38" s="613"/>
      <c r="CJ38" s="613"/>
      <c r="CK38" s="613"/>
      <c r="CL38" s="613"/>
      <c r="CM38" s="613"/>
      <c r="CN38" s="613"/>
      <c r="CO38" s="613"/>
      <c r="CP38" s="613"/>
      <c r="CQ38" s="614"/>
      <c r="CR38" s="579">
        <v>2660628</v>
      </c>
      <c r="CS38" s="580"/>
      <c r="CT38" s="580"/>
      <c r="CU38" s="580"/>
      <c r="CV38" s="580"/>
      <c r="CW38" s="580"/>
      <c r="CX38" s="580"/>
      <c r="CY38" s="581"/>
      <c r="CZ38" s="582">
        <v>14.6</v>
      </c>
      <c r="DA38" s="600"/>
      <c r="DB38" s="600"/>
      <c r="DC38" s="601"/>
      <c r="DD38" s="585">
        <v>2393741</v>
      </c>
      <c r="DE38" s="580"/>
      <c r="DF38" s="580"/>
      <c r="DG38" s="580"/>
      <c r="DH38" s="580"/>
      <c r="DI38" s="580"/>
      <c r="DJ38" s="580"/>
      <c r="DK38" s="581"/>
      <c r="DL38" s="585">
        <v>1987778</v>
      </c>
      <c r="DM38" s="580"/>
      <c r="DN38" s="580"/>
      <c r="DO38" s="580"/>
      <c r="DP38" s="580"/>
      <c r="DQ38" s="580"/>
      <c r="DR38" s="580"/>
      <c r="DS38" s="580"/>
      <c r="DT38" s="580"/>
      <c r="DU38" s="580"/>
      <c r="DV38" s="581"/>
      <c r="DW38" s="602">
        <v>15.2</v>
      </c>
      <c r="DX38" s="603"/>
      <c r="DY38" s="603"/>
      <c r="DZ38" s="603"/>
      <c r="EA38" s="603"/>
      <c r="EB38" s="603"/>
      <c r="EC38" s="604"/>
    </row>
    <row r="39" spans="2:133" ht="11.25" customHeight="1" x14ac:dyDescent="0.15">
      <c r="AQ39" s="605" t="s">
        <v>275</v>
      </c>
      <c r="AR39" s="606"/>
      <c r="AS39" s="606"/>
      <c r="AT39" s="606"/>
      <c r="AU39" s="606"/>
      <c r="AV39" s="606"/>
      <c r="AW39" s="606"/>
      <c r="AX39" s="606"/>
      <c r="AY39" s="607"/>
      <c r="AZ39" s="579">
        <v>29589</v>
      </c>
      <c r="BA39" s="580"/>
      <c r="BB39" s="580"/>
      <c r="BC39" s="580"/>
      <c r="BD39" s="598"/>
      <c r="BE39" s="598"/>
      <c r="BF39" s="608"/>
      <c r="BG39" s="609" t="s">
        <v>276</v>
      </c>
      <c r="BH39" s="610"/>
      <c r="BI39" s="610"/>
      <c r="BJ39" s="610"/>
      <c r="BK39" s="610"/>
      <c r="BL39" s="94"/>
      <c r="BM39" s="613" t="s">
        <v>277</v>
      </c>
      <c r="BN39" s="613"/>
      <c r="BO39" s="613"/>
      <c r="BP39" s="613"/>
      <c r="BQ39" s="613"/>
      <c r="BR39" s="613"/>
      <c r="BS39" s="613"/>
      <c r="BT39" s="613"/>
      <c r="BU39" s="614"/>
      <c r="BV39" s="579">
        <v>89</v>
      </c>
      <c r="BW39" s="580"/>
      <c r="BX39" s="580"/>
      <c r="BY39" s="580"/>
      <c r="BZ39" s="580"/>
      <c r="CA39" s="580"/>
      <c r="CB39" s="615"/>
      <c r="CD39" s="616" t="s">
        <v>278</v>
      </c>
      <c r="CE39" s="613"/>
      <c r="CF39" s="613"/>
      <c r="CG39" s="613"/>
      <c r="CH39" s="613"/>
      <c r="CI39" s="613"/>
      <c r="CJ39" s="613"/>
      <c r="CK39" s="613"/>
      <c r="CL39" s="613"/>
      <c r="CM39" s="613"/>
      <c r="CN39" s="613"/>
      <c r="CO39" s="613"/>
      <c r="CP39" s="613"/>
      <c r="CQ39" s="614"/>
      <c r="CR39" s="579">
        <v>8620</v>
      </c>
      <c r="CS39" s="598"/>
      <c r="CT39" s="598"/>
      <c r="CU39" s="598"/>
      <c r="CV39" s="598"/>
      <c r="CW39" s="598"/>
      <c r="CX39" s="598"/>
      <c r="CY39" s="599"/>
      <c r="CZ39" s="582">
        <v>0</v>
      </c>
      <c r="DA39" s="600"/>
      <c r="DB39" s="600"/>
      <c r="DC39" s="601"/>
      <c r="DD39" s="585" t="s">
        <v>65</v>
      </c>
      <c r="DE39" s="598"/>
      <c r="DF39" s="598"/>
      <c r="DG39" s="598"/>
      <c r="DH39" s="598"/>
      <c r="DI39" s="598"/>
      <c r="DJ39" s="598"/>
      <c r="DK39" s="599"/>
      <c r="DL39" s="585" t="s">
        <v>65</v>
      </c>
      <c r="DM39" s="598"/>
      <c r="DN39" s="598"/>
      <c r="DO39" s="598"/>
      <c r="DP39" s="598"/>
      <c r="DQ39" s="598"/>
      <c r="DR39" s="598"/>
      <c r="DS39" s="598"/>
      <c r="DT39" s="598"/>
      <c r="DU39" s="598"/>
      <c r="DV39" s="599"/>
      <c r="DW39" s="602" t="s">
        <v>65</v>
      </c>
      <c r="DX39" s="603"/>
      <c r="DY39" s="603"/>
      <c r="DZ39" s="603"/>
      <c r="EA39" s="603"/>
      <c r="EB39" s="603"/>
      <c r="EC39" s="604"/>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5" t="s">
        <v>279</v>
      </c>
      <c r="AR40" s="606"/>
      <c r="AS40" s="606"/>
      <c r="AT40" s="606"/>
      <c r="AU40" s="606"/>
      <c r="AV40" s="606"/>
      <c r="AW40" s="606"/>
      <c r="AX40" s="606"/>
      <c r="AY40" s="607"/>
      <c r="AZ40" s="579">
        <v>500147</v>
      </c>
      <c r="BA40" s="580"/>
      <c r="BB40" s="580"/>
      <c r="BC40" s="580"/>
      <c r="BD40" s="598"/>
      <c r="BE40" s="598"/>
      <c r="BF40" s="608"/>
      <c r="BG40" s="609"/>
      <c r="BH40" s="610"/>
      <c r="BI40" s="610"/>
      <c r="BJ40" s="610"/>
      <c r="BK40" s="610"/>
      <c r="BL40" s="94"/>
      <c r="BM40" s="613" t="s">
        <v>280</v>
      </c>
      <c r="BN40" s="613"/>
      <c r="BO40" s="613"/>
      <c r="BP40" s="613"/>
      <c r="BQ40" s="613"/>
      <c r="BR40" s="613"/>
      <c r="BS40" s="613"/>
      <c r="BT40" s="613"/>
      <c r="BU40" s="614"/>
      <c r="BV40" s="579">
        <v>107</v>
      </c>
      <c r="BW40" s="580"/>
      <c r="BX40" s="580"/>
      <c r="BY40" s="580"/>
      <c r="BZ40" s="580"/>
      <c r="CA40" s="580"/>
      <c r="CB40" s="615"/>
      <c r="CD40" s="616" t="s">
        <v>281</v>
      </c>
      <c r="CE40" s="613"/>
      <c r="CF40" s="613"/>
      <c r="CG40" s="613"/>
      <c r="CH40" s="613"/>
      <c r="CI40" s="613"/>
      <c r="CJ40" s="613"/>
      <c r="CK40" s="613"/>
      <c r="CL40" s="613"/>
      <c r="CM40" s="613"/>
      <c r="CN40" s="613"/>
      <c r="CO40" s="613"/>
      <c r="CP40" s="613"/>
      <c r="CQ40" s="614"/>
      <c r="CR40" s="579">
        <v>18340</v>
      </c>
      <c r="CS40" s="580"/>
      <c r="CT40" s="580"/>
      <c r="CU40" s="580"/>
      <c r="CV40" s="580"/>
      <c r="CW40" s="580"/>
      <c r="CX40" s="580"/>
      <c r="CY40" s="581"/>
      <c r="CZ40" s="582">
        <v>0.1</v>
      </c>
      <c r="DA40" s="600"/>
      <c r="DB40" s="600"/>
      <c r="DC40" s="601"/>
      <c r="DD40" s="585">
        <v>8840</v>
      </c>
      <c r="DE40" s="580"/>
      <c r="DF40" s="580"/>
      <c r="DG40" s="580"/>
      <c r="DH40" s="580"/>
      <c r="DI40" s="580"/>
      <c r="DJ40" s="580"/>
      <c r="DK40" s="581"/>
      <c r="DL40" s="585" t="s">
        <v>65</v>
      </c>
      <c r="DM40" s="580"/>
      <c r="DN40" s="580"/>
      <c r="DO40" s="580"/>
      <c r="DP40" s="580"/>
      <c r="DQ40" s="580"/>
      <c r="DR40" s="580"/>
      <c r="DS40" s="580"/>
      <c r="DT40" s="580"/>
      <c r="DU40" s="580"/>
      <c r="DV40" s="581"/>
      <c r="DW40" s="602" t="s">
        <v>65</v>
      </c>
      <c r="DX40" s="603"/>
      <c r="DY40" s="603"/>
      <c r="DZ40" s="603"/>
      <c r="EA40" s="603"/>
      <c r="EB40" s="603"/>
      <c r="EC40" s="604"/>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7" t="s">
        <v>282</v>
      </c>
      <c r="AR41" s="618"/>
      <c r="AS41" s="618"/>
      <c r="AT41" s="618"/>
      <c r="AU41" s="618"/>
      <c r="AV41" s="618"/>
      <c r="AW41" s="618"/>
      <c r="AX41" s="618"/>
      <c r="AY41" s="619"/>
      <c r="AZ41" s="563">
        <v>1231537</v>
      </c>
      <c r="BA41" s="620"/>
      <c r="BB41" s="620"/>
      <c r="BC41" s="620"/>
      <c r="BD41" s="564"/>
      <c r="BE41" s="564"/>
      <c r="BF41" s="621"/>
      <c r="BG41" s="611"/>
      <c r="BH41" s="612"/>
      <c r="BI41" s="612"/>
      <c r="BJ41" s="612"/>
      <c r="BK41" s="612"/>
      <c r="BL41" s="96"/>
      <c r="BM41" s="618" t="s">
        <v>283</v>
      </c>
      <c r="BN41" s="618"/>
      <c r="BO41" s="618"/>
      <c r="BP41" s="618"/>
      <c r="BQ41" s="618"/>
      <c r="BR41" s="618"/>
      <c r="BS41" s="618"/>
      <c r="BT41" s="618"/>
      <c r="BU41" s="619"/>
      <c r="BV41" s="563">
        <v>370</v>
      </c>
      <c r="BW41" s="620"/>
      <c r="BX41" s="620"/>
      <c r="BY41" s="620"/>
      <c r="BZ41" s="620"/>
      <c r="CA41" s="620"/>
      <c r="CB41" s="622"/>
      <c r="CD41" s="616" t="s">
        <v>284</v>
      </c>
      <c r="CE41" s="613"/>
      <c r="CF41" s="613"/>
      <c r="CG41" s="613"/>
      <c r="CH41" s="613"/>
      <c r="CI41" s="613"/>
      <c r="CJ41" s="613"/>
      <c r="CK41" s="613"/>
      <c r="CL41" s="613"/>
      <c r="CM41" s="613"/>
      <c r="CN41" s="613"/>
      <c r="CO41" s="613"/>
      <c r="CP41" s="613"/>
      <c r="CQ41" s="614"/>
      <c r="CR41" s="579" t="s">
        <v>285</v>
      </c>
      <c r="CS41" s="598"/>
      <c r="CT41" s="598"/>
      <c r="CU41" s="598"/>
      <c r="CV41" s="598"/>
      <c r="CW41" s="598"/>
      <c r="CX41" s="598"/>
      <c r="CY41" s="599"/>
      <c r="CZ41" s="582" t="s">
        <v>285</v>
      </c>
      <c r="DA41" s="600"/>
      <c r="DB41" s="600"/>
      <c r="DC41" s="601"/>
      <c r="DD41" s="585" t="s">
        <v>285</v>
      </c>
      <c r="DE41" s="598"/>
      <c r="DF41" s="598"/>
      <c r="DG41" s="598"/>
      <c r="DH41" s="598"/>
      <c r="DI41" s="598"/>
      <c r="DJ41" s="598"/>
      <c r="DK41" s="599"/>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15">
      <c r="B42" s="88" t="s">
        <v>286</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287</v>
      </c>
      <c r="CE42" s="577"/>
      <c r="CF42" s="577"/>
      <c r="CG42" s="577"/>
      <c r="CH42" s="577"/>
      <c r="CI42" s="577"/>
      <c r="CJ42" s="577"/>
      <c r="CK42" s="577"/>
      <c r="CL42" s="577"/>
      <c r="CM42" s="577"/>
      <c r="CN42" s="577"/>
      <c r="CO42" s="577"/>
      <c r="CP42" s="577"/>
      <c r="CQ42" s="578"/>
      <c r="CR42" s="579">
        <v>1507998</v>
      </c>
      <c r="CS42" s="580"/>
      <c r="CT42" s="580"/>
      <c r="CU42" s="580"/>
      <c r="CV42" s="580"/>
      <c r="CW42" s="580"/>
      <c r="CX42" s="580"/>
      <c r="CY42" s="581"/>
      <c r="CZ42" s="582">
        <v>8.3000000000000007</v>
      </c>
      <c r="DA42" s="583"/>
      <c r="DB42" s="583"/>
      <c r="DC42" s="584"/>
      <c r="DD42" s="585">
        <v>707948</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15">
      <c r="B43" s="98" t="s">
        <v>288</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289</v>
      </c>
      <c r="CE43" s="577"/>
      <c r="CF43" s="577"/>
      <c r="CG43" s="577"/>
      <c r="CH43" s="577"/>
      <c r="CI43" s="577"/>
      <c r="CJ43" s="577"/>
      <c r="CK43" s="577"/>
      <c r="CL43" s="577"/>
      <c r="CM43" s="577"/>
      <c r="CN43" s="577"/>
      <c r="CO43" s="577"/>
      <c r="CP43" s="577"/>
      <c r="CQ43" s="578"/>
      <c r="CR43" s="579">
        <v>11658</v>
      </c>
      <c r="CS43" s="598"/>
      <c r="CT43" s="598"/>
      <c r="CU43" s="598"/>
      <c r="CV43" s="598"/>
      <c r="CW43" s="598"/>
      <c r="CX43" s="598"/>
      <c r="CY43" s="599"/>
      <c r="CZ43" s="582">
        <v>0.1</v>
      </c>
      <c r="DA43" s="600"/>
      <c r="DB43" s="600"/>
      <c r="DC43" s="601"/>
      <c r="DD43" s="585">
        <v>11658</v>
      </c>
      <c r="DE43" s="598"/>
      <c r="DF43" s="598"/>
      <c r="DG43" s="598"/>
      <c r="DH43" s="598"/>
      <c r="DI43" s="598"/>
      <c r="DJ43" s="598"/>
      <c r="DK43" s="599"/>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15">
      <c r="B44" s="99" t="s">
        <v>290</v>
      </c>
      <c r="CD44" s="592" t="s">
        <v>242</v>
      </c>
      <c r="CE44" s="593"/>
      <c r="CF44" s="576" t="s">
        <v>291</v>
      </c>
      <c r="CG44" s="577"/>
      <c r="CH44" s="577"/>
      <c r="CI44" s="577"/>
      <c r="CJ44" s="577"/>
      <c r="CK44" s="577"/>
      <c r="CL44" s="577"/>
      <c r="CM44" s="577"/>
      <c r="CN44" s="577"/>
      <c r="CO44" s="577"/>
      <c r="CP44" s="577"/>
      <c r="CQ44" s="578"/>
      <c r="CR44" s="579">
        <v>1444790</v>
      </c>
      <c r="CS44" s="580"/>
      <c r="CT44" s="580"/>
      <c r="CU44" s="580"/>
      <c r="CV44" s="580"/>
      <c r="CW44" s="580"/>
      <c r="CX44" s="580"/>
      <c r="CY44" s="581"/>
      <c r="CZ44" s="582">
        <v>7.9</v>
      </c>
      <c r="DA44" s="583"/>
      <c r="DB44" s="583"/>
      <c r="DC44" s="584"/>
      <c r="DD44" s="585">
        <v>667295</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15">
      <c r="CD45" s="594"/>
      <c r="CE45" s="595"/>
      <c r="CF45" s="576" t="s">
        <v>292</v>
      </c>
      <c r="CG45" s="577"/>
      <c r="CH45" s="577"/>
      <c r="CI45" s="577"/>
      <c r="CJ45" s="577"/>
      <c r="CK45" s="577"/>
      <c r="CL45" s="577"/>
      <c r="CM45" s="577"/>
      <c r="CN45" s="577"/>
      <c r="CO45" s="577"/>
      <c r="CP45" s="577"/>
      <c r="CQ45" s="578"/>
      <c r="CR45" s="579">
        <v>314232</v>
      </c>
      <c r="CS45" s="598"/>
      <c r="CT45" s="598"/>
      <c r="CU45" s="598"/>
      <c r="CV45" s="598"/>
      <c r="CW45" s="598"/>
      <c r="CX45" s="598"/>
      <c r="CY45" s="599"/>
      <c r="CZ45" s="582">
        <v>1.7</v>
      </c>
      <c r="DA45" s="600"/>
      <c r="DB45" s="600"/>
      <c r="DC45" s="601"/>
      <c r="DD45" s="585">
        <v>101431</v>
      </c>
      <c r="DE45" s="598"/>
      <c r="DF45" s="598"/>
      <c r="DG45" s="598"/>
      <c r="DH45" s="598"/>
      <c r="DI45" s="598"/>
      <c r="DJ45" s="598"/>
      <c r="DK45" s="599"/>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15">
      <c r="CD46" s="594"/>
      <c r="CE46" s="595"/>
      <c r="CF46" s="576" t="s">
        <v>293</v>
      </c>
      <c r="CG46" s="577"/>
      <c r="CH46" s="577"/>
      <c r="CI46" s="577"/>
      <c r="CJ46" s="577"/>
      <c r="CK46" s="577"/>
      <c r="CL46" s="577"/>
      <c r="CM46" s="577"/>
      <c r="CN46" s="577"/>
      <c r="CO46" s="577"/>
      <c r="CP46" s="577"/>
      <c r="CQ46" s="578"/>
      <c r="CR46" s="579">
        <v>1028671</v>
      </c>
      <c r="CS46" s="580"/>
      <c r="CT46" s="580"/>
      <c r="CU46" s="580"/>
      <c r="CV46" s="580"/>
      <c r="CW46" s="580"/>
      <c r="CX46" s="580"/>
      <c r="CY46" s="581"/>
      <c r="CZ46" s="582">
        <v>5.6</v>
      </c>
      <c r="DA46" s="583"/>
      <c r="DB46" s="583"/>
      <c r="DC46" s="584"/>
      <c r="DD46" s="585">
        <v>505538</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15">
      <c r="CD47" s="594"/>
      <c r="CE47" s="595"/>
      <c r="CF47" s="576" t="s">
        <v>294</v>
      </c>
      <c r="CG47" s="577"/>
      <c r="CH47" s="577"/>
      <c r="CI47" s="577"/>
      <c r="CJ47" s="577"/>
      <c r="CK47" s="577"/>
      <c r="CL47" s="577"/>
      <c r="CM47" s="577"/>
      <c r="CN47" s="577"/>
      <c r="CO47" s="577"/>
      <c r="CP47" s="577"/>
      <c r="CQ47" s="578"/>
      <c r="CR47" s="579">
        <v>63208</v>
      </c>
      <c r="CS47" s="598"/>
      <c r="CT47" s="598"/>
      <c r="CU47" s="598"/>
      <c r="CV47" s="598"/>
      <c r="CW47" s="598"/>
      <c r="CX47" s="598"/>
      <c r="CY47" s="599"/>
      <c r="CZ47" s="582">
        <v>0.3</v>
      </c>
      <c r="DA47" s="600"/>
      <c r="DB47" s="600"/>
      <c r="DC47" s="601"/>
      <c r="DD47" s="585">
        <v>40653</v>
      </c>
      <c r="DE47" s="598"/>
      <c r="DF47" s="598"/>
      <c r="DG47" s="598"/>
      <c r="DH47" s="598"/>
      <c r="DI47" s="598"/>
      <c r="DJ47" s="598"/>
      <c r="DK47" s="599"/>
      <c r="DL47" s="586"/>
      <c r="DM47" s="587"/>
      <c r="DN47" s="587"/>
      <c r="DO47" s="587"/>
      <c r="DP47" s="587"/>
      <c r="DQ47" s="587"/>
      <c r="DR47" s="587"/>
      <c r="DS47" s="587"/>
      <c r="DT47" s="587"/>
      <c r="DU47" s="587"/>
      <c r="DV47" s="588"/>
      <c r="DW47" s="589"/>
      <c r="DX47" s="590"/>
      <c r="DY47" s="590"/>
      <c r="DZ47" s="590"/>
      <c r="EA47" s="590"/>
      <c r="EB47" s="590"/>
      <c r="EC47" s="591"/>
    </row>
    <row r="48" spans="2:133" x14ac:dyDescent="0.15">
      <c r="CD48" s="596"/>
      <c r="CE48" s="597"/>
      <c r="CF48" s="576" t="s">
        <v>295</v>
      </c>
      <c r="CG48" s="577"/>
      <c r="CH48" s="577"/>
      <c r="CI48" s="577"/>
      <c r="CJ48" s="577"/>
      <c r="CK48" s="577"/>
      <c r="CL48" s="577"/>
      <c r="CM48" s="577"/>
      <c r="CN48" s="577"/>
      <c r="CO48" s="577"/>
      <c r="CP48" s="577"/>
      <c r="CQ48" s="578"/>
      <c r="CR48" s="579" t="s">
        <v>65</v>
      </c>
      <c r="CS48" s="580"/>
      <c r="CT48" s="580"/>
      <c r="CU48" s="580"/>
      <c r="CV48" s="580"/>
      <c r="CW48" s="580"/>
      <c r="CX48" s="580"/>
      <c r="CY48" s="581"/>
      <c r="CZ48" s="582" t="s">
        <v>65</v>
      </c>
      <c r="DA48" s="583"/>
      <c r="DB48" s="583"/>
      <c r="DC48" s="584"/>
      <c r="DD48" s="585" t="s">
        <v>65</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15">
      <c r="CD49" s="560" t="s">
        <v>296</v>
      </c>
      <c r="CE49" s="561"/>
      <c r="CF49" s="561"/>
      <c r="CG49" s="561"/>
      <c r="CH49" s="561"/>
      <c r="CI49" s="561"/>
      <c r="CJ49" s="561"/>
      <c r="CK49" s="561"/>
      <c r="CL49" s="561"/>
      <c r="CM49" s="561"/>
      <c r="CN49" s="561"/>
      <c r="CO49" s="561"/>
      <c r="CP49" s="561"/>
      <c r="CQ49" s="562"/>
      <c r="CR49" s="563">
        <v>18228411</v>
      </c>
      <c r="CS49" s="564"/>
      <c r="CT49" s="564"/>
      <c r="CU49" s="564"/>
      <c r="CV49" s="564"/>
      <c r="CW49" s="564"/>
      <c r="CX49" s="564"/>
      <c r="CY49" s="565"/>
      <c r="CZ49" s="566">
        <v>100</v>
      </c>
      <c r="DA49" s="567"/>
      <c r="DB49" s="567"/>
      <c r="DC49" s="568"/>
      <c r="DD49" s="569">
        <v>13443555</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95" t="s">
        <v>298</v>
      </c>
      <c r="DK2" s="1096"/>
      <c r="DL2" s="1096"/>
      <c r="DM2" s="1096"/>
      <c r="DN2" s="1096"/>
      <c r="DO2" s="1097"/>
      <c r="DP2" s="107"/>
      <c r="DQ2" s="1095" t="s">
        <v>299</v>
      </c>
      <c r="DR2" s="1096"/>
      <c r="DS2" s="1096"/>
      <c r="DT2" s="1096"/>
      <c r="DU2" s="1096"/>
      <c r="DV2" s="1096"/>
      <c r="DW2" s="1096"/>
      <c r="DX2" s="1096"/>
      <c r="DY2" s="1096"/>
      <c r="DZ2" s="1097"/>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48" t="s">
        <v>300</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110"/>
      <c r="BA4" s="110"/>
      <c r="BB4" s="110"/>
      <c r="BC4" s="110"/>
      <c r="BD4" s="110"/>
      <c r="BE4" s="111"/>
      <c r="BF4" s="111"/>
      <c r="BG4" s="111"/>
      <c r="BH4" s="111"/>
      <c r="BI4" s="111"/>
      <c r="BJ4" s="111"/>
      <c r="BK4" s="111"/>
      <c r="BL4" s="111"/>
      <c r="BM4" s="111"/>
      <c r="BN4" s="111"/>
      <c r="BO4" s="111"/>
      <c r="BP4" s="111"/>
      <c r="BQ4" s="110" t="s">
        <v>301</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0" t="s">
        <v>302</v>
      </c>
      <c r="B5" s="981"/>
      <c r="C5" s="981"/>
      <c r="D5" s="981"/>
      <c r="E5" s="981"/>
      <c r="F5" s="981"/>
      <c r="G5" s="981"/>
      <c r="H5" s="981"/>
      <c r="I5" s="981"/>
      <c r="J5" s="981"/>
      <c r="K5" s="981"/>
      <c r="L5" s="981"/>
      <c r="M5" s="981"/>
      <c r="N5" s="981"/>
      <c r="O5" s="981"/>
      <c r="P5" s="982"/>
      <c r="Q5" s="986" t="s">
        <v>303</v>
      </c>
      <c r="R5" s="987"/>
      <c r="S5" s="987"/>
      <c r="T5" s="987"/>
      <c r="U5" s="988"/>
      <c r="V5" s="986" t="s">
        <v>304</v>
      </c>
      <c r="W5" s="987"/>
      <c r="X5" s="987"/>
      <c r="Y5" s="987"/>
      <c r="Z5" s="988"/>
      <c r="AA5" s="986" t="s">
        <v>305</v>
      </c>
      <c r="AB5" s="987"/>
      <c r="AC5" s="987"/>
      <c r="AD5" s="987"/>
      <c r="AE5" s="987"/>
      <c r="AF5" s="1098" t="s">
        <v>306</v>
      </c>
      <c r="AG5" s="987"/>
      <c r="AH5" s="987"/>
      <c r="AI5" s="987"/>
      <c r="AJ5" s="1002"/>
      <c r="AK5" s="987" t="s">
        <v>307</v>
      </c>
      <c r="AL5" s="987"/>
      <c r="AM5" s="987"/>
      <c r="AN5" s="987"/>
      <c r="AO5" s="988"/>
      <c r="AP5" s="986" t="s">
        <v>308</v>
      </c>
      <c r="AQ5" s="987"/>
      <c r="AR5" s="987"/>
      <c r="AS5" s="987"/>
      <c r="AT5" s="988"/>
      <c r="AU5" s="986" t="s">
        <v>309</v>
      </c>
      <c r="AV5" s="987"/>
      <c r="AW5" s="987"/>
      <c r="AX5" s="987"/>
      <c r="AY5" s="1002"/>
      <c r="AZ5" s="114"/>
      <c r="BA5" s="114"/>
      <c r="BB5" s="114"/>
      <c r="BC5" s="114"/>
      <c r="BD5" s="114"/>
      <c r="BE5" s="115"/>
      <c r="BF5" s="115"/>
      <c r="BG5" s="115"/>
      <c r="BH5" s="115"/>
      <c r="BI5" s="115"/>
      <c r="BJ5" s="115"/>
      <c r="BK5" s="115"/>
      <c r="BL5" s="115"/>
      <c r="BM5" s="115"/>
      <c r="BN5" s="115"/>
      <c r="BO5" s="115"/>
      <c r="BP5" s="115"/>
      <c r="BQ5" s="980" t="s">
        <v>310</v>
      </c>
      <c r="BR5" s="981"/>
      <c r="BS5" s="981"/>
      <c r="BT5" s="981"/>
      <c r="BU5" s="981"/>
      <c r="BV5" s="981"/>
      <c r="BW5" s="981"/>
      <c r="BX5" s="981"/>
      <c r="BY5" s="981"/>
      <c r="BZ5" s="981"/>
      <c r="CA5" s="981"/>
      <c r="CB5" s="981"/>
      <c r="CC5" s="981"/>
      <c r="CD5" s="981"/>
      <c r="CE5" s="981"/>
      <c r="CF5" s="981"/>
      <c r="CG5" s="982"/>
      <c r="CH5" s="986" t="s">
        <v>311</v>
      </c>
      <c r="CI5" s="987"/>
      <c r="CJ5" s="987"/>
      <c r="CK5" s="987"/>
      <c r="CL5" s="988"/>
      <c r="CM5" s="986" t="s">
        <v>312</v>
      </c>
      <c r="CN5" s="987"/>
      <c r="CO5" s="987"/>
      <c r="CP5" s="987"/>
      <c r="CQ5" s="988"/>
      <c r="CR5" s="986" t="s">
        <v>313</v>
      </c>
      <c r="CS5" s="987"/>
      <c r="CT5" s="987"/>
      <c r="CU5" s="987"/>
      <c r="CV5" s="988"/>
      <c r="CW5" s="986" t="s">
        <v>314</v>
      </c>
      <c r="CX5" s="987"/>
      <c r="CY5" s="987"/>
      <c r="CZ5" s="987"/>
      <c r="DA5" s="988"/>
      <c r="DB5" s="986" t="s">
        <v>315</v>
      </c>
      <c r="DC5" s="987"/>
      <c r="DD5" s="987"/>
      <c r="DE5" s="987"/>
      <c r="DF5" s="988"/>
      <c r="DG5" s="1083" t="s">
        <v>316</v>
      </c>
      <c r="DH5" s="1084"/>
      <c r="DI5" s="1084"/>
      <c r="DJ5" s="1084"/>
      <c r="DK5" s="1085"/>
      <c r="DL5" s="1083" t="s">
        <v>317</v>
      </c>
      <c r="DM5" s="1084"/>
      <c r="DN5" s="1084"/>
      <c r="DO5" s="1084"/>
      <c r="DP5" s="1085"/>
      <c r="DQ5" s="986" t="s">
        <v>318</v>
      </c>
      <c r="DR5" s="987"/>
      <c r="DS5" s="987"/>
      <c r="DT5" s="987"/>
      <c r="DU5" s="988"/>
      <c r="DV5" s="986" t="s">
        <v>309</v>
      </c>
      <c r="DW5" s="987"/>
      <c r="DX5" s="987"/>
      <c r="DY5" s="987"/>
      <c r="DZ5" s="1002"/>
      <c r="EA5" s="112"/>
    </row>
    <row r="6" spans="1:131" s="113" customFormat="1" ht="26.25" customHeight="1" thickBot="1" x14ac:dyDescent="0.2">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99"/>
      <c r="AG6" s="990"/>
      <c r="AH6" s="990"/>
      <c r="AI6" s="990"/>
      <c r="AJ6" s="1003"/>
      <c r="AK6" s="990"/>
      <c r="AL6" s="990"/>
      <c r="AM6" s="990"/>
      <c r="AN6" s="990"/>
      <c r="AO6" s="991"/>
      <c r="AP6" s="989"/>
      <c r="AQ6" s="990"/>
      <c r="AR6" s="990"/>
      <c r="AS6" s="990"/>
      <c r="AT6" s="991"/>
      <c r="AU6" s="989"/>
      <c r="AV6" s="990"/>
      <c r="AW6" s="990"/>
      <c r="AX6" s="990"/>
      <c r="AY6" s="1003"/>
      <c r="AZ6" s="110"/>
      <c r="BA6" s="110"/>
      <c r="BB6" s="110"/>
      <c r="BC6" s="110"/>
      <c r="BD6" s="110"/>
      <c r="BE6" s="111"/>
      <c r="BF6" s="111"/>
      <c r="BG6" s="111"/>
      <c r="BH6" s="111"/>
      <c r="BI6" s="111"/>
      <c r="BJ6" s="111"/>
      <c r="BK6" s="111"/>
      <c r="BL6" s="111"/>
      <c r="BM6" s="111"/>
      <c r="BN6" s="111"/>
      <c r="BO6" s="111"/>
      <c r="BP6" s="111"/>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86"/>
      <c r="DH6" s="1087"/>
      <c r="DI6" s="1087"/>
      <c r="DJ6" s="1087"/>
      <c r="DK6" s="1088"/>
      <c r="DL6" s="1086"/>
      <c r="DM6" s="1087"/>
      <c r="DN6" s="1087"/>
      <c r="DO6" s="1087"/>
      <c r="DP6" s="1088"/>
      <c r="DQ6" s="989"/>
      <c r="DR6" s="990"/>
      <c r="DS6" s="990"/>
      <c r="DT6" s="990"/>
      <c r="DU6" s="991"/>
      <c r="DV6" s="989"/>
      <c r="DW6" s="990"/>
      <c r="DX6" s="990"/>
      <c r="DY6" s="990"/>
      <c r="DZ6" s="1003"/>
      <c r="EA6" s="112"/>
    </row>
    <row r="7" spans="1:131" s="113" customFormat="1" ht="26.25" customHeight="1" thickTop="1" x14ac:dyDescent="0.15">
      <c r="A7" s="116">
        <v>1</v>
      </c>
      <c r="B7" s="1035" t="s">
        <v>319</v>
      </c>
      <c r="C7" s="1036"/>
      <c r="D7" s="1036"/>
      <c r="E7" s="1036"/>
      <c r="F7" s="1036"/>
      <c r="G7" s="1036"/>
      <c r="H7" s="1036"/>
      <c r="I7" s="1036"/>
      <c r="J7" s="1036"/>
      <c r="K7" s="1036"/>
      <c r="L7" s="1036"/>
      <c r="M7" s="1036"/>
      <c r="N7" s="1036"/>
      <c r="O7" s="1036"/>
      <c r="P7" s="1037"/>
      <c r="Q7" s="1089">
        <v>19171</v>
      </c>
      <c r="R7" s="1090"/>
      <c r="S7" s="1090"/>
      <c r="T7" s="1090"/>
      <c r="U7" s="1090"/>
      <c r="V7" s="1090">
        <v>18217</v>
      </c>
      <c r="W7" s="1090"/>
      <c r="X7" s="1090"/>
      <c r="Y7" s="1090"/>
      <c r="Z7" s="1090"/>
      <c r="AA7" s="1090">
        <v>954</v>
      </c>
      <c r="AB7" s="1090"/>
      <c r="AC7" s="1090"/>
      <c r="AD7" s="1090"/>
      <c r="AE7" s="1091"/>
      <c r="AF7" s="1092">
        <v>778</v>
      </c>
      <c r="AG7" s="1093"/>
      <c r="AH7" s="1093"/>
      <c r="AI7" s="1093"/>
      <c r="AJ7" s="1094"/>
      <c r="AK7" s="1076">
        <v>12</v>
      </c>
      <c r="AL7" s="1077"/>
      <c r="AM7" s="1077"/>
      <c r="AN7" s="1077"/>
      <c r="AO7" s="1077"/>
      <c r="AP7" s="1077">
        <v>21678</v>
      </c>
      <c r="AQ7" s="1077"/>
      <c r="AR7" s="1077"/>
      <c r="AS7" s="1077"/>
      <c r="AT7" s="1077"/>
      <c r="AU7" s="1078"/>
      <c r="AV7" s="1078"/>
      <c r="AW7" s="1078"/>
      <c r="AX7" s="1078"/>
      <c r="AY7" s="1079"/>
      <c r="AZ7" s="110"/>
      <c r="BA7" s="110"/>
      <c r="BB7" s="110"/>
      <c r="BC7" s="110"/>
      <c r="BD7" s="110"/>
      <c r="BE7" s="111"/>
      <c r="BF7" s="111"/>
      <c r="BG7" s="111"/>
      <c r="BH7" s="111"/>
      <c r="BI7" s="111"/>
      <c r="BJ7" s="111"/>
      <c r="BK7" s="111"/>
      <c r="BL7" s="111"/>
      <c r="BM7" s="111"/>
      <c r="BN7" s="111"/>
      <c r="BO7" s="111"/>
      <c r="BP7" s="111"/>
      <c r="BQ7" s="117">
        <v>1</v>
      </c>
      <c r="BR7" s="118"/>
      <c r="BS7" s="1080" t="s">
        <v>320</v>
      </c>
      <c r="BT7" s="1081"/>
      <c r="BU7" s="1081"/>
      <c r="BV7" s="1081"/>
      <c r="BW7" s="1081"/>
      <c r="BX7" s="1081"/>
      <c r="BY7" s="1081"/>
      <c r="BZ7" s="1081"/>
      <c r="CA7" s="1081"/>
      <c r="CB7" s="1081"/>
      <c r="CC7" s="1081"/>
      <c r="CD7" s="1081"/>
      <c r="CE7" s="1081"/>
      <c r="CF7" s="1081"/>
      <c r="CG7" s="1082"/>
      <c r="CH7" s="1073">
        <v>2</v>
      </c>
      <c r="CI7" s="1074"/>
      <c r="CJ7" s="1074"/>
      <c r="CK7" s="1074"/>
      <c r="CL7" s="1075"/>
      <c r="CM7" s="1073">
        <v>13</v>
      </c>
      <c r="CN7" s="1074"/>
      <c r="CO7" s="1074"/>
      <c r="CP7" s="1074"/>
      <c r="CQ7" s="1075"/>
      <c r="CR7" s="1073">
        <v>8</v>
      </c>
      <c r="CS7" s="1074"/>
      <c r="CT7" s="1074"/>
      <c r="CU7" s="1074"/>
      <c r="CV7" s="1075"/>
      <c r="CW7" s="1073">
        <v>0</v>
      </c>
      <c r="CX7" s="1074"/>
      <c r="CY7" s="1074"/>
      <c r="CZ7" s="1074"/>
      <c r="DA7" s="1075"/>
      <c r="DB7" s="1073">
        <v>0</v>
      </c>
      <c r="DC7" s="1074"/>
      <c r="DD7" s="1074"/>
      <c r="DE7" s="1074"/>
      <c r="DF7" s="1075"/>
      <c r="DG7" s="1073">
        <v>0</v>
      </c>
      <c r="DH7" s="1074"/>
      <c r="DI7" s="1074"/>
      <c r="DJ7" s="1074"/>
      <c r="DK7" s="1075"/>
      <c r="DL7" s="1073">
        <v>0</v>
      </c>
      <c r="DM7" s="1074"/>
      <c r="DN7" s="1074"/>
      <c r="DO7" s="1074"/>
      <c r="DP7" s="1075"/>
      <c r="DQ7" s="1073">
        <v>0</v>
      </c>
      <c r="DR7" s="1074"/>
      <c r="DS7" s="1074"/>
      <c r="DT7" s="1074"/>
      <c r="DU7" s="1075"/>
      <c r="DV7" s="1100"/>
      <c r="DW7" s="1101"/>
      <c r="DX7" s="1101"/>
      <c r="DY7" s="1101"/>
      <c r="DZ7" s="1102"/>
      <c r="EA7" s="112"/>
    </row>
    <row r="8" spans="1:131" s="113" customFormat="1" ht="26.25" customHeight="1" x14ac:dyDescent="0.15">
      <c r="A8" s="119">
        <v>2</v>
      </c>
      <c r="B8" s="1016" t="s">
        <v>321</v>
      </c>
      <c r="C8" s="1017"/>
      <c r="D8" s="1017"/>
      <c r="E8" s="1017"/>
      <c r="F8" s="1017"/>
      <c r="G8" s="1017"/>
      <c r="H8" s="1017"/>
      <c r="I8" s="1017"/>
      <c r="J8" s="1017"/>
      <c r="K8" s="1017"/>
      <c r="L8" s="1017"/>
      <c r="M8" s="1017"/>
      <c r="N8" s="1017"/>
      <c r="O8" s="1017"/>
      <c r="P8" s="1018"/>
      <c r="Q8" s="1028">
        <v>15</v>
      </c>
      <c r="R8" s="1029"/>
      <c r="S8" s="1029"/>
      <c r="T8" s="1029"/>
      <c r="U8" s="1029"/>
      <c r="V8" s="1029">
        <v>13</v>
      </c>
      <c r="W8" s="1029"/>
      <c r="X8" s="1029"/>
      <c r="Y8" s="1029"/>
      <c r="Z8" s="1029"/>
      <c r="AA8" s="1029">
        <v>2</v>
      </c>
      <c r="AB8" s="1029"/>
      <c r="AC8" s="1029"/>
      <c r="AD8" s="1029"/>
      <c r="AE8" s="1030"/>
      <c r="AF8" s="1022">
        <v>2</v>
      </c>
      <c r="AG8" s="1023"/>
      <c r="AH8" s="1023"/>
      <c r="AI8" s="1023"/>
      <c r="AJ8" s="1024"/>
      <c r="AK8" s="1071">
        <v>1</v>
      </c>
      <c r="AL8" s="1072"/>
      <c r="AM8" s="1072"/>
      <c r="AN8" s="1072"/>
      <c r="AO8" s="1072"/>
      <c r="AP8" s="1072">
        <v>0</v>
      </c>
      <c r="AQ8" s="1072"/>
      <c r="AR8" s="1072"/>
      <c r="AS8" s="1072"/>
      <c r="AT8" s="1072"/>
      <c r="AU8" s="1069"/>
      <c r="AV8" s="1069"/>
      <c r="AW8" s="1069"/>
      <c r="AX8" s="1069"/>
      <c r="AY8" s="1070"/>
      <c r="AZ8" s="110"/>
      <c r="BA8" s="110"/>
      <c r="BB8" s="110"/>
      <c r="BC8" s="110"/>
      <c r="BD8" s="110"/>
      <c r="BE8" s="111"/>
      <c r="BF8" s="111"/>
      <c r="BG8" s="111"/>
      <c r="BH8" s="111"/>
      <c r="BI8" s="111"/>
      <c r="BJ8" s="111"/>
      <c r="BK8" s="111"/>
      <c r="BL8" s="111"/>
      <c r="BM8" s="111"/>
      <c r="BN8" s="111"/>
      <c r="BO8" s="111"/>
      <c r="BP8" s="111"/>
      <c r="BQ8" s="120">
        <v>2</v>
      </c>
      <c r="BR8" s="121"/>
      <c r="BS8" s="999" t="s">
        <v>322</v>
      </c>
      <c r="BT8" s="1000"/>
      <c r="BU8" s="1000"/>
      <c r="BV8" s="1000"/>
      <c r="BW8" s="1000"/>
      <c r="BX8" s="1000"/>
      <c r="BY8" s="1000"/>
      <c r="BZ8" s="1000"/>
      <c r="CA8" s="1000"/>
      <c r="CB8" s="1000"/>
      <c r="CC8" s="1000"/>
      <c r="CD8" s="1000"/>
      <c r="CE8" s="1000"/>
      <c r="CF8" s="1000"/>
      <c r="CG8" s="1001"/>
      <c r="CH8" s="974">
        <v>0</v>
      </c>
      <c r="CI8" s="975"/>
      <c r="CJ8" s="975"/>
      <c r="CK8" s="975"/>
      <c r="CL8" s="976"/>
      <c r="CM8" s="974">
        <v>40</v>
      </c>
      <c r="CN8" s="975"/>
      <c r="CO8" s="975"/>
      <c r="CP8" s="975"/>
      <c r="CQ8" s="976"/>
      <c r="CR8" s="974">
        <v>10</v>
      </c>
      <c r="CS8" s="975"/>
      <c r="CT8" s="975"/>
      <c r="CU8" s="975"/>
      <c r="CV8" s="976"/>
      <c r="CW8" s="974">
        <v>0</v>
      </c>
      <c r="CX8" s="975"/>
      <c r="CY8" s="975"/>
      <c r="CZ8" s="975"/>
      <c r="DA8" s="976"/>
      <c r="DB8" s="974">
        <v>0</v>
      </c>
      <c r="DC8" s="975"/>
      <c r="DD8" s="975"/>
      <c r="DE8" s="975"/>
      <c r="DF8" s="976"/>
      <c r="DG8" s="974">
        <v>0</v>
      </c>
      <c r="DH8" s="975"/>
      <c r="DI8" s="975"/>
      <c r="DJ8" s="975"/>
      <c r="DK8" s="976"/>
      <c r="DL8" s="974">
        <v>0</v>
      </c>
      <c r="DM8" s="975"/>
      <c r="DN8" s="975"/>
      <c r="DO8" s="975"/>
      <c r="DP8" s="976"/>
      <c r="DQ8" s="974">
        <v>0</v>
      </c>
      <c r="DR8" s="975"/>
      <c r="DS8" s="975"/>
      <c r="DT8" s="975"/>
      <c r="DU8" s="976"/>
      <c r="DV8" s="977"/>
      <c r="DW8" s="978"/>
      <c r="DX8" s="978"/>
      <c r="DY8" s="978"/>
      <c r="DZ8" s="979"/>
      <c r="EA8" s="112"/>
    </row>
    <row r="9" spans="1:131" s="113" customFormat="1" ht="26.25" customHeight="1" x14ac:dyDescent="0.15">
      <c r="A9" s="119">
        <v>3</v>
      </c>
      <c r="B9" s="1016"/>
      <c r="C9" s="1017"/>
      <c r="D9" s="1017"/>
      <c r="E9" s="1017"/>
      <c r="F9" s="1017"/>
      <c r="G9" s="1017"/>
      <c r="H9" s="1017"/>
      <c r="I9" s="1017"/>
      <c r="J9" s="1017"/>
      <c r="K9" s="1017"/>
      <c r="L9" s="1017"/>
      <c r="M9" s="1017"/>
      <c r="N9" s="1017"/>
      <c r="O9" s="1017"/>
      <c r="P9" s="1018"/>
      <c r="Q9" s="1028"/>
      <c r="R9" s="1029"/>
      <c r="S9" s="1029"/>
      <c r="T9" s="1029"/>
      <c r="U9" s="1029"/>
      <c r="V9" s="1029"/>
      <c r="W9" s="1029"/>
      <c r="X9" s="1029"/>
      <c r="Y9" s="1029"/>
      <c r="Z9" s="1029"/>
      <c r="AA9" s="1029"/>
      <c r="AB9" s="1029"/>
      <c r="AC9" s="1029"/>
      <c r="AD9" s="1029"/>
      <c r="AE9" s="1030"/>
      <c r="AF9" s="1022"/>
      <c r="AG9" s="1023"/>
      <c r="AH9" s="1023"/>
      <c r="AI9" s="1023"/>
      <c r="AJ9" s="1024"/>
      <c r="AK9" s="1071"/>
      <c r="AL9" s="1072"/>
      <c r="AM9" s="1072"/>
      <c r="AN9" s="1072"/>
      <c r="AO9" s="1072"/>
      <c r="AP9" s="1072"/>
      <c r="AQ9" s="1072"/>
      <c r="AR9" s="1072"/>
      <c r="AS9" s="1072"/>
      <c r="AT9" s="1072"/>
      <c r="AU9" s="1069"/>
      <c r="AV9" s="1069"/>
      <c r="AW9" s="1069"/>
      <c r="AX9" s="1069"/>
      <c r="AY9" s="1070"/>
      <c r="AZ9" s="110"/>
      <c r="BA9" s="110"/>
      <c r="BB9" s="110"/>
      <c r="BC9" s="110"/>
      <c r="BD9" s="110"/>
      <c r="BE9" s="111"/>
      <c r="BF9" s="111"/>
      <c r="BG9" s="111"/>
      <c r="BH9" s="111"/>
      <c r="BI9" s="111"/>
      <c r="BJ9" s="111"/>
      <c r="BK9" s="111"/>
      <c r="BL9" s="111"/>
      <c r="BM9" s="111"/>
      <c r="BN9" s="111"/>
      <c r="BO9" s="111"/>
      <c r="BP9" s="111"/>
      <c r="BQ9" s="120">
        <v>3</v>
      </c>
      <c r="BR9" s="121"/>
      <c r="BS9" s="999"/>
      <c r="BT9" s="1000"/>
      <c r="BU9" s="1000"/>
      <c r="BV9" s="1000"/>
      <c r="BW9" s="1000"/>
      <c r="BX9" s="1000"/>
      <c r="BY9" s="1000"/>
      <c r="BZ9" s="1000"/>
      <c r="CA9" s="1000"/>
      <c r="CB9" s="1000"/>
      <c r="CC9" s="1000"/>
      <c r="CD9" s="1000"/>
      <c r="CE9" s="1000"/>
      <c r="CF9" s="1000"/>
      <c r="CG9" s="1001"/>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112"/>
    </row>
    <row r="10" spans="1:131" s="113" customFormat="1" ht="26.25" customHeight="1" x14ac:dyDescent="0.15">
      <c r="A10" s="119">
        <v>4</v>
      </c>
      <c r="B10" s="1016"/>
      <c r="C10" s="1017"/>
      <c r="D10" s="1017"/>
      <c r="E10" s="1017"/>
      <c r="F10" s="1017"/>
      <c r="G10" s="1017"/>
      <c r="H10" s="1017"/>
      <c r="I10" s="1017"/>
      <c r="J10" s="1017"/>
      <c r="K10" s="1017"/>
      <c r="L10" s="1017"/>
      <c r="M10" s="1017"/>
      <c r="N10" s="1017"/>
      <c r="O10" s="1017"/>
      <c r="P10" s="1018"/>
      <c r="Q10" s="1028"/>
      <c r="R10" s="1029"/>
      <c r="S10" s="1029"/>
      <c r="T10" s="1029"/>
      <c r="U10" s="1029"/>
      <c r="V10" s="1029"/>
      <c r="W10" s="1029"/>
      <c r="X10" s="1029"/>
      <c r="Y10" s="1029"/>
      <c r="Z10" s="1029"/>
      <c r="AA10" s="1029"/>
      <c r="AB10" s="1029"/>
      <c r="AC10" s="1029"/>
      <c r="AD10" s="1029"/>
      <c r="AE10" s="1030"/>
      <c r="AF10" s="1022"/>
      <c r="AG10" s="1023"/>
      <c r="AH10" s="1023"/>
      <c r="AI10" s="1023"/>
      <c r="AJ10" s="1024"/>
      <c r="AK10" s="1071"/>
      <c r="AL10" s="1072"/>
      <c r="AM10" s="1072"/>
      <c r="AN10" s="1072"/>
      <c r="AO10" s="1072"/>
      <c r="AP10" s="1072"/>
      <c r="AQ10" s="1072"/>
      <c r="AR10" s="1072"/>
      <c r="AS10" s="1072"/>
      <c r="AT10" s="1072"/>
      <c r="AU10" s="1069"/>
      <c r="AV10" s="1069"/>
      <c r="AW10" s="1069"/>
      <c r="AX10" s="1069"/>
      <c r="AY10" s="1070"/>
      <c r="AZ10" s="110"/>
      <c r="BA10" s="110"/>
      <c r="BB10" s="110"/>
      <c r="BC10" s="110"/>
      <c r="BD10" s="110"/>
      <c r="BE10" s="111"/>
      <c r="BF10" s="111"/>
      <c r="BG10" s="111"/>
      <c r="BH10" s="111"/>
      <c r="BI10" s="111"/>
      <c r="BJ10" s="111"/>
      <c r="BK10" s="111"/>
      <c r="BL10" s="111"/>
      <c r="BM10" s="111"/>
      <c r="BN10" s="111"/>
      <c r="BO10" s="111"/>
      <c r="BP10" s="111"/>
      <c r="BQ10" s="120">
        <v>4</v>
      </c>
      <c r="BR10" s="121"/>
      <c r="BS10" s="999"/>
      <c r="BT10" s="1000"/>
      <c r="BU10" s="1000"/>
      <c r="BV10" s="1000"/>
      <c r="BW10" s="1000"/>
      <c r="BX10" s="1000"/>
      <c r="BY10" s="1000"/>
      <c r="BZ10" s="1000"/>
      <c r="CA10" s="1000"/>
      <c r="CB10" s="1000"/>
      <c r="CC10" s="1000"/>
      <c r="CD10" s="1000"/>
      <c r="CE10" s="1000"/>
      <c r="CF10" s="1000"/>
      <c r="CG10" s="1001"/>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112"/>
    </row>
    <row r="11" spans="1:131" s="113" customFormat="1" ht="26.25" customHeight="1" x14ac:dyDescent="0.15">
      <c r="A11" s="119">
        <v>5</v>
      </c>
      <c r="B11" s="1016"/>
      <c r="C11" s="1017"/>
      <c r="D11" s="1017"/>
      <c r="E11" s="1017"/>
      <c r="F11" s="1017"/>
      <c r="G11" s="1017"/>
      <c r="H11" s="1017"/>
      <c r="I11" s="1017"/>
      <c r="J11" s="1017"/>
      <c r="K11" s="1017"/>
      <c r="L11" s="1017"/>
      <c r="M11" s="1017"/>
      <c r="N11" s="1017"/>
      <c r="O11" s="1017"/>
      <c r="P11" s="1018"/>
      <c r="Q11" s="1028"/>
      <c r="R11" s="1029"/>
      <c r="S11" s="1029"/>
      <c r="T11" s="1029"/>
      <c r="U11" s="1029"/>
      <c r="V11" s="1029"/>
      <c r="W11" s="1029"/>
      <c r="X11" s="1029"/>
      <c r="Y11" s="1029"/>
      <c r="Z11" s="1029"/>
      <c r="AA11" s="1029"/>
      <c r="AB11" s="1029"/>
      <c r="AC11" s="1029"/>
      <c r="AD11" s="1029"/>
      <c r="AE11" s="1030"/>
      <c r="AF11" s="1022"/>
      <c r="AG11" s="1023"/>
      <c r="AH11" s="1023"/>
      <c r="AI11" s="1023"/>
      <c r="AJ11" s="1024"/>
      <c r="AK11" s="1071"/>
      <c r="AL11" s="1072"/>
      <c r="AM11" s="1072"/>
      <c r="AN11" s="1072"/>
      <c r="AO11" s="1072"/>
      <c r="AP11" s="1072"/>
      <c r="AQ11" s="1072"/>
      <c r="AR11" s="1072"/>
      <c r="AS11" s="1072"/>
      <c r="AT11" s="1072"/>
      <c r="AU11" s="1069"/>
      <c r="AV11" s="1069"/>
      <c r="AW11" s="1069"/>
      <c r="AX11" s="1069"/>
      <c r="AY11" s="1070"/>
      <c r="AZ11" s="110"/>
      <c r="BA11" s="110"/>
      <c r="BB11" s="110"/>
      <c r="BC11" s="110"/>
      <c r="BD11" s="110"/>
      <c r="BE11" s="111"/>
      <c r="BF11" s="111"/>
      <c r="BG11" s="111"/>
      <c r="BH11" s="111"/>
      <c r="BI11" s="111"/>
      <c r="BJ11" s="111"/>
      <c r="BK11" s="111"/>
      <c r="BL11" s="111"/>
      <c r="BM11" s="111"/>
      <c r="BN11" s="111"/>
      <c r="BO11" s="111"/>
      <c r="BP11" s="111"/>
      <c r="BQ11" s="120">
        <v>5</v>
      </c>
      <c r="BR11" s="121"/>
      <c r="BS11" s="999"/>
      <c r="BT11" s="1000"/>
      <c r="BU11" s="1000"/>
      <c r="BV11" s="1000"/>
      <c r="BW11" s="1000"/>
      <c r="BX11" s="1000"/>
      <c r="BY11" s="1000"/>
      <c r="BZ11" s="1000"/>
      <c r="CA11" s="1000"/>
      <c r="CB11" s="1000"/>
      <c r="CC11" s="1000"/>
      <c r="CD11" s="1000"/>
      <c r="CE11" s="1000"/>
      <c r="CF11" s="1000"/>
      <c r="CG11" s="1001"/>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112"/>
    </row>
    <row r="12" spans="1:131" s="113" customFormat="1" ht="26.25" customHeight="1" x14ac:dyDescent="0.15">
      <c r="A12" s="119">
        <v>6</v>
      </c>
      <c r="B12" s="1016"/>
      <c r="C12" s="1017"/>
      <c r="D12" s="1017"/>
      <c r="E12" s="1017"/>
      <c r="F12" s="1017"/>
      <c r="G12" s="1017"/>
      <c r="H12" s="1017"/>
      <c r="I12" s="1017"/>
      <c r="J12" s="1017"/>
      <c r="K12" s="1017"/>
      <c r="L12" s="1017"/>
      <c r="M12" s="1017"/>
      <c r="N12" s="1017"/>
      <c r="O12" s="1017"/>
      <c r="P12" s="1018"/>
      <c r="Q12" s="1028"/>
      <c r="R12" s="1029"/>
      <c r="S12" s="1029"/>
      <c r="T12" s="1029"/>
      <c r="U12" s="1029"/>
      <c r="V12" s="1029"/>
      <c r="W12" s="1029"/>
      <c r="X12" s="1029"/>
      <c r="Y12" s="1029"/>
      <c r="Z12" s="1029"/>
      <c r="AA12" s="1029"/>
      <c r="AB12" s="1029"/>
      <c r="AC12" s="1029"/>
      <c r="AD12" s="1029"/>
      <c r="AE12" s="1030"/>
      <c r="AF12" s="1022"/>
      <c r="AG12" s="1023"/>
      <c r="AH12" s="1023"/>
      <c r="AI12" s="1023"/>
      <c r="AJ12" s="1024"/>
      <c r="AK12" s="1071"/>
      <c r="AL12" s="1072"/>
      <c r="AM12" s="1072"/>
      <c r="AN12" s="1072"/>
      <c r="AO12" s="1072"/>
      <c r="AP12" s="1072"/>
      <c r="AQ12" s="1072"/>
      <c r="AR12" s="1072"/>
      <c r="AS12" s="1072"/>
      <c r="AT12" s="1072"/>
      <c r="AU12" s="1069"/>
      <c r="AV12" s="1069"/>
      <c r="AW12" s="1069"/>
      <c r="AX12" s="1069"/>
      <c r="AY12" s="1070"/>
      <c r="AZ12" s="110"/>
      <c r="BA12" s="110"/>
      <c r="BB12" s="110"/>
      <c r="BC12" s="110"/>
      <c r="BD12" s="110"/>
      <c r="BE12" s="111"/>
      <c r="BF12" s="111"/>
      <c r="BG12" s="111"/>
      <c r="BH12" s="111"/>
      <c r="BI12" s="111"/>
      <c r="BJ12" s="111"/>
      <c r="BK12" s="111"/>
      <c r="BL12" s="111"/>
      <c r="BM12" s="111"/>
      <c r="BN12" s="111"/>
      <c r="BO12" s="111"/>
      <c r="BP12" s="111"/>
      <c r="BQ12" s="120">
        <v>6</v>
      </c>
      <c r="BR12" s="121"/>
      <c r="BS12" s="999"/>
      <c r="BT12" s="1000"/>
      <c r="BU12" s="1000"/>
      <c r="BV12" s="1000"/>
      <c r="BW12" s="1000"/>
      <c r="BX12" s="1000"/>
      <c r="BY12" s="1000"/>
      <c r="BZ12" s="1000"/>
      <c r="CA12" s="1000"/>
      <c r="CB12" s="1000"/>
      <c r="CC12" s="1000"/>
      <c r="CD12" s="1000"/>
      <c r="CE12" s="1000"/>
      <c r="CF12" s="1000"/>
      <c r="CG12" s="1001"/>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112"/>
    </row>
    <row r="13" spans="1:131" s="113" customFormat="1" ht="26.25" customHeight="1" x14ac:dyDescent="0.15">
      <c r="A13" s="119">
        <v>7</v>
      </c>
      <c r="B13" s="1016"/>
      <c r="C13" s="1017"/>
      <c r="D13" s="1017"/>
      <c r="E13" s="1017"/>
      <c r="F13" s="1017"/>
      <c r="G13" s="1017"/>
      <c r="H13" s="1017"/>
      <c r="I13" s="1017"/>
      <c r="J13" s="1017"/>
      <c r="K13" s="1017"/>
      <c r="L13" s="1017"/>
      <c r="M13" s="1017"/>
      <c r="N13" s="1017"/>
      <c r="O13" s="1017"/>
      <c r="P13" s="1018"/>
      <c r="Q13" s="1028"/>
      <c r="R13" s="1029"/>
      <c r="S13" s="1029"/>
      <c r="T13" s="1029"/>
      <c r="U13" s="1029"/>
      <c r="V13" s="1029"/>
      <c r="W13" s="1029"/>
      <c r="X13" s="1029"/>
      <c r="Y13" s="1029"/>
      <c r="Z13" s="1029"/>
      <c r="AA13" s="1029"/>
      <c r="AB13" s="1029"/>
      <c r="AC13" s="1029"/>
      <c r="AD13" s="1029"/>
      <c r="AE13" s="1030"/>
      <c r="AF13" s="1022"/>
      <c r="AG13" s="1023"/>
      <c r="AH13" s="1023"/>
      <c r="AI13" s="1023"/>
      <c r="AJ13" s="1024"/>
      <c r="AK13" s="1071"/>
      <c r="AL13" s="1072"/>
      <c r="AM13" s="1072"/>
      <c r="AN13" s="1072"/>
      <c r="AO13" s="1072"/>
      <c r="AP13" s="1072"/>
      <c r="AQ13" s="1072"/>
      <c r="AR13" s="1072"/>
      <c r="AS13" s="1072"/>
      <c r="AT13" s="1072"/>
      <c r="AU13" s="1069"/>
      <c r="AV13" s="1069"/>
      <c r="AW13" s="1069"/>
      <c r="AX13" s="1069"/>
      <c r="AY13" s="1070"/>
      <c r="AZ13" s="110"/>
      <c r="BA13" s="110"/>
      <c r="BB13" s="110"/>
      <c r="BC13" s="110"/>
      <c r="BD13" s="110"/>
      <c r="BE13" s="111"/>
      <c r="BF13" s="111"/>
      <c r="BG13" s="111"/>
      <c r="BH13" s="111"/>
      <c r="BI13" s="111"/>
      <c r="BJ13" s="111"/>
      <c r="BK13" s="111"/>
      <c r="BL13" s="111"/>
      <c r="BM13" s="111"/>
      <c r="BN13" s="111"/>
      <c r="BO13" s="111"/>
      <c r="BP13" s="111"/>
      <c r="BQ13" s="120">
        <v>7</v>
      </c>
      <c r="BR13" s="121"/>
      <c r="BS13" s="999"/>
      <c r="BT13" s="1000"/>
      <c r="BU13" s="1000"/>
      <c r="BV13" s="1000"/>
      <c r="BW13" s="1000"/>
      <c r="BX13" s="1000"/>
      <c r="BY13" s="1000"/>
      <c r="BZ13" s="1000"/>
      <c r="CA13" s="1000"/>
      <c r="CB13" s="1000"/>
      <c r="CC13" s="1000"/>
      <c r="CD13" s="1000"/>
      <c r="CE13" s="1000"/>
      <c r="CF13" s="1000"/>
      <c r="CG13" s="1001"/>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112"/>
    </row>
    <row r="14" spans="1:131" s="113" customFormat="1" ht="26.25" customHeight="1" x14ac:dyDescent="0.15">
      <c r="A14" s="119">
        <v>8</v>
      </c>
      <c r="B14" s="1016"/>
      <c r="C14" s="1017"/>
      <c r="D14" s="1017"/>
      <c r="E14" s="1017"/>
      <c r="F14" s="1017"/>
      <c r="G14" s="1017"/>
      <c r="H14" s="1017"/>
      <c r="I14" s="1017"/>
      <c r="J14" s="1017"/>
      <c r="K14" s="1017"/>
      <c r="L14" s="1017"/>
      <c r="M14" s="1017"/>
      <c r="N14" s="1017"/>
      <c r="O14" s="1017"/>
      <c r="P14" s="1018"/>
      <c r="Q14" s="1028"/>
      <c r="R14" s="1029"/>
      <c r="S14" s="1029"/>
      <c r="T14" s="1029"/>
      <c r="U14" s="1029"/>
      <c r="V14" s="1029"/>
      <c r="W14" s="1029"/>
      <c r="X14" s="1029"/>
      <c r="Y14" s="1029"/>
      <c r="Z14" s="1029"/>
      <c r="AA14" s="1029"/>
      <c r="AB14" s="1029"/>
      <c r="AC14" s="1029"/>
      <c r="AD14" s="1029"/>
      <c r="AE14" s="1030"/>
      <c r="AF14" s="1022"/>
      <c r="AG14" s="1023"/>
      <c r="AH14" s="1023"/>
      <c r="AI14" s="1023"/>
      <c r="AJ14" s="1024"/>
      <c r="AK14" s="1071"/>
      <c r="AL14" s="1072"/>
      <c r="AM14" s="1072"/>
      <c r="AN14" s="1072"/>
      <c r="AO14" s="1072"/>
      <c r="AP14" s="1072"/>
      <c r="AQ14" s="1072"/>
      <c r="AR14" s="1072"/>
      <c r="AS14" s="1072"/>
      <c r="AT14" s="1072"/>
      <c r="AU14" s="1069"/>
      <c r="AV14" s="1069"/>
      <c r="AW14" s="1069"/>
      <c r="AX14" s="1069"/>
      <c r="AY14" s="1070"/>
      <c r="AZ14" s="110"/>
      <c r="BA14" s="110"/>
      <c r="BB14" s="110"/>
      <c r="BC14" s="110"/>
      <c r="BD14" s="110"/>
      <c r="BE14" s="111"/>
      <c r="BF14" s="111"/>
      <c r="BG14" s="111"/>
      <c r="BH14" s="111"/>
      <c r="BI14" s="111"/>
      <c r="BJ14" s="111"/>
      <c r="BK14" s="111"/>
      <c r="BL14" s="111"/>
      <c r="BM14" s="111"/>
      <c r="BN14" s="111"/>
      <c r="BO14" s="111"/>
      <c r="BP14" s="111"/>
      <c r="BQ14" s="120">
        <v>8</v>
      </c>
      <c r="BR14" s="121"/>
      <c r="BS14" s="999"/>
      <c r="BT14" s="1000"/>
      <c r="BU14" s="1000"/>
      <c r="BV14" s="1000"/>
      <c r="BW14" s="1000"/>
      <c r="BX14" s="1000"/>
      <c r="BY14" s="1000"/>
      <c r="BZ14" s="1000"/>
      <c r="CA14" s="1000"/>
      <c r="CB14" s="1000"/>
      <c r="CC14" s="1000"/>
      <c r="CD14" s="1000"/>
      <c r="CE14" s="1000"/>
      <c r="CF14" s="1000"/>
      <c r="CG14" s="1001"/>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112"/>
    </row>
    <row r="15" spans="1:131" s="113" customFormat="1" ht="26.25" customHeight="1" x14ac:dyDescent="0.15">
      <c r="A15" s="119">
        <v>9</v>
      </c>
      <c r="B15" s="1016"/>
      <c r="C15" s="1017"/>
      <c r="D15" s="1017"/>
      <c r="E15" s="1017"/>
      <c r="F15" s="1017"/>
      <c r="G15" s="1017"/>
      <c r="H15" s="1017"/>
      <c r="I15" s="1017"/>
      <c r="J15" s="1017"/>
      <c r="K15" s="1017"/>
      <c r="L15" s="1017"/>
      <c r="M15" s="1017"/>
      <c r="N15" s="1017"/>
      <c r="O15" s="1017"/>
      <c r="P15" s="1018"/>
      <c r="Q15" s="1028"/>
      <c r="R15" s="1029"/>
      <c r="S15" s="1029"/>
      <c r="T15" s="1029"/>
      <c r="U15" s="1029"/>
      <c r="V15" s="1029"/>
      <c r="W15" s="1029"/>
      <c r="X15" s="1029"/>
      <c r="Y15" s="1029"/>
      <c r="Z15" s="1029"/>
      <c r="AA15" s="1029"/>
      <c r="AB15" s="1029"/>
      <c r="AC15" s="1029"/>
      <c r="AD15" s="1029"/>
      <c r="AE15" s="1030"/>
      <c r="AF15" s="1022"/>
      <c r="AG15" s="1023"/>
      <c r="AH15" s="1023"/>
      <c r="AI15" s="1023"/>
      <c r="AJ15" s="1024"/>
      <c r="AK15" s="1071"/>
      <c r="AL15" s="1072"/>
      <c r="AM15" s="1072"/>
      <c r="AN15" s="1072"/>
      <c r="AO15" s="1072"/>
      <c r="AP15" s="1072"/>
      <c r="AQ15" s="1072"/>
      <c r="AR15" s="1072"/>
      <c r="AS15" s="1072"/>
      <c r="AT15" s="1072"/>
      <c r="AU15" s="1069"/>
      <c r="AV15" s="1069"/>
      <c r="AW15" s="1069"/>
      <c r="AX15" s="1069"/>
      <c r="AY15" s="1070"/>
      <c r="AZ15" s="110"/>
      <c r="BA15" s="110"/>
      <c r="BB15" s="110"/>
      <c r="BC15" s="110"/>
      <c r="BD15" s="110"/>
      <c r="BE15" s="111"/>
      <c r="BF15" s="111"/>
      <c r="BG15" s="111"/>
      <c r="BH15" s="111"/>
      <c r="BI15" s="111"/>
      <c r="BJ15" s="111"/>
      <c r="BK15" s="111"/>
      <c r="BL15" s="111"/>
      <c r="BM15" s="111"/>
      <c r="BN15" s="111"/>
      <c r="BO15" s="111"/>
      <c r="BP15" s="111"/>
      <c r="BQ15" s="120">
        <v>9</v>
      </c>
      <c r="BR15" s="121"/>
      <c r="BS15" s="999"/>
      <c r="BT15" s="1000"/>
      <c r="BU15" s="1000"/>
      <c r="BV15" s="1000"/>
      <c r="BW15" s="1000"/>
      <c r="BX15" s="1000"/>
      <c r="BY15" s="1000"/>
      <c r="BZ15" s="1000"/>
      <c r="CA15" s="1000"/>
      <c r="CB15" s="1000"/>
      <c r="CC15" s="1000"/>
      <c r="CD15" s="1000"/>
      <c r="CE15" s="1000"/>
      <c r="CF15" s="1000"/>
      <c r="CG15" s="1001"/>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112"/>
    </row>
    <row r="16" spans="1:131" s="113" customFormat="1" ht="26.25" customHeight="1" x14ac:dyDescent="0.15">
      <c r="A16" s="119">
        <v>10</v>
      </c>
      <c r="B16" s="1016"/>
      <c r="C16" s="1017"/>
      <c r="D16" s="1017"/>
      <c r="E16" s="1017"/>
      <c r="F16" s="1017"/>
      <c r="G16" s="1017"/>
      <c r="H16" s="1017"/>
      <c r="I16" s="1017"/>
      <c r="J16" s="1017"/>
      <c r="K16" s="1017"/>
      <c r="L16" s="1017"/>
      <c r="M16" s="1017"/>
      <c r="N16" s="1017"/>
      <c r="O16" s="1017"/>
      <c r="P16" s="1018"/>
      <c r="Q16" s="1028"/>
      <c r="R16" s="1029"/>
      <c r="S16" s="1029"/>
      <c r="T16" s="1029"/>
      <c r="U16" s="1029"/>
      <c r="V16" s="1029"/>
      <c r="W16" s="1029"/>
      <c r="X16" s="1029"/>
      <c r="Y16" s="1029"/>
      <c r="Z16" s="1029"/>
      <c r="AA16" s="1029"/>
      <c r="AB16" s="1029"/>
      <c r="AC16" s="1029"/>
      <c r="AD16" s="1029"/>
      <c r="AE16" s="1030"/>
      <c r="AF16" s="1022"/>
      <c r="AG16" s="1023"/>
      <c r="AH16" s="1023"/>
      <c r="AI16" s="1023"/>
      <c r="AJ16" s="1024"/>
      <c r="AK16" s="1071"/>
      <c r="AL16" s="1072"/>
      <c r="AM16" s="1072"/>
      <c r="AN16" s="1072"/>
      <c r="AO16" s="1072"/>
      <c r="AP16" s="1072"/>
      <c r="AQ16" s="1072"/>
      <c r="AR16" s="1072"/>
      <c r="AS16" s="1072"/>
      <c r="AT16" s="1072"/>
      <c r="AU16" s="1069"/>
      <c r="AV16" s="1069"/>
      <c r="AW16" s="1069"/>
      <c r="AX16" s="1069"/>
      <c r="AY16" s="1070"/>
      <c r="AZ16" s="110"/>
      <c r="BA16" s="110"/>
      <c r="BB16" s="110"/>
      <c r="BC16" s="110"/>
      <c r="BD16" s="110"/>
      <c r="BE16" s="111"/>
      <c r="BF16" s="111"/>
      <c r="BG16" s="111"/>
      <c r="BH16" s="111"/>
      <c r="BI16" s="111"/>
      <c r="BJ16" s="111"/>
      <c r="BK16" s="111"/>
      <c r="BL16" s="111"/>
      <c r="BM16" s="111"/>
      <c r="BN16" s="111"/>
      <c r="BO16" s="111"/>
      <c r="BP16" s="111"/>
      <c r="BQ16" s="120">
        <v>10</v>
      </c>
      <c r="BR16" s="121"/>
      <c r="BS16" s="999"/>
      <c r="BT16" s="1000"/>
      <c r="BU16" s="1000"/>
      <c r="BV16" s="1000"/>
      <c r="BW16" s="1000"/>
      <c r="BX16" s="1000"/>
      <c r="BY16" s="1000"/>
      <c r="BZ16" s="1000"/>
      <c r="CA16" s="1000"/>
      <c r="CB16" s="1000"/>
      <c r="CC16" s="1000"/>
      <c r="CD16" s="1000"/>
      <c r="CE16" s="1000"/>
      <c r="CF16" s="1000"/>
      <c r="CG16" s="1001"/>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112"/>
    </row>
    <row r="17" spans="1:131" s="113" customFormat="1" ht="26.25" customHeight="1" x14ac:dyDescent="0.15">
      <c r="A17" s="119">
        <v>11</v>
      </c>
      <c r="B17" s="1016"/>
      <c r="C17" s="1017"/>
      <c r="D17" s="1017"/>
      <c r="E17" s="1017"/>
      <c r="F17" s="1017"/>
      <c r="G17" s="1017"/>
      <c r="H17" s="1017"/>
      <c r="I17" s="1017"/>
      <c r="J17" s="1017"/>
      <c r="K17" s="1017"/>
      <c r="L17" s="1017"/>
      <c r="M17" s="1017"/>
      <c r="N17" s="1017"/>
      <c r="O17" s="1017"/>
      <c r="P17" s="1018"/>
      <c r="Q17" s="1028"/>
      <c r="R17" s="1029"/>
      <c r="S17" s="1029"/>
      <c r="T17" s="1029"/>
      <c r="U17" s="1029"/>
      <c r="V17" s="1029"/>
      <c r="W17" s="1029"/>
      <c r="X17" s="1029"/>
      <c r="Y17" s="1029"/>
      <c r="Z17" s="1029"/>
      <c r="AA17" s="1029"/>
      <c r="AB17" s="1029"/>
      <c r="AC17" s="1029"/>
      <c r="AD17" s="1029"/>
      <c r="AE17" s="1030"/>
      <c r="AF17" s="1022"/>
      <c r="AG17" s="1023"/>
      <c r="AH17" s="1023"/>
      <c r="AI17" s="1023"/>
      <c r="AJ17" s="1024"/>
      <c r="AK17" s="1071"/>
      <c r="AL17" s="1072"/>
      <c r="AM17" s="1072"/>
      <c r="AN17" s="1072"/>
      <c r="AO17" s="1072"/>
      <c r="AP17" s="1072"/>
      <c r="AQ17" s="1072"/>
      <c r="AR17" s="1072"/>
      <c r="AS17" s="1072"/>
      <c r="AT17" s="1072"/>
      <c r="AU17" s="1069"/>
      <c r="AV17" s="1069"/>
      <c r="AW17" s="1069"/>
      <c r="AX17" s="1069"/>
      <c r="AY17" s="1070"/>
      <c r="AZ17" s="110"/>
      <c r="BA17" s="110"/>
      <c r="BB17" s="110"/>
      <c r="BC17" s="110"/>
      <c r="BD17" s="110"/>
      <c r="BE17" s="111"/>
      <c r="BF17" s="111"/>
      <c r="BG17" s="111"/>
      <c r="BH17" s="111"/>
      <c r="BI17" s="111"/>
      <c r="BJ17" s="111"/>
      <c r="BK17" s="111"/>
      <c r="BL17" s="111"/>
      <c r="BM17" s="111"/>
      <c r="BN17" s="111"/>
      <c r="BO17" s="111"/>
      <c r="BP17" s="111"/>
      <c r="BQ17" s="120">
        <v>11</v>
      </c>
      <c r="BR17" s="121"/>
      <c r="BS17" s="999"/>
      <c r="BT17" s="1000"/>
      <c r="BU17" s="1000"/>
      <c r="BV17" s="1000"/>
      <c r="BW17" s="1000"/>
      <c r="BX17" s="1000"/>
      <c r="BY17" s="1000"/>
      <c r="BZ17" s="1000"/>
      <c r="CA17" s="1000"/>
      <c r="CB17" s="1000"/>
      <c r="CC17" s="1000"/>
      <c r="CD17" s="1000"/>
      <c r="CE17" s="1000"/>
      <c r="CF17" s="1000"/>
      <c r="CG17" s="1001"/>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112"/>
    </row>
    <row r="18" spans="1:131" s="113" customFormat="1" ht="26.25" customHeight="1" x14ac:dyDescent="0.15">
      <c r="A18" s="119">
        <v>12</v>
      </c>
      <c r="B18" s="1016"/>
      <c r="C18" s="1017"/>
      <c r="D18" s="1017"/>
      <c r="E18" s="1017"/>
      <c r="F18" s="1017"/>
      <c r="G18" s="1017"/>
      <c r="H18" s="1017"/>
      <c r="I18" s="1017"/>
      <c r="J18" s="1017"/>
      <c r="K18" s="1017"/>
      <c r="L18" s="1017"/>
      <c r="M18" s="1017"/>
      <c r="N18" s="1017"/>
      <c r="O18" s="1017"/>
      <c r="P18" s="1018"/>
      <c r="Q18" s="1028"/>
      <c r="R18" s="1029"/>
      <c r="S18" s="1029"/>
      <c r="T18" s="1029"/>
      <c r="U18" s="1029"/>
      <c r="V18" s="1029"/>
      <c r="W18" s="1029"/>
      <c r="X18" s="1029"/>
      <c r="Y18" s="1029"/>
      <c r="Z18" s="1029"/>
      <c r="AA18" s="1029"/>
      <c r="AB18" s="1029"/>
      <c r="AC18" s="1029"/>
      <c r="AD18" s="1029"/>
      <c r="AE18" s="1030"/>
      <c r="AF18" s="1022"/>
      <c r="AG18" s="1023"/>
      <c r="AH18" s="1023"/>
      <c r="AI18" s="1023"/>
      <c r="AJ18" s="1024"/>
      <c r="AK18" s="1071"/>
      <c r="AL18" s="1072"/>
      <c r="AM18" s="1072"/>
      <c r="AN18" s="1072"/>
      <c r="AO18" s="1072"/>
      <c r="AP18" s="1072"/>
      <c r="AQ18" s="1072"/>
      <c r="AR18" s="1072"/>
      <c r="AS18" s="1072"/>
      <c r="AT18" s="1072"/>
      <c r="AU18" s="1069"/>
      <c r="AV18" s="1069"/>
      <c r="AW18" s="1069"/>
      <c r="AX18" s="1069"/>
      <c r="AY18" s="1070"/>
      <c r="AZ18" s="110"/>
      <c r="BA18" s="110"/>
      <c r="BB18" s="110"/>
      <c r="BC18" s="110"/>
      <c r="BD18" s="110"/>
      <c r="BE18" s="111"/>
      <c r="BF18" s="111"/>
      <c r="BG18" s="111"/>
      <c r="BH18" s="111"/>
      <c r="BI18" s="111"/>
      <c r="BJ18" s="111"/>
      <c r="BK18" s="111"/>
      <c r="BL18" s="111"/>
      <c r="BM18" s="111"/>
      <c r="BN18" s="111"/>
      <c r="BO18" s="111"/>
      <c r="BP18" s="111"/>
      <c r="BQ18" s="120">
        <v>12</v>
      </c>
      <c r="BR18" s="121"/>
      <c r="BS18" s="999"/>
      <c r="BT18" s="1000"/>
      <c r="BU18" s="1000"/>
      <c r="BV18" s="1000"/>
      <c r="BW18" s="1000"/>
      <c r="BX18" s="1000"/>
      <c r="BY18" s="1000"/>
      <c r="BZ18" s="1000"/>
      <c r="CA18" s="1000"/>
      <c r="CB18" s="1000"/>
      <c r="CC18" s="1000"/>
      <c r="CD18" s="1000"/>
      <c r="CE18" s="1000"/>
      <c r="CF18" s="1000"/>
      <c r="CG18" s="1001"/>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112"/>
    </row>
    <row r="19" spans="1:131" s="113" customFormat="1" ht="26.25" customHeight="1" x14ac:dyDescent="0.15">
      <c r="A19" s="119">
        <v>13</v>
      </c>
      <c r="B19" s="1016"/>
      <c r="C19" s="1017"/>
      <c r="D19" s="1017"/>
      <c r="E19" s="1017"/>
      <c r="F19" s="1017"/>
      <c r="G19" s="1017"/>
      <c r="H19" s="1017"/>
      <c r="I19" s="1017"/>
      <c r="J19" s="1017"/>
      <c r="K19" s="1017"/>
      <c r="L19" s="1017"/>
      <c r="M19" s="1017"/>
      <c r="N19" s="1017"/>
      <c r="O19" s="1017"/>
      <c r="P19" s="1018"/>
      <c r="Q19" s="1028"/>
      <c r="R19" s="1029"/>
      <c r="S19" s="1029"/>
      <c r="T19" s="1029"/>
      <c r="U19" s="1029"/>
      <c r="V19" s="1029"/>
      <c r="W19" s="1029"/>
      <c r="X19" s="1029"/>
      <c r="Y19" s="1029"/>
      <c r="Z19" s="1029"/>
      <c r="AA19" s="1029"/>
      <c r="AB19" s="1029"/>
      <c r="AC19" s="1029"/>
      <c r="AD19" s="1029"/>
      <c r="AE19" s="1030"/>
      <c r="AF19" s="1022"/>
      <c r="AG19" s="1023"/>
      <c r="AH19" s="1023"/>
      <c r="AI19" s="1023"/>
      <c r="AJ19" s="1024"/>
      <c r="AK19" s="1071"/>
      <c r="AL19" s="1072"/>
      <c r="AM19" s="1072"/>
      <c r="AN19" s="1072"/>
      <c r="AO19" s="1072"/>
      <c r="AP19" s="1072"/>
      <c r="AQ19" s="1072"/>
      <c r="AR19" s="1072"/>
      <c r="AS19" s="1072"/>
      <c r="AT19" s="1072"/>
      <c r="AU19" s="1069"/>
      <c r="AV19" s="1069"/>
      <c r="AW19" s="1069"/>
      <c r="AX19" s="1069"/>
      <c r="AY19" s="1070"/>
      <c r="AZ19" s="110"/>
      <c r="BA19" s="110"/>
      <c r="BB19" s="110"/>
      <c r="BC19" s="110"/>
      <c r="BD19" s="110"/>
      <c r="BE19" s="111"/>
      <c r="BF19" s="111"/>
      <c r="BG19" s="111"/>
      <c r="BH19" s="111"/>
      <c r="BI19" s="111"/>
      <c r="BJ19" s="111"/>
      <c r="BK19" s="111"/>
      <c r="BL19" s="111"/>
      <c r="BM19" s="111"/>
      <c r="BN19" s="111"/>
      <c r="BO19" s="111"/>
      <c r="BP19" s="111"/>
      <c r="BQ19" s="120">
        <v>13</v>
      </c>
      <c r="BR19" s="121"/>
      <c r="BS19" s="999"/>
      <c r="BT19" s="1000"/>
      <c r="BU19" s="1000"/>
      <c r="BV19" s="1000"/>
      <c r="BW19" s="1000"/>
      <c r="BX19" s="1000"/>
      <c r="BY19" s="1000"/>
      <c r="BZ19" s="1000"/>
      <c r="CA19" s="1000"/>
      <c r="CB19" s="1000"/>
      <c r="CC19" s="1000"/>
      <c r="CD19" s="1000"/>
      <c r="CE19" s="1000"/>
      <c r="CF19" s="1000"/>
      <c r="CG19" s="1001"/>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112"/>
    </row>
    <row r="20" spans="1:131" s="113" customFormat="1" ht="26.25" customHeight="1" x14ac:dyDescent="0.15">
      <c r="A20" s="119">
        <v>14</v>
      </c>
      <c r="B20" s="1016"/>
      <c r="C20" s="1017"/>
      <c r="D20" s="1017"/>
      <c r="E20" s="1017"/>
      <c r="F20" s="1017"/>
      <c r="G20" s="1017"/>
      <c r="H20" s="1017"/>
      <c r="I20" s="1017"/>
      <c r="J20" s="1017"/>
      <c r="K20" s="1017"/>
      <c r="L20" s="1017"/>
      <c r="M20" s="1017"/>
      <c r="N20" s="1017"/>
      <c r="O20" s="1017"/>
      <c r="P20" s="1018"/>
      <c r="Q20" s="1028"/>
      <c r="R20" s="1029"/>
      <c r="S20" s="1029"/>
      <c r="T20" s="1029"/>
      <c r="U20" s="1029"/>
      <c r="V20" s="1029"/>
      <c r="W20" s="1029"/>
      <c r="X20" s="1029"/>
      <c r="Y20" s="1029"/>
      <c r="Z20" s="1029"/>
      <c r="AA20" s="1029"/>
      <c r="AB20" s="1029"/>
      <c r="AC20" s="1029"/>
      <c r="AD20" s="1029"/>
      <c r="AE20" s="1030"/>
      <c r="AF20" s="1022"/>
      <c r="AG20" s="1023"/>
      <c r="AH20" s="1023"/>
      <c r="AI20" s="1023"/>
      <c r="AJ20" s="1024"/>
      <c r="AK20" s="1071"/>
      <c r="AL20" s="1072"/>
      <c r="AM20" s="1072"/>
      <c r="AN20" s="1072"/>
      <c r="AO20" s="1072"/>
      <c r="AP20" s="1072"/>
      <c r="AQ20" s="1072"/>
      <c r="AR20" s="1072"/>
      <c r="AS20" s="1072"/>
      <c r="AT20" s="1072"/>
      <c r="AU20" s="1069"/>
      <c r="AV20" s="1069"/>
      <c r="AW20" s="1069"/>
      <c r="AX20" s="1069"/>
      <c r="AY20" s="1070"/>
      <c r="AZ20" s="110"/>
      <c r="BA20" s="110"/>
      <c r="BB20" s="110"/>
      <c r="BC20" s="110"/>
      <c r="BD20" s="110"/>
      <c r="BE20" s="111"/>
      <c r="BF20" s="111"/>
      <c r="BG20" s="111"/>
      <c r="BH20" s="111"/>
      <c r="BI20" s="111"/>
      <c r="BJ20" s="111"/>
      <c r="BK20" s="111"/>
      <c r="BL20" s="111"/>
      <c r="BM20" s="111"/>
      <c r="BN20" s="111"/>
      <c r="BO20" s="111"/>
      <c r="BP20" s="111"/>
      <c r="BQ20" s="120">
        <v>14</v>
      </c>
      <c r="BR20" s="121"/>
      <c r="BS20" s="999"/>
      <c r="BT20" s="1000"/>
      <c r="BU20" s="1000"/>
      <c r="BV20" s="1000"/>
      <c r="BW20" s="1000"/>
      <c r="BX20" s="1000"/>
      <c r="BY20" s="1000"/>
      <c r="BZ20" s="1000"/>
      <c r="CA20" s="1000"/>
      <c r="CB20" s="1000"/>
      <c r="CC20" s="1000"/>
      <c r="CD20" s="1000"/>
      <c r="CE20" s="1000"/>
      <c r="CF20" s="1000"/>
      <c r="CG20" s="1001"/>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112"/>
    </row>
    <row r="21" spans="1:131" s="113" customFormat="1" ht="26.25" customHeight="1" thickBot="1" x14ac:dyDescent="0.2">
      <c r="A21" s="119">
        <v>15</v>
      </c>
      <c r="B21" s="1016"/>
      <c r="C21" s="1017"/>
      <c r="D21" s="1017"/>
      <c r="E21" s="1017"/>
      <c r="F21" s="1017"/>
      <c r="G21" s="1017"/>
      <c r="H21" s="1017"/>
      <c r="I21" s="1017"/>
      <c r="J21" s="1017"/>
      <c r="K21" s="1017"/>
      <c r="L21" s="1017"/>
      <c r="M21" s="1017"/>
      <c r="N21" s="1017"/>
      <c r="O21" s="1017"/>
      <c r="P21" s="1018"/>
      <c r="Q21" s="1028"/>
      <c r="R21" s="1029"/>
      <c r="S21" s="1029"/>
      <c r="T21" s="1029"/>
      <c r="U21" s="1029"/>
      <c r="V21" s="1029"/>
      <c r="W21" s="1029"/>
      <c r="X21" s="1029"/>
      <c r="Y21" s="1029"/>
      <c r="Z21" s="1029"/>
      <c r="AA21" s="1029"/>
      <c r="AB21" s="1029"/>
      <c r="AC21" s="1029"/>
      <c r="AD21" s="1029"/>
      <c r="AE21" s="1030"/>
      <c r="AF21" s="1022"/>
      <c r="AG21" s="1023"/>
      <c r="AH21" s="1023"/>
      <c r="AI21" s="1023"/>
      <c r="AJ21" s="1024"/>
      <c r="AK21" s="1071"/>
      <c r="AL21" s="1072"/>
      <c r="AM21" s="1072"/>
      <c r="AN21" s="1072"/>
      <c r="AO21" s="1072"/>
      <c r="AP21" s="1072"/>
      <c r="AQ21" s="1072"/>
      <c r="AR21" s="1072"/>
      <c r="AS21" s="1072"/>
      <c r="AT21" s="1072"/>
      <c r="AU21" s="1069"/>
      <c r="AV21" s="1069"/>
      <c r="AW21" s="1069"/>
      <c r="AX21" s="1069"/>
      <c r="AY21" s="1070"/>
      <c r="AZ21" s="110"/>
      <c r="BA21" s="110"/>
      <c r="BB21" s="110"/>
      <c r="BC21" s="110"/>
      <c r="BD21" s="110"/>
      <c r="BE21" s="111"/>
      <c r="BF21" s="111"/>
      <c r="BG21" s="111"/>
      <c r="BH21" s="111"/>
      <c r="BI21" s="111"/>
      <c r="BJ21" s="111"/>
      <c r="BK21" s="111"/>
      <c r="BL21" s="111"/>
      <c r="BM21" s="111"/>
      <c r="BN21" s="111"/>
      <c r="BO21" s="111"/>
      <c r="BP21" s="111"/>
      <c r="BQ21" s="120">
        <v>15</v>
      </c>
      <c r="BR21" s="121"/>
      <c r="BS21" s="999"/>
      <c r="BT21" s="1000"/>
      <c r="BU21" s="1000"/>
      <c r="BV21" s="1000"/>
      <c r="BW21" s="1000"/>
      <c r="BX21" s="1000"/>
      <c r="BY21" s="1000"/>
      <c r="BZ21" s="1000"/>
      <c r="CA21" s="1000"/>
      <c r="CB21" s="1000"/>
      <c r="CC21" s="1000"/>
      <c r="CD21" s="1000"/>
      <c r="CE21" s="1000"/>
      <c r="CF21" s="1000"/>
      <c r="CG21" s="1001"/>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112"/>
    </row>
    <row r="22" spans="1:131" s="113" customFormat="1" ht="26.25" customHeight="1" x14ac:dyDescent="0.15">
      <c r="A22" s="119">
        <v>16</v>
      </c>
      <c r="B22" s="1016"/>
      <c r="C22" s="1017"/>
      <c r="D22" s="1017"/>
      <c r="E22" s="1017"/>
      <c r="F22" s="1017"/>
      <c r="G22" s="1017"/>
      <c r="H22" s="1017"/>
      <c r="I22" s="1017"/>
      <c r="J22" s="1017"/>
      <c r="K22" s="1017"/>
      <c r="L22" s="1017"/>
      <c r="M22" s="1017"/>
      <c r="N22" s="1017"/>
      <c r="O22" s="1017"/>
      <c r="P22" s="1018"/>
      <c r="Q22" s="1066"/>
      <c r="R22" s="1067"/>
      <c r="S22" s="1067"/>
      <c r="T22" s="1067"/>
      <c r="U22" s="1067"/>
      <c r="V22" s="1067"/>
      <c r="W22" s="1067"/>
      <c r="X22" s="1067"/>
      <c r="Y22" s="1067"/>
      <c r="Z22" s="1067"/>
      <c r="AA22" s="1067"/>
      <c r="AB22" s="1067"/>
      <c r="AC22" s="1067"/>
      <c r="AD22" s="1067"/>
      <c r="AE22" s="1068"/>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4" t="s">
        <v>323</v>
      </c>
      <c r="BA22" s="1014"/>
      <c r="BB22" s="1014"/>
      <c r="BC22" s="1014"/>
      <c r="BD22" s="1015"/>
      <c r="BE22" s="111"/>
      <c r="BF22" s="111"/>
      <c r="BG22" s="111"/>
      <c r="BH22" s="111"/>
      <c r="BI22" s="111"/>
      <c r="BJ22" s="111"/>
      <c r="BK22" s="111"/>
      <c r="BL22" s="111"/>
      <c r="BM22" s="111"/>
      <c r="BN22" s="111"/>
      <c r="BO22" s="111"/>
      <c r="BP22" s="111"/>
      <c r="BQ22" s="120">
        <v>16</v>
      </c>
      <c r="BR22" s="121"/>
      <c r="BS22" s="999"/>
      <c r="BT22" s="1000"/>
      <c r="BU22" s="1000"/>
      <c r="BV22" s="1000"/>
      <c r="BW22" s="1000"/>
      <c r="BX22" s="1000"/>
      <c r="BY22" s="1000"/>
      <c r="BZ22" s="1000"/>
      <c r="CA22" s="1000"/>
      <c r="CB22" s="1000"/>
      <c r="CC22" s="1000"/>
      <c r="CD22" s="1000"/>
      <c r="CE22" s="1000"/>
      <c r="CF22" s="1000"/>
      <c r="CG22" s="1001"/>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112"/>
    </row>
    <row r="23" spans="1:131" s="113" customFormat="1" ht="26.25" customHeight="1" thickBot="1" x14ac:dyDescent="0.2">
      <c r="A23" s="122" t="s">
        <v>324</v>
      </c>
      <c r="B23" s="931" t="s">
        <v>325</v>
      </c>
      <c r="C23" s="932"/>
      <c r="D23" s="932"/>
      <c r="E23" s="932"/>
      <c r="F23" s="932"/>
      <c r="G23" s="932"/>
      <c r="H23" s="932"/>
      <c r="I23" s="932"/>
      <c r="J23" s="932"/>
      <c r="K23" s="932"/>
      <c r="L23" s="932"/>
      <c r="M23" s="932"/>
      <c r="N23" s="932"/>
      <c r="O23" s="932"/>
      <c r="P23" s="933"/>
      <c r="Q23" s="1053">
        <v>19186</v>
      </c>
      <c r="R23" s="1054"/>
      <c r="S23" s="1054"/>
      <c r="T23" s="1054"/>
      <c r="U23" s="1054"/>
      <c r="V23" s="1054">
        <v>18230</v>
      </c>
      <c r="W23" s="1054"/>
      <c r="X23" s="1054"/>
      <c r="Y23" s="1054"/>
      <c r="Z23" s="1054"/>
      <c r="AA23" s="1054">
        <v>956</v>
      </c>
      <c r="AB23" s="1054"/>
      <c r="AC23" s="1054"/>
      <c r="AD23" s="1054"/>
      <c r="AE23" s="1055"/>
      <c r="AF23" s="1056">
        <v>780</v>
      </c>
      <c r="AG23" s="1054"/>
      <c r="AH23" s="1054"/>
      <c r="AI23" s="1054"/>
      <c r="AJ23" s="1057"/>
      <c r="AK23" s="1058"/>
      <c r="AL23" s="1059"/>
      <c r="AM23" s="1059"/>
      <c r="AN23" s="1059"/>
      <c r="AO23" s="1059"/>
      <c r="AP23" s="1054">
        <v>21678</v>
      </c>
      <c r="AQ23" s="1054"/>
      <c r="AR23" s="1054"/>
      <c r="AS23" s="1054"/>
      <c r="AT23" s="1054"/>
      <c r="AU23" s="1060"/>
      <c r="AV23" s="1060"/>
      <c r="AW23" s="1060"/>
      <c r="AX23" s="1060"/>
      <c r="AY23" s="1061"/>
      <c r="AZ23" s="1050" t="s">
        <v>65</v>
      </c>
      <c r="BA23" s="1051"/>
      <c r="BB23" s="1051"/>
      <c r="BC23" s="1051"/>
      <c r="BD23" s="1052"/>
      <c r="BE23" s="111"/>
      <c r="BF23" s="111"/>
      <c r="BG23" s="111"/>
      <c r="BH23" s="111"/>
      <c r="BI23" s="111"/>
      <c r="BJ23" s="111"/>
      <c r="BK23" s="111"/>
      <c r="BL23" s="111"/>
      <c r="BM23" s="111"/>
      <c r="BN23" s="111"/>
      <c r="BO23" s="111"/>
      <c r="BP23" s="111"/>
      <c r="BQ23" s="120">
        <v>17</v>
      </c>
      <c r="BR23" s="121"/>
      <c r="BS23" s="999"/>
      <c r="BT23" s="1000"/>
      <c r="BU23" s="1000"/>
      <c r="BV23" s="1000"/>
      <c r="BW23" s="1000"/>
      <c r="BX23" s="1000"/>
      <c r="BY23" s="1000"/>
      <c r="BZ23" s="1000"/>
      <c r="CA23" s="1000"/>
      <c r="CB23" s="1000"/>
      <c r="CC23" s="1000"/>
      <c r="CD23" s="1000"/>
      <c r="CE23" s="1000"/>
      <c r="CF23" s="1000"/>
      <c r="CG23" s="1001"/>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112"/>
    </row>
    <row r="24" spans="1:131" s="113" customFormat="1" ht="26.25" customHeight="1" x14ac:dyDescent="0.15">
      <c r="A24" s="1049" t="s">
        <v>326</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110"/>
      <c r="BA24" s="110"/>
      <c r="BB24" s="110"/>
      <c r="BC24" s="110"/>
      <c r="BD24" s="110"/>
      <c r="BE24" s="111"/>
      <c r="BF24" s="111"/>
      <c r="BG24" s="111"/>
      <c r="BH24" s="111"/>
      <c r="BI24" s="111"/>
      <c r="BJ24" s="111"/>
      <c r="BK24" s="111"/>
      <c r="BL24" s="111"/>
      <c r="BM24" s="111"/>
      <c r="BN24" s="111"/>
      <c r="BO24" s="111"/>
      <c r="BP24" s="111"/>
      <c r="BQ24" s="120">
        <v>18</v>
      </c>
      <c r="BR24" s="121"/>
      <c r="BS24" s="999"/>
      <c r="BT24" s="1000"/>
      <c r="BU24" s="1000"/>
      <c r="BV24" s="1000"/>
      <c r="BW24" s="1000"/>
      <c r="BX24" s="1000"/>
      <c r="BY24" s="1000"/>
      <c r="BZ24" s="1000"/>
      <c r="CA24" s="1000"/>
      <c r="CB24" s="1000"/>
      <c r="CC24" s="1000"/>
      <c r="CD24" s="1000"/>
      <c r="CE24" s="1000"/>
      <c r="CF24" s="1000"/>
      <c r="CG24" s="1001"/>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112"/>
    </row>
    <row r="25" spans="1:131" s="105" customFormat="1" ht="26.25" customHeight="1" thickBot="1" x14ac:dyDescent="0.2">
      <c r="A25" s="1048" t="s">
        <v>327</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110"/>
      <c r="BK25" s="110"/>
      <c r="BL25" s="110"/>
      <c r="BM25" s="110"/>
      <c r="BN25" s="110"/>
      <c r="BO25" s="123"/>
      <c r="BP25" s="123"/>
      <c r="BQ25" s="120">
        <v>19</v>
      </c>
      <c r="BR25" s="121"/>
      <c r="BS25" s="999"/>
      <c r="BT25" s="1000"/>
      <c r="BU25" s="1000"/>
      <c r="BV25" s="1000"/>
      <c r="BW25" s="1000"/>
      <c r="BX25" s="1000"/>
      <c r="BY25" s="1000"/>
      <c r="BZ25" s="1000"/>
      <c r="CA25" s="1000"/>
      <c r="CB25" s="1000"/>
      <c r="CC25" s="1000"/>
      <c r="CD25" s="1000"/>
      <c r="CE25" s="1000"/>
      <c r="CF25" s="1000"/>
      <c r="CG25" s="1001"/>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104"/>
    </row>
    <row r="26" spans="1:131" s="105" customFormat="1" ht="26.25" customHeight="1" x14ac:dyDescent="0.15">
      <c r="A26" s="980" t="s">
        <v>302</v>
      </c>
      <c r="B26" s="981"/>
      <c r="C26" s="981"/>
      <c r="D26" s="981"/>
      <c r="E26" s="981"/>
      <c r="F26" s="981"/>
      <c r="G26" s="981"/>
      <c r="H26" s="981"/>
      <c r="I26" s="981"/>
      <c r="J26" s="981"/>
      <c r="K26" s="981"/>
      <c r="L26" s="981"/>
      <c r="M26" s="981"/>
      <c r="N26" s="981"/>
      <c r="O26" s="981"/>
      <c r="P26" s="982"/>
      <c r="Q26" s="986" t="s">
        <v>328</v>
      </c>
      <c r="R26" s="987"/>
      <c r="S26" s="987"/>
      <c r="T26" s="987"/>
      <c r="U26" s="988"/>
      <c r="V26" s="986" t="s">
        <v>329</v>
      </c>
      <c r="W26" s="987"/>
      <c r="X26" s="987"/>
      <c r="Y26" s="987"/>
      <c r="Z26" s="988"/>
      <c r="AA26" s="986" t="s">
        <v>330</v>
      </c>
      <c r="AB26" s="987"/>
      <c r="AC26" s="987"/>
      <c r="AD26" s="987"/>
      <c r="AE26" s="987"/>
      <c r="AF26" s="1044" t="s">
        <v>331</v>
      </c>
      <c r="AG26" s="993"/>
      <c r="AH26" s="993"/>
      <c r="AI26" s="993"/>
      <c r="AJ26" s="1045"/>
      <c r="AK26" s="987" t="s">
        <v>332</v>
      </c>
      <c r="AL26" s="987"/>
      <c r="AM26" s="987"/>
      <c r="AN26" s="987"/>
      <c r="AO26" s="988"/>
      <c r="AP26" s="986" t="s">
        <v>333</v>
      </c>
      <c r="AQ26" s="987"/>
      <c r="AR26" s="987"/>
      <c r="AS26" s="987"/>
      <c r="AT26" s="988"/>
      <c r="AU26" s="986" t="s">
        <v>334</v>
      </c>
      <c r="AV26" s="987"/>
      <c r="AW26" s="987"/>
      <c r="AX26" s="987"/>
      <c r="AY26" s="988"/>
      <c r="AZ26" s="986" t="s">
        <v>335</v>
      </c>
      <c r="BA26" s="987"/>
      <c r="BB26" s="987"/>
      <c r="BC26" s="987"/>
      <c r="BD26" s="988"/>
      <c r="BE26" s="986" t="s">
        <v>309</v>
      </c>
      <c r="BF26" s="987"/>
      <c r="BG26" s="987"/>
      <c r="BH26" s="987"/>
      <c r="BI26" s="1002"/>
      <c r="BJ26" s="110"/>
      <c r="BK26" s="110"/>
      <c r="BL26" s="110"/>
      <c r="BM26" s="110"/>
      <c r="BN26" s="110"/>
      <c r="BO26" s="123"/>
      <c r="BP26" s="123"/>
      <c r="BQ26" s="120">
        <v>20</v>
      </c>
      <c r="BR26" s="121"/>
      <c r="BS26" s="999"/>
      <c r="BT26" s="1000"/>
      <c r="BU26" s="1000"/>
      <c r="BV26" s="1000"/>
      <c r="BW26" s="1000"/>
      <c r="BX26" s="1000"/>
      <c r="BY26" s="1000"/>
      <c r="BZ26" s="1000"/>
      <c r="CA26" s="1000"/>
      <c r="CB26" s="1000"/>
      <c r="CC26" s="1000"/>
      <c r="CD26" s="1000"/>
      <c r="CE26" s="1000"/>
      <c r="CF26" s="1000"/>
      <c r="CG26" s="1001"/>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104"/>
    </row>
    <row r="27" spans="1:131" s="105" customFormat="1" ht="26.25" customHeight="1" thickBot="1" x14ac:dyDescent="0.2">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6"/>
      <c r="AG27" s="996"/>
      <c r="AH27" s="996"/>
      <c r="AI27" s="996"/>
      <c r="AJ27" s="1047"/>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3"/>
      <c r="BJ27" s="110"/>
      <c r="BK27" s="110"/>
      <c r="BL27" s="110"/>
      <c r="BM27" s="110"/>
      <c r="BN27" s="110"/>
      <c r="BO27" s="123"/>
      <c r="BP27" s="123"/>
      <c r="BQ27" s="120">
        <v>21</v>
      </c>
      <c r="BR27" s="121"/>
      <c r="BS27" s="999"/>
      <c r="BT27" s="1000"/>
      <c r="BU27" s="1000"/>
      <c r="BV27" s="1000"/>
      <c r="BW27" s="1000"/>
      <c r="BX27" s="1000"/>
      <c r="BY27" s="1000"/>
      <c r="BZ27" s="1000"/>
      <c r="CA27" s="1000"/>
      <c r="CB27" s="1000"/>
      <c r="CC27" s="1000"/>
      <c r="CD27" s="1000"/>
      <c r="CE27" s="1000"/>
      <c r="CF27" s="1000"/>
      <c r="CG27" s="1001"/>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104"/>
    </row>
    <row r="28" spans="1:131" s="105" customFormat="1" ht="26.25" customHeight="1" thickTop="1" x14ac:dyDescent="0.15">
      <c r="A28" s="124">
        <v>1</v>
      </c>
      <c r="B28" s="1035" t="s">
        <v>336</v>
      </c>
      <c r="C28" s="1036"/>
      <c r="D28" s="1036"/>
      <c r="E28" s="1036"/>
      <c r="F28" s="1036"/>
      <c r="G28" s="1036"/>
      <c r="H28" s="1036"/>
      <c r="I28" s="1036"/>
      <c r="J28" s="1036"/>
      <c r="K28" s="1036"/>
      <c r="L28" s="1036"/>
      <c r="M28" s="1036"/>
      <c r="N28" s="1036"/>
      <c r="O28" s="1036"/>
      <c r="P28" s="1037"/>
      <c r="Q28" s="1038">
        <v>7006</v>
      </c>
      <c r="R28" s="1039"/>
      <c r="S28" s="1039"/>
      <c r="T28" s="1039"/>
      <c r="U28" s="1039"/>
      <c r="V28" s="1039">
        <v>6820</v>
      </c>
      <c r="W28" s="1039"/>
      <c r="X28" s="1039"/>
      <c r="Y28" s="1039"/>
      <c r="Z28" s="1039"/>
      <c r="AA28" s="1039">
        <v>186</v>
      </c>
      <c r="AB28" s="1039"/>
      <c r="AC28" s="1039"/>
      <c r="AD28" s="1039"/>
      <c r="AE28" s="1040"/>
      <c r="AF28" s="1041">
        <v>186</v>
      </c>
      <c r="AG28" s="1039"/>
      <c r="AH28" s="1039"/>
      <c r="AI28" s="1039"/>
      <c r="AJ28" s="1042"/>
      <c r="AK28" s="1043">
        <v>511</v>
      </c>
      <c r="AL28" s="1031"/>
      <c r="AM28" s="1031"/>
      <c r="AN28" s="1031"/>
      <c r="AO28" s="1031"/>
      <c r="AP28" s="1031">
        <v>0</v>
      </c>
      <c r="AQ28" s="1031"/>
      <c r="AR28" s="1031"/>
      <c r="AS28" s="1031"/>
      <c r="AT28" s="1031"/>
      <c r="AU28" s="1031">
        <v>0</v>
      </c>
      <c r="AV28" s="1031"/>
      <c r="AW28" s="1031"/>
      <c r="AX28" s="1031"/>
      <c r="AY28" s="1031"/>
      <c r="AZ28" s="1032"/>
      <c r="BA28" s="1032"/>
      <c r="BB28" s="1032"/>
      <c r="BC28" s="1032"/>
      <c r="BD28" s="1032"/>
      <c r="BE28" s="1033"/>
      <c r="BF28" s="1033"/>
      <c r="BG28" s="1033"/>
      <c r="BH28" s="1033"/>
      <c r="BI28" s="1034"/>
      <c r="BJ28" s="110"/>
      <c r="BK28" s="110"/>
      <c r="BL28" s="110"/>
      <c r="BM28" s="110"/>
      <c r="BN28" s="110"/>
      <c r="BO28" s="123"/>
      <c r="BP28" s="123"/>
      <c r="BQ28" s="120">
        <v>22</v>
      </c>
      <c r="BR28" s="121"/>
      <c r="BS28" s="999"/>
      <c r="BT28" s="1000"/>
      <c r="BU28" s="1000"/>
      <c r="BV28" s="1000"/>
      <c r="BW28" s="1000"/>
      <c r="BX28" s="1000"/>
      <c r="BY28" s="1000"/>
      <c r="BZ28" s="1000"/>
      <c r="CA28" s="1000"/>
      <c r="CB28" s="1000"/>
      <c r="CC28" s="1000"/>
      <c r="CD28" s="1000"/>
      <c r="CE28" s="1000"/>
      <c r="CF28" s="1000"/>
      <c r="CG28" s="1001"/>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104"/>
    </row>
    <row r="29" spans="1:131" s="105" customFormat="1" ht="26.25" customHeight="1" x14ac:dyDescent="0.15">
      <c r="A29" s="124">
        <v>2</v>
      </c>
      <c r="B29" s="1016" t="s">
        <v>337</v>
      </c>
      <c r="C29" s="1017"/>
      <c r="D29" s="1017"/>
      <c r="E29" s="1017"/>
      <c r="F29" s="1017"/>
      <c r="G29" s="1017"/>
      <c r="H29" s="1017"/>
      <c r="I29" s="1017"/>
      <c r="J29" s="1017"/>
      <c r="K29" s="1017"/>
      <c r="L29" s="1017"/>
      <c r="M29" s="1017"/>
      <c r="N29" s="1017"/>
      <c r="O29" s="1017"/>
      <c r="P29" s="1018"/>
      <c r="Q29" s="1028">
        <v>515</v>
      </c>
      <c r="R29" s="1029"/>
      <c r="S29" s="1029"/>
      <c r="T29" s="1029"/>
      <c r="U29" s="1029"/>
      <c r="V29" s="1029">
        <v>510</v>
      </c>
      <c r="W29" s="1029"/>
      <c r="X29" s="1029"/>
      <c r="Y29" s="1029"/>
      <c r="Z29" s="1029"/>
      <c r="AA29" s="1029">
        <v>5</v>
      </c>
      <c r="AB29" s="1029"/>
      <c r="AC29" s="1029"/>
      <c r="AD29" s="1029"/>
      <c r="AE29" s="1030"/>
      <c r="AF29" s="1022">
        <v>5</v>
      </c>
      <c r="AG29" s="1023"/>
      <c r="AH29" s="1023"/>
      <c r="AI29" s="1023"/>
      <c r="AJ29" s="1024"/>
      <c r="AK29" s="967">
        <v>122</v>
      </c>
      <c r="AL29" s="958"/>
      <c r="AM29" s="958"/>
      <c r="AN29" s="958"/>
      <c r="AO29" s="958"/>
      <c r="AP29" s="958">
        <v>0</v>
      </c>
      <c r="AQ29" s="958"/>
      <c r="AR29" s="958"/>
      <c r="AS29" s="958"/>
      <c r="AT29" s="958"/>
      <c r="AU29" s="958">
        <v>0</v>
      </c>
      <c r="AV29" s="958"/>
      <c r="AW29" s="958"/>
      <c r="AX29" s="958"/>
      <c r="AY29" s="958"/>
      <c r="AZ29" s="1027"/>
      <c r="BA29" s="1027"/>
      <c r="BB29" s="1027"/>
      <c r="BC29" s="1027"/>
      <c r="BD29" s="1027"/>
      <c r="BE29" s="1011"/>
      <c r="BF29" s="1011"/>
      <c r="BG29" s="1011"/>
      <c r="BH29" s="1011"/>
      <c r="BI29" s="1012"/>
      <c r="BJ29" s="110"/>
      <c r="BK29" s="110"/>
      <c r="BL29" s="110"/>
      <c r="BM29" s="110"/>
      <c r="BN29" s="110"/>
      <c r="BO29" s="123"/>
      <c r="BP29" s="123"/>
      <c r="BQ29" s="120">
        <v>23</v>
      </c>
      <c r="BR29" s="121"/>
      <c r="BS29" s="999"/>
      <c r="BT29" s="1000"/>
      <c r="BU29" s="1000"/>
      <c r="BV29" s="1000"/>
      <c r="BW29" s="1000"/>
      <c r="BX29" s="1000"/>
      <c r="BY29" s="1000"/>
      <c r="BZ29" s="1000"/>
      <c r="CA29" s="1000"/>
      <c r="CB29" s="1000"/>
      <c r="CC29" s="1000"/>
      <c r="CD29" s="1000"/>
      <c r="CE29" s="1000"/>
      <c r="CF29" s="1000"/>
      <c r="CG29" s="1001"/>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104"/>
    </row>
    <row r="30" spans="1:131" s="105" customFormat="1" ht="26.25" customHeight="1" x14ac:dyDescent="0.15">
      <c r="A30" s="124">
        <v>3</v>
      </c>
      <c r="B30" s="1016" t="s">
        <v>338</v>
      </c>
      <c r="C30" s="1017"/>
      <c r="D30" s="1017"/>
      <c r="E30" s="1017"/>
      <c r="F30" s="1017"/>
      <c r="G30" s="1017"/>
      <c r="H30" s="1017"/>
      <c r="I30" s="1017"/>
      <c r="J30" s="1017"/>
      <c r="K30" s="1017"/>
      <c r="L30" s="1017"/>
      <c r="M30" s="1017"/>
      <c r="N30" s="1017"/>
      <c r="O30" s="1017"/>
      <c r="P30" s="1018"/>
      <c r="Q30" s="1028">
        <v>4083</v>
      </c>
      <c r="R30" s="1029"/>
      <c r="S30" s="1029"/>
      <c r="T30" s="1029"/>
      <c r="U30" s="1029"/>
      <c r="V30" s="1029">
        <v>3958</v>
      </c>
      <c r="W30" s="1029"/>
      <c r="X30" s="1029"/>
      <c r="Y30" s="1029"/>
      <c r="Z30" s="1029"/>
      <c r="AA30" s="1029">
        <v>125</v>
      </c>
      <c r="AB30" s="1029"/>
      <c r="AC30" s="1029"/>
      <c r="AD30" s="1029"/>
      <c r="AE30" s="1030"/>
      <c r="AF30" s="1022">
        <v>125</v>
      </c>
      <c r="AG30" s="1023"/>
      <c r="AH30" s="1023"/>
      <c r="AI30" s="1023"/>
      <c r="AJ30" s="1024"/>
      <c r="AK30" s="967">
        <v>587</v>
      </c>
      <c r="AL30" s="958"/>
      <c r="AM30" s="958"/>
      <c r="AN30" s="958"/>
      <c r="AO30" s="958"/>
      <c r="AP30" s="958">
        <v>0</v>
      </c>
      <c r="AQ30" s="958"/>
      <c r="AR30" s="958"/>
      <c r="AS30" s="958"/>
      <c r="AT30" s="958"/>
      <c r="AU30" s="958">
        <v>0</v>
      </c>
      <c r="AV30" s="958"/>
      <c r="AW30" s="958"/>
      <c r="AX30" s="958"/>
      <c r="AY30" s="958"/>
      <c r="AZ30" s="1027"/>
      <c r="BA30" s="1027"/>
      <c r="BB30" s="1027"/>
      <c r="BC30" s="1027"/>
      <c r="BD30" s="1027"/>
      <c r="BE30" s="1011"/>
      <c r="BF30" s="1011"/>
      <c r="BG30" s="1011"/>
      <c r="BH30" s="1011"/>
      <c r="BI30" s="1012"/>
      <c r="BJ30" s="110"/>
      <c r="BK30" s="110"/>
      <c r="BL30" s="110"/>
      <c r="BM30" s="110"/>
      <c r="BN30" s="110"/>
      <c r="BO30" s="123"/>
      <c r="BP30" s="123"/>
      <c r="BQ30" s="120">
        <v>24</v>
      </c>
      <c r="BR30" s="121"/>
      <c r="BS30" s="999"/>
      <c r="BT30" s="1000"/>
      <c r="BU30" s="1000"/>
      <c r="BV30" s="1000"/>
      <c r="BW30" s="1000"/>
      <c r="BX30" s="1000"/>
      <c r="BY30" s="1000"/>
      <c r="BZ30" s="1000"/>
      <c r="CA30" s="1000"/>
      <c r="CB30" s="1000"/>
      <c r="CC30" s="1000"/>
      <c r="CD30" s="1000"/>
      <c r="CE30" s="1000"/>
      <c r="CF30" s="1000"/>
      <c r="CG30" s="1001"/>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104"/>
    </row>
    <row r="31" spans="1:131" s="105" customFormat="1" ht="26.25" customHeight="1" x14ac:dyDescent="0.15">
      <c r="A31" s="124">
        <v>4</v>
      </c>
      <c r="B31" s="1016" t="s">
        <v>339</v>
      </c>
      <c r="C31" s="1017"/>
      <c r="D31" s="1017"/>
      <c r="E31" s="1017"/>
      <c r="F31" s="1017"/>
      <c r="G31" s="1017"/>
      <c r="H31" s="1017"/>
      <c r="I31" s="1017"/>
      <c r="J31" s="1017"/>
      <c r="K31" s="1017"/>
      <c r="L31" s="1017"/>
      <c r="M31" s="1017"/>
      <c r="N31" s="1017"/>
      <c r="O31" s="1017"/>
      <c r="P31" s="1018"/>
      <c r="Q31" s="1028">
        <v>33</v>
      </c>
      <c r="R31" s="1029"/>
      <c r="S31" s="1029"/>
      <c r="T31" s="1029"/>
      <c r="U31" s="1029"/>
      <c r="V31" s="1029">
        <v>29</v>
      </c>
      <c r="W31" s="1029"/>
      <c r="X31" s="1029"/>
      <c r="Y31" s="1029"/>
      <c r="Z31" s="1029"/>
      <c r="AA31" s="1029">
        <v>4</v>
      </c>
      <c r="AB31" s="1029"/>
      <c r="AC31" s="1029"/>
      <c r="AD31" s="1029"/>
      <c r="AE31" s="1030"/>
      <c r="AF31" s="1022">
        <v>4</v>
      </c>
      <c r="AG31" s="1023"/>
      <c r="AH31" s="1023"/>
      <c r="AI31" s="1023"/>
      <c r="AJ31" s="1024"/>
      <c r="AK31" s="967">
        <v>21</v>
      </c>
      <c r="AL31" s="958"/>
      <c r="AM31" s="958"/>
      <c r="AN31" s="958"/>
      <c r="AO31" s="958"/>
      <c r="AP31" s="958">
        <v>0</v>
      </c>
      <c r="AQ31" s="958"/>
      <c r="AR31" s="958"/>
      <c r="AS31" s="958"/>
      <c r="AT31" s="958"/>
      <c r="AU31" s="958">
        <v>0</v>
      </c>
      <c r="AV31" s="958"/>
      <c r="AW31" s="958"/>
      <c r="AX31" s="958"/>
      <c r="AY31" s="958"/>
      <c r="AZ31" s="1027"/>
      <c r="BA31" s="1027"/>
      <c r="BB31" s="1027"/>
      <c r="BC31" s="1027"/>
      <c r="BD31" s="1027"/>
      <c r="BE31" s="1011"/>
      <c r="BF31" s="1011"/>
      <c r="BG31" s="1011"/>
      <c r="BH31" s="1011"/>
      <c r="BI31" s="1012"/>
      <c r="BJ31" s="110"/>
      <c r="BK31" s="110"/>
      <c r="BL31" s="110"/>
      <c r="BM31" s="110"/>
      <c r="BN31" s="110"/>
      <c r="BO31" s="123"/>
      <c r="BP31" s="123"/>
      <c r="BQ31" s="120">
        <v>25</v>
      </c>
      <c r="BR31" s="121"/>
      <c r="BS31" s="999"/>
      <c r="BT31" s="1000"/>
      <c r="BU31" s="1000"/>
      <c r="BV31" s="1000"/>
      <c r="BW31" s="1000"/>
      <c r="BX31" s="1000"/>
      <c r="BY31" s="1000"/>
      <c r="BZ31" s="1000"/>
      <c r="CA31" s="1000"/>
      <c r="CB31" s="1000"/>
      <c r="CC31" s="1000"/>
      <c r="CD31" s="1000"/>
      <c r="CE31" s="1000"/>
      <c r="CF31" s="1000"/>
      <c r="CG31" s="1001"/>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104"/>
    </row>
    <row r="32" spans="1:131" s="105" customFormat="1" ht="26.25" customHeight="1" x14ac:dyDescent="0.15">
      <c r="A32" s="124">
        <v>5</v>
      </c>
      <c r="B32" s="1016" t="s">
        <v>340</v>
      </c>
      <c r="C32" s="1017"/>
      <c r="D32" s="1017"/>
      <c r="E32" s="1017"/>
      <c r="F32" s="1017"/>
      <c r="G32" s="1017"/>
      <c r="H32" s="1017"/>
      <c r="I32" s="1017"/>
      <c r="J32" s="1017"/>
      <c r="K32" s="1017"/>
      <c r="L32" s="1017"/>
      <c r="M32" s="1017"/>
      <c r="N32" s="1017"/>
      <c r="O32" s="1017"/>
      <c r="P32" s="1018"/>
      <c r="Q32" s="1028">
        <v>840</v>
      </c>
      <c r="R32" s="1029"/>
      <c r="S32" s="1029"/>
      <c r="T32" s="1029"/>
      <c r="U32" s="1029"/>
      <c r="V32" s="1029">
        <v>785</v>
      </c>
      <c r="W32" s="1029"/>
      <c r="X32" s="1029"/>
      <c r="Y32" s="1029"/>
      <c r="Z32" s="1029"/>
      <c r="AA32" s="1029">
        <v>55</v>
      </c>
      <c r="AB32" s="1029"/>
      <c r="AC32" s="1029"/>
      <c r="AD32" s="1029"/>
      <c r="AE32" s="1030"/>
      <c r="AF32" s="1022">
        <v>2305</v>
      </c>
      <c r="AG32" s="1023"/>
      <c r="AH32" s="1023"/>
      <c r="AI32" s="1023"/>
      <c r="AJ32" s="1024"/>
      <c r="AK32" s="967">
        <v>29</v>
      </c>
      <c r="AL32" s="958"/>
      <c r="AM32" s="958"/>
      <c r="AN32" s="958"/>
      <c r="AO32" s="958"/>
      <c r="AP32" s="958">
        <v>423</v>
      </c>
      <c r="AQ32" s="958"/>
      <c r="AR32" s="958"/>
      <c r="AS32" s="958"/>
      <c r="AT32" s="958"/>
      <c r="AU32" s="1027">
        <v>500</v>
      </c>
      <c r="AV32" s="1027"/>
      <c r="AW32" s="1027"/>
      <c r="AX32" s="1027"/>
      <c r="AY32" s="1027"/>
      <c r="AZ32" s="1027"/>
      <c r="BA32" s="1027"/>
      <c r="BB32" s="1027"/>
      <c r="BC32" s="1027"/>
      <c r="BD32" s="1027"/>
      <c r="BE32" s="1011" t="s">
        <v>341</v>
      </c>
      <c r="BF32" s="1011"/>
      <c r="BG32" s="1011"/>
      <c r="BH32" s="1011"/>
      <c r="BI32" s="1012"/>
      <c r="BJ32" s="110"/>
      <c r="BK32" s="110"/>
      <c r="BL32" s="110"/>
      <c r="BM32" s="110"/>
      <c r="BN32" s="110"/>
      <c r="BO32" s="123"/>
      <c r="BP32" s="123"/>
      <c r="BQ32" s="120">
        <v>26</v>
      </c>
      <c r="BR32" s="121"/>
      <c r="BS32" s="999"/>
      <c r="BT32" s="1000"/>
      <c r="BU32" s="1000"/>
      <c r="BV32" s="1000"/>
      <c r="BW32" s="1000"/>
      <c r="BX32" s="1000"/>
      <c r="BY32" s="1000"/>
      <c r="BZ32" s="1000"/>
      <c r="CA32" s="1000"/>
      <c r="CB32" s="1000"/>
      <c r="CC32" s="1000"/>
      <c r="CD32" s="1000"/>
      <c r="CE32" s="1000"/>
      <c r="CF32" s="1000"/>
      <c r="CG32" s="1001"/>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104"/>
    </row>
    <row r="33" spans="1:131" s="105" customFormat="1" ht="26.25" customHeight="1" x14ac:dyDescent="0.15">
      <c r="A33" s="124">
        <v>6</v>
      </c>
      <c r="B33" s="1016" t="s">
        <v>342</v>
      </c>
      <c r="C33" s="1017"/>
      <c r="D33" s="1017"/>
      <c r="E33" s="1017"/>
      <c r="F33" s="1017"/>
      <c r="G33" s="1017"/>
      <c r="H33" s="1017"/>
      <c r="I33" s="1017"/>
      <c r="J33" s="1017"/>
      <c r="K33" s="1017"/>
      <c r="L33" s="1017"/>
      <c r="M33" s="1017"/>
      <c r="N33" s="1017"/>
      <c r="O33" s="1017"/>
      <c r="P33" s="1018"/>
      <c r="Q33" s="1028">
        <v>219</v>
      </c>
      <c r="R33" s="1029"/>
      <c r="S33" s="1029"/>
      <c r="T33" s="1029"/>
      <c r="U33" s="1029"/>
      <c r="V33" s="1029">
        <v>210</v>
      </c>
      <c r="W33" s="1029"/>
      <c r="X33" s="1029"/>
      <c r="Y33" s="1029"/>
      <c r="Z33" s="1029"/>
      <c r="AA33" s="1029">
        <v>9</v>
      </c>
      <c r="AB33" s="1029"/>
      <c r="AC33" s="1029"/>
      <c r="AD33" s="1029"/>
      <c r="AE33" s="1030"/>
      <c r="AF33" s="1022">
        <v>9</v>
      </c>
      <c r="AG33" s="1023"/>
      <c r="AH33" s="1023"/>
      <c r="AI33" s="1023"/>
      <c r="AJ33" s="1024"/>
      <c r="AK33" s="967">
        <v>81</v>
      </c>
      <c r="AL33" s="958"/>
      <c r="AM33" s="958"/>
      <c r="AN33" s="958"/>
      <c r="AO33" s="958"/>
      <c r="AP33" s="958">
        <v>909</v>
      </c>
      <c r="AQ33" s="958"/>
      <c r="AR33" s="958"/>
      <c r="AS33" s="958"/>
      <c r="AT33" s="958"/>
      <c r="AU33" s="1027">
        <v>539.20000000000005</v>
      </c>
      <c r="AV33" s="1027"/>
      <c r="AW33" s="1027"/>
      <c r="AX33" s="1027"/>
      <c r="AY33" s="1027"/>
      <c r="AZ33" s="1027"/>
      <c r="BA33" s="1027"/>
      <c r="BB33" s="1027"/>
      <c r="BC33" s="1027"/>
      <c r="BD33" s="1027"/>
      <c r="BE33" s="1011" t="s">
        <v>343</v>
      </c>
      <c r="BF33" s="1011"/>
      <c r="BG33" s="1011"/>
      <c r="BH33" s="1011"/>
      <c r="BI33" s="1012"/>
      <c r="BJ33" s="110"/>
      <c r="BK33" s="110"/>
      <c r="BL33" s="110"/>
      <c r="BM33" s="110"/>
      <c r="BN33" s="110"/>
      <c r="BO33" s="123"/>
      <c r="BP33" s="123"/>
      <c r="BQ33" s="120">
        <v>27</v>
      </c>
      <c r="BR33" s="121"/>
      <c r="BS33" s="999"/>
      <c r="BT33" s="1000"/>
      <c r="BU33" s="1000"/>
      <c r="BV33" s="1000"/>
      <c r="BW33" s="1000"/>
      <c r="BX33" s="1000"/>
      <c r="BY33" s="1000"/>
      <c r="BZ33" s="1000"/>
      <c r="CA33" s="1000"/>
      <c r="CB33" s="1000"/>
      <c r="CC33" s="1000"/>
      <c r="CD33" s="1000"/>
      <c r="CE33" s="1000"/>
      <c r="CF33" s="1000"/>
      <c r="CG33" s="1001"/>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104"/>
    </row>
    <row r="34" spans="1:131" s="105" customFormat="1" ht="26.25" customHeight="1" x14ac:dyDescent="0.15">
      <c r="A34" s="124">
        <v>7</v>
      </c>
      <c r="B34" s="1016" t="s">
        <v>344</v>
      </c>
      <c r="C34" s="1017"/>
      <c r="D34" s="1017"/>
      <c r="E34" s="1017"/>
      <c r="F34" s="1017"/>
      <c r="G34" s="1017"/>
      <c r="H34" s="1017"/>
      <c r="I34" s="1017"/>
      <c r="J34" s="1017"/>
      <c r="K34" s="1017"/>
      <c r="L34" s="1017"/>
      <c r="M34" s="1017"/>
      <c r="N34" s="1017"/>
      <c r="O34" s="1017"/>
      <c r="P34" s="1018"/>
      <c r="Q34" s="1028">
        <v>2001</v>
      </c>
      <c r="R34" s="1029"/>
      <c r="S34" s="1029"/>
      <c r="T34" s="1029"/>
      <c r="U34" s="1029"/>
      <c r="V34" s="1029">
        <v>1947</v>
      </c>
      <c r="W34" s="1029"/>
      <c r="X34" s="1029"/>
      <c r="Y34" s="1029"/>
      <c r="Z34" s="1029"/>
      <c r="AA34" s="1029">
        <v>53</v>
      </c>
      <c r="AB34" s="1029"/>
      <c r="AC34" s="1029"/>
      <c r="AD34" s="1029"/>
      <c r="AE34" s="1030"/>
      <c r="AF34" s="1022">
        <v>49</v>
      </c>
      <c r="AG34" s="1023"/>
      <c r="AH34" s="1023"/>
      <c r="AI34" s="1023"/>
      <c r="AJ34" s="1024"/>
      <c r="AK34" s="967">
        <v>917</v>
      </c>
      <c r="AL34" s="958"/>
      <c r="AM34" s="958"/>
      <c r="AN34" s="958"/>
      <c r="AO34" s="958"/>
      <c r="AP34" s="958">
        <v>15276</v>
      </c>
      <c r="AQ34" s="958"/>
      <c r="AR34" s="958"/>
      <c r="AS34" s="958"/>
      <c r="AT34" s="958"/>
      <c r="AU34" s="1027">
        <v>11563.7</v>
      </c>
      <c r="AV34" s="1027"/>
      <c r="AW34" s="1027"/>
      <c r="AX34" s="1027"/>
      <c r="AY34" s="1027"/>
      <c r="AZ34" s="1027"/>
      <c r="BA34" s="1027"/>
      <c r="BB34" s="1027"/>
      <c r="BC34" s="1027"/>
      <c r="BD34" s="1027"/>
      <c r="BE34" s="1011" t="s">
        <v>343</v>
      </c>
      <c r="BF34" s="1011"/>
      <c r="BG34" s="1011"/>
      <c r="BH34" s="1011"/>
      <c r="BI34" s="1012"/>
      <c r="BJ34" s="110"/>
      <c r="BK34" s="110"/>
      <c r="BL34" s="110"/>
      <c r="BM34" s="110"/>
      <c r="BN34" s="110"/>
      <c r="BO34" s="123"/>
      <c r="BP34" s="123"/>
      <c r="BQ34" s="120">
        <v>28</v>
      </c>
      <c r="BR34" s="121"/>
      <c r="BS34" s="999"/>
      <c r="BT34" s="1000"/>
      <c r="BU34" s="1000"/>
      <c r="BV34" s="1000"/>
      <c r="BW34" s="1000"/>
      <c r="BX34" s="1000"/>
      <c r="BY34" s="1000"/>
      <c r="BZ34" s="1000"/>
      <c r="CA34" s="1000"/>
      <c r="CB34" s="1000"/>
      <c r="CC34" s="1000"/>
      <c r="CD34" s="1000"/>
      <c r="CE34" s="1000"/>
      <c r="CF34" s="1000"/>
      <c r="CG34" s="1001"/>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104"/>
    </row>
    <row r="35" spans="1:131" s="105" customFormat="1" ht="26.25" customHeight="1" x14ac:dyDescent="0.15">
      <c r="A35" s="124">
        <v>8</v>
      </c>
      <c r="B35" s="1016" t="s">
        <v>345</v>
      </c>
      <c r="C35" s="1017"/>
      <c r="D35" s="1017"/>
      <c r="E35" s="1017"/>
      <c r="F35" s="1017"/>
      <c r="G35" s="1017"/>
      <c r="H35" s="1017"/>
      <c r="I35" s="1017"/>
      <c r="J35" s="1017"/>
      <c r="K35" s="1017"/>
      <c r="L35" s="1017"/>
      <c r="M35" s="1017"/>
      <c r="N35" s="1017"/>
      <c r="O35" s="1017"/>
      <c r="P35" s="1018"/>
      <c r="Q35" s="1028">
        <v>14</v>
      </c>
      <c r="R35" s="1029"/>
      <c r="S35" s="1029"/>
      <c r="T35" s="1029"/>
      <c r="U35" s="1029"/>
      <c r="V35" s="1029">
        <v>2</v>
      </c>
      <c r="W35" s="1029"/>
      <c r="X35" s="1029"/>
      <c r="Y35" s="1029"/>
      <c r="Z35" s="1029"/>
      <c r="AA35" s="1029">
        <v>12</v>
      </c>
      <c r="AB35" s="1029"/>
      <c r="AC35" s="1029"/>
      <c r="AD35" s="1029"/>
      <c r="AE35" s="1030"/>
      <c r="AF35" s="1022">
        <v>101</v>
      </c>
      <c r="AG35" s="1023"/>
      <c r="AH35" s="1023"/>
      <c r="AI35" s="1023"/>
      <c r="AJ35" s="1024"/>
      <c r="AK35" s="967">
        <v>0</v>
      </c>
      <c r="AL35" s="958"/>
      <c r="AM35" s="958"/>
      <c r="AN35" s="958"/>
      <c r="AO35" s="958"/>
      <c r="AP35" s="958">
        <v>0</v>
      </c>
      <c r="AQ35" s="958"/>
      <c r="AR35" s="958"/>
      <c r="AS35" s="958"/>
      <c r="AT35" s="958"/>
      <c r="AU35" s="958">
        <v>0</v>
      </c>
      <c r="AV35" s="958"/>
      <c r="AW35" s="958"/>
      <c r="AX35" s="958"/>
      <c r="AY35" s="958"/>
      <c r="AZ35" s="1027"/>
      <c r="BA35" s="1027"/>
      <c r="BB35" s="1027"/>
      <c r="BC35" s="1027"/>
      <c r="BD35" s="1027"/>
      <c r="BE35" s="1011" t="s">
        <v>343</v>
      </c>
      <c r="BF35" s="1011"/>
      <c r="BG35" s="1011"/>
      <c r="BH35" s="1011"/>
      <c r="BI35" s="1012"/>
      <c r="BJ35" s="110"/>
      <c r="BK35" s="110"/>
      <c r="BL35" s="110"/>
      <c r="BM35" s="110"/>
      <c r="BN35" s="110"/>
      <c r="BO35" s="123"/>
      <c r="BP35" s="123"/>
      <c r="BQ35" s="120">
        <v>29</v>
      </c>
      <c r="BR35" s="121"/>
      <c r="BS35" s="999"/>
      <c r="BT35" s="1000"/>
      <c r="BU35" s="1000"/>
      <c r="BV35" s="1000"/>
      <c r="BW35" s="1000"/>
      <c r="BX35" s="1000"/>
      <c r="BY35" s="1000"/>
      <c r="BZ35" s="1000"/>
      <c r="CA35" s="1000"/>
      <c r="CB35" s="1000"/>
      <c r="CC35" s="1000"/>
      <c r="CD35" s="1000"/>
      <c r="CE35" s="1000"/>
      <c r="CF35" s="1000"/>
      <c r="CG35" s="1001"/>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104"/>
    </row>
    <row r="36" spans="1:131" s="105" customFormat="1" ht="26.25" customHeight="1" x14ac:dyDescent="0.15">
      <c r="A36" s="124">
        <v>9</v>
      </c>
      <c r="B36" s="1016"/>
      <c r="C36" s="1017"/>
      <c r="D36" s="1017"/>
      <c r="E36" s="1017"/>
      <c r="F36" s="1017"/>
      <c r="G36" s="1017"/>
      <c r="H36" s="1017"/>
      <c r="I36" s="1017"/>
      <c r="J36" s="1017"/>
      <c r="K36" s="1017"/>
      <c r="L36" s="1017"/>
      <c r="M36" s="1017"/>
      <c r="N36" s="1017"/>
      <c r="O36" s="1017"/>
      <c r="P36" s="1018"/>
      <c r="Q36" s="1028"/>
      <c r="R36" s="1029"/>
      <c r="S36" s="1029"/>
      <c r="T36" s="1029"/>
      <c r="U36" s="1029"/>
      <c r="V36" s="1029"/>
      <c r="W36" s="1029"/>
      <c r="X36" s="1029"/>
      <c r="Y36" s="1029"/>
      <c r="Z36" s="1029"/>
      <c r="AA36" s="1029"/>
      <c r="AB36" s="1029"/>
      <c r="AC36" s="1029"/>
      <c r="AD36" s="1029"/>
      <c r="AE36" s="1030"/>
      <c r="AF36" s="1022"/>
      <c r="AG36" s="1023"/>
      <c r="AH36" s="1023"/>
      <c r="AI36" s="1023"/>
      <c r="AJ36" s="1024"/>
      <c r="AK36" s="967"/>
      <c r="AL36" s="958"/>
      <c r="AM36" s="958"/>
      <c r="AN36" s="958"/>
      <c r="AO36" s="958"/>
      <c r="AP36" s="958"/>
      <c r="AQ36" s="958"/>
      <c r="AR36" s="958"/>
      <c r="AS36" s="958"/>
      <c r="AT36" s="958"/>
      <c r="AU36" s="958"/>
      <c r="AV36" s="958"/>
      <c r="AW36" s="958"/>
      <c r="AX36" s="958"/>
      <c r="AY36" s="958"/>
      <c r="AZ36" s="1027"/>
      <c r="BA36" s="1027"/>
      <c r="BB36" s="1027"/>
      <c r="BC36" s="1027"/>
      <c r="BD36" s="1027"/>
      <c r="BE36" s="1011"/>
      <c r="BF36" s="1011"/>
      <c r="BG36" s="1011"/>
      <c r="BH36" s="1011"/>
      <c r="BI36" s="1012"/>
      <c r="BJ36" s="110"/>
      <c r="BK36" s="110"/>
      <c r="BL36" s="110"/>
      <c r="BM36" s="110"/>
      <c r="BN36" s="110"/>
      <c r="BO36" s="123"/>
      <c r="BP36" s="123"/>
      <c r="BQ36" s="120">
        <v>30</v>
      </c>
      <c r="BR36" s="121"/>
      <c r="BS36" s="999"/>
      <c r="BT36" s="1000"/>
      <c r="BU36" s="1000"/>
      <c r="BV36" s="1000"/>
      <c r="BW36" s="1000"/>
      <c r="BX36" s="1000"/>
      <c r="BY36" s="1000"/>
      <c r="BZ36" s="1000"/>
      <c r="CA36" s="1000"/>
      <c r="CB36" s="1000"/>
      <c r="CC36" s="1000"/>
      <c r="CD36" s="1000"/>
      <c r="CE36" s="1000"/>
      <c r="CF36" s="1000"/>
      <c r="CG36" s="1001"/>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104"/>
    </row>
    <row r="37" spans="1:131" s="105" customFormat="1" ht="26.25" customHeight="1" x14ac:dyDescent="0.15">
      <c r="A37" s="124">
        <v>10</v>
      </c>
      <c r="B37" s="1016"/>
      <c r="C37" s="1017"/>
      <c r="D37" s="1017"/>
      <c r="E37" s="1017"/>
      <c r="F37" s="1017"/>
      <c r="G37" s="1017"/>
      <c r="H37" s="1017"/>
      <c r="I37" s="1017"/>
      <c r="J37" s="1017"/>
      <c r="K37" s="1017"/>
      <c r="L37" s="1017"/>
      <c r="M37" s="1017"/>
      <c r="N37" s="1017"/>
      <c r="O37" s="1017"/>
      <c r="P37" s="1018"/>
      <c r="Q37" s="1028"/>
      <c r="R37" s="1029"/>
      <c r="S37" s="1029"/>
      <c r="T37" s="1029"/>
      <c r="U37" s="1029"/>
      <c r="V37" s="1029"/>
      <c r="W37" s="1029"/>
      <c r="X37" s="1029"/>
      <c r="Y37" s="1029"/>
      <c r="Z37" s="1029"/>
      <c r="AA37" s="1029"/>
      <c r="AB37" s="1029"/>
      <c r="AC37" s="1029"/>
      <c r="AD37" s="1029"/>
      <c r="AE37" s="1030"/>
      <c r="AF37" s="1022"/>
      <c r="AG37" s="1023"/>
      <c r="AH37" s="1023"/>
      <c r="AI37" s="1023"/>
      <c r="AJ37" s="1024"/>
      <c r="AK37" s="967"/>
      <c r="AL37" s="958"/>
      <c r="AM37" s="958"/>
      <c r="AN37" s="958"/>
      <c r="AO37" s="958"/>
      <c r="AP37" s="958"/>
      <c r="AQ37" s="958"/>
      <c r="AR37" s="958"/>
      <c r="AS37" s="958"/>
      <c r="AT37" s="958"/>
      <c r="AU37" s="958"/>
      <c r="AV37" s="958"/>
      <c r="AW37" s="958"/>
      <c r="AX37" s="958"/>
      <c r="AY37" s="958"/>
      <c r="AZ37" s="1027"/>
      <c r="BA37" s="1027"/>
      <c r="BB37" s="1027"/>
      <c r="BC37" s="1027"/>
      <c r="BD37" s="1027"/>
      <c r="BE37" s="1011"/>
      <c r="BF37" s="1011"/>
      <c r="BG37" s="1011"/>
      <c r="BH37" s="1011"/>
      <c r="BI37" s="1012"/>
      <c r="BJ37" s="110"/>
      <c r="BK37" s="110"/>
      <c r="BL37" s="110"/>
      <c r="BM37" s="110"/>
      <c r="BN37" s="110"/>
      <c r="BO37" s="123"/>
      <c r="BP37" s="123"/>
      <c r="BQ37" s="120">
        <v>31</v>
      </c>
      <c r="BR37" s="121"/>
      <c r="BS37" s="999"/>
      <c r="BT37" s="1000"/>
      <c r="BU37" s="1000"/>
      <c r="BV37" s="1000"/>
      <c r="BW37" s="1000"/>
      <c r="BX37" s="1000"/>
      <c r="BY37" s="1000"/>
      <c r="BZ37" s="1000"/>
      <c r="CA37" s="1000"/>
      <c r="CB37" s="1000"/>
      <c r="CC37" s="1000"/>
      <c r="CD37" s="1000"/>
      <c r="CE37" s="1000"/>
      <c r="CF37" s="1000"/>
      <c r="CG37" s="1001"/>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104"/>
    </row>
    <row r="38" spans="1:131" s="105" customFormat="1" ht="26.25" customHeight="1" x14ac:dyDescent="0.15">
      <c r="A38" s="124">
        <v>11</v>
      </c>
      <c r="B38" s="1016"/>
      <c r="C38" s="1017"/>
      <c r="D38" s="1017"/>
      <c r="E38" s="1017"/>
      <c r="F38" s="1017"/>
      <c r="G38" s="1017"/>
      <c r="H38" s="1017"/>
      <c r="I38" s="1017"/>
      <c r="J38" s="1017"/>
      <c r="K38" s="1017"/>
      <c r="L38" s="1017"/>
      <c r="M38" s="1017"/>
      <c r="N38" s="1017"/>
      <c r="O38" s="1017"/>
      <c r="P38" s="1018"/>
      <c r="Q38" s="1028"/>
      <c r="R38" s="1029"/>
      <c r="S38" s="1029"/>
      <c r="T38" s="1029"/>
      <c r="U38" s="1029"/>
      <c r="V38" s="1029"/>
      <c r="W38" s="1029"/>
      <c r="X38" s="1029"/>
      <c r="Y38" s="1029"/>
      <c r="Z38" s="1029"/>
      <c r="AA38" s="1029"/>
      <c r="AB38" s="1029"/>
      <c r="AC38" s="1029"/>
      <c r="AD38" s="1029"/>
      <c r="AE38" s="1030"/>
      <c r="AF38" s="1022"/>
      <c r="AG38" s="1023"/>
      <c r="AH38" s="1023"/>
      <c r="AI38" s="1023"/>
      <c r="AJ38" s="1024"/>
      <c r="AK38" s="967"/>
      <c r="AL38" s="958"/>
      <c r="AM38" s="958"/>
      <c r="AN38" s="958"/>
      <c r="AO38" s="958"/>
      <c r="AP38" s="958"/>
      <c r="AQ38" s="958"/>
      <c r="AR38" s="958"/>
      <c r="AS38" s="958"/>
      <c r="AT38" s="958"/>
      <c r="AU38" s="958"/>
      <c r="AV38" s="958"/>
      <c r="AW38" s="958"/>
      <c r="AX38" s="958"/>
      <c r="AY38" s="958"/>
      <c r="AZ38" s="1027"/>
      <c r="BA38" s="1027"/>
      <c r="BB38" s="1027"/>
      <c r="BC38" s="1027"/>
      <c r="BD38" s="1027"/>
      <c r="BE38" s="1011"/>
      <c r="BF38" s="1011"/>
      <c r="BG38" s="1011"/>
      <c r="BH38" s="1011"/>
      <c r="BI38" s="1012"/>
      <c r="BJ38" s="110"/>
      <c r="BK38" s="110"/>
      <c r="BL38" s="110"/>
      <c r="BM38" s="110"/>
      <c r="BN38" s="110"/>
      <c r="BO38" s="123"/>
      <c r="BP38" s="123"/>
      <c r="BQ38" s="120">
        <v>32</v>
      </c>
      <c r="BR38" s="121"/>
      <c r="BS38" s="999"/>
      <c r="BT38" s="1000"/>
      <c r="BU38" s="1000"/>
      <c r="BV38" s="1000"/>
      <c r="BW38" s="1000"/>
      <c r="BX38" s="1000"/>
      <c r="BY38" s="1000"/>
      <c r="BZ38" s="1000"/>
      <c r="CA38" s="1000"/>
      <c r="CB38" s="1000"/>
      <c r="CC38" s="1000"/>
      <c r="CD38" s="1000"/>
      <c r="CE38" s="1000"/>
      <c r="CF38" s="1000"/>
      <c r="CG38" s="1001"/>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104"/>
    </row>
    <row r="39" spans="1:131" s="105" customFormat="1" ht="26.25" customHeight="1" x14ac:dyDescent="0.15">
      <c r="A39" s="124">
        <v>12</v>
      </c>
      <c r="B39" s="1016"/>
      <c r="C39" s="1017"/>
      <c r="D39" s="1017"/>
      <c r="E39" s="1017"/>
      <c r="F39" s="1017"/>
      <c r="G39" s="1017"/>
      <c r="H39" s="1017"/>
      <c r="I39" s="1017"/>
      <c r="J39" s="1017"/>
      <c r="K39" s="1017"/>
      <c r="L39" s="1017"/>
      <c r="M39" s="1017"/>
      <c r="N39" s="1017"/>
      <c r="O39" s="1017"/>
      <c r="P39" s="1018"/>
      <c r="Q39" s="1028"/>
      <c r="R39" s="1029"/>
      <c r="S39" s="1029"/>
      <c r="T39" s="1029"/>
      <c r="U39" s="1029"/>
      <c r="V39" s="1029"/>
      <c r="W39" s="1029"/>
      <c r="X39" s="1029"/>
      <c r="Y39" s="1029"/>
      <c r="Z39" s="1029"/>
      <c r="AA39" s="1029"/>
      <c r="AB39" s="1029"/>
      <c r="AC39" s="1029"/>
      <c r="AD39" s="1029"/>
      <c r="AE39" s="1030"/>
      <c r="AF39" s="1022"/>
      <c r="AG39" s="1023"/>
      <c r="AH39" s="1023"/>
      <c r="AI39" s="1023"/>
      <c r="AJ39" s="1024"/>
      <c r="AK39" s="967"/>
      <c r="AL39" s="958"/>
      <c r="AM39" s="958"/>
      <c r="AN39" s="958"/>
      <c r="AO39" s="958"/>
      <c r="AP39" s="958"/>
      <c r="AQ39" s="958"/>
      <c r="AR39" s="958"/>
      <c r="AS39" s="958"/>
      <c r="AT39" s="958"/>
      <c r="AU39" s="958"/>
      <c r="AV39" s="958"/>
      <c r="AW39" s="958"/>
      <c r="AX39" s="958"/>
      <c r="AY39" s="958"/>
      <c r="AZ39" s="1027"/>
      <c r="BA39" s="1027"/>
      <c r="BB39" s="1027"/>
      <c r="BC39" s="1027"/>
      <c r="BD39" s="1027"/>
      <c r="BE39" s="1011"/>
      <c r="BF39" s="1011"/>
      <c r="BG39" s="1011"/>
      <c r="BH39" s="1011"/>
      <c r="BI39" s="1012"/>
      <c r="BJ39" s="110"/>
      <c r="BK39" s="110"/>
      <c r="BL39" s="110"/>
      <c r="BM39" s="110"/>
      <c r="BN39" s="110"/>
      <c r="BO39" s="123"/>
      <c r="BP39" s="123"/>
      <c r="BQ39" s="120">
        <v>33</v>
      </c>
      <c r="BR39" s="121"/>
      <c r="BS39" s="999"/>
      <c r="BT39" s="1000"/>
      <c r="BU39" s="1000"/>
      <c r="BV39" s="1000"/>
      <c r="BW39" s="1000"/>
      <c r="BX39" s="1000"/>
      <c r="BY39" s="1000"/>
      <c r="BZ39" s="1000"/>
      <c r="CA39" s="1000"/>
      <c r="CB39" s="1000"/>
      <c r="CC39" s="1000"/>
      <c r="CD39" s="1000"/>
      <c r="CE39" s="1000"/>
      <c r="CF39" s="1000"/>
      <c r="CG39" s="1001"/>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104"/>
    </row>
    <row r="40" spans="1:131" s="105" customFormat="1" ht="26.25" customHeight="1" x14ac:dyDescent="0.15">
      <c r="A40" s="119">
        <v>13</v>
      </c>
      <c r="B40" s="1016"/>
      <c r="C40" s="1017"/>
      <c r="D40" s="1017"/>
      <c r="E40" s="1017"/>
      <c r="F40" s="1017"/>
      <c r="G40" s="1017"/>
      <c r="H40" s="1017"/>
      <c r="I40" s="1017"/>
      <c r="J40" s="1017"/>
      <c r="K40" s="1017"/>
      <c r="L40" s="1017"/>
      <c r="M40" s="1017"/>
      <c r="N40" s="1017"/>
      <c r="O40" s="1017"/>
      <c r="P40" s="1018"/>
      <c r="Q40" s="1028"/>
      <c r="R40" s="1029"/>
      <c r="S40" s="1029"/>
      <c r="T40" s="1029"/>
      <c r="U40" s="1029"/>
      <c r="V40" s="1029"/>
      <c r="W40" s="1029"/>
      <c r="X40" s="1029"/>
      <c r="Y40" s="1029"/>
      <c r="Z40" s="1029"/>
      <c r="AA40" s="1029"/>
      <c r="AB40" s="1029"/>
      <c r="AC40" s="1029"/>
      <c r="AD40" s="1029"/>
      <c r="AE40" s="1030"/>
      <c r="AF40" s="1022"/>
      <c r="AG40" s="1023"/>
      <c r="AH40" s="1023"/>
      <c r="AI40" s="1023"/>
      <c r="AJ40" s="1024"/>
      <c r="AK40" s="967"/>
      <c r="AL40" s="958"/>
      <c r="AM40" s="958"/>
      <c r="AN40" s="958"/>
      <c r="AO40" s="958"/>
      <c r="AP40" s="958"/>
      <c r="AQ40" s="958"/>
      <c r="AR40" s="958"/>
      <c r="AS40" s="958"/>
      <c r="AT40" s="958"/>
      <c r="AU40" s="958"/>
      <c r="AV40" s="958"/>
      <c r="AW40" s="958"/>
      <c r="AX40" s="958"/>
      <c r="AY40" s="958"/>
      <c r="AZ40" s="1027"/>
      <c r="BA40" s="1027"/>
      <c r="BB40" s="1027"/>
      <c r="BC40" s="1027"/>
      <c r="BD40" s="1027"/>
      <c r="BE40" s="1011"/>
      <c r="BF40" s="1011"/>
      <c r="BG40" s="1011"/>
      <c r="BH40" s="1011"/>
      <c r="BI40" s="1012"/>
      <c r="BJ40" s="110"/>
      <c r="BK40" s="110"/>
      <c r="BL40" s="110"/>
      <c r="BM40" s="110"/>
      <c r="BN40" s="110"/>
      <c r="BO40" s="123"/>
      <c r="BP40" s="123"/>
      <c r="BQ40" s="120">
        <v>34</v>
      </c>
      <c r="BR40" s="121"/>
      <c r="BS40" s="999"/>
      <c r="BT40" s="1000"/>
      <c r="BU40" s="1000"/>
      <c r="BV40" s="1000"/>
      <c r="BW40" s="1000"/>
      <c r="BX40" s="1000"/>
      <c r="BY40" s="1000"/>
      <c r="BZ40" s="1000"/>
      <c r="CA40" s="1000"/>
      <c r="CB40" s="1000"/>
      <c r="CC40" s="1000"/>
      <c r="CD40" s="1000"/>
      <c r="CE40" s="1000"/>
      <c r="CF40" s="1000"/>
      <c r="CG40" s="1001"/>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104"/>
    </row>
    <row r="41" spans="1:131" s="105" customFormat="1" ht="26.25" customHeight="1" x14ac:dyDescent="0.15">
      <c r="A41" s="119">
        <v>14</v>
      </c>
      <c r="B41" s="1016"/>
      <c r="C41" s="1017"/>
      <c r="D41" s="1017"/>
      <c r="E41" s="1017"/>
      <c r="F41" s="1017"/>
      <c r="G41" s="1017"/>
      <c r="H41" s="1017"/>
      <c r="I41" s="1017"/>
      <c r="J41" s="1017"/>
      <c r="K41" s="1017"/>
      <c r="L41" s="1017"/>
      <c r="M41" s="1017"/>
      <c r="N41" s="1017"/>
      <c r="O41" s="1017"/>
      <c r="P41" s="1018"/>
      <c r="Q41" s="1028"/>
      <c r="R41" s="1029"/>
      <c r="S41" s="1029"/>
      <c r="T41" s="1029"/>
      <c r="U41" s="1029"/>
      <c r="V41" s="1029"/>
      <c r="W41" s="1029"/>
      <c r="X41" s="1029"/>
      <c r="Y41" s="1029"/>
      <c r="Z41" s="1029"/>
      <c r="AA41" s="1029"/>
      <c r="AB41" s="1029"/>
      <c r="AC41" s="1029"/>
      <c r="AD41" s="1029"/>
      <c r="AE41" s="1030"/>
      <c r="AF41" s="1022"/>
      <c r="AG41" s="1023"/>
      <c r="AH41" s="1023"/>
      <c r="AI41" s="1023"/>
      <c r="AJ41" s="1024"/>
      <c r="AK41" s="967"/>
      <c r="AL41" s="958"/>
      <c r="AM41" s="958"/>
      <c r="AN41" s="958"/>
      <c r="AO41" s="958"/>
      <c r="AP41" s="958"/>
      <c r="AQ41" s="958"/>
      <c r="AR41" s="958"/>
      <c r="AS41" s="958"/>
      <c r="AT41" s="958"/>
      <c r="AU41" s="958"/>
      <c r="AV41" s="958"/>
      <c r="AW41" s="958"/>
      <c r="AX41" s="958"/>
      <c r="AY41" s="958"/>
      <c r="AZ41" s="1027"/>
      <c r="BA41" s="1027"/>
      <c r="BB41" s="1027"/>
      <c r="BC41" s="1027"/>
      <c r="BD41" s="1027"/>
      <c r="BE41" s="1011"/>
      <c r="BF41" s="1011"/>
      <c r="BG41" s="1011"/>
      <c r="BH41" s="1011"/>
      <c r="BI41" s="1012"/>
      <c r="BJ41" s="110"/>
      <c r="BK41" s="110"/>
      <c r="BL41" s="110"/>
      <c r="BM41" s="110"/>
      <c r="BN41" s="110"/>
      <c r="BO41" s="123"/>
      <c r="BP41" s="123"/>
      <c r="BQ41" s="120">
        <v>35</v>
      </c>
      <c r="BR41" s="121"/>
      <c r="BS41" s="999"/>
      <c r="BT41" s="1000"/>
      <c r="BU41" s="1000"/>
      <c r="BV41" s="1000"/>
      <c r="BW41" s="1000"/>
      <c r="BX41" s="1000"/>
      <c r="BY41" s="1000"/>
      <c r="BZ41" s="1000"/>
      <c r="CA41" s="1000"/>
      <c r="CB41" s="1000"/>
      <c r="CC41" s="1000"/>
      <c r="CD41" s="1000"/>
      <c r="CE41" s="1000"/>
      <c r="CF41" s="1000"/>
      <c r="CG41" s="1001"/>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104"/>
    </row>
    <row r="42" spans="1:131" s="105" customFormat="1" ht="26.25" customHeight="1" x14ac:dyDescent="0.15">
      <c r="A42" s="119">
        <v>15</v>
      </c>
      <c r="B42" s="1016"/>
      <c r="C42" s="1017"/>
      <c r="D42" s="1017"/>
      <c r="E42" s="1017"/>
      <c r="F42" s="1017"/>
      <c r="G42" s="1017"/>
      <c r="H42" s="1017"/>
      <c r="I42" s="1017"/>
      <c r="J42" s="1017"/>
      <c r="K42" s="1017"/>
      <c r="L42" s="1017"/>
      <c r="M42" s="1017"/>
      <c r="N42" s="1017"/>
      <c r="O42" s="1017"/>
      <c r="P42" s="1018"/>
      <c r="Q42" s="1028"/>
      <c r="R42" s="1029"/>
      <c r="S42" s="1029"/>
      <c r="T42" s="1029"/>
      <c r="U42" s="1029"/>
      <c r="V42" s="1029"/>
      <c r="W42" s="1029"/>
      <c r="X42" s="1029"/>
      <c r="Y42" s="1029"/>
      <c r="Z42" s="1029"/>
      <c r="AA42" s="1029"/>
      <c r="AB42" s="1029"/>
      <c r="AC42" s="1029"/>
      <c r="AD42" s="1029"/>
      <c r="AE42" s="1030"/>
      <c r="AF42" s="1022"/>
      <c r="AG42" s="1023"/>
      <c r="AH42" s="1023"/>
      <c r="AI42" s="1023"/>
      <c r="AJ42" s="1024"/>
      <c r="AK42" s="967"/>
      <c r="AL42" s="958"/>
      <c r="AM42" s="958"/>
      <c r="AN42" s="958"/>
      <c r="AO42" s="958"/>
      <c r="AP42" s="958"/>
      <c r="AQ42" s="958"/>
      <c r="AR42" s="958"/>
      <c r="AS42" s="958"/>
      <c r="AT42" s="958"/>
      <c r="AU42" s="958"/>
      <c r="AV42" s="958"/>
      <c r="AW42" s="958"/>
      <c r="AX42" s="958"/>
      <c r="AY42" s="958"/>
      <c r="AZ42" s="1027"/>
      <c r="BA42" s="1027"/>
      <c r="BB42" s="1027"/>
      <c r="BC42" s="1027"/>
      <c r="BD42" s="1027"/>
      <c r="BE42" s="1011"/>
      <c r="BF42" s="1011"/>
      <c r="BG42" s="1011"/>
      <c r="BH42" s="1011"/>
      <c r="BI42" s="1012"/>
      <c r="BJ42" s="110"/>
      <c r="BK42" s="110"/>
      <c r="BL42" s="110"/>
      <c r="BM42" s="110"/>
      <c r="BN42" s="110"/>
      <c r="BO42" s="123"/>
      <c r="BP42" s="123"/>
      <c r="BQ42" s="120">
        <v>36</v>
      </c>
      <c r="BR42" s="121"/>
      <c r="BS42" s="999"/>
      <c r="BT42" s="1000"/>
      <c r="BU42" s="1000"/>
      <c r="BV42" s="1000"/>
      <c r="BW42" s="1000"/>
      <c r="BX42" s="1000"/>
      <c r="BY42" s="1000"/>
      <c r="BZ42" s="1000"/>
      <c r="CA42" s="1000"/>
      <c r="CB42" s="1000"/>
      <c r="CC42" s="1000"/>
      <c r="CD42" s="1000"/>
      <c r="CE42" s="1000"/>
      <c r="CF42" s="1000"/>
      <c r="CG42" s="1001"/>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104"/>
    </row>
    <row r="43" spans="1:131" s="105" customFormat="1" ht="26.25" customHeight="1" x14ac:dyDescent="0.15">
      <c r="A43" s="119">
        <v>16</v>
      </c>
      <c r="B43" s="1016"/>
      <c r="C43" s="1017"/>
      <c r="D43" s="1017"/>
      <c r="E43" s="1017"/>
      <c r="F43" s="1017"/>
      <c r="G43" s="1017"/>
      <c r="H43" s="1017"/>
      <c r="I43" s="1017"/>
      <c r="J43" s="1017"/>
      <c r="K43" s="1017"/>
      <c r="L43" s="1017"/>
      <c r="M43" s="1017"/>
      <c r="N43" s="1017"/>
      <c r="O43" s="1017"/>
      <c r="P43" s="1018"/>
      <c r="Q43" s="1028"/>
      <c r="R43" s="1029"/>
      <c r="S43" s="1029"/>
      <c r="T43" s="1029"/>
      <c r="U43" s="1029"/>
      <c r="V43" s="1029"/>
      <c r="W43" s="1029"/>
      <c r="X43" s="1029"/>
      <c r="Y43" s="1029"/>
      <c r="Z43" s="1029"/>
      <c r="AA43" s="1029"/>
      <c r="AB43" s="1029"/>
      <c r="AC43" s="1029"/>
      <c r="AD43" s="1029"/>
      <c r="AE43" s="1030"/>
      <c r="AF43" s="1022"/>
      <c r="AG43" s="1023"/>
      <c r="AH43" s="1023"/>
      <c r="AI43" s="1023"/>
      <c r="AJ43" s="1024"/>
      <c r="AK43" s="967"/>
      <c r="AL43" s="958"/>
      <c r="AM43" s="958"/>
      <c r="AN43" s="958"/>
      <c r="AO43" s="958"/>
      <c r="AP43" s="958"/>
      <c r="AQ43" s="958"/>
      <c r="AR43" s="958"/>
      <c r="AS43" s="958"/>
      <c r="AT43" s="958"/>
      <c r="AU43" s="958"/>
      <c r="AV43" s="958"/>
      <c r="AW43" s="958"/>
      <c r="AX43" s="958"/>
      <c r="AY43" s="958"/>
      <c r="AZ43" s="1027"/>
      <c r="BA43" s="1027"/>
      <c r="BB43" s="1027"/>
      <c r="BC43" s="1027"/>
      <c r="BD43" s="1027"/>
      <c r="BE43" s="1011"/>
      <c r="BF43" s="1011"/>
      <c r="BG43" s="1011"/>
      <c r="BH43" s="1011"/>
      <c r="BI43" s="1012"/>
      <c r="BJ43" s="110"/>
      <c r="BK43" s="110"/>
      <c r="BL43" s="110"/>
      <c r="BM43" s="110"/>
      <c r="BN43" s="110"/>
      <c r="BO43" s="123"/>
      <c r="BP43" s="123"/>
      <c r="BQ43" s="120">
        <v>37</v>
      </c>
      <c r="BR43" s="121"/>
      <c r="BS43" s="999"/>
      <c r="BT43" s="1000"/>
      <c r="BU43" s="1000"/>
      <c r="BV43" s="1000"/>
      <c r="BW43" s="1000"/>
      <c r="BX43" s="1000"/>
      <c r="BY43" s="1000"/>
      <c r="BZ43" s="1000"/>
      <c r="CA43" s="1000"/>
      <c r="CB43" s="1000"/>
      <c r="CC43" s="1000"/>
      <c r="CD43" s="1000"/>
      <c r="CE43" s="1000"/>
      <c r="CF43" s="1000"/>
      <c r="CG43" s="1001"/>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104"/>
    </row>
    <row r="44" spans="1:131" s="105" customFormat="1" ht="26.25" customHeight="1" x14ac:dyDescent="0.15">
      <c r="A44" s="119">
        <v>17</v>
      </c>
      <c r="B44" s="1016"/>
      <c r="C44" s="1017"/>
      <c r="D44" s="1017"/>
      <c r="E44" s="1017"/>
      <c r="F44" s="1017"/>
      <c r="G44" s="1017"/>
      <c r="H44" s="1017"/>
      <c r="I44" s="1017"/>
      <c r="J44" s="1017"/>
      <c r="K44" s="1017"/>
      <c r="L44" s="1017"/>
      <c r="M44" s="1017"/>
      <c r="N44" s="1017"/>
      <c r="O44" s="1017"/>
      <c r="P44" s="1018"/>
      <c r="Q44" s="1028"/>
      <c r="R44" s="1029"/>
      <c r="S44" s="1029"/>
      <c r="T44" s="1029"/>
      <c r="U44" s="1029"/>
      <c r="V44" s="1029"/>
      <c r="W44" s="1029"/>
      <c r="X44" s="1029"/>
      <c r="Y44" s="1029"/>
      <c r="Z44" s="1029"/>
      <c r="AA44" s="1029"/>
      <c r="AB44" s="1029"/>
      <c r="AC44" s="1029"/>
      <c r="AD44" s="1029"/>
      <c r="AE44" s="1030"/>
      <c r="AF44" s="1022"/>
      <c r="AG44" s="1023"/>
      <c r="AH44" s="1023"/>
      <c r="AI44" s="1023"/>
      <c r="AJ44" s="1024"/>
      <c r="AK44" s="967"/>
      <c r="AL44" s="958"/>
      <c r="AM44" s="958"/>
      <c r="AN44" s="958"/>
      <c r="AO44" s="958"/>
      <c r="AP44" s="958"/>
      <c r="AQ44" s="958"/>
      <c r="AR44" s="958"/>
      <c r="AS44" s="958"/>
      <c r="AT44" s="958"/>
      <c r="AU44" s="958"/>
      <c r="AV44" s="958"/>
      <c r="AW44" s="958"/>
      <c r="AX44" s="958"/>
      <c r="AY44" s="958"/>
      <c r="AZ44" s="1027"/>
      <c r="BA44" s="1027"/>
      <c r="BB44" s="1027"/>
      <c r="BC44" s="1027"/>
      <c r="BD44" s="1027"/>
      <c r="BE44" s="1011"/>
      <c r="BF44" s="1011"/>
      <c r="BG44" s="1011"/>
      <c r="BH44" s="1011"/>
      <c r="BI44" s="1012"/>
      <c r="BJ44" s="110"/>
      <c r="BK44" s="110"/>
      <c r="BL44" s="110"/>
      <c r="BM44" s="110"/>
      <c r="BN44" s="110"/>
      <c r="BO44" s="123"/>
      <c r="BP44" s="123"/>
      <c r="BQ44" s="120">
        <v>38</v>
      </c>
      <c r="BR44" s="121"/>
      <c r="BS44" s="999"/>
      <c r="BT44" s="1000"/>
      <c r="BU44" s="1000"/>
      <c r="BV44" s="1000"/>
      <c r="BW44" s="1000"/>
      <c r="BX44" s="1000"/>
      <c r="BY44" s="1000"/>
      <c r="BZ44" s="1000"/>
      <c r="CA44" s="1000"/>
      <c r="CB44" s="1000"/>
      <c r="CC44" s="1000"/>
      <c r="CD44" s="1000"/>
      <c r="CE44" s="1000"/>
      <c r="CF44" s="1000"/>
      <c r="CG44" s="1001"/>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104"/>
    </row>
    <row r="45" spans="1:131" s="105" customFormat="1" ht="26.25" customHeight="1" x14ac:dyDescent="0.15">
      <c r="A45" s="119">
        <v>18</v>
      </c>
      <c r="B45" s="1016"/>
      <c r="C45" s="1017"/>
      <c r="D45" s="1017"/>
      <c r="E45" s="1017"/>
      <c r="F45" s="1017"/>
      <c r="G45" s="1017"/>
      <c r="H45" s="1017"/>
      <c r="I45" s="1017"/>
      <c r="J45" s="1017"/>
      <c r="K45" s="1017"/>
      <c r="L45" s="1017"/>
      <c r="M45" s="1017"/>
      <c r="N45" s="1017"/>
      <c r="O45" s="1017"/>
      <c r="P45" s="1018"/>
      <c r="Q45" s="1028"/>
      <c r="R45" s="1029"/>
      <c r="S45" s="1029"/>
      <c r="T45" s="1029"/>
      <c r="U45" s="1029"/>
      <c r="V45" s="1029"/>
      <c r="W45" s="1029"/>
      <c r="X45" s="1029"/>
      <c r="Y45" s="1029"/>
      <c r="Z45" s="1029"/>
      <c r="AA45" s="1029"/>
      <c r="AB45" s="1029"/>
      <c r="AC45" s="1029"/>
      <c r="AD45" s="1029"/>
      <c r="AE45" s="1030"/>
      <c r="AF45" s="1022"/>
      <c r="AG45" s="1023"/>
      <c r="AH45" s="1023"/>
      <c r="AI45" s="1023"/>
      <c r="AJ45" s="1024"/>
      <c r="AK45" s="967"/>
      <c r="AL45" s="958"/>
      <c r="AM45" s="958"/>
      <c r="AN45" s="958"/>
      <c r="AO45" s="958"/>
      <c r="AP45" s="958"/>
      <c r="AQ45" s="958"/>
      <c r="AR45" s="958"/>
      <c r="AS45" s="958"/>
      <c r="AT45" s="958"/>
      <c r="AU45" s="958"/>
      <c r="AV45" s="958"/>
      <c r="AW45" s="958"/>
      <c r="AX45" s="958"/>
      <c r="AY45" s="958"/>
      <c r="AZ45" s="1027"/>
      <c r="BA45" s="1027"/>
      <c r="BB45" s="1027"/>
      <c r="BC45" s="1027"/>
      <c r="BD45" s="1027"/>
      <c r="BE45" s="1011"/>
      <c r="BF45" s="1011"/>
      <c r="BG45" s="1011"/>
      <c r="BH45" s="1011"/>
      <c r="BI45" s="1012"/>
      <c r="BJ45" s="110"/>
      <c r="BK45" s="110"/>
      <c r="BL45" s="110"/>
      <c r="BM45" s="110"/>
      <c r="BN45" s="110"/>
      <c r="BO45" s="123"/>
      <c r="BP45" s="123"/>
      <c r="BQ45" s="120">
        <v>39</v>
      </c>
      <c r="BR45" s="121"/>
      <c r="BS45" s="999"/>
      <c r="BT45" s="1000"/>
      <c r="BU45" s="1000"/>
      <c r="BV45" s="1000"/>
      <c r="BW45" s="1000"/>
      <c r="BX45" s="1000"/>
      <c r="BY45" s="1000"/>
      <c r="BZ45" s="1000"/>
      <c r="CA45" s="1000"/>
      <c r="CB45" s="1000"/>
      <c r="CC45" s="1000"/>
      <c r="CD45" s="1000"/>
      <c r="CE45" s="1000"/>
      <c r="CF45" s="1000"/>
      <c r="CG45" s="1001"/>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104"/>
    </row>
    <row r="46" spans="1:131" s="105" customFormat="1" ht="26.25" customHeight="1" x14ac:dyDescent="0.15">
      <c r="A46" s="119">
        <v>19</v>
      </c>
      <c r="B46" s="1016"/>
      <c r="C46" s="1017"/>
      <c r="D46" s="1017"/>
      <c r="E46" s="1017"/>
      <c r="F46" s="1017"/>
      <c r="G46" s="1017"/>
      <c r="H46" s="1017"/>
      <c r="I46" s="1017"/>
      <c r="J46" s="1017"/>
      <c r="K46" s="1017"/>
      <c r="L46" s="1017"/>
      <c r="M46" s="1017"/>
      <c r="N46" s="1017"/>
      <c r="O46" s="1017"/>
      <c r="P46" s="1018"/>
      <c r="Q46" s="1028"/>
      <c r="R46" s="1029"/>
      <c r="S46" s="1029"/>
      <c r="T46" s="1029"/>
      <c r="U46" s="1029"/>
      <c r="V46" s="1029"/>
      <c r="W46" s="1029"/>
      <c r="X46" s="1029"/>
      <c r="Y46" s="1029"/>
      <c r="Z46" s="1029"/>
      <c r="AA46" s="1029"/>
      <c r="AB46" s="1029"/>
      <c r="AC46" s="1029"/>
      <c r="AD46" s="1029"/>
      <c r="AE46" s="1030"/>
      <c r="AF46" s="1022"/>
      <c r="AG46" s="1023"/>
      <c r="AH46" s="1023"/>
      <c r="AI46" s="1023"/>
      <c r="AJ46" s="1024"/>
      <c r="AK46" s="967"/>
      <c r="AL46" s="958"/>
      <c r="AM46" s="958"/>
      <c r="AN46" s="958"/>
      <c r="AO46" s="958"/>
      <c r="AP46" s="958"/>
      <c r="AQ46" s="958"/>
      <c r="AR46" s="958"/>
      <c r="AS46" s="958"/>
      <c r="AT46" s="958"/>
      <c r="AU46" s="958"/>
      <c r="AV46" s="958"/>
      <c r="AW46" s="958"/>
      <c r="AX46" s="958"/>
      <c r="AY46" s="958"/>
      <c r="AZ46" s="1027"/>
      <c r="BA46" s="1027"/>
      <c r="BB46" s="1027"/>
      <c r="BC46" s="1027"/>
      <c r="BD46" s="1027"/>
      <c r="BE46" s="1011"/>
      <c r="BF46" s="1011"/>
      <c r="BG46" s="1011"/>
      <c r="BH46" s="1011"/>
      <c r="BI46" s="1012"/>
      <c r="BJ46" s="110"/>
      <c r="BK46" s="110"/>
      <c r="BL46" s="110"/>
      <c r="BM46" s="110"/>
      <c r="BN46" s="110"/>
      <c r="BO46" s="123"/>
      <c r="BP46" s="123"/>
      <c r="BQ46" s="120">
        <v>40</v>
      </c>
      <c r="BR46" s="121"/>
      <c r="BS46" s="999"/>
      <c r="BT46" s="1000"/>
      <c r="BU46" s="1000"/>
      <c r="BV46" s="1000"/>
      <c r="BW46" s="1000"/>
      <c r="BX46" s="1000"/>
      <c r="BY46" s="1000"/>
      <c r="BZ46" s="1000"/>
      <c r="CA46" s="1000"/>
      <c r="CB46" s="1000"/>
      <c r="CC46" s="1000"/>
      <c r="CD46" s="1000"/>
      <c r="CE46" s="1000"/>
      <c r="CF46" s="1000"/>
      <c r="CG46" s="1001"/>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104"/>
    </row>
    <row r="47" spans="1:131" s="105" customFormat="1" ht="26.25" customHeight="1" x14ac:dyDescent="0.15">
      <c r="A47" s="119">
        <v>20</v>
      </c>
      <c r="B47" s="1016"/>
      <c r="C47" s="1017"/>
      <c r="D47" s="1017"/>
      <c r="E47" s="1017"/>
      <c r="F47" s="1017"/>
      <c r="G47" s="1017"/>
      <c r="H47" s="1017"/>
      <c r="I47" s="1017"/>
      <c r="J47" s="1017"/>
      <c r="K47" s="1017"/>
      <c r="L47" s="1017"/>
      <c r="M47" s="1017"/>
      <c r="N47" s="1017"/>
      <c r="O47" s="1017"/>
      <c r="P47" s="1018"/>
      <c r="Q47" s="1028"/>
      <c r="R47" s="1029"/>
      <c r="S47" s="1029"/>
      <c r="T47" s="1029"/>
      <c r="U47" s="1029"/>
      <c r="V47" s="1029"/>
      <c r="W47" s="1029"/>
      <c r="X47" s="1029"/>
      <c r="Y47" s="1029"/>
      <c r="Z47" s="1029"/>
      <c r="AA47" s="1029"/>
      <c r="AB47" s="1029"/>
      <c r="AC47" s="1029"/>
      <c r="AD47" s="1029"/>
      <c r="AE47" s="1030"/>
      <c r="AF47" s="1022"/>
      <c r="AG47" s="1023"/>
      <c r="AH47" s="1023"/>
      <c r="AI47" s="1023"/>
      <c r="AJ47" s="1024"/>
      <c r="AK47" s="967"/>
      <c r="AL47" s="958"/>
      <c r="AM47" s="958"/>
      <c r="AN47" s="958"/>
      <c r="AO47" s="958"/>
      <c r="AP47" s="958"/>
      <c r="AQ47" s="958"/>
      <c r="AR47" s="958"/>
      <c r="AS47" s="958"/>
      <c r="AT47" s="958"/>
      <c r="AU47" s="958"/>
      <c r="AV47" s="958"/>
      <c r="AW47" s="958"/>
      <c r="AX47" s="958"/>
      <c r="AY47" s="958"/>
      <c r="AZ47" s="1027"/>
      <c r="BA47" s="1027"/>
      <c r="BB47" s="1027"/>
      <c r="BC47" s="1027"/>
      <c r="BD47" s="1027"/>
      <c r="BE47" s="1011"/>
      <c r="BF47" s="1011"/>
      <c r="BG47" s="1011"/>
      <c r="BH47" s="1011"/>
      <c r="BI47" s="1012"/>
      <c r="BJ47" s="110"/>
      <c r="BK47" s="110"/>
      <c r="BL47" s="110"/>
      <c r="BM47" s="110"/>
      <c r="BN47" s="110"/>
      <c r="BO47" s="123"/>
      <c r="BP47" s="123"/>
      <c r="BQ47" s="120">
        <v>41</v>
      </c>
      <c r="BR47" s="121"/>
      <c r="BS47" s="999"/>
      <c r="BT47" s="1000"/>
      <c r="BU47" s="1000"/>
      <c r="BV47" s="1000"/>
      <c r="BW47" s="1000"/>
      <c r="BX47" s="1000"/>
      <c r="BY47" s="1000"/>
      <c r="BZ47" s="1000"/>
      <c r="CA47" s="1000"/>
      <c r="CB47" s="1000"/>
      <c r="CC47" s="1000"/>
      <c r="CD47" s="1000"/>
      <c r="CE47" s="1000"/>
      <c r="CF47" s="1000"/>
      <c r="CG47" s="1001"/>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104"/>
    </row>
    <row r="48" spans="1:131" s="105" customFormat="1" ht="26.25" customHeight="1" x14ac:dyDescent="0.15">
      <c r="A48" s="119">
        <v>21</v>
      </c>
      <c r="B48" s="1016"/>
      <c r="C48" s="1017"/>
      <c r="D48" s="1017"/>
      <c r="E48" s="1017"/>
      <c r="F48" s="1017"/>
      <c r="G48" s="1017"/>
      <c r="H48" s="1017"/>
      <c r="I48" s="1017"/>
      <c r="J48" s="1017"/>
      <c r="K48" s="1017"/>
      <c r="L48" s="1017"/>
      <c r="M48" s="1017"/>
      <c r="N48" s="1017"/>
      <c r="O48" s="1017"/>
      <c r="P48" s="1018"/>
      <c r="Q48" s="1028"/>
      <c r="R48" s="1029"/>
      <c r="S48" s="1029"/>
      <c r="T48" s="1029"/>
      <c r="U48" s="1029"/>
      <c r="V48" s="1029"/>
      <c r="W48" s="1029"/>
      <c r="X48" s="1029"/>
      <c r="Y48" s="1029"/>
      <c r="Z48" s="1029"/>
      <c r="AA48" s="1029"/>
      <c r="AB48" s="1029"/>
      <c r="AC48" s="1029"/>
      <c r="AD48" s="1029"/>
      <c r="AE48" s="1030"/>
      <c r="AF48" s="1022"/>
      <c r="AG48" s="1023"/>
      <c r="AH48" s="1023"/>
      <c r="AI48" s="1023"/>
      <c r="AJ48" s="1024"/>
      <c r="AK48" s="967"/>
      <c r="AL48" s="958"/>
      <c r="AM48" s="958"/>
      <c r="AN48" s="958"/>
      <c r="AO48" s="958"/>
      <c r="AP48" s="958"/>
      <c r="AQ48" s="958"/>
      <c r="AR48" s="958"/>
      <c r="AS48" s="958"/>
      <c r="AT48" s="958"/>
      <c r="AU48" s="958"/>
      <c r="AV48" s="958"/>
      <c r="AW48" s="958"/>
      <c r="AX48" s="958"/>
      <c r="AY48" s="958"/>
      <c r="AZ48" s="1027"/>
      <c r="BA48" s="1027"/>
      <c r="BB48" s="1027"/>
      <c r="BC48" s="1027"/>
      <c r="BD48" s="1027"/>
      <c r="BE48" s="1011"/>
      <c r="BF48" s="1011"/>
      <c r="BG48" s="1011"/>
      <c r="BH48" s="1011"/>
      <c r="BI48" s="1012"/>
      <c r="BJ48" s="110"/>
      <c r="BK48" s="110"/>
      <c r="BL48" s="110"/>
      <c r="BM48" s="110"/>
      <c r="BN48" s="110"/>
      <c r="BO48" s="123"/>
      <c r="BP48" s="123"/>
      <c r="BQ48" s="120">
        <v>42</v>
      </c>
      <c r="BR48" s="121"/>
      <c r="BS48" s="999"/>
      <c r="BT48" s="1000"/>
      <c r="BU48" s="1000"/>
      <c r="BV48" s="1000"/>
      <c r="BW48" s="1000"/>
      <c r="BX48" s="1000"/>
      <c r="BY48" s="1000"/>
      <c r="BZ48" s="1000"/>
      <c r="CA48" s="1000"/>
      <c r="CB48" s="1000"/>
      <c r="CC48" s="1000"/>
      <c r="CD48" s="1000"/>
      <c r="CE48" s="1000"/>
      <c r="CF48" s="1000"/>
      <c r="CG48" s="1001"/>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104"/>
    </row>
    <row r="49" spans="1:131" s="105" customFormat="1" ht="26.25" customHeight="1" x14ac:dyDescent="0.15">
      <c r="A49" s="119">
        <v>22</v>
      </c>
      <c r="B49" s="1016"/>
      <c r="C49" s="1017"/>
      <c r="D49" s="1017"/>
      <c r="E49" s="1017"/>
      <c r="F49" s="1017"/>
      <c r="G49" s="1017"/>
      <c r="H49" s="1017"/>
      <c r="I49" s="1017"/>
      <c r="J49" s="1017"/>
      <c r="K49" s="1017"/>
      <c r="L49" s="1017"/>
      <c r="M49" s="1017"/>
      <c r="N49" s="1017"/>
      <c r="O49" s="1017"/>
      <c r="P49" s="1018"/>
      <c r="Q49" s="1028"/>
      <c r="R49" s="1029"/>
      <c r="S49" s="1029"/>
      <c r="T49" s="1029"/>
      <c r="U49" s="1029"/>
      <c r="V49" s="1029"/>
      <c r="W49" s="1029"/>
      <c r="X49" s="1029"/>
      <c r="Y49" s="1029"/>
      <c r="Z49" s="1029"/>
      <c r="AA49" s="1029"/>
      <c r="AB49" s="1029"/>
      <c r="AC49" s="1029"/>
      <c r="AD49" s="1029"/>
      <c r="AE49" s="1030"/>
      <c r="AF49" s="1022"/>
      <c r="AG49" s="1023"/>
      <c r="AH49" s="1023"/>
      <c r="AI49" s="1023"/>
      <c r="AJ49" s="1024"/>
      <c r="AK49" s="967"/>
      <c r="AL49" s="958"/>
      <c r="AM49" s="958"/>
      <c r="AN49" s="958"/>
      <c r="AO49" s="958"/>
      <c r="AP49" s="958"/>
      <c r="AQ49" s="958"/>
      <c r="AR49" s="958"/>
      <c r="AS49" s="958"/>
      <c r="AT49" s="958"/>
      <c r="AU49" s="958"/>
      <c r="AV49" s="958"/>
      <c r="AW49" s="958"/>
      <c r="AX49" s="958"/>
      <c r="AY49" s="958"/>
      <c r="AZ49" s="1027"/>
      <c r="BA49" s="1027"/>
      <c r="BB49" s="1027"/>
      <c r="BC49" s="1027"/>
      <c r="BD49" s="1027"/>
      <c r="BE49" s="1011"/>
      <c r="BF49" s="1011"/>
      <c r="BG49" s="1011"/>
      <c r="BH49" s="1011"/>
      <c r="BI49" s="1012"/>
      <c r="BJ49" s="110"/>
      <c r="BK49" s="110"/>
      <c r="BL49" s="110"/>
      <c r="BM49" s="110"/>
      <c r="BN49" s="110"/>
      <c r="BO49" s="123"/>
      <c r="BP49" s="123"/>
      <c r="BQ49" s="120">
        <v>43</v>
      </c>
      <c r="BR49" s="121"/>
      <c r="BS49" s="999"/>
      <c r="BT49" s="1000"/>
      <c r="BU49" s="1000"/>
      <c r="BV49" s="1000"/>
      <c r="BW49" s="1000"/>
      <c r="BX49" s="1000"/>
      <c r="BY49" s="1000"/>
      <c r="BZ49" s="1000"/>
      <c r="CA49" s="1000"/>
      <c r="CB49" s="1000"/>
      <c r="CC49" s="1000"/>
      <c r="CD49" s="1000"/>
      <c r="CE49" s="1000"/>
      <c r="CF49" s="1000"/>
      <c r="CG49" s="1001"/>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104"/>
    </row>
    <row r="50" spans="1:131" s="105" customFormat="1" ht="26.25" customHeight="1" x14ac:dyDescent="0.15">
      <c r="A50" s="119">
        <v>23</v>
      </c>
      <c r="B50" s="1016"/>
      <c r="C50" s="1017"/>
      <c r="D50" s="1017"/>
      <c r="E50" s="1017"/>
      <c r="F50" s="1017"/>
      <c r="G50" s="1017"/>
      <c r="H50" s="1017"/>
      <c r="I50" s="1017"/>
      <c r="J50" s="1017"/>
      <c r="K50" s="1017"/>
      <c r="L50" s="1017"/>
      <c r="M50" s="1017"/>
      <c r="N50" s="1017"/>
      <c r="O50" s="1017"/>
      <c r="P50" s="1018"/>
      <c r="Q50" s="1019"/>
      <c r="R50" s="1020"/>
      <c r="S50" s="1020"/>
      <c r="T50" s="1020"/>
      <c r="U50" s="1020"/>
      <c r="V50" s="1020"/>
      <c r="W50" s="1020"/>
      <c r="X50" s="1020"/>
      <c r="Y50" s="1020"/>
      <c r="Z50" s="1020"/>
      <c r="AA50" s="1020"/>
      <c r="AB50" s="1020"/>
      <c r="AC50" s="1020"/>
      <c r="AD50" s="1020"/>
      <c r="AE50" s="1021"/>
      <c r="AF50" s="1022"/>
      <c r="AG50" s="1023"/>
      <c r="AH50" s="1023"/>
      <c r="AI50" s="1023"/>
      <c r="AJ50" s="1024"/>
      <c r="AK50" s="1025"/>
      <c r="AL50" s="1020"/>
      <c r="AM50" s="1020"/>
      <c r="AN50" s="1020"/>
      <c r="AO50" s="1020"/>
      <c r="AP50" s="1020"/>
      <c r="AQ50" s="1020"/>
      <c r="AR50" s="1020"/>
      <c r="AS50" s="1020"/>
      <c r="AT50" s="1020"/>
      <c r="AU50" s="1020"/>
      <c r="AV50" s="1020"/>
      <c r="AW50" s="1020"/>
      <c r="AX50" s="1020"/>
      <c r="AY50" s="1020"/>
      <c r="AZ50" s="1026"/>
      <c r="BA50" s="1026"/>
      <c r="BB50" s="1026"/>
      <c r="BC50" s="1026"/>
      <c r="BD50" s="1026"/>
      <c r="BE50" s="1011"/>
      <c r="BF50" s="1011"/>
      <c r="BG50" s="1011"/>
      <c r="BH50" s="1011"/>
      <c r="BI50" s="1012"/>
      <c r="BJ50" s="110"/>
      <c r="BK50" s="110"/>
      <c r="BL50" s="110"/>
      <c r="BM50" s="110"/>
      <c r="BN50" s="110"/>
      <c r="BO50" s="123"/>
      <c r="BP50" s="123"/>
      <c r="BQ50" s="120">
        <v>44</v>
      </c>
      <c r="BR50" s="121"/>
      <c r="BS50" s="999"/>
      <c r="BT50" s="1000"/>
      <c r="BU50" s="1000"/>
      <c r="BV50" s="1000"/>
      <c r="BW50" s="1000"/>
      <c r="BX50" s="1000"/>
      <c r="BY50" s="1000"/>
      <c r="BZ50" s="1000"/>
      <c r="CA50" s="1000"/>
      <c r="CB50" s="1000"/>
      <c r="CC50" s="1000"/>
      <c r="CD50" s="1000"/>
      <c r="CE50" s="1000"/>
      <c r="CF50" s="1000"/>
      <c r="CG50" s="1001"/>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104"/>
    </row>
    <row r="51" spans="1:131" s="105" customFormat="1" ht="26.25" customHeight="1" x14ac:dyDescent="0.15">
      <c r="A51" s="119">
        <v>24</v>
      </c>
      <c r="B51" s="1016"/>
      <c r="C51" s="1017"/>
      <c r="D51" s="1017"/>
      <c r="E51" s="1017"/>
      <c r="F51" s="1017"/>
      <c r="G51" s="1017"/>
      <c r="H51" s="1017"/>
      <c r="I51" s="1017"/>
      <c r="J51" s="1017"/>
      <c r="K51" s="1017"/>
      <c r="L51" s="1017"/>
      <c r="M51" s="1017"/>
      <c r="N51" s="1017"/>
      <c r="O51" s="1017"/>
      <c r="P51" s="1018"/>
      <c r="Q51" s="1019"/>
      <c r="R51" s="1020"/>
      <c r="S51" s="1020"/>
      <c r="T51" s="1020"/>
      <c r="U51" s="1020"/>
      <c r="V51" s="1020"/>
      <c r="W51" s="1020"/>
      <c r="X51" s="1020"/>
      <c r="Y51" s="1020"/>
      <c r="Z51" s="1020"/>
      <c r="AA51" s="1020"/>
      <c r="AB51" s="1020"/>
      <c r="AC51" s="1020"/>
      <c r="AD51" s="1020"/>
      <c r="AE51" s="1021"/>
      <c r="AF51" s="1022"/>
      <c r="AG51" s="1023"/>
      <c r="AH51" s="1023"/>
      <c r="AI51" s="1023"/>
      <c r="AJ51" s="1024"/>
      <c r="AK51" s="1025"/>
      <c r="AL51" s="1020"/>
      <c r="AM51" s="1020"/>
      <c r="AN51" s="1020"/>
      <c r="AO51" s="1020"/>
      <c r="AP51" s="1020"/>
      <c r="AQ51" s="1020"/>
      <c r="AR51" s="1020"/>
      <c r="AS51" s="1020"/>
      <c r="AT51" s="1020"/>
      <c r="AU51" s="1020"/>
      <c r="AV51" s="1020"/>
      <c r="AW51" s="1020"/>
      <c r="AX51" s="1020"/>
      <c r="AY51" s="1020"/>
      <c r="AZ51" s="1026"/>
      <c r="BA51" s="1026"/>
      <c r="BB51" s="1026"/>
      <c r="BC51" s="1026"/>
      <c r="BD51" s="1026"/>
      <c r="BE51" s="1011"/>
      <c r="BF51" s="1011"/>
      <c r="BG51" s="1011"/>
      <c r="BH51" s="1011"/>
      <c r="BI51" s="1012"/>
      <c r="BJ51" s="110"/>
      <c r="BK51" s="110"/>
      <c r="BL51" s="110"/>
      <c r="BM51" s="110"/>
      <c r="BN51" s="110"/>
      <c r="BO51" s="123"/>
      <c r="BP51" s="123"/>
      <c r="BQ51" s="120">
        <v>45</v>
      </c>
      <c r="BR51" s="121"/>
      <c r="BS51" s="999"/>
      <c r="BT51" s="1000"/>
      <c r="BU51" s="1000"/>
      <c r="BV51" s="1000"/>
      <c r="BW51" s="1000"/>
      <c r="BX51" s="1000"/>
      <c r="BY51" s="1000"/>
      <c r="BZ51" s="1000"/>
      <c r="CA51" s="1000"/>
      <c r="CB51" s="1000"/>
      <c r="CC51" s="1000"/>
      <c r="CD51" s="1000"/>
      <c r="CE51" s="1000"/>
      <c r="CF51" s="1000"/>
      <c r="CG51" s="1001"/>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104"/>
    </row>
    <row r="52" spans="1:131" s="105" customFormat="1" ht="26.25" customHeight="1" x14ac:dyDescent="0.15">
      <c r="A52" s="119">
        <v>25</v>
      </c>
      <c r="B52" s="1016"/>
      <c r="C52" s="1017"/>
      <c r="D52" s="1017"/>
      <c r="E52" s="1017"/>
      <c r="F52" s="1017"/>
      <c r="G52" s="1017"/>
      <c r="H52" s="1017"/>
      <c r="I52" s="1017"/>
      <c r="J52" s="1017"/>
      <c r="K52" s="1017"/>
      <c r="L52" s="1017"/>
      <c r="M52" s="1017"/>
      <c r="N52" s="1017"/>
      <c r="O52" s="1017"/>
      <c r="P52" s="1018"/>
      <c r="Q52" s="1019"/>
      <c r="R52" s="1020"/>
      <c r="S52" s="1020"/>
      <c r="T52" s="1020"/>
      <c r="U52" s="1020"/>
      <c r="V52" s="1020"/>
      <c r="W52" s="1020"/>
      <c r="X52" s="1020"/>
      <c r="Y52" s="1020"/>
      <c r="Z52" s="1020"/>
      <c r="AA52" s="1020"/>
      <c r="AB52" s="1020"/>
      <c r="AC52" s="1020"/>
      <c r="AD52" s="1020"/>
      <c r="AE52" s="1021"/>
      <c r="AF52" s="1022"/>
      <c r="AG52" s="1023"/>
      <c r="AH52" s="1023"/>
      <c r="AI52" s="1023"/>
      <c r="AJ52" s="1024"/>
      <c r="AK52" s="1025"/>
      <c r="AL52" s="1020"/>
      <c r="AM52" s="1020"/>
      <c r="AN52" s="1020"/>
      <c r="AO52" s="1020"/>
      <c r="AP52" s="1020"/>
      <c r="AQ52" s="1020"/>
      <c r="AR52" s="1020"/>
      <c r="AS52" s="1020"/>
      <c r="AT52" s="1020"/>
      <c r="AU52" s="1020"/>
      <c r="AV52" s="1020"/>
      <c r="AW52" s="1020"/>
      <c r="AX52" s="1020"/>
      <c r="AY52" s="1020"/>
      <c r="AZ52" s="1026"/>
      <c r="BA52" s="1026"/>
      <c r="BB52" s="1026"/>
      <c r="BC52" s="1026"/>
      <c r="BD52" s="1026"/>
      <c r="BE52" s="1011"/>
      <c r="BF52" s="1011"/>
      <c r="BG52" s="1011"/>
      <c r="BH52" s="1011"/>
      <c r="BI52" s="1012"/>
      <c r="BJ52" s="110"/>
      <c r="BK52" s="110"/>
      <c r="BL52" s="110"/>
      <c r="BM52" s="110"/>
      <c r="BN52" s="110"/>
      <c r="BO52" s="123"/>
      <c r="BP52" s="123"/>
      <c r="BQ52" s="120">
        <v>46</v>
      </c>
      <c r="BR52" s="121"/>
      <c r="BS52" s="999"/>
      <c r="BT52" s="1000"/>
      <c r="BU52" s="1000"/>
      <c r="BV52" s="1000"/>
      <c r="BW52" s="1000"/>
      <c r="BX52" s="1000"/>
      <c r="BY52" s="1000"/>
      <c r="BZ52" s="1000"/>
      <c r="CA52" s="1000"/>
      <c r="CB52" s="1000"/>
      <c r="CC52" s="1000"/>
      <c r="CD52" s="1000"/>
      <c r="CE52" s="1000"/>
      <c r="CF52" s="1000"/>
      <c r="CG52" s="1001"/>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104"/>
    </row>
    <row r="53" spans="1:131" s="105" customFormat="1" ht="26.25" customHeight="1" x14ac:dyDescent="0.15">
      <c r="A53" s="119">
        <v>26</v>
      </c>
      <c r="B53" s="1016"/>
      <c r="C53" s="1017"/>
      <c r="D53" s="1017"/>
      <c r="E53" s="1017"/>
      <c r="F53" s="1017"/>
      <c r="G53" s="1017"/>
      <c r="H53" s="1017"/>
      <c r="I53" s="1017"/>
      <c r="J53" s="1017"/>
      <c r="K53" s="1017"/>
      <c r="L53" s="1017"/>
      <c r="M53" s="1017"/>
      <c r="N53" s="1017"/>
      <c r="O53" s="1017"/>
      <c r="P53" s="1018"/>
      <c r="Q53" s="1019"/>
      <c r="R53" s="1020"/>
      <c r="S53" s="1020"/>
      <c r="T53" s="1020"/>
      <c r="U53" s="1020"/>
      <c r="V53" s="1020"/>
      <c r="W53" s="1020"/>
      <c r="X53" s="1020"/>
      <c r="Y53" s="1020"/>
      <c r="Z53" s="1020"/>
      <c r="AA53" s="1020"/>
      <c r="AB53" s="1020"/>
      <c r="AC53" s="1020"/>
      <c r="AD53" s="1020"/>
      <c r="AE53" s="1021"/>
      <c r="AF53" s="1022"/>
      <c r="AG53" s="1023"/>
      <c r="AH53" s="1023"/>
      <c r="AI53" s="1023"/>
      <c r="AJ53" s="1024"/>
      <c r="AK53" s="1025"/>
      <c r="AL53" s="1020"/>
      <c r="AM53" s="1020"/>
      <c r="AN53" s="1020"/>
      <c r="AO53" s="1020"/>
      <c r="AP53" s="1020"/>
      <c r="AQ53" s="1020"/>
      <c r="AR53" s="1020"/>
      <c r="AS53" s="1020"/>
      <c r="AT53" s="1020"/>
      <c r="AU53" s="1020"/>
      <c r="AV53" s="1020"/>
      <c r="AW53" s="1020"/>
      <c r="AX53" s="1020"/>
      <c r="AY53" s="1020"/>
      <c r="AZ53" s="1026"/>
      <c r="BA53" s="1026"/>
      <c r="BB53" s="1026"/>
      <c r="BC53" s="1026"/>
      <c r="BD53" s="1026"/>
      <c r="BE53" s="1011"/>
      <c r="BF53" s="1011"/>
      <c r="BG53" s="1011"/>
      <c r="BH53" s="1011"/>
      <c r="BI53" s="1012"/>
      <c r="BJ53" s="110"/>
      <c r="BK53" s="110"/>
      <c r="BL53" s="110"/>
      <c r="BM53" s="110"/>
      <c r="BN53" s="110"/>
      <c r="BO53" s="123"/>
      <c r="BP53" s="123"/>
      <c r="BQ53" s="120">
        <v>47</v>
      </c>
      <c r="BR53" s="121"/>
      <c r="BS53" s="999"/>
      <c r="BT53" s="1000"/>
      <c r="BU53" s="1000"/>
      <c r="BV53" s="1000"/>
      <c r="BW53" s="1000"/>
      <c r="BX53" s="1000"/>
      <c r="BY53" s="1000"/>
      <c r="BZ53" s="1000"/>
      <c r="CA53" s="1000"/>
      <c r="CB53" s="1000"/>
      <c r="CC53" s="1000"/>
      <c r="CD53" s="1000"/>
      <c r="CE53" s="1000"/>
      <c r="CF53" s="1000"/>
      <c r="CG53" s="1001"/>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104"/>
    </row>
    <row r="54" spans="1:131" s="105" customFormat="1" ht="26.25" customHeight="1" x14ac:dyDescent="0.15">
      <c r="A54" s="119">
        <v>27</v>
      </c>
      <c r="B54" s="1016"/>
      <c r="C54" s="1017"/>
      <c r="D54" s="1017"/>
      <c r="E54" s="1017"/>
      <c r="F54" s="1017"/>
      <c r="G54" s="1017"/>
      <c r="H54" s="1017"/>
      <c r="I54" s="1017"/>
      <c r="J54" s="1017"/>
      <c r="K54" s="1017"/>
      <c r="L54" s="1017"/>
      <c r="M54" s="1017"/>
      <c r="N54" s="1017"/>
      <c r="O54" s="1017"/>
      <c r="P54" s="1018"/>
      <c r="Q54" s="1019"/>
      <c r="R54" s="1020"/>
      <c r="S54" s="1020"/>
      <c r="T54" s="1020"/>
      <c r="U54" s="1020"/>
      <c r="V54" s="1020"/>
      <c r="W54" s="1020"/>
      <c r="X54" s="1020"/>
      <c r="Y54" s="1020"/>
      <c r="Z54" s="1020"/>
      <c r="AA54" s="1020"/>
      <c r="AB54" s="1020"/>
      <c r="AC54" s="1020"/>
      <c r="AD54" s="1020"/>
      <c r="AE54" s="1021"/>
      <c r="AF54" s="1022"/>
      <c r="AG54" s="1023"/>
      <c r="AH54" s="1023"/>
      <c r="AI54" s="1023"/>
      <c r="AJ54" s="1024"/>
      <c r="AK54" s="1025"/>
      <c r="AL54" s="1020"/>
      <c r="AM54" s="1020"/>
      <c r="AN54" s="1020"/>
      <c r="AO54" s="1020"/>
      <c r="AP54" s="1020"/>
      <c r="AQ54" s="1020"/>
      <c r="AR54" s="1020"/>
      <c r="AS54" s="1020"/>
      <c r="AT54" s="1020"/>
      <c r="AU54" s="1020"/>
      <c r="AV54" s="1020"/>
      <c r="AW54" s="1020"/>
      <c r="AX54" s="1020"/>
      <c r="AY54" s="1020"/>
      <c r="AZ54" s="1026"/>
      <c r="BA54" s="1026"/>
      <c r="BB54" s="1026"/>
      <c r="BC54" s="1026"/>
      <c r="BD54" s="1026"/>
      <c r="BE54" s="1011"/>
      <c r="BF54" s="1011"/>
      <c r="BG54" s="1011"/>
      <c r="BH54" s="1011"/>
      <c r="BI54" s="1012"/>
      <c r="BJ54" s="110"/>
      <c r="BK54" s="110"/>
      <c r="BL54" s="110"/>
      <c r="BM54" s="110"/>
      <c r="BN54" s="110"/>
      <c r="BO54" s="123"/>
      <c r="BP54" s="123"/>
      <c r="BQ54" s="120">
        <v>48</v>
      </c>
      <c r="BR54" s="121"/>
      <c r="BS54" s="999"/>
      <c r="BT54" s="1000"/>
      <c r="BU54" s="1000"/>
      <c r="BV54" s="1000"/>
      <c r="BW54" s="1000"/>
      <c r="BX54" s="1000"/>
      <c r="BY54" s="1000"/>
      <c r="BZ54" s="1000"/>
      <c r="CA54" s="1000"/>
      <c r="CB54" s="1000"/>
      <c r="CC54" s="1000"/>
      <c r="CD54" s="1000"/>
      <c r="CE54" s="1000"/>
      <c r="CF54" s="1000"/>
      <c r="CG54" s="1001"/>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104"/>
    </row>
    <row r="55" spans="1:131" s="105" customFormat="1" ht="26.25" customHeight="1" x14ac:dyDescent="0.15">
      <c r="A55" s="119">
        <v>28</v>
      </c>
      <c r="B55" s="1016"/>
      <c r="C55" s="1017"/>
      <c r="D55" s="1017"/>
      <c r="E55" s="1017"/>
      <c r="F55" s="1017"/>
      <c r="G55" s="1017"/>
      <c r="H55" s="1017"/>
      <c r="I55" s="1017"/>
      <c r="J55" s="1017"/>
      <c r="K55" s="1017"/>
      <c r="L55" s="1017"/>
      <c r="M55" s="1017"/>
      <c r="N55" s="1017"/>
      <c r="O55" s="1017"/>
      <c r="P55" s="1018"/>
      <c r="Q55" s="1019"/>
      <c r="R55" s="1020"/>
      <c r="S55" s="1020"/>
      <c r="T55" s="1020"/>
      <c r="U55" s="1020"/>
      <c r="V55" s="1020"/>
      <c r="W55" s="1020"/>
      <c r="X55" s="1020"/>
      <c r="Y55" s="1020"/>
      <c r="Z55" s="1020"/>
      <c r="AA55" s="1020"/>
      <c r="AB55" s="1020"/>
      <c r="AC55" s="1020"/>
      <c r="AD55" s="1020"/>
      <c r="AE55" s="1021"/>
      <c r="AF55" s="1022"/>
      <c r="AG55" s="1023"/>
      <c r="AH55" s="1023"/>
      <c r="AI55" s="1023"/>
      <c r="AJ55" s="1024"/>
      <c r="AK55" s="1025"/>
      <c r="AL55" s="1020"/>
      <c r="AM55" s="1020"/>
      <c r="AN55" s="1020"/>
      <c r="AO55" s="1020"/>
      <c r="AP55" s="1020"/>
      <c r="AQ55" s="1020"/>
      <c r="AR55" s="1020"/>
      <c r="AS55" s="1020"/>
      <c r="AT55" s="1020"/>
      <c r="AU55" s="1020"/>
      <c r="AV55" s="1020"/>
      <c r="AW55" s="1020"/>
      <c r="AX55" s="1020"/>
      <c r="AY55" s="1020"/>
      <c r="AZ55" s="1026"/>
      <c r="BA55" s="1026"/>
      <c r="BB55" s="1026"/>
      <c r="BC55" s="1026"/>
      <c r="BD55" s="1026"/>
      <c r="BE55" s="1011"/>
      <c r="BF55" s="1011"/>
      <c r="BG55" s="1011"/>
      <c r="BH55" s="1011"/>
      <c r="BI55" s="1012"/>
      <c r="BJ55" s="110"/>
      <c r="BK55" s="110"/>
      <c r="BL55" s="110"/>
      <c r="BM55" s="110"/>
      <c r="BN55" s="110"/>
      <c r="BO55" s="123"/>
      <c r="BP55" s="123"/>
      <c r="BQ55" s="120">
        <v>49</v>
      </c>
      <c r="BR55" s="121"/>
      <c r="BS55" s="999"/>
      <c r="BT55" s="1000"/>
      <c r="BU55" s="1000"/>
      <c r="BV55" s="1000"/>
      <c r="BW55" s="1000"/>
      <c r="BX55" s="1000"/>
      <c r="BY55" s="1000"/>
      <c r="BZ55" s="1000"/>
      <c r="CA55" s="1000"/>
      <c r="CB55" s="1000"/>
      <c r="CC55" s="1000"/>
      <c r="CD55" s="1000"/>
      <c r="CE55" s="1000"/>
      <c r="CF55" s="1000"/>
      <c r="CG55" s="1001"/>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104"/>
    </row>
    <row r="56" spans="1:131" s="105" customFormat="1" ht="26.25" customHeight="1" x14ac:dyDescent="0.15">
      <c r="A56" s="119">
        <v>29</v>
      </c>
      <c r="B56" s="1016"/>
      <c r="C56" s="1017"/>
      <c r="D56" s="1017"/>
      <c r="E56" s="1017"/>
      <c r="F56" s="1017"/>
      <c r="G56" s="1017"/>
      <c r="H56" s="1017"/>
      <c r="I56" s="1017"/>
      <c r="J56" s="1017"/>
      <c r="K56" s="1017"/>
      <c r="L56" s="1017"/>
      <c r="M56" s="1017"/>
      <c r="N56" s="1017"/>
      <c r="O56" s="1017"/>
      <c r="P56" s="1018"/>
      <c r="Q56" s="1019"/>
      <c r="R56" s="1020"/>
      <c r="S56" s="1020"/>
      <c r="T56" s="1020"/>
      <c r="U56" s="1020"/>
      <c r="V56" s="1020"/>
      <c r="W56" s="1020"/>
      <c r="X56" s="1020"/>
      <c r="Y56" s="1020"/>
      <c r="Z56" s="1020"/>
      <c r="AA56" s="1020"/>
      <c r="AB56" s="1020"/>
      <c r="AC56" s="1020"/>
      <c r="AD56" s="1020"/>
      <c r="AE56" s="1021"/>
      <c r="AF56" s="1022"/>
      <c r="AG56" s="1023"/>
      <c r="AH56" s="1023"/>
      <c r="AI56" s="1023"/>
      <c r="AJ56" s="1024"/>
      <c r="AK56" s="1025"/>
      <c r="AL56" s="1020"/>
      <c r="AM56" s="1020"/>
      <c r="AN56" s="1020"/>
      <c r="AO56" s="1020"/>
      <c r="AP56" s="1020"/>
      <c r="AQ56" s="1020"/>
      <c r="AR56" s="1020"/>
      <c r="AS56" s="1020"/>
      <c r="AT56" s="1020"/>
      <c r="AU56" s="1020"/>
      <c r="AV56" s="1020"/>
      <c r="AW56" s="1020"/>
      <c r="AX56" s="1020"/>
      <c r="AY56" s="1020"/>
      <c r="AZ56" s="1026"/>
      <c r="BA56" s="1026"/>
      <c r="BB56" s="1026"/>
      <c r="BC56" s="1026"/>
      <c r="BD56" s="1026"/>
      <c r="BE56" s="1011"/>
      <c r="BF56" s="1011"/>
      <c r="BG56" s="1011"/>
      <c r="BH56" s="1011"/>
      <c r="BI56" s="1012"/>
      <c r="BJ56" s="110"/>
      <c r="BK56" s="110"/>
      <c r="BL56" s="110"/>
      <c r="BM56" s="110"/>
      <c r="BN56" s="110"/>
      <c r="BO56" s="123"/>
      <c r="BP56" s="123"/>
      <c r="BQ56" s="120">
        <v>50</v>
      </c>
      <c r="BR56" s="121"/>
      <c r="BS56" s="999"/>
      <c r="BT56" s="1000"/>
      <c r="BU56" s="1000"/>
      <c r="BV56" s="1000"/>
      <c r="BW56" s="1000"/>
      <c r="BX56" s="1000"/>
      <c r="BY56" s="1000"/>
      <c r="BZ56" s="1000"/>
      <c r="CA56" s="1000"/>
      <c r="CB56" s="1000"/>
      <c r="CC56" s="1000"/>
      <c r="CD56" s="1000"/>
      <c r="CE56" s="1000"/>
      <c r="CF56" s="1000"/>
      <c r="CG56" s="1001"/>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104"/>
    </row>
    <row r="57" spans="1:131" s="105" customFormat="1" ht="26.25" customHeight="1" x14ac:dyDescent="0.15">
      <c r="A57" s="119">
        <v>30</v>
      </c>
      <c r="B57" s="1016"/>
      <c r="C57" s="1017"/>
      <c r="D57" s="1017"/>
      <c r="E57" s="1017"/>
      <c r="F57" s="1017"/>
      <c r="G57" s="1017"/>
      <c r="H57" s="1017"/>
      <c r="I57" s="1017"/>
      <c r="J57" s="1017"/>
      <c r="K57" s="1017"/>
      <c r="L57" s="1017"/>
      <c r="M57" s="1017"/>
      <c r="N57" s="1017"/>
      <c r="O57" s="1017"/>
      <c r="P57" s="1018"/>
      <c r="Q57" s="1019"/>
      <c r="R57" s="1020"/>
      <c r="S57" s="1020"/>
      <c r="T57" s="1020"/>
      <c r="U57" s="1020"/>
      <c r="V57" s="1020"/>
      <c r="W57" s="1020"/>
      <c r="X57" s="1020"/>
      <c r="Y57" s="1020"/>
      <c r="Z57" s="1020"/>
      <c r="AA57" s="1020"/>
      <c r="AB57" s="1020"/>
      <c r="AC57" s="1020"/>
      <c r="AD57" s="1020"/>
      <c r="AE57" s="1021"/>
      <c r="AF57" s="1022"/>
      <c r="AG57" s="1023"/>
      <c r="AH57" s="1023"/>
      <c r="AI57" s="1023"/>
      <c r="AJ57" s="1024"/>
      <c r="AK57" s="1025"/>
      <c r="AL57" s="1020"/>
      <c r="AM57" s="1020"/>
      <c r="AN57" s="1020"/>
      <c r="AO57" s="1020"/>
      <c r="AP57" s="1020"/>
      <c r="AQ57" s="1020"/>
      <c r="AR57" s="1020"/>
      <c r="AS57" s="1020"/>
      <c r="AT57" s="1020"/>
      <c r="AU57" s="1020"/>
      <c r="AV57" s="1020"/>
      <c r="AW57" s="1020"/>
      <c r="AX57" s="1020"/>
      <c r="AY57" s="1020"/>
      <c r="AZ57" s="1026"/>
      <c r="BA57" s="1026"/>
      <c r="BB57" s="1026"/>
      <c r="BC57" s="1026"/>
      <c r="BD57" s="1026"/>
      <c r="BE57" s="1011"/>
      <c r="BF57" s="1011"/>
      <c r="BG57" s="1011"/>
      <c r="BH57" s="1011"/>
      <c r="BI57" s="1012"/>
      <c r="BJ57" s="110"/>
      <c r="BK57" s="110"/>
      <c r="BL57" s="110"/>
      <c r="BM57" s="110"/>
      <c r="BN57" s="110"/>
      <c r="BO57" s="123"/>
      <c r="BP57" s="123"/>
      <c r="BQ57" s="120">
        <v>51</v>
      </c>
      <c r="BR57" s="121"/>
      <c r="BS57" s="999"/>
      <c r="BT57" s="1000"/>
      <c r="BU57" s="1000"/>
      <c r="BV57" s="1000"/>
      <c r="BW57" s="1000"/>
      <c r="BX57" s="1000"/>
      <c r="BY57" s="1000"/>
      <c r="BZ57" s="1000"/>
      <c r="CA57" s="1000"/>
      <c r="CB57" s="1000"/>
      <c r="CC57" s="1000"/>
      <c r="CD57" s="1000"/>
      <c r="CE57" s="1000"/>
      <c r="CF57" s="1000"/>
      <c r="CG57" s="1001"/>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104"/>
    </row>
    <row r="58" spans="1:131" s="105" customFormat="1" ht="26.25" customHeight="1" x14ac:dyDescent="0.15">
      <c r="A58" s="119">
        <v>31</v>
      </c>
      <c r="B58" s="1016"/>
      <c r="C58" s="1017"/>
      <c r="D58" s="1017"/>
      <c r="E58" s="1017"/>
      <c r="F58" s="1017"/>
      <c r="G58" s="1017"/>
      <c r="H58" s="1017"/>
      <c r="I58" s="1017"/>
      <c r="J58" s="1017"/>
      <c r="K58" s="1017"/>
      <c r="L58" s="1017"/>
      <c r="M58" s="1017"/>
      <c r="N58" s="1017"/>
      <c r="O58" s="1017"/>
      <c r="P58" s="1018"/>
      <c r="Q58" s="1019"/>
      <c r="R58" s="1020"/>
      <c r="S58" s="1020"/>
      <c r="T58" s="1020"/>
      <c r="U58" s="1020"/>
      <c r="V58" s="1020"/>
      <c r="W58" s="1020"/>
      <c r="X58" s="1020"/>
      <c r="Y58" s="1020"/>
      <c r="Z58" s="1020"/>
      <c r="AA58" s="1020"/>
      <c r="AB58" s="1020"/>
      <c r="AC58" s="1020"/>
      <c r="AD58" s="1020"/>
      <c r="AE58" s="1021"/>
      <c r="AF58" s="1022"/>
      <c r="AG58" s="1023"/>
      <c r="AH58" s="1023"/>
      <c r="AI58" s="1023"/>
      <c r="AJ58" s="1024"/>
      <c r="AK58" s="1025"/>
      <c r="AL58" s="1020"/>
      <c r="AM58" s="1020"/>
      <c r="AN58" s="1020"/>
      <c r="AO58" s="1020"/>
      <c r="AP58" s="1020"/>
      <c r="AQ58" s="1020"/>
      <c r="AR58" s="1020"/>
      <c r="AS58" s="1020"/>
      <c r="AT58" s="1020"/>
      <c r="AU58" s="1020"/>
      <c r="AV58" s="1020"/>
      <c r="AW58" s="1020"/>
      <c r="AX58" s="1020"/>
      <c r="AY58" s="1020"/>
      <c r="AZ58" s="1026"/>
      <c r="BA58" s="1026"/>
      <c r="BB58" s="1026"/>
      <c r="BC58" s="1026"/>
      <c r="BD58" s="1026"/>
      <c r="BE58" s="1011"/>
      <c r="BF58" s="1011"/>
      <c r="BG58" s="1011"/>
      <c r="BH58" s="1011"/>
      <c r="BI58" s="1012"/>
      <c r="BJ58" s="110"/>
      <c r="BK58" s="110"/>
      <c r="BL58" s="110"/>
      <c r="BM58" s="110"/>
      <c r="BN58" s="110"/>
      <c r="BO58" s="123"/>
      <c r="BP58" s="123"/>
      <c r="BQ58" s="120">
        <v>52</v>
      </c>
      <c r="BR58" s="121"/>
      <c r="BS58" s="999"/>
      <c r="BT58" s="1000"/>
      <c r="BU58" s="1000"/>
      <c r="BV58" s="1000"/>
      <c r="BW58" s="1000"/>
      <c r="BX58" s="1000"/>
      <c r="BY58" s="1000"/>
      <c r="BZ58" s="1000"/>
      <c r="CA58" s="1000"/>
      <c r="CB58" s="1000"/>
      <c r="CC58" s="1000"/>
      <c r="CD58" s="1000"/>
      <c r="CE58" s="1000"/>
      <c r="CF58" s="1000"/>
      <c r="CG58" s="1001"/>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104"/>
    </row>
    <row r="59" spans="1:131" s="105" customFormat="1" ht="26.25" customHeight="1" x14ac:dyDescent="0.15">
      <c r="A59" s="119">
        <v>32</v>
      </c>
      <c r="B59" s="1016"/>
      <c r="C59" s="1017"/>
      <c r="D59" s="1017"/>
      <c r="E59" s="1017"/>
      <c r="F59" s="1017"/>
      <c r="G59" s="1017"/>
      <c r="H59" s="1017"/>
      <c r="I59" s="1017"/>
      <c r="J59" s="1017"/>
      <c r="K59" s="1017"/>
      <c r="L59" s="1017"/>
      <c r="M59" s="1017"/>
      <c r="N59" s="1017"/>
      <c r="O59" s="1017"/>
      <c r="P59" s="1018"/>
      <c r="Q59" s="1019"/>
      <c r="R59" s="1020"/>
      <c r="S59" s="1020"/>
      <c r="T59" s="1020"/>
      <c r="U59" s="1020"/>
      <c r="V59" s="1020"/>
      <c r="W59" s="1020"/>
      <c r="X59" s="1020"/>
      <c r="Y59" s="1020"/>
      <c r="Z59" s="1020"/>
      <c r="AA59" s="1020"/>
      <c r="AB59" s="1020"/>
      <c r="AC59" s="1020"/>
      <c r="AD59" s="1020"/>
      <c r="AE59" s="1021"/>
      <c r="AF59" s="1022"/>
      <c r="AG59" s="1023"/>
      <c r="AH59" s="1023"/>
      <c r="AI59" s="1023"/>
      <c r="AJ59" s="1024"/>
      <c r="AK59" s="1025"/>
      <c r="AL59" s="1020"/>
      <c r="AM59" s="1020"/>
      <c r="AN59" s="1020"/>
      <c r="AO59" s="1020"/>
      <c r="AP59" s="1020"/>
      <c r="AQ59" s="1020"/>
      <c r="AR59" s="1020"/>
      <c r="AS59" s="1020"/>
      <c r="AT59" s="1020"/>
      <c r="AU59" s="1020"/>
      <c r="AV59" s="1020"/>
      <c r="AW59" s="1020"/>
      <c r="AX59" s="1020"/>
      <c r="AY59" s="1020"/>
      <c r="AZ59" s="1026"/>
      <c r="BA59" s="1026"/>
      <c r="BB59" s="1026"/>
      <c r="BC59" s="1026"/>
      <c r="BD59" s="1026"/>
      <c r="BE59" s="1011"/>
      <c r="BF59" s="1011"/>
      <c r="BG59" s="1011"/>
      <c r="BH59" s="1011"/>
      <c r="BI59" s="1012"/>
      <c r="BJ59" s="110"/>
      <c r="BK59" s="110"/>
      <c r="BL59" s="110"/>
      <c r="BM59" s="110"/>
      <c r="BN59" s="110"/>
      <c r="BO59" s="123"/>
      <c r="BP59" s="123"/>
      <c r="BQ59" s="120">
        <v>53</v>
      </c>
      <c r="BR59" s="121"/>
      <c r="BS59" s="999"/>
      <c r="BT59" s="1000"/>
      <c r="BU59" s="1000"/>
      <c r="BV59" s="1000"/>
      <c r="BW59" s="1000"/>
      <c r="BX59" s="1000"/>
      <c r="BY59" s="1000"/>
      <c r="BZ59" s="1000"/>
      <c r="CA59" s="1000"/>
      <c r="CB59" s="1000"/>
      <c r="CC59" s="1000"/>
      <c r="CD59" s="1000"/>
      <c r="CE59" s="1000"/>
      <c r="CF59" s="1000"/>
      <c r="CG59" s="1001"/>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104"/>
    </row>
    <row r="60" spans="1:131" s="105" customFormat="1" ht="26.25" customHeight="1" x14ac:dyDescent="0.15">
      <c r="A60" s="119">
        <v>33</v>
      </c>
      <c r="B60" s="1016"/>
      <c r="C60" s="1017"/>
      <c r="D60" s="1017"/>
      <c r="E60" s="1017"/>
      <c r="F60" s="1017"/>
      <c r="G60" s="1017"/>
      <c r="H60" s="1017"/>
      <c r="I60" s="1017"/>
      <c r="J60" s="1017"/>
      <c r="K60" s="1017"/>
      <c r="L60" s="1017"/>
      <c r="M60" s="1017"/>
      <c r="N60" s="1017"/>
      <c r="O60" s="1017"/>
      <c r="P60" s="1018"/>
      <c r="Q60" s="1019"/>
      <c r="R60" s="1020"/>
      <c r="S60" s="1020"/>
      <c r="T60" s="1020"/>
      <c r="U60" s="1020"/>
      <c r="V60" s="1020"/>
      <c r="W60" s="1020"/>
      <c r="X60" s="1020"/>
      <c r="Y60" s="1020"/>
      <c r="Z60" s="1020"/>
      <c r="AA60" s="1020"/>
      <c r="AB60" s="1020"/>
      <c r="AC60" s="1020"/>
      <c r="AD60" s="1020"/>
      <c r="AE60" s="1021"/>
      <c r="AF60" s="1022"/>
      <c r="AG60" s="1023"/>
      <c r="AH60" s="1023"/>
      <c r="AI60" s="1023"/>
      <c r="AJ60" s="1024"/>
      <c r="AK60" s="1025"/>
      <c r="AL60" s="1020"/>
      <c r="AM60" s="1020"/>
      <c r="AN60" s="1020"/>
      <c r="AO60" s="1020"/>
      <c r="AP60" s="1020"/>
      <c r="AQ60" s="1020"/>
      <c r="AR60" s="1020"/>
      <c r="AS60" s="1020"/>
      <c r="AT60" s="1020"/>
      <c r="AU60" s="1020"/>
      <c r="AV60" s="1020"/>
      <c r="AW60" s="1020"/>
      <c r="AX60" s="1020"/>
      <c r="AY60" s="1020"/>
      <c r="AZ60" s="1026"/>
      <c r="BA60" s="1026"/>
      <c r="BB60" s="1026"/>
      <c r="BC60" s="1026"/>
      <c r="BD60" s="1026"/>
      <c r="BE60" s="1011"/>
      <c r="BF60" s="1011"/>
      <c r="BG60" s="1011"/>
      <c r="BH60" s="1011"/>
      <c r="BI60" s="1012"/>
      <c r="BJ60" s="110"/>
      <c r="BK60" s="110"/>
      <c r="BL60" s="110"/>
      <c r="BM60" s="110"/>
      <c r="BN60" s="110"/>
      <c r="BO60" s="123"/>
      <c r="BP60" s="123"/>
      <c r="BQ60" s="120">
        <v>54</v>
      </c>
      <c r="BR60" s="121"/>
      <c r="BS60" s="999"/>
      <c r="BT60" s="1000"/>
      <c r="BU60" s="1000"/>
      <c r="BV60" s="1000"/>
      <c r="BW60" s="1000"/>
      <c r="BX60" s="1000"/>
      <c r="BY60" s="1000"/>
      <c r="BZ60" s="1000"/>
      <c r="CA60" s="1000"/>
      <c r="CB60" s="1000"/>
      <c r="CC60" s="1000"/>
      <c r="CD60" s="1000"/>
      <c r="CE60" s="1000"/>
      <c r="CF60" s="1000"/>
      <c r="CG60" s="1001"/>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104"/>
    </row>
    <row r="61" spans="1:131" s="105" customFormat="1" ht="26.25" customHeight="1" thickBot="1" x14ac:dyDescent="0.2">
      <c r="A61" s="119">
        <v>34</v>
      </c>
      <c r="B61" s="1016"/>
      <c r="C61" s="1017"/>
      <c r="D61" s="1017"/>
      <c r="E61" s="1017"/>
      <c r="F61" s="1017"/>
      <c r="G61" s="1017"/>
      <c r="H61" s="1017"/>
      <c r="I61" s="1017"/>
      <c r="J61" s="1017"/>
      <c r="K61" s="1017"/>
      <c r="L61" s="1017"/>
      <c r="M61" s="1017"/>
      <c r="N61" s="1017"/>
      <c r="O61" s="1017"/>
      <c r="P61" s="1018"/>
      <c r="Q61" s="1019"/>
      <c r="R61" s="1020"/>
      <c r="S61" s="1020"/>
      <c r="T61" s="1020"/>
      <c r="U61" s="1020"/>
      <c r="V61" s="1020"/>
      <c r="W61" s="1020"/>
      <c r="X61" s="1020"/>
      <c r="Y61" s="1020"/>
      <c r="Z61" s="1020"/>
      <c r="AA61" s="1020"/>
      <c r="AB61" s="1020"/>
      <c r="AC61" s="1020"/>
      <c r="AD61" s="1020"/>
      <c r="AE61" s="1021"/>
      <c r="AF61" s="1022"/>
      <c r="AG61" s="1023"/>
      <c r="AH61" s="1023"/>
      <c r="AI61" s="1023"/>
      <c r="AJ61" s="1024"/>
      <c r="AK61" s="1025"/>
      <c r="AL61" s="1020"/>
      <c r="AM61" s="1020"/>
      <c r="AN61" s="1020"/>
      <c r="AO61" s="1020"/>
      <c r="AP61" s="1020"/>
      <c r="AQ61" s="1020"/>
      <c r="AR61" s="1020"/>
      <c r="AS61" s="1020"/>
      <c r="AT61" s="1020"/>
      <c r="AU61" s="1020"/>
      <c r="AV61" s="1020"/>
      <c r="AW61" s="1020"/>
      <c r="AX61" s="1020"/>
      <c r="AY61" s="1020"/>
      <c r="AZ61" s="1026"/>
      <c r="BA61" s="1026"/>
      <c r="BB61" s="1026"/>
      <c r="BC61" s="1026"/>
      <c r="BD61" s="1026"/>
      <c r="BE61" s="1011"/>
      <c r="BF61" s="1011"/>
      <c r="BG61" s="1011"/>
      <c r="BH61" s="1011"/>
      <c r="BI61" s="1012"/>
      <c r="BJ61" s="110"/>
      <c r="BK61" s="110"/>
      <c r="BL61" s="110"/>
      <c r="BM61" s="110"/>
      <c r="BN61" s="110"/>
      <c r="BO61" s="123"/>
      <c r="BP61" s="123"/>
      <c r="BQ61" s="120">
        <v>55</v>
      </c>
      <c r="BR61" s="121"/>
      <c r="BS61" s="999"/>
      <c r="BT61" s="1000"/>
      <c r="BU61" s="1000"/>
      <c r="BV61" s="1000"/>
      <c r="BW61" s="1000"/>
      <c r="BX61" s="1000"/>
      <c r="BY61" s="1000"/>
      <c r="BZ61" s="1000"/>
      <c r="CA61" s="1000"/>
      <c r="CB61" s="1000"/>
      <c r="CC61" s="1000"/>
      <c r="CD61" s="1000"/>
      <c r="CE61" s="1000"/>
      <c r="CF61" s="1000"/>
      <c r="CG61" s="1001"/>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104"/>
    </row>
    <row r="62" spans="1:131" s="105" customFormat="1" ht="26.25" customHeight="1" x14ac:dyDescent="0.15">
      <c r="A62" s="119">
        <v>35</v>
      </c>
      <c r="B62" s="1016"/>
      <c r="C62" s="1017"/>
      <c r="D62" s="1017"/>
      <c r="E62" s="1017"/>
      <c r="F62" s="1017"/>
      <c r="G62" s="1017"/>
      <c r="H62" s="1017"/>
      <c r="I62" s="1017"/>
      <c r="J62" s="1017"/>
      <c r="K62" s="1017"/>
      <c r="L62" s="1017"/>
      <c r="M62" s="1017"/>
      <c r="N62" s="1017"/>
      <c r="O62" s="1017"/>
      <c r="P62" s="1018"/>
      <c r="Q62" s="1019"/>
      <c r="R62" s="1020"/>
      <c r="S62" s="1020"/>
      <c r="T62" s="1020"/>
      <c r="U62" s="1020"/>
      <c r="V62" s="1020"/>
      <c r="W62" s="1020"/>
      <c r="X62" s="1020"/>
      <c r="Y62" s="1020"/>
      <c r="Z62" s="1020"/>
      <c r="AA62" s="1020"/>
      <c r="AB62" s="1020"/>
      <c r="AC62" s="1020"/>
      <c r="AD62" s="1020"/>
      <c r="AE62" s="1021"/>
      <c r="AF62" s="1022"/>
      <c r="AG62" s="1023"/>
      <c r="AH62" s="1023"/>
      <c r="AI62" s="1023"/>
      <c r="AJ62" s="1024"/>
      <c r="AK62" s="1025"/>
      <c r="AL62" s="1020"/>
      <c r="AM62" s="1020"/>
      <c r="AN62" s="1020"/>
      <c r="AO62" s="1020"/>
      <c r="AP62" s="1020"/>
      <c r="AQ62" s="1020"/>
      <c r="AR62" s="1020"/>
      <c r="AS62" s="1020"/>
      <c r="AT62" s="1020"/>
      <c r="AU62" s="1020"/>
      <c r="AV62" s="1020"/>
      <c r="AW62" s="1020"/>
      <c r="AX62" s="1020"/>
      <c r="AY62" s="1020"/>
      <c r="AZ62" s="1026"/>
      <c r="BA62" s="1026"/>
      <c r="BB62" s="1026"/>
      <c r="BC62" s="1026"/>
      <c r="BD62" s="1026"/>
      <c r="BE62" s="1011"/>
      <c r="BF62" s="1011"/>
      <c r="BG62" s="1011"/>
      <c r="BH62" s="1011"/>
      <c r="BI62" s="1012"/>
      <c r="BJ62" s="1013" t="s">
        <v>346</v>
      </c>
      <c r="BK62" s="1014"/>
      <c r="BL62" s="1014"/>
      <c r="BM62" s="1014"/>
      <c r="BN62" s="1015"/>
      <c r="BO62" s="123"/>
      <c r="BP62" s="123"/>
      <c r="BQ62" s="120">
        <v>56</v>
      </c>
      <c r="BR62" s="121"/>
      <c r="BS62" s="999"/>
      <c r="BT62" s="1000"/>
      <c r="BU62" s="1000"/>
      <c r="BV62" s="1000"/>
      <c r="BW62" s="1000"/>
      <c r="BX62" s="1000"/>
      <c r="BY62" s="1000"/>
      <c r="BZ62" s="1000"/>
      <c r="CA62" s="1000"/>
      <c r="CB62" s="1000"/>
      <c r="CC62" s="1000"/>
      <c r="CD62" s="1000"/>
      <c r="CE62" s="1000"/>
      <c r="CF62" s="1000"/>
      <c r="CG62" s="1001"/>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104"/>
    </row>
    <row r="63" spans="1:131" s="105" customFormat="1" ht="26.25" customHeight="1" thickBot="1" x14ac:dyDescent="0.2">
      <c r="A63" s="122" t="s">
        <v>324</v>
      </c>
      <c r="B63" s="931" t="s">
        <v>347</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7"/>
      <c r="AF63" s="1008">
        <v>2784</v>
      </c>
      <c r="AG63" s="946"/>
      <c r="AH63" s="946"/>
      <c r="AI63" s="946"/>
      <c r="AJ63" s="1009"/>
      <c r="AK63" s="1010"/>
      <c r="AL63" s="950"/>
      <c r="AM63" s="950"/>
      <c r="AN63" s="950"/>
      <c r="AO63" s="950"/>
      <c r="AP63" s="946">
        <v>16608</v>
      </c>
      <c r="AQ63" s="946"/>
      <c r="AR63" s="946"/>
      <c r="AS63" s="946"/>
      <c r="AT63" s="946"/>
      <c r="AU63" s="946">
        <v>12602.9</v>
      </c>
      <c r="AV63" s="946"/>
      <c r="AW63" s="946"/>
      <c r="AX63" s="946"/>
      <c r="AY63" s="946"/>
      <c r="AZ63" s="1004"/>
      <c r="BA63" s="1004"/>
      <c r="BB63" s="1004"/>
      <c r="BC63" s="1004"/>
      <c r="BD63" s="1004"/>
      <c r="BE63" s="947"/>
      <c r="BF63" s="947"/>
      <c r="BG63" s="947"/>
      <c r="BH63" s="947"/>
      <c r="BI63" s="948"/>
      <c r="BJ63" s="1005" t="s">
        <v>65</v>
      </c>
      <c r="BK63" s="938"/>
      <c r="BL63" s="938"/>
      <c r="BM63" s="938"/>
      <c r="BN63" s="1006"/>
      <c r="BO63" s="123"/>
      <c r="BP63" s="123"/>
      <c r="BQ63" s="120">
        <v>57</v>
      </c>
      <c r="BR63" s="121"/>
      <c r="BS63" s="999"/>
      <c r="BT63" s="1000"/>
      <c r="BU63" s="1000"/>
      <c r="BV63" s="1000"/>
      <c r="BW63" s="1000"/>
      <c r="BX63" s="1000"/>
      <c r="BY63" s="1000"/>
      <c r="BZ63" s="1000"/>
      <c r="CA63" s="1000"/>
      <c r="CB63" s="1000"/>
      <c r="CC63" s="1000"/>
      <c r="CD63" s="1000"/>
      <c r="CE63" s="1000"/>
      <c r="CF63" s="1000"/>
      <c r="CG63" s="1001"/>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999"/>
      <c r="BT64" s="1000"/>
      <c r="BU64" s="1000"/>
      <c r="BV64" s="1000"/>
      <c r="BW64" s="1000"/>
      <c r="BX64" s="1000"/>
      <c r="BY64" s="1000"/>
      <c r="BZ64" s="1000"/>
      <c r="CA64" s="1000"/>
      <c r="CB64" s="1000"/>
      <c r="CC64" s="1000"/>
      <c r="CD64" s="1000"/>
      <c r="CE64" s="1000"/>
      <c r="CF64" s="1000"/>
      <c r="CG64" s="1001"/>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104"/>
    </row>
    <row r="65" spans="1:131" s="105" customFormat="1" ht="26.25" customHeight="1" thickBot="1" x14ac:dyDescent="0.2">
      <c r="A65" s="110" t="s">
        <v>348</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999"/>
      <c r="BT65" s="1000"/>
      <c r="BU65" s="1000"/>
      <c r="BV65" s="1000"/>
      <c r="BW65" s="1000"/>
      <c r="BX65" s="1000"/>
      <c r="BY65" s="1000"/>
      <c r="BZ65" s="1000"/>
      <c r="CA65" s="1000"/>
      <c r="CB65" s="1000"/>
      <c r="CC65" s="1000"/>
      <c r="CD65" s="1000"/>
      <c r="CE65" s="1000"/>
      <c r="CF65" s="1000"/>
      <c r="CG65" s="1001"/>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104"/>
    </row>
    <row r="66" spans="1:131" s="105" customFormat="1" ht="26.25" customHeight="1" x14ac:dyDescent="0.15">
      <c r="A66" s="980" t="s">
        <v>349</v>
      </c>
      <c r="B66" s="981"/>
      <c r="C66" s="981"/>
      <c r="D66" s="981"/>
      <c r="E66" s="981"/>
      <c r="F66" s="981"/>
      <c r="G66" s="981"/>
      <c r="H66" s="981"/>
      <c r="I66" s="981"/>
      <c r="J66" s="981"/>
      <c r="K66" s="981"/>
      <c r="L66" s="981"/>
      <c r="M66" s="981"/>
      <c r="N66" s="981"/>
      <c r="O66" s="981"/>
      <c r="P66" s="982"/>
      <c r="Q66" s="986" t="s">
        <v>328</v>
      </c>
      <c r="R66" s="987"/>
      <c r="S66" s="987"/>
      <c r="T66" s="987"/>
      <c r="U66" s="988"/>
      <c r="V66" s="986" t="s">
        <v>329</v>
      </c>
      <c r="W66" s="987"/>
      <c r="X66" s="987"/>
      <c r="Y66" s="987"/>
      <c r="Z66" s="988"/>
      <c r="AA66" s="986" t="s">
        <v>330</v>
      </c>
      <c r="AB66" s="987"/>
      <c r="AC66" s="987"/>
      <c r="AD66" s="987"/>
      <c r="AE66" s="988"/>
      <c r="AF66" s="992" t="s">
        <v>331</v>
      </c>
      <c r="AG66" s="993"/>
      <c r="AH66" s="993"/>
      <c r="AI66" s="993"/>
      <c r="AJ66" s="994"/>
      <c r="AK66" s="986" t="s">
        <v>332</v>
      </c>
      <c r="AL66" s="981"/>
      <c r="AM66" s="981"/>
      <c r="AN66" s="981"/>
      <c r="AO66" s="982"/>
      <c r="AP66" s="986" t="s">
        <v>333</v>
      </c>
      <c r="AQ66" s="987"/>
      <c r="AR66" s="987"/>
      <c r="AS66" s="987"/>
      <c r="AT66" s="988"/>
      <c r="AU66" s="986" t="s">
        <v>350</v>
      </c>
      <c r="AV66" s="987"/>
      <c r="AW66" s="987"/>
      <c r="AX66" s="987"/>
      <c r="AY66" s="988"/>
      <c r="AZ66" s="986" t="s">
        <v>309</v>
      </c>
      <c r="BA66" s="987"/>
      <c r="BB66" s="987"/>
      <c r="BC66" s="987"/>
      <c r="BD66" s="1002"/>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3"/>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15">
      <c r="A68" s="116">
        <v>1</v>
      </c>
      <c r="B68" s="961" t="s">
        <v>351</v>
      </c>
      <c r="C68" s="962"/>
      <c r="D68" s="962"/>
      <c r="E68" s="962"/>
      <c r="F68" s="962"/>
      <c r="G68" s="962"/>
      <c r="H68" s="962"/>
      <c r="I68" s="962"/>
      <c r="J68" s="962"/>
      <c r="K68" s="962"/>
      <c r="L68" s="962"/>
      <c r="M68" s="962"/>
      <c r="N68" s="962"/>
      <c r="O68" s="962"/>
      <c r="P68" s="963"/>
      <c r="Q68" s="968">
        <v>7977</v>
      </c>
      <c r="R68" s="966"/>
      <c r="S68" s="966"/>
      <c r="T68" s="966"/>
      <c r="U68" s="967"/>
      <c r="V68" s="965">
        <v>7308</v>
      </c>
      <c r="W68" s="966"/>
      <c r="X68" s="966"/>
      <c r="Y68" s="966"/>
      <c r="Z68" s="967"/>
      <c r="AA68" s="965">
        <v>669</v>
      </c>
      <c r="AB68" s="966"/>
      <c r="AC68" s="966"/>
      <c r="AD68" s="966"/>
      <c r="AE68" s="967"/>
      <c r="AF68" s="965">
        <v>669</v>
      </c>
      <c r="AG68" s="966"/>
      <c r="AH68" s="966"/>
      <c r="AI68" s="966"/>
      <c r="AJ68" s="967"/>
      <c r="AK68" s="965">
        <v>274</v>
      </c>
      <c r="AL68" s="966"/>
      <c r="AM68" s="966"/>
      <c r="AN68" s="966"/>
      <c r="AO68" s="967"/>
      <c r="AP68" s="965">
        <v>0</v>
      </c>
      <c r="AQ68" s="966"/>
      <c r="AR68" s="966"/>
      <c r="AS68" s="966"/>
      <c r="AT68" s="967"/>
      <c r="AU68" s="965">
        <v>0</v>
      </c>
      <c r="AV68" s="966"/>
      <c r="AW68" s="966"/>
      <c r="AX68" s="966"/>
      <c r="AY68" s="967"/>
      <c r="AZ68" s="972"/>
      <c r="BA68" s="972"/>
      <c r="BB68" s="972"/>
      <c r="BC68" s="972"/>
      <c r="BD68" s="973"/>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15">
      <c r="A69" s="119">
        <v>2</v>
      </c>
      <c r="B69" s="961" t="s">
        <v>352</v>
      </c>
      <c r="C69" s="962"/>
      <c r="D69" s="962"/>
      <c r="E69" s="962"/>
      <c r="F69" s="962"/>
      <c r="G69" s="962"/>
      <c r="H69" s="962"/>
      <c r="I69" s="962"/>
      <c r="J69" s="962"/>
      <c r="K69" s="962"/>
      <c r="L69" s="962"/>
      <c r="M69" s="962"/>
      <c r="N69" s="962"/>
      <c r="O69" s="962"/>
      <c r="P69" s="963"/>
      <c r="Q69" s="968">
        <v>939</v>
      </c>
      <c r="R69" s="966"/>
      <c r="S69" s="966"/>
      <c r="T69" s="966"/>
      <c r="U69" s="967"/>
      <c r="V69" s="965">
        <v>601</v>
      </c>
      <c r="W69" s="966"/>
      <c r="X69" s="966"/>
      <c r="Y69" s="966"/>
      <c r="Z69" s="967"/>
      <c r="AA69" s="965">
        <v>338</v>
      </c>
      <c r="AB69" s="966"/>
      <c r="AC69" s="966"/>
      <c r="AD69" s="966"/>
      <c r="AE69" s="967"/>
      <c r="AF69" s="965">
        <v>338</v>
      </c>
      <c r="AG69" s="966"/>
      <c r="AH69" s="966"/>
      <c r="AI69" s="966"/>
      <c r="AJ69" s="967"/>
      <c r="AK69" s="965">
        <v>0</v>
      </c>
      <c r="AL69" s="966"/>
      <c r="AM69" s="966"/>
      <c r="AN69" s="966"/>
      <c r="AO69" s="967"/>
      <c r="AP69" s="965">
        <v>0</v>
      </c>
      <c r="AQ69" s="966"/>
      <c r="AR69" s="966"/>
      <c r="AS69" s="966"/>
      <c r="AT69" s="967"/>
      <c r="AU69" s="965">
        <v>0</v>
      </c>
      <c r="AV69" s="966"/>
      <c r="AW69" s="966"/>
      <c r="AX69" s="966"/>
      <c r="AY69" s="967"/>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15">
      <c r="A70" s="119">
        <v>3</v>
      </c>
      <c r="B70" s="961" t="s">
        <v>353</v>
      </c>
      <c r="C70" s="962"/>
      <c r="D70" s="962"/>
      <c r="E70" s="962"/>
      <c r="F70" s="962"/>
      <c r="G70" s="962"/>
      <c r="H70" s="962"/>
      <c r="I70" s="962"/>
      <c r="J70" s="962"/>
      <c r="K70" s="962"/>
      <c r="L70" s="962"/>
      <c r="M70" s="962"/>
      <c r="N70" s="962"/>
      <c r="O70" s="962"/>
      <c r="P70" s="963"/>
      <c r="Q70" s="964">
        <v>56</v>
      </c>
      <c r="R70" s="958"/>
      <c r="S70" s="958"/>
      <c r="T70" s="958"/>
      <c r="U70" s="958"/>
      <c r="V70" s="958">
        <v>52</v>
      </c>
      <c r="W70" s="958"/>
      <c r="X70" s="958"/>
      <c r="Y70" s="958"/>
      <c r="Z70" s="958"/>
      <c r="AA70" s="958">
        <v>5</v>
      </c>
      <c r="AB70" s="958"/>
      <c r="AC70" s="958"/>
      <c r="AD70" s="958"/>
      <c r="AE70" s="958"/>
      <c r="AF70" s="958">
        <v>5</v>
      </c>
      <c r="AG70" s="958"/>
      <c r="AH70" s="958"/>
      <c r="AI70" s="958"/>
      <c r="AJ70" s="958"/>
      <c r="AK70" s="958">
        <v>56</v>
      </c>
      <c r="AL70" s="958"/>
      <c r="AM70" s="958"/>
      <c r="AN70" s="958"/>
      <c r="AO70" s="958"/>
      <c r="AP70" s="958">
        <v>0</v>
      </c>
      <c r="AQ70" s="958"/>
      <c r="AR70" s="958"/>
      <c r="AS70" s="958"/>
      <c r="AT70" s="958"/>
      <c r="AU70" s="958">
        <v>0</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15">
      <c r="A71" s="119">
        <v>4</v>
      </c>
      <c r="B71" s="961" t="s">
        <v>354</v>
      </c>
      <c r="C71" s="962"/>
      <c r="D71" s="962"/>
      <c r="E71" s="962"/>
      <c r="F71" s="962"/>
      <c r="G71" s="962"/>
      <c r="H71" s="962"/>
      <c r="I71" s="962"/>
      <c r="J71" s="962"/>
      <c r="K71" s="962"/>
      <c r="L71" s="962"/>
      <c r="M71" s="962"/>
      <c r="N71" s="962"/>
      <c r="O71" s="962"/>
      <c r="P71" s="963"/>
      <c r="Q71" s="964">
        <v>6</v>
      </c>
      <c r="R71" s="958"/>
      <c r="S71" s="958"/>
      <c r="T71" s="958"/>
      <c r="U71" s="958"/>
      <c r="V71" s="958">
        <v>4</v>
      </c>
      <c r="W71" s="958"/>
      <c r="X71" s="958"/>
      <c r="Y71" s="958"/>
      <c r="Z71" s="958"/>
      <c r="AA71" s="958">
        <v>3</v>
      </c>
      <c r="AB71" s="958"/>
      <c r="AC71" s="958"/>
      <c r="AD71" s="958"/>
      <c r="AE71" s="958"/>
      <c r="AF71" s="958">
        <v>3</v>
      </c>
      <c r="AG71" s="958"/>
      <c r="AH71" s="958"/>
      <c r="AI71" s="958"/>
      <c r="AJ71" s="958"/>
      <c r="AK71" s="958">
        <v>0</v>
      </c>
      <c r="AL71" s="958"/>
      <c r="AM71" s="958"/>
      <c r="AN71" s="958"/>
      <c r="AO71" s="958"/>
      <c r="AP71" s="958">
        <v>0</v>
      </c>
      <c r="AQ71" s="958"/>
      <c r="AR71" s="958"/>
      <c r="AS71" s="958"/>
      <c r="AT71" s="958"/>
      <c r="AU71" s="958">
        <v>0</v>
      </c>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15">
      <c r="A72" s="119">
        <v>5</v>
      </c>
      <c r="B72" s="961" t="s">
        <v>355</v>
      </c>
      <c r="C72" s="962"/>
      <c r="D72" s="962"/>
      <c r="E72" s="962"/>
      <c r="F72" s="962"/>
      <c r="G72" s="962"/>
      <c r="H72" s="962"/>
      <c r="I72" s="962"/>
      <c r="J72" s="962"/>
      <c r="K72" s="962"/>
      <c r="L72" s="962"/>
      <c r="M72" s="962"/>
      <c r="N72" s="962"/>
      <c r="O72" s="962"/>
      <c r="P72" s="963"/>
      <c r="Q72" s="968">
        <v>77</v>
      </c>
      <c r="R72" s="966"/>
      <c r="S72" s="966"/>
      <c r="T72" s="966"/>
      <c r="U72" s="967"/>
      <c r="V72" s="965">
        <v>73</v>
      </c>
      <c r="W72" s="966"/>
      <c r="X72" s="966"/>
      <c r="Y72" s="966"/>
      <c r="Z72" s="967"/>
      <c r="AA72" s="965">
        <v>4</v>
      </c>
      <c r="AB72" s="966"/>
      <c r="AC72" s="966"/>
      <c r="AD72" s="966"/>
      <c r="AE72" s="967"/>
      <c r="AF72" s="965">
        <v>4</v>
      </c>
      <c r="AG72" s="966"/>
      <c r="AH72" s="966"/>
      <c r="AI72" s="966"/>
      <c r="AJ72" s="967"/>
      <c r="AK72" s="965">
        <v>10</v>
      </c>
      <c r="AL72" s="966"/>
      <c r="AM72" s="966"/>
      <c r="AN72" s="966"/>
      <c r="AO72" s="967"/>
      <c r="AP72" s="965">
        <v>0</v>
      </c>
      <c r="AQ72" s="966"/>
      <c r="AR72" s="966"/>
      <c r="AS72" s="966"/>
      <c r="AT72" s="967"/>
      <c r="AU72" s="965">
        <v>0</v>
      </c>
      <c r="AV72" s="966"/>
      <c r="AW72" s="966"/>
      <c r="AX72" s="966"/>
      <c r="AY72" s="967"/>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15">
      <c r="A73" s="119">
        <v>6</v>
      </c>
      <c r="B73" s="961" t="s">
        <v>356</v>
      </c>
      <c r="C73" s="962"/>
      <c r="D73" s="962"/>
      <c r="E73" s="962"/>
      <c r="F73" s="962"/>
      <c r="G73" s="962"/>
      <c r="H73" s="962"/>
      <c r="I73" s="962"/>
      <c r="J73" s="962"/>
      <c r="K73" s="962"/>
      <c r="L73" s="962"/>
      <c r="M73" s="962"/>
      <c r="N73" s="962"/>
      <c r="O73" s="962"/>
      <c r="P73" s="963"/>
      <c r="Q73" s="964">
        <v>63</v>
      </c>
      <c r="R73" s="958"/>
      <c r="S73" s="958"/>
      <c r="T73" s="958"/>
      <c r="U73" s="958"/>
      <c r="V73" s="958">
        <v>62</v>
      </c>
      <c r="W73" s="958"/>
      <c r="X73" s="958"/>
      <c r="Y73" s="958"/>
      <c r="Z73" s="958"/>
      <c r="AA73" s="958">
        <v>1</v>
      </c>
      <c r="AB73" s="958"/>
      <c r="AC73" s="958"/>
      <c r="AD73" s="958"/>
      <c r="AE73" s="958"/>
      <c r="AF73" s="958">
        <v>1</v>
      </c>
      <c r="AG73" s="958"/>
      <c r="AH73" s="958"/>
      <c r="AI73" s="958"/>
      <c r="AJ73" s="958"/>
      <c r="AK73" s="958">
        <v>1</v>
      </c>
      <c r="AL73" s="958"/>
      <c r="AM73" s="958"/>
      <c r="AN73" s="958"/>
      <c r="AO73" s="958"/>
      <c r="AP73" s="958">
        <v>0</v>
      </c>
      <c r="AQ73" s="958"/>
      <c r="AR73" s="958"/>
      <c r="AS73" s="958"/>
      <c r="AT73" s="958"/>
      <c r="AU73" s="958">
        <v>0</v>
      </c>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15">
      <c r="A74" s="119">
        <v>7</v>
      </c>
      <c r="B74" s="961" t="s">
        <v>357</v>
      </c>
      <c r="C74" s="962"/>
      <c r="D74" s="962"/>
      <c r="E74" s="962"/>
      <c r="F74" s="962"/>
      <c r="G74" s="962"/>
      <c r="H74" s="962"/>
      <c r="I74" s="962"/>
      <c r="J74" s="962"/>
      <c r="K74" s="962"/>
      <c r="L74" s="962"/>
      <c r="M74" s="962"/>
      <c r="N74" s="962"/>
      <c r="O74" s="962"/>
      <c r="P74" s="963"/>
      <c r="Q74" s="964">
        <v>263018</v>
      </c>
      <c r="R74" s="958"/>
      <c r="S74" s="958"/>
      <c r="T74" s="958"/>
      <c r="U74" s="958"/>
      <c r="V74" s="958">
        <v>262968</v>
      </c>
      <c r="W74" s="958"/>
      <c r="X74" s="958"/>
      <c r="Y74" s="958"/>
      <c r="Z74" s="958"/>
      <c r="AA74" s="958">
        <v>50</v>
      </c>
      <c r="AB74" s="958"/>
      <c r="AC74" s="958"/>
      <c r="AD74" s="958"/>
      <c r="AE74" s="958"/>
      <c r="AF74" s="958">
        <v>50</v>
      </c>
      <c r="AG74" s="958"/>
      <c r="AH74" s="958"/>
      <c r="AI74" s="958"/>
      <c r="AJ74" s="958"/>
      <c r="AK74" s="958">
        <v>8957</v>
      </c>
      <c r="AL74" s="958"/>
      <c r="AM74" s="958"/>
      <c r="AN74" s="958"/>
      <c r="AO74" s="958"/>
      <c r="AP74" s="958">
        <v>0</v>
      </c>
      <c r="AQ74" s="958"/>
      <c r="AR74" s="958"/>
      <c r="AS74" s="958"/>
      <c r="AT74" s="958"/>
      <c r="AU74" s="958">
        <v>0</v>
      </c>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15">
      <c r="A75" s="119">
        <v>8</v>
      </c>
      <c r="B75" s="961" t="s">
        <v>358</v>
      </c>
      <c r="C75" s="962"/>
      <c r="D75" s="962"/>
      <c r="E75" s="962"/>
      <c r="F75" s="962"/>
      <c r="G75" s="962"/>
      <c r="H75" s="962"/>
      <c r="I75" s="962"/>
      <c r="J75" s="962"/>
      <c r="K75" s="962"/>
      <c r="L75" s="962"/>
      <c r="M75" s="962"/>
      <c r="N75" s="962"/>
      <c r="O75" s="962"/>
      <c r="P75" s="963"/>
      <c r="Q75" s="968">
        <v>20</v>
      </c>
      <c r="R75" s="966"/>
      <c r="S75" s="966"/>
      <c r="T75" s="966"/>
      <c r="U75" s="967"/>
      <c r="V75" s="965">
        <v>18</v>
      </c>
      <c r="W75" s="966"/>
      <c r="X75" s="966"/>
      <c r="Y75" s="966"/>
      <c r="Z75" s="967"/>
      <c r="AA75" s="965">
        <v>2</v>
      </c>
      <c r="AB75" s="966"/>
      <c r="AC75" s="966"/>
      <c r="AD75" s="966"/>
      <c r="AE75" s="967"/>
      <c r="AF75" s="965">
        <v>2</v>
      </c>
      <c r="AG75" s="966"/>
      <c r="AH75" s="966"/>
      <c r="AI75" s="966"/>
      <c r="AJ75" s="967"/>
      <c r="AK75" s="965">
        <v>0</v>
      </c>
      <c r="AL75" s="966"/>
      <c r="AM75" s="966"/>
      <c r="AN75" s="966"/>
      <c r="AO75" s="967"/>
      <c r="AP75" s="965">
        <v>0</v>
      </c>
      <c r="AQ75" s="966"/>
      <c r="AR75" s="966"/>
      <c r="AS75" s="966"/>
      <c r="AT75" s="967"/>
      <c r="AU75" s="965">
        <v>0</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15">
      <c r="A76" s="119">
        <v>9</v>
      </c>
      <c r="B76" s="961" t="s">
        <v>359</v>
      </c>
      <c r="C76" s="962"/>
      <c r="D76" s="962"/>
      <c r="E76" s="962"/>
      <c r="F76" s="962"/>
      <c r="G76" s="962"/>
      <c r="H76" s="962"/>
      <c r="I76" s="962"/>
      <c r="J76" s="962"/>
      <c r="K76" s="962"/>
      <c r="L76" s="962"/>
      <c r="M76" s="962"/>
      <c r="N76" s="962"/>
      <c r="O76" s="962"/>
      <c r="P76" s="963"/>
      <c r="Q76" s="968">
        <v>15</v>
      </c>
      <c r="R76" s="966"/>
      <c r="S76" s="966"/>
      <c r="T76" s="966"/>
      <c r="U76" s="967"/>
      <c r="V76" s="965">
        <v>11</v>
      </c>
      <c r="W76" s="966"/>
      <c r="X76" s="966"/>
      <c r="Y76" s="966"/>
      <c r="Z76" s="967"/>
      <c r="AA76" s="965">
        <v>4</v>
      </c>
      <c r="AB76" s="966"/>
      <c r="AC76" s="966"/>
      <c r="AD76" s="966"/>
      <c r="AE76" s="967"/>
      <c r="AF76" s="965">
        <v>4</v>
      </c>
      <c r="AG76" s="966"/>
      <c r="AH76" s="966"/>
      <c r="AI76" s="966"/>
      <c r="AJ76" s="967"/>
      <c r="AK76" s="965">
        <v>0</v>
      </c>
      <c r="AL76" s="966"/>
      <c r="AM76" s="966"/>
      <c r="AN76" s="966"/>
      <c r="AO76" s="967"/>
      <c r="AP76" s="965">
        <v>0</v>
      </c>
      <c r="AQ76" s="966"/>
      <c r="AR76" s="966"/>
      <c r="AS76" s="966"/>
      <c r="AT76" s="967"/>
      <c r="AU76" s="965">
        <v>0</v>
      </c>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15">
      <c r="A77" s="119">
        <v>10</v>
      </c>
      <c r="B77" s="961" t="s">
        <v>360</v>
      </c>
      <c r="C77" s="962"/>
      <c r="D77" s="962"/>
      <c r="E77" s="962"/>
      <c r="F77" s="962"/>
      <c r="G77" s="962"/>
      <c r="H77" s="962"/>
      <c r="I77" s="962"/>
      <c r="J77" s="962"/>
      <c r="K77" s="962"/>
      <c r="L77" s="962"/>
      <c r="M77" s="962"/>
      <c r="N77" s="962"/>
      <c r="O77" s="962"/>
      <c r="P77" s="963"/>
      <c r="Q77" s="968">
        <v>96</v>
      </c>
      <c r="R77" s="966"/>
      <c r="S77" s="966"/>
      <c r="T77" s="966"/>
      <c r="U77" s="967"/>
      <c r="V77" s="965">
        <v>93</v>
      </c>
      <c r="W77" s="966"/>
      <c r="X77" s="966"/>
      <c r="Y77" s="966"/>
      <c r="Z77" s="967"/>
      <c r="AA77" s="965">
        <v>3</v>
      </c>
      <c r="AB77" s="966"/>
      <c r="AC77" s="966"/>
      <c r="AD77" s="966"/>
      <c r="AE77" s="967"/>
      <c r="AF77" s="965">
        <v>174</v>
      </c>
      <c r="AG77" s="966"/>
      <c r="AH77" s="966"/>
      <c r="AI77" s="966"/>
      <c r="AJ77" s="967"/>
      <c r="AK77" s="965">
        <v>0</v>
      </c>
      <c r="AL77" s="966"/>
      <c r="AM77" s="966"/>
      <c r="AN77" s="966"/>
      <c r="AO77" s="967"/>
      <c r="AP77" s="965">
        <v>0</v>
      </c>
      <c r="AQ77" s="966"/>
      <c r="AR77" s="966"/>
      <c r="AS77" s="966"/>
      <c r="AT77" s="967"/>
      <c r="AU77" s="965">
        <v>0</v>
      </c>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15">
      <c r="A78" s="119">
        <v>11</v>
      </c>
      <c r="B78" s="961" t="s">
        <v>361</v>
      </c>
      <c r="C78" s="962"/>
      <c r="D78" s="962"/>
      <c r="E78" s="962"/>
      <c r="F78" s="962"/>
      <c r="G78" s="962"/>
      <c r="H78" s="962"/>
      <c r="I78" s="962"/>
      <c r="J78" s="962"/>
      <c r="K78" s="962"/>
      <c r="L78" s="962"/>
      <c r="M78" s="962"/>
      <c r="N78" s="962"/>
      <c r="O78" s="962"/>
      <c r="P78" s="963"/>
      <c r="Q78" s="964">
        <v>37</v>
      </c>
      <c r="R78" s="958"/>
      <c r="S78" s="958"/>
      <c r="T78" s="958"/>
      <c r="U78" s="958"/>
      <c r="V78" s="958">
        <v>29</v>
      </c>
      <c r="W78" s="958"/>
      <c r="X78" s="958"/>
      <c r="Y78" s="958"/>
      <c r="Z78" s="958"/>
      <c r="AA78" s="958">
        <v>8</v>
      </c>
      <c r="AB78" s="958"/>
      <c r="AC78" s="958"/>
      <c r="AD78" s="958"/>
      <c r="AE78" s="958"/>
      <c r="AF78" s="958">
        <v>8</v>
      </c>
      <c r="AG78" s="958"/>
      <c r="AH78" s="958"/>
      <c r="AI78" s="958"/>
      <c r="AJ78" s="958"/>
      <c r="AK78" s="958">
        <v>0</v>
      </c>
      <c r="AL78" s="958"/>
      <c r="AM78" s="958"/>
      <c r="AN78" s="958"/>
      <c r="AO78" s="958"/>
      <c r="AP78" s="958">
        <v>0</v>
      </c>
      <c r="AQ78" s="958"/>
      <c r="AR78" s="958"/>
      <c r="AS78" s="958"/>
      <c r="AT78" s="958"/>
      <c r="AU78" s="958">
        <v>0</v>
      </c>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15">
      <c r="A79" s="119">
        <v>12</v>
      </c>
      <c r="B79" s="961" t="s">
        <v>362</v>
      </c>
      <c r="C79" s="962"/>
      <c r="D79" s="962"/>
      <c r="E79" s="962"/>
      <c r="F79" s="962"/>
      <c r="G79" s="962"/>
      <c r="H79" s="962"/>
      <c r="I79" s="962"/>
      <c r="J79" s="962"/>
      <c r="K79" s="962"/>
      <c r="L79" s="962"/>
      <c r="M79" s="962"/>
      <c r="N79" s="962"/>
      <c r="O79" s="962"/>
      <c r="P79" s="963"/>
      <c r="Q79" s="968">
        <v>401</v>
      </c>
      <c r="R79" s="966"/>
      <c r="S79" s="966"/>
      <c r="T79" s="966"/>
      <c r="U79" s="967"/>
      <c r="V79" s="965">
        <v>362</v>
      </c>
      <c r="W79" s="966"/>
      <c r="X79" s="966"/>
      <c r="Y79" s="966"/>
      <c r="Z79" s="967"/>
      <c r="AA79" s="965">
        <v>38</v>
      </c>
      <c r="AB79" s="966"/>
      <c r="AC79" s="966"/>
      <c r="AD79" s="966"/>
      <c r="AE79" s="967"/>
      <c r="AF79" s="965">
        <v>38</v>
      </c>
      <c r="AG79" s="966"/>
      <c r="AH79" s="966"/>
      <c r="AI79" s="966"/>
      <c r="AJ79" s="967"/>
      <c r="AK79" s="965">
        <v>0</v>
      </c>
      <c r="AL79" s="966"/>
      <c r="AM79" s="966"/>
      <c r="AN79" s="966"/>
      <c r="AO79" s="967"/>
      <c r="AP79" s="965">
        <v>113</v>
      </c>
      <c r="AQ79" s="966"/>
      <c r="AR79" s="966"/>
      <c r="AS79" s="966"/>
      <c r="AT79" s="967"/>
      <c r="AU79" s="965">
        <v>97</v>
      </c>
      <c r="AV79" s="966"/>
      <c r="AW79" s="966"/>
      <c r="AX79" s="966"/>
      <c r="AY79" s="967"/>
      <c r="AZ79" s="969"/>
      <c r="BA79" s="970"/>
      <c r="BB79" s="970"/>
      <c r="BC79" s="970"/>
      <c r="BD79" s="971"/>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15">
      <c r="A80" s="119">
        <v>13</v>
      </c>
      <c r="B80" s="961" t="s">
        <v>363</v>
      </c>
      <c r="C80" s="962"/>
      <c r="D80" s="962"/>
      <c r="E80" s="962"/>
      <c r="F80" s="962"/>
      <c r="G80" s="962"/>
      <c r="H80" s="962"/>
      <c r="I80" s="962"/>
      <c r="J80" s="962"/>
      <c r="K80" s="962"/>
      <c r="L80" s="962"/>
      <c r="M80" s="962"/>
      <c r="N80" s="962"/>
      <c r="O80" s="962"/>
      <c r="P80" s="963"/>
      <c r="Q80" s="968">
        <v>153</v>
      </c>
      <c r="R80" s="966"/>
      <c r="S80" s="966"/>
      <c r="T80" s="966"/>
      <c r="U80" s="967"/>
      <c r="V80" s="965">
        <v>137</v>
      </c>
      <c r="W80" s="966"/>
      <c r="X80" s="966"/>
      <c r="Y80" s="966"/>
      <c r="Z80" s="967"/>
      <c r="AA80" s="965">
        <v>16</v>
      </c>
      <c r="AB80" s="966"/>
      <c r="AC80" s="966"/>
      <c r="AD80" s="966"/>
      <c r="AE80" s="967"/>
      <c r="AF80" s="965">
        <v>16</v>
      </c>
      <c r="AG80" s="966"/>
      <c r="AH80" s="966"/>
      <c r="AI80" s="966"/>
      <c r="AJ80" s="967"/>
      <c r="AK80" s="965">
        <v>0</v>
      </c>
      <c r="AL80" s="966"/>
      <c r="AM80" s="966"/>
      <c r="AN80" s="966"/>
      <c r="AO80" s="967"/>
      <c r="AP80" s="965">
        <v>101</v>
      </c>
      <c r="AQ80" s="966"/>
      <c r="AR80" s="966"/>
      <c r="AS80" s="966"/>
      <c r="AT80" s="967"/>
      <c r="AU80" s="965">
        <v>10</v>
      </c>
      <c r="AV80" s="966"/>
      <c r="AW80" s="966"/>
      <c r="AX80" s="966"/>
      <c r="AY80" s="967"/>
      <c r="AZ80" s="969"/>
      <c r="BA80" s="970"/>
      <c r="BB80" s="970"/>
      <c r="BC80" s="970"/>
      <c r="BD80" s="971"/>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15">
      <c r="A81" s="119">
        <v>14</v>
      </c>
      <c r="B81" s="961" t="s">
        <v>364</v>
      </c>
      <c r="C81" s="962"/>
      <c r="D81" s="962"/>
      <c r="E81" s="962"/>
      <c r="F81" s="962"/>
      <c r="G81" s="962"/>
      <c r="H81" s="962"/>
      <c r="I81" s="962"/>
      <c r="J81" s="962"/>
      <c r="K81" s="962"/>
      <c r="L81" s="962"/>
      <c r="M81" s="962"/>
      <c r="N81" s="962"/>
      <c r="O81" s="962"/>
      <c r="P81" s="963"/>
      <c r="Q81" s="968">
        <v>367</v>
      </c>
      <c r="R81" s="966"/>
      <c r="S81" s="966"/>
      <c r="T81" s="966"/>
      <c r="U81" s="967"/>
      <c r="V81" s="965">
        <v>328</v>
      </c>
      <c r="W81" s="966"/>
      <c r="X81" s="966"/>
      <c r="Y81" s="966"/>
      <c r="Z81" s="967"/>
      <c r="AA81" s="965">
        <v>39</v>
      </c>
      <c r="AB81" s="966"/>
      <c r="AC81" s="966"/>
      <c r="AD81" s="966"/>
      <c r="AE81" s="967"/>
      <c r="AF81" s="965">
        <v>39</v>
      </c>
      <c r="AG81" s="966"/>
      <c r="AH81" s="966"/>
      <c r="AI81" s="966"/>
      <c r="AJ81" s="967"/>
      <c r="AK81" s="965">
        <v>0</v>
      </c>
      <c r="AL81" s="966"/>
      <c r="AM81" s="966"/>
      <c r="AN81" s="966"/>
      <c r="AO81" s="967"/>
      <c r="AP81" s="965">
        <v>183</v>
      </c>
      <c r="AQ81" s="966"/>
      <c r="AR81" s="966"/>
      <c r="AS81" s="966"/>
      <c r="AT81" s="967"/>
      <c r="AU81" s="965">
        <v>85</v>
      </c>
      <c r="AV81" s="966"/>
      <c r="AW81" s="966"/>
      <c r="AX81" s="966"/>
      <c r="AY81" s="967"/>
      <c r="AZ81" s="969"/>
      <c r="BA81" s="970"/>
      <c r="BB81" s="970"/>
      <c r="BC81" s="970"/>
      <c r="BD81" s="971"/>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15">
      <c r="A82" s="119">
        <v>15</v>
      </c>
      <c r="B82" s="961" t="s">
        <v>365</v>
      </c>
      <c r="C82" s="962"/>
      <c r="D82" s="962"/>
      <c r="E82" s="962"/>
      <c r="F82" s="962"/>
      <c r="G82" s="962"/>
      <c r="H82" s="962"/>
      <c r="I82" s="962"/>
      <c r="J82" s="962"/>
      <c r="K82" s="962"/>
      <c r="L82" s="962"/>
      <c r="M82" s="962"/>
      <c r="N82" s="962"/>
      <c r="O82" s="962"/>
      <c r="P82" s="963"/>
      <c r="Q82" s="968">
        <v>6632</v>
      </c>
      <c r="R82" s="966"/>
      <c r="S82" s="966"/>
      <c r="T82" s="966"/>
      <c r="U82" s="967"/>
      <c r="V82" s="965">
        <v>7332</v>
      </c>
      <c r="W82" s="966"/>
      <c r="X82" s="966"/>
      <c r="Y82" s="966"/>
      <c r="Z82" s="967"/>
      <c r="AA82" s="965">
        <v>-700</v>
      </c>
      <c r="AB82" s="966"/>
      <c r="AC82" s="966"/>
      <c r="AD82" s="966"/>
      <c r="AE82" s="967"/>
      <c r="AF82" s="965">
        <v>3250</v>
      </c>
      <c r="AG82" s="966"/>
      <c r="AH82" s="966"/>
      <c r="AI82" s="966"/>
      <c r="AJ82" s="967"/>
      <c r="AK82" s="965">
        <v>0</v>
      </c>
      <c r="AL82" s="966"/>
      <c r="AM82" s="966"/>
      <c r="AN82" s="966"/>
      <c r="AO82" s="967"/>
      <c r="AP82" s="965">
        <v>32783</v>
      </c>
      <c r="AQ82" s="966"/>
      <c r="AR82" s="966"/>
      <c r="AS82" s="966"/>
      <c r="AT82" s="967"/>
      <c r="AU82" s="965">
        <v>228</v>
      </c>
      <c r="AV82" s="966"/>
      <c r="AW82" s="966"/>
      <c r="AX82" s="966"/>
      <c r="AY82" s="967"/>
      <c r="AZ82" s="969"/>
      <c r="BA82" s="970"/>
      <c r="BB82" s="970"/>
      <c r="BC82" s="970"/>
      <c r="BD82" s="971"/>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15">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15">
      <c r="A84" s="119">
        <v>17</v>
      </c>
      <c r="B84" s="961"/>
      <c r="C84" s="962"/>
      <c r="D84" s="962"/>
      <c r="E84" s="962"/>
      <c r="F84" s="962"/>
      <c r="G84" s="962"/>
      <c r="H84" s="962"/>
      <c r="I84" s="962"/>
      <c r="J84" s="962"/>
      <c r="K84" s="962"/>
      <c r="L84" s="962"/>
      <c r="M84" s="962"/>
      <c r="N84" s="962"/>
      <c r="O84" s="962"/>
      <c r="P84" s="963"/>
      <c r="Q84" s="968"/>
      <c r="R84" s="966"/>
      <c r="S84" s="966"/>
      <c r="T84" s="966"/>
      <c r="U84" s="967"/>
      <c r="V84" s="965"/>
      <c r="W84" s="966"/>
      <c r="X84" s="966"/>
      <c r="Y84" s="966"/>
      <c r="Z84" s="967"/>
      <c r="AA84" s="965"/>
      <c r="AB84" s="966"/>
      <c r="AC84" s="966"/>
      <c r="AD84" s="966"/>
      <c r="AE84" s="967"/>
      <c r="AF84" s="965"/>
      <c r="AG84" s="966"/>
      <c r="AH84" s="966"/>
      <c r="AI84" s="966"/>
      <c r="AJ84" s="967"/>
      <c r="AK84" s="965"/>
      <c r="AL84" s="966"/>
      <c r="AM84" s="966"/>
      <c r="AN84" s="966"/>
      <c r="AO84" s="967"/>
      <c r="AP84" s="965"/>
      <c r="AQ84" s="966"/>
      <c r="AR84" s="966"/>
      <c r="AS84" s="966"/>
      <c r="AT84" s="967"/>
      <c r="AU84" s="965"/>
      <c r="AV84" s="966"/>
      <c r="AW84" s="966"/>
      <c r="AX84" s="966"/>
      <c r="AY84" s="967"/>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15">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15">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15">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
      <c r="A88" s="122" t="s">
        <v>324</v>
      </c>
      <c r="B88" s="931" t="s">
        <v>366</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4601</v>
      </c>
      <c r="AG88" s="946"/>
      <c r="AH88" s="946"/>
      <c r="AI88" s="946"/>
      <c r="AJ88" s="946"/>
      <c r="AK88" s="950"/>
      <c r="AL88" s="950"/>
      <c r="AM88" s="950"/>
      <c r="AN88" s="950"/>
      <c r="AO88" s="950"/>
      <c r="AP88" s="946">
        <v>33180</v>
      </c>
      <c r="AQ88" s="946"/>
      <c r="AR88" s="946"/>
      <c r="AS88" s="946"/>
      <c r="AT88" s="946"/>
      <c r="AU88" s="946">
        <v>420</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324</v>
      </c>
      <c r="BR102" s="931" t="s">
        <v>367</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18</v>
      </c>
      <c r="CS102" s="938"/>
      <c r="CT102" s="938"/>
      <c r="CU102" s="938"/>
      <c r="CV102" s="939"/>
      <c r="CW102" s="937">
        <v>0</v>
      </c>
      <c r="CX102" s="938"/>
      <c r="CY102" s="938"/>
      <c r="CZ102" s="938"/>
      <c r="DA102" s="939"/>
      <c r="DB102" s="937">
        <v>0</v>
      </c>
      <c r="DC102" s="938"/>
      <c r="DD102" s="938"/>
      <c r="DE102" s="938"/>
      <c r="DF102" s="939"/>
      <c r="DG102" s="937">
        <v>0</v>
      </c>
      <c r="DH102" s="938"/>
      <c r="DI102" s="938"/>
      <c r="DJ102" s="938"/>
      <c r="DK102" s="939"/>
      <c r="DL102" s="937">
        <v>0</v>
      </c>
      <c r="DM102" s="938"/>
      <c r="DN102" s="938"/>
      <c r="DO102" s="938"/>
      <c r="DP102" s="939"/>
      <c r="DQ102" s="937">
        <v>0</v>
      </c>
      <c r="DR102" s="938"/>
      <c r="DS102" s="938"/>
      <c r="DT102" s="938"/>
      <c r="DU102" s="939"/>
      <c r="DV102" s="920"/>
      <c r="DW102" s="921"/>
      <c r="DX102" s="921"/>
      <c r="DY102" s="921"/>
      <c r="DZ102" s="922"/>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368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369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370</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371</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5" t="s">
        <v>372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373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15">
      <c r="A109" s="878" t="s">
        <v>374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375</v>
      </c>
      <c r="AB109" s="879"/>
      <c r="AC109" s="879"/>
      <c r="AD109" s="879"/>
      <c r="AE109" s="880"/>
      <c r="AF109" s="881" t="s">
        <v>241</v>
      </c>
      <c r="AG109" s="879"/>
      <c r="AH109" s="879"/>
      <c r="AI109" s="879"/>
      <c r="AJ109" s="880"/>
      <c r="AK109" s="881" t="s">
        <v>240</v>
      </c>
      <c r="AL109" s="879"/>
      <c r="AM109" s="879"/>
      <c r="AN109" s="879"/>
      <c r="AO109" s="880"/>
      <c r="AP109" s="881" t="s">
        <v>376</v>
      </c>
      <c r="AQ109" s="879"/>
      <c r="AR109" s="879"/>
      <c r="AS109" s="879"/>
      <c r="AT109" s="910"/>
      <c r="AU109" s="878" t="s">
        <v>374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375</v>
      </c>
      <c r="BR109" s="879"/>
      <c r="BS109" s="879"/>
      <c r="BT109" s="879"/>
      <c r="BU109" s="880"/>
      <c r="BV109" s="881" t="s">
        <v>241</v>
      </c>
      <c r="BW109" s="879"/>
      <c r="BX109" s="879"/>
      <c r="BY109" s="879"/>
      <c r="BZ109" s="880"/>
      <c r="CA109" s="881" t="s">
        <v>240</v>
      </c>
      <c r="CB109" s="879"/>
      <c r="CC109" s="879"/>
      <c r="CD109" s="879"/>
      <c r="CE109" s="880"/>
      <c r="CF109" s="919" t="s">
        <v>376</v>
      </c>
      <c r="CG109" s="919"/>
      <c r="CH109" s="919"/>
      <c r="CI109" s="919"/>
      <c r="CJ109" s="919"/>
      <c r="CK109" s="881" t="s">
        <v>377</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375</v>
      </c>
      <c r="DH109" s="879"/>
      <c r="DI109" s="879"/>
      <c r="DJ109" s="879"/>
      <c r="DK109" s="880"/>
      <c r="DL109" s="881" t="s">
        <v>241</v>
      </c>
      <c r="DM109" s="879"/>
      <c r="DN109" s="879"/>
      <c r="DO109" s="879"/>
      <c r="DP109" s="880"/>
      <c r="DQ109" s="881" t="s">
        <v>240</v>
      </c>
      <c r="DR109" s="879"/>
      <c r="DS109" s="879"/>
      <c r="DT109" s="879"/>
      <c r="DU109" s="880"/>
      <c r="DV109" s="881" t="s">
        <v>376</v>
      </c>
      <c r="DW109" s="879"/>
      <c r="DX109" s="879"/>
      <c r="DY109" s="879"/>
      <c r="DZ109" s="910"/>
    </row>
    <row r="110" spans="1:131" s="104" customFormat="1" ht="26.25" customHeight="1" x14ac:dyDescent="0.15">
      <c r="A110" s="748" t="s">
        <v>378</v>
      </c>
      <c r="B110" s="749"/>
      <c r="C110" s="749"/>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50"/>
      <c r="AA110" s="863">
        <v>2179400</v>
      </c>
      <c r="AB110" s="864"/>
      <c r="AC110" s="864"/>
      <c r="AD110" s="864"/>
      <c r="AE110" s="865"/>
      <c r="AF110" s="866">
        <v>2173669</v>
      </c>
      <c r="AG110" s="864"/>
      <c r="AH110" s="864"/>
      <c r="AI110" s="864"/>
      <c r="AJ110" s="865"/>
      <c r="AK110" s="866">
        <v>2183338</v>
      </c>
      <c r="AL110" s="864"/>
      <c r="AM110" s="864"/>
      <c r="AN110" s="864"/>
      <c r="AO110" s="865"/>
      <c r="AP110" s="867">
        <v>20.7</v>
      </c>
      <c r="AQ110" s="868"/>
      <c r="AR110" s="868"/>
      <c r="AS110" s="868"/>
      <c r="AT110" s="869"/>
      <c r="AU110" s="911" t="s">
        <v>379</v>
      </c>
      <c r="AV110" s="912"/>
      <c r="AW110" s="912"/>
      <c r="AX110" s="912"/>
      <c r="AY110" s="913"/>
      <c r="AZ110" s="807" t="s">
        <v>380</v>
      </c>
      <c r="BA110" s="749"/>
      <c r="BB110" s="749"/>
      <c r="BC110" s="749"/>
      <c r="BD110" s="749"/>
      <c r="BE110" s="749"/>
      <c r="BF110" s="749"/>
      <c r="BG110" s="749"/>
      <c r="BH110" s="749"/>
      <c r="BI110" s="749"/>
      <c r="BJ110" s="749"/>
      <c r="BK110" s="749"/>
      <c r="BL110" s="749"/>
      <c r="BM110" s="749"/>
      <c r="BN110" s="749"/>
      <c r="BO110" s="749"/>
      <c r="BP110" s="750"/>
      <c r="BQ110" s="790">
        <v>22688166</v>
      </c>
      <c r="BR110" s="791"/>
      <c r="BS110" s="791"/>
      <c r="BT110" s="791"/>
      <c r="BU110" s="791"/>
      <c r="BV110" s="791">
        <v>22371060</v>
      </c>
      <c r="BW110" s="791"/>
      <c r="BX110" s="791"/>
      <c r="BY110" s="791"/>
      <c r="BZ110" s="791"/>
      <c r="CA110" s="791">
        <v>21678489</v>
      </c>
      <c r="CB110" s="791"/>
      <c r="CC110" s="791"/>
      <c r="CD110" s="791"/>
      <c r="CE110" s="791"/>
      <c r="CF110" s="852">
        <v>205.5</v>
      </c>
      <c r="CG110" s="853"/>
      <c r="CH110" s="853"/>
      <c r="CI110" s="853"/>
      <c r="CJ110" s="853"/>
      <c r="CK110" s="907" t="s">
        <v>381</v>
      </c>
      <c r="CL110" s="855"/>
      <c r="CM110" s="860" t="s">
        <v>382</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790" t="s">
        <v>65</v>
      </c>
      <c r="DH110" s="791"/>
      <c r="DI110" s="791"/>
      <c r="DJ110" s="791"/>
      <c r="DK110" s="791"/>
      <c r="DL110" s="791" t="s">
        <v>65</v>
      </c>
      <c r="DM110" s="791"/>
      <c r="DN110" s="791"/>
      <c r="DO110" s="791"/>
      <c r="DP110" s="791"/>
      <c r="DQ110" s="791" t="s">
        <v>65</v>
      </c>
      <c r="DR110" s="791"/>
      <c r="DS110" s="791"/>
      <c r="DT110" s="791"/>
      <c r="DU110" s="791"/>
      <c r="DV110" s="792" t="s">
        <v>65</v>
      </c>
      <c r="DW110" s="792"/>
      <c r="DX110" s="792"/>
      <c r="DY110" s="792"/>
      <c r="DZ110" s="793"/>
    </row>
    <row r="111" spans="1:131" s="104" customFormat="1" ht="26.25" customHeight="1" x14ac:dyDescent="0.15">
      <c r="A111" s="769" t="s">
        <v>383</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906"/>
      <c r="AA111" s="899" t="s">
        <v>65</v>
      </c>
      <c r="AB111" s="900"/>
      <c r="AC111" s="900"/>
      <c r="AD111" s="900"/>
      <c r="AE111" s="901"/>
      <c r="AF111" s="902" t="s">
        <v>65</v>
      </c>
      <c r="AG111" s="900"/>
      <c r="AH111" s="900"/>
      <c r="AI111" s="900"/>
      <c r="AJ111" s="901"/>
      <c r="AK111" s="902" t="s">
        <v>65</v>
      </c>
      <c r="AL111" s="900"/>
      <c r="AM111" s="900"/>
      <c r="AN111" s="900"/>
      <c r="AO111" s="901"/>
      <c r="AP111" s="903" t="s">
        <v>65</v>
      </c>
      <c r="AQ111" s="904"/>
      <c r="AR111" s="904"/>
      <c r="AS111" s="904"/>
      <c r="AT111" s="905"/>
      <c r="AU111" s="914"/>
      <c r="AV111" s="915"/>
      <c r="AW111" s="915"/>
      <c r="AX111" s="915"/>
      <c r="AY111" s="916"/>
      <c r="AZ111" s="758" t="s">
        <v>384</v>
      </c>
      <c r="BA111" s="759"/>
      <c r="BB111" s="759"/>
      <c r="BC111" s="759"/>
      <c r="BD111" s="759"/>
      <c r="BE111" s="759"/>
      <c r="BF111" s="759"/>
      <c r="BG111" s="759"/>
      <c r="BH111" s="759"/>
      <c r="BI111" s="759"/>
      <c r="BJ111" s="759"/>
      <c r="BK111" s="759"/>
      <c r="BL111" s="759"/>
      <c r="BM111" s="759"/>
      <c r="BN111" s="759"/>
      <c r="BO111" s="759"/>
      <c r="BP111" s="760"/>
      <c r="BQ111" s="761">
        <v>1190379</v>
      </c>
      <c r="BR111" s="762"/>
      <c r="BS111" s="762"/>
      <c r="BT111" s="762"/>
      <c r="BU111" s="762"/>
      <c r="BV111" s="762">
        <v>1087576</v>
      </c>
      <c r="BW111" s="762"/>
      <c r="BX111" s="762"/>
      <c r="BY111" s="762"/>
      <c r="BZ111" s="762"/>
      <c r="CA111" s="762">
        <v>1073358</v>
      </c>
      <c r="CB111" s="762"/>
      <c r="CC111" s="762"/>
      <c r="CD111" s="762"/>
      <c r="CE111" s="762"/>
      <c r="CF111" s="839">
        <v>10.199999999999999</v>
      </c>
      <c r="CG111" s="840"/>
      <c r="CH111" s="840"/>
      <c r="CI111" s="840"/>
      <c r="CJ111" s="840"/>
      <c r="CK111" s="908"/>
      <c r="CL111" s="857"/>
      <c r="CM111" s="794" t="s">
        <v>385</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761" t="s">
        <v>65</v>
      </c>
      <c r="DH111" s="762"/>
      <c r="DI111" s="762"/>
      <c r="DJ111" s="762"/>
      <c r="DK111" s="762"/>
      <c r="DL111" s="762" t="s">
        <v>65</v>
      </c>
      <c r="DM111" s="762"/>
      <c r="DN111" s="762"/>
      <c r="DO111" s="762"/>
      <c r="DP111" s="762"/>
      <c r="DQ111" s="762" t="s">
        <v>65</v>
      </c>
      <c r="DR111" s="762"/>
      <c r="DS111" s="762"/>
      <c r="DT111" s="762"/>
      <c r="DU111" s="762"/>
      <c r="DV111" s="814" t="s">
        <v>65</v>
      </c>
      <c r="DW111" s="814"/>
      <c r="DX111" s="814"/>
      <c r="DY111" s="814"/>
      <c r="DZ111" s="815"/>
    </row>
    <row r="112" spans="1:131" s="104" customFormat="1" ht="26.25" customHeight="1" x14ac:dyDescent="0.15">
      <c r="A112" s="893" t="s">
        <v>386</v>
      </c>
      <c r="B112" s="894"/>
      <c r="C112" s="759" t="s">
        <v>387</v>
      </c>
      <c r="D112" s="759"/>
      <c r="E112" s="759"/>
      <c r="F112" s="759"/>
      <c r="G112" s="759"/>
      <c r="H112" s="759"/>
      <c r="I112" s="759"/>
      <c r="J112" s="759"/>
      <c r="K112" s="759"/>
      <c r="L112" s="759"/>
      <c r="M112" s="759"/>
      <c r="N112" s="759"/>
      <c r="O112" s="759"/>
      <c r="P112" s="759"/>
      <c r="Q112" s="759"/>
      <c r="R112" s="759"/>
      <c r="S112" s="759"/>
      <c r="T112" s="759"/>
      <c r="U112" s="759"/>
      <c r="V112" s="759"/>
      <c r="W112" s="759"/>
      <c r="X112" s="759"/>
      <c r="Y112" s="759"/>
      <c r="Z112" s="760"/>
      <c r="AA112" s="774" t="s">
        <v>65</v>
      </c>
      <c r="AB112" s="775"/>
      <c r="AC112" s="775"/>
      <c r="AD112" s="775"/>
      <c r="AE112" s="776"/>
      <c r="AF112" s="777" t="s">
        <v>65</v>
      </c>
      <c r="AG112" s="775"/>
      <c r="AH112" s="775"/>
      <c r="AI112" s="775"/>
      <c r="AJ112" s="776"/>
      <c r="AK112" s="777" t="s">
        <v>65</v>
      </c>
      <c r="AL112" s="775"/>
      <c r="AM112" s="775"/>
      <c r="AN112" s="775"/>
      <c r="AO112" s="776"/>
      <c r="AP112" s="745" t="s">
        <v>65</v>
      </c>
      <c r="AQ112" s="746"/>
      <c r="AR112" s="746"/>
      <c r="AS112" s="746"/>
      <c r="AT112" s="747"/>
      <c r="AU112" s="914"/>
      <c r="AV112" s="915"/>
      <c r="AW112" s="915"/>
      <c r="AX112" s="915"/>
      <c r="AY112" s="916"/>
      <c r="AZ112" s="758" t="s">
        <v>388</v>
      </c>
      <c r="BA112" s="759"/>
      <c r="BB112" s="759"/>
      <c r="BC112" s="759"/>
      <c r="BD112" s="759"/>
      <c r="BE112" s="759"/>
      <c r="BF112" s="759"/>
      <c r="BG112" s="759"/>
      <c r="BH112" s="759"/>
      <c r="BI112" s="759"/>
      <c r="BJ112" s="759"/>
      <c r="BK112" s="759"/>
      <c r="BL112" s="759"/>
      <c r="BM112" s="759"/>
      <c r="BN112" s="759"/>
      <c r="BO112" s="759"/>
      <c r="BP112" s="760"/>
      <c r="BQ112" s="761">
        <v>13841725</v>
      </c>
      <c r="BR112" s="762"/>
      <c r="BS112" s="762"/>
      <c r="BT112" s="762"/>
      <c r="BU112" s="762"/>
      <c r="BV112" s="762">
        <v>12845543</v>
      </c>
      <c r="BW112" s="762"/>
      <c r="BX112" s="762"/>
      <c r="BY112" s="762"/>
      <c r="BZ112" s="762"/>
      <c r="CA112" s="762">
        <v>12602959</v>
      </c>
      <c r="CB112" s="762"/>
      <c r="CC112" s="762"/>
      <c r="CD112" s="762"/>
      <c r="CE112" s="762"/>
      <c r="CF112" s="839">
        <v>119.5</v>
      </c>
      <c r="CG112" s="840"/>
      <c r="CH112" s="840"/>
      <c r="CI112" s="840"/>
      <c r="CJ112" s="840"/>
      <c r="CK112" s="908"/>
      <c r="CL112" s="857"/>
      <c r="CM112" s="794" t="s">
        <v>389</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761" t="s">
        <v>65</v>
      </c>
      <c r="DH112" s="762"/>
      <c r="DI112" s="762"/>
      <c r="DJ112" s="762"/>
      <c r="DK112" s="762"/>
      <c r="DL112" s="762" t="s">
        <v>65</v>
      </c>
      <c r="DM112" s="762"/>
      <c r="DN112" s="762"/>
      <c r="DO112" s="762"/>
      <c r="DP112" s="762"/>
      <c r="DQ112" s="762" t="s">
        <v>65</v>
      </c>
      <c r="DR112" s="762"/>
      <c r="DS112" s="762"/>
      <c r="DT112" s="762"/>
      <c r="DU112" s="762"/>
      <c r="DV112" s="814" t="s">
        <v>65</v>
      </c>
      <c r="DW112" s="814"/>
      <c r="DX112" s="814"/>
      <c r="DY112" s="814"/>
      <c r="DZ112" s="815"/>
    </row>
    <row r="113" spans="1:130" s="104" customFormat="1" ht="26.25" customHeight="1" x14ac:dyDescent="0.15">
      <c r="A113" s="895"/>
      <c r="B113" s="896"/>
      <c r="C113" s="759" t="s">
        <v>390</v>
      </c>
      <c r="D113" s="759"/>
      <c r="E113" s="759"/>
      <c r="F113" s="759"/>
      <c r="G113" s="759"/>
      <c r="H113" s="759"/>
      <c r="I113" s="759"/>
      <c r="J113" s="759"/>
      <c r="K113" s="759"/>
      <c r="L113" s="759"/>
      <c r="M113" s="759"/>
      <c r="N113" s="759"/>
      <c r="O113" s="759"/>
      <c r="P113" s="759"/>
      <c r="Q113" s="759"/>
      <c r="R113" s="759"/>
      <c r="S113" s="759"/>
      <c r="T113" s="759"/>
      <c r="U113" s="759"/>
      <c r="V113" s="759"/>
      <c r="W113" s="759"/>
      <c r="X113" s="759"/>
      <c r="Y113" s="759"/>
      <c r="Z113" s="760"/>
      <c r="AA113" s="899">
        <v>819003</v>
      </c>
      <c r="AB113" s="900"/>
      <c r="AC113" s="900"/>
      <c r="AD113" s="900"/>
      <c r="AE113" s="901"/>
      <c r="AF113" s="902">
        <v>822966</v>
      </c>
      <c r="AG113" s="900"/>
      <c r="AH113" s="900"/>
      <c r="AI113" s="900"/>
      <c r="AJ113" s="901"/>
      <c r="AK113" s="902">
        <v>826798</v>
      </c>
      <c r="AL113" s="900"/>
      <c r="AM113" s="900"/>
      <c r="AN113" s="900"/>
      <c r="AO113" s="901"/>
      <c r="AP113" s="903">
        <v>7.8</v>
      </c>
      <c r="AQ113" s="904"/>
      <c r="AR113" s="904"/>
      <c r="AS113" s="904"/>
      <c r="AT113" s="905"/>
      <c r="AU113" s="914"/>
      <c r="AV113" s="915"/>
      <c r="AW113" s="915"/>
      <c r="AX113" s="915"/>
      <c r="AY113" s="916"/>
      <c r="AZ113" s="758" t="s">
        <v>391</v>
      </c>
      <c r="BA113" s="759"/>
      <c r="BB113" s="759"/>
      <c r="BC113" s="759"/>
      <c r="BD113" s="759"/>
      <c r="BE113" s="759"/>
      <c r="BF113" s="759"/>
      <c r="BG113" s="759"/>
      <c r="BH113" s="759"/>
      <c r="BI113" s="759"/>
      <c r="BJ113" s="759"/>
      <c r="BK113" s="759"/>
      <c r="BL113" s="759"/>
      <c r="BM113" s="759"/>
      <c r="BN113" s="759"/>
      <c r="BO113" s="759"/>
      <c r="BP113" s="760"/>
      <c r="BQ113" s="761">
        <v>741627</v>
      </c>
      <c r="BR113" s="762"/>
      <c r="BS113" s="762"/>
      <c r="BT113" s="762"/>
      <c r="BU113" s="762"/>
      <c r="BV113" s="762">
        <v>583334</v>
      </c>
      <c r="BW113" s="762"/>
      <c r="BX113" s="762"/>
      <c r="BY113" s="762"/>
      <c r="BZ113" s="762"/>
      <c r="CA113" s="762">
        <v>420162</v>
      </c>
      <c r="CB113" s="762"/>
      <c r="CC113" s="762"/>
      <c r="CD113" s="762"/>
      <c r="CE113" s="762"/>
      <c r="CF113" s="839">
        <v>4</v>
      </c>
      <c r="CG113" s="840"/>
      <c r="CH113" s="840"/>
      <c r="CI113" s="840"/>
      <c r="CJ113" s="840"/>
      <c r="CK113" s="908"/>
      <c r="CL113" s="857"/>
      <c r="CM113" s="794" t="s">
        <v>392</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774" t="s">
        <v>65</v>
      </c>
      <c r="DH113" s="775"/>
      <c r="DI113" s="775"/>
      <c r="DJ113" s="775"/>
      <c r="DK113" s="776"/>
      <c r="DL113" s="777" t="s">
        <v>65</v>
      </c>
      <c r="DM113" s="775"/>
      <c r="DN113" s="775"/>
      <c r="DO113" s="775"/>
      <c r="DP113" s="776"/>
      <c r="DQ113" s="777" t="s">
        <v>65</v>
      </c>
      <c r="DR113" s="775"/>
      <c r="DS113" s="775"/>
      <c r="DT113" s="775"/>
      <c r="DU113" s="776"/>
      <c r="DV113" s="745" t="s">
        <v>65</v>
      </c>
      <c r="DW113" s="746"/>
      <c r="DX113" s="746"/>
      <c r="DY113" s="746"/>
      <c r="DZ113" s="747"/>
    </row>
    <row r="114" spans="1:130" s="104" customFormat="1" ht="26.25" customHeight="1" x14ac:dyDescent="0.15">
      <c r="A114" s="895"/>
      <c r="B114" s="896"/>
      <c r="C114" s="759" t="s">
        <v>393</v>
      </c>
      <c r="D114" s="759"/>
      <c r="E114" s="759"/>
      <c r="F114" s="759"/>
      <c r="G114" s="759"/>
      <c r="H114" s="759"/>
      <c r="I114" s="759"/>
      <c r="J114" s="759"/>
      <c r="K114" s="759"/>
      <c r="L114" s="759"/>
      <c r="M114" s="759"/>
      <c r="N114" s="759"/>
      <c r="O114" s="759"/>
      <c r="P114" s="759"/>
      <c r="Q114" s="759"/>
      <c r="R114" s="759"/>
      <c r="S114" s="759"/>
      <c r="T114" s="759"/>
      <c r="U114" s="759"/>
      <c r="V114" s="759"/>
      <c r="W114" s="759"/>
      <c r="X114" s="759"/>
      <c r="Y114" s="759"/>
      <c r="Z114" s="760"/>
      <c r="AA114" s="774">
        <v>114935</v>
      </c>
      <c r="AB114" s="775"/>
      <c r="AC114" s="775"/>
      <c r="AD114" s="775"/>
      <c r="AE114" s="776"/>
      <c r="AF114" s="777">
        <v>108473</v>
      </c>
      <c r="AG114" s="775"/>
      <c r="AH114" s="775"/>
      <c r="AI114" s="775"/>
      <c r="AJ114" s="776"/>
      <c r="AK114" s="777">
        <v>108082</v>
      </c>
      <c r="AL114" s="775"/>
      <c r="AM114" s="775"/>
      <c r="AN114" s="775"/>
      <c r="AO114" s="776"/>
      <c r="AP114" s="745">
        <v>1</v>
      </c>
      <c r="AQ114" s="746"/>
      <c r="AR114" s="746"/>
      <c r="AS114" s="746"/>
      <c r="AT114" s="747"/>
      <c r="AU114" s="914"/>
      <c r="AV114" s="915"/>
      <c r="AW114" s="915"/>
      <c r="AX114" s="915"/>
      <c r="AY114" s="916"/>
      <c r="AZ114" s="758" t="s">
        <v>394</v>
      </c>
      <c r="BA114" s="759"/>
      <c r="BB114" s="759"/>
      <c r="BC114" s="759"/>
      <c r="BD114" s="759"/>
      <c r="BE114" s="759"/>
      <c r="BF114" s="759"/>
      <c r="BG114" s="759"/>
      <c r="BH114" s="759"/>
      <c r="BI114" s="759"/>
      <c r="BJ114" s="759"/>
      <c r="BK114" s="759"/>
      <c r="BL114" s="759"/>
      <c r="BM114" s="759"/>
      <c r="BN114" s="759"/>
      <c r="BO114" s="759"/>
      <c r="BP114" s="760"/>
      <c r="BQ114" s="761">
        <v>1338001</v>
      </c>
      <c r="BR114" s="762"/>
      <c r="BS114" s="762"/>
      <c r="BT114" s="762"/>
      <c r="BU114" s="762"/>
      <c r="BV114" s="762">
        <v>1211508</v>
      </c>
      <c r="BW114" s="762"/>
      <c r="BX114" s="762"/>
      <c r="BY114" s="762"/>
      <c r="BZ114" s="762"/>
      <c r="CA114" s="762">
        <v>970745</v>
      </c>
      <c r="CB114" s="762"/>
      <c r="CC114" s="762"/>
      <c r="CD114" s="762"/>
      <c r="CE114" s="762"/>
      <c r="CF114" s="839">
        <v>9.1999999999999993</v>
      </c>
      <c r="CG114" s="840"/>
      <c r="CH114" s="840"/>
      <c r="CI114" s="840"/>
      <c r="CJ114" s="840"/>
      <c r="CK114" s="908"/>
      <c r="CL114" s="857"/>
      <c r="CM114" s="794" t="s">
        <v>395</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774" t="s">
        <v>65</v>
      </c>
      <c r="DH114" s="775"/>
      <c r="DI114" s="775"/>
      <c r="DJ114" s="775"/>
      <c r="DK114" s="776"/>
      <c r="DL114" s="777" t="s">
        <v>65</v>
      </c>
      <c r="DM114" s="775"/>
      <c r="DN114" s="775"/>
      <c r="DO114" s="775"/>
      <c r="DP114" s="776"/>
      <c r="DQ114" s="777" t="s">
        <v>65</v>
      </c>
      <c r="DR114" s="775"/>
      <c r="DS114" s="775"/>
      <c r="DT114" s="775"/>
      <c r="DU114" s="776"/>
      <c r="DV114" s="745" t="s">
        <v>65</v>
      </c>
      <c r="DW114" s="746"/>
      <c r="DX114" s="746"/>
      <c r="DY114" s="746"/>
      <c r="DZ114" s="747"/>
    </row>
    <row r="115" spans="1:130" s="104" customFormat="1" ht="26.25" customHeight="1" x14ac:dyDescent="0.15">
      <c r="A115" s="895"/>
      <c r="B115" s="896"/>
      <c r="C115" s="759" t="s">
        <v>396</v>
      </c>
      <c r="D115" s="759"/>
      <c r="E115" s="759"/>
      <c r="F115" s="759"/>
      <c r="G115" s="759"/>
      <c r="H115" s="759"/>
      <c r="I115" s="759"/>
      <c r="J115" s="759"/>
      <c r="K115" s="759"/>
      <c r="L115" s="759"/>
      <c r="M115" s="759"/>
      <c r="N115" s="759"/>
      <c r="O115" s="759"/>
      <c r="P115" s="759"/>
      <c r="Q115" s="759"/>
      <c r="R115" s="759"/>
      <c r="S115" s="759"/>
      <c r="T115" s="759"/>
      <c r="U115" s="759"/>
      <c r="V115" s="759"/>
      <c r="W115" s="759"/>
      <c r="X115" s="759"/>
      <c r="Y115" s="759"/>
      <c r="Z115" s="760"/>
      <c r="AA115" s="899">
        <v>94841</v>
      </c>
      <c r="AB115" s="900"/>
      <c r="AC115" s="900"/>
      <c r="AD115" s="900"/>
      <c r="AE115" s="901"/>
      <c r="AF115" s="902">
        <v>61347</v>
      </c>
      <c r="AG115" s="900"/>
      <c r="AH115" s="900"/>
      <c r="AI115" s="900"/>
      <c r="AJ115" s="901"/>
      <c r="AK115" s="902">
        <v>58412</v>
      </c>
      <c r="AL115" s="900"/>
      <c r="AM115" s="900"/>
      <c r="AN115" s="900"/>
      <c r="AO115" s="901"/>
      <c r="AP115" s="903">
        <v>0.6</v>
      </c>
      <c r="AQ115" s="904"/>
      <c r="AR115" s="904"/>
      <c r="AS115" s="904"/>
      <c r="AT115" s="905"/>
      <c r="AU115" s="914"/>
      <c r="AV115" s="915"/>
      <c r="AW115" s="915"/>
      <c r="AX115" s="915"/>
      <c r="AY115" s="916"/>
      <c r="AZ115" s="758" t="s">
        <v>397</v>
      </c>
      <c r="BA115" s="759"/>
      <c r="BB115" s="759"/>
      <c r="BC115" s="759"/>
      <c r="BD115" s="759"/>
      <c r="BE115" s="759"/>
      <c r="BF115" s="759"/>
      <c r="BG115" s="759"/>
      <c r="BH115" s="759"/>
      <c r="BI115" s="759"/>
      <c r="BJ115" s="759"/>
      <c r="BK115" s="759"/>
      <c r="BL115" s="759"/>
      <c r="BM115" s="759"/>
      <c r="BN115" s="759"/>
      <c r="BO115" s="759"/>
      <c r="BP115" s="760"/>
      <c r="BQ115" s="761" t="s">
        <v>65</v>
      </c>
      <c r="BR115" s="762"/>
      <c r="BS115" s="762"/>
      <c r="BT115" s="762"/>
      <c r="BU115" s="762"/>
      <c r="BV115" s="762" t="s">
        <v>65</v>
      </c>
      <c r="BW115" s="762"/>
      <c r="BX115" s="762"/>
      <c r="BY115" s="762"/>
      <c r="BZ115" s="762"/>
      <c r="CA115" s="762" t="s">
        <v>65</v>
      </c>
      <c r="CB115" s="762"/>
      <c r="CC115" s="762"/>
      <c r="CD115" s="762"/>
      <c r="CE115" s="762"/>
      <c r="CF115" s="839" t="s">
        <v>65</v>
      </c>
      <c r="CG115" s="840"/>
      <c r="CH115" s="840"/>
      <c r="CI115" s="840"/>
      <c r="CJ115" s="840"/>
      <c r="CK115" s="908"/>
      <c r="CL115" s="857"/>
      <c r="CM115" s="758" t="s">
        <v>398</v>
      </c>
      <c r="CN115" s="888"/>
      <c r="CO115" s="888"/>
      <c r="CP115" s="888"/>
      <c r="CQ115" s="888"/>
      <c r="CR115" s="888"/>
      <c r="CS115" s="888"/>
      <c r="CT115" s="888"/>
      <c r="CU115" s="888"/>
      <c r="CV115" s="888"/>
      <c r="CW115" s="888"/>
      <c r="CX115" s="888"/>
      <c r="CY115" s="888"/>
      <c r="CZ115" s="888"/>
      <c r="DA115" s="888"/>
      <c r="DB115" s="888"/>
      <c r="DC115" s="888"/>
      <c r="DD115" s="888"/>
      <c r="DE115" s="888"/>
      <c r="DF115" s="760"/>
      <c r="DG115" s="774" t="s">
        <v>65</v>
      </c>
      <c r="DH115" s="775"/>
      <c r="DI115" s="775"/>
      <c r="DJ115" s="775"/>
      <c r="DK115" s="776"/>
      <c r="DL115" s="777" t="s">
        <v>65</v>
      </c>
      <c r="DM115" s="775"/>
      <c r="DN115" s="775"/>
      <c r="DO115" s="775"/>
      <c r="DP115" s="776"/>
      <c r="DQ115" s="777" t="s">
        <v>65</v>
      </c>
      <c r="DR115" s="775"/>
      <c r="DS115" s="775"/>
      <c r="DT115" s="775"/>
      <c r="DU115" s="776"/>
      <c r="DV115" s="745" t="s">
        <v>65</v>
      </c>
      <c r="DW115" s="746"/>
      <c r="DX115" s="746"/>
      <c r="DY115" s="746"/>
      <c r="DZ115" s="747"/>
    </row>
    <row r="116" spans="1:130" s="104" customFormat="1" ht="26.25" customHeight="1" x14ac:dyDescent="0.15">
      <c r="A116" s="897"/>
      <c r="B116" s="898"/>
      <c r="C116" s="837" t="s">
        <v>399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74" t="s">
        <v>65</v>
      </c>
      <c r="AB116" s="775"/>
      <c r="AC116" s="775"/>
      <c r="AD116" s="775"/>
      <c r="AE116" s="776"/>
      <c r="AF116" s="777" t="s">
        <v>65</v>
      </c>
      <c r="AG116" s="775"/>
      <c r="AH116" s="775"/>
      <c r="AI116" s="775"/>
      <c r="AJ116" s="776"/>
      <c r="AK116" s="777" t="s">
        <v>65</v>
      </c>
      <c r="AL116" s="775"/>
      <c r="AM116" s="775"/>
      <c r="AN116" s="775"/>
      <c r="AO116" s="776"/>
      <c r="AP116" s="745" t="s">
        <v>65</v>
      </c>
      <c r="AQ116" s="746"/>
      <c r="AR116" s="746"/>
      <c r="AS116" s="746"/>
      <c r="AT116" s="747"/>
      <c r="AU116" s="914"/>
      <c r="AV116" s="915"/>
      <c r="AW116" s="915"/>
      <c r="AX116" s="915"/>
      <c r="AY116" s="916"/>
      <c r="AZ116" s="758" t="s">
        <v>400</v>
      </c>
      <c r="BA116" s="759"/>
      <c r="BB116" s="759"/>
      <c r="BC116" s="759"/>
      <c r="BD116" s="759"/>
      <c r="BE116" s="759"/>
      <c r="BF116" s="759"/>
      <c r="BG116" s="759"/>
      <c r="BH116" s="759"/>
      <c r="BI116" s="759"/>
      <c r="BJ116" s="759"/>
      <c r="BK116" s="759"/>
      <c r="BL116" s="759"/>
      <c r="BM116" s="759"/>
      <c r="BN116" s="759"/>
      <c r="BO116" s="759"/>
      <c r="BP116" s="760"/>
      <c r="BQ116" s="761" t="s">
        <v>65</v>
      </c>
      <c r="BR116" s="762"/>
      <c r="BS116" s="762"/>
      <c r="BT116" s="762"/>
      <c r="BU116" s="762"/>
      <c r="BV116" s="762" t="s">
        <v>65</v>
      </c>
      <c r="BW116" s="762"/>
      <c r="BX116" s="762"/>
      <c r="BY116" s="762"/>
      <c r="BZ116" s="762"/>
      <c r="CA116" s="762" t="s">
        <v>65</v>
      </c>
      <c r="CB116" s="762"/>
      <c r="CC116" s="762"/>
      <c r="CD116" s="762"/>
      <c r="CE116" s="762"/>
      <c r="CF116" s="839" t="s">
        <v>65</v>
      </c>
      <c r="CG116" s="840"/>
      <c r="CH116" s="840"/>
      <c r="CI116" s="840"/>
      <c r="CJ116" s="840"/>
      <c r="CK116" s="908"/>
      <c r="CL116" s="857"/>
      <c r="CM116" s="794" t="s">
        <v>401</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774">
        <v>39200</v>
      </c>
      <c r="DH116" s="775"/>
      <c r="DI116" s="775"/>
      <c r="DJ116" s="775"/>
      <c r="DK116" s="776"/>
      <c r="DL116" s="777">
        <v>29400</v>
      </c>
      <c r="DM116" s="775"/>
      <c r="DN116" s="775"/>
      <c r="DO116" s="775"/>
      <c r="DP116" s="776"/>
      <c r="DQ116" s="777">
        <v>19600</v>
      </c>
      <c r="DR116" s="775"/>
      <c r="DS116" s="775"/>
      <c r="DT116" s="775"/>
      <c r="DU116" s="776"/>
      <c r="DV116" s="745">
        <v>0.2</v>
      </c>
      <c r="DW116" s="746"/>
      <c r="DX116" s="746"/>
      <c r="DY116" s="746"/>
      <c r="DZ116" s="747"/>
    </row>
    <row r="117" spans="1:130" s="104" customFormat="1" ht="26.25" customHeight="1" x14ac:dyDescent="0.15">
      <c r="A117" s="878" t="s">
        <v>123</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402</v>
      </c>
      <c r="Z117" s="880"/>
      <c r="AA117" s="885">
        <v>3208179</v>
      </c>
      <c r="AB117" s="886"/>
      <c r="AC117" s="886"/>
      <c r="AD117" s="886"/>
      <c r="AE117" s="887"/>
      <c r="AF117" s="889">
        <v>3166455</v>
      </c>
      <c r="AG117" s="886"/>
      <c r="AH117" s="886"/>
      <c r="AI117" s="886"/>
      <c r="AJ117" s="887"/>
      <c r="AK117" s="889">
        <v>3176630</v>
      </c>
      <c r="AL117" s="886"/>
      <c r="AM117" s="886"/>
      <c r="AN117" s="886"/>
      <c r="AO117" s="887"/>
      <c r="AP117" s="890"/>
      <c r="AQ117" s="891"/>
      <c r="AR117" s="891"/>
      <c r="AS117" s="891"/>
      <c r="AT117" s="892"/>
      <c r="AU117" s="914"/>
      <c r="AV117" s="915"/>
      <c r="AW117" s="915"/>
      <c r="AX117" s="915"/>
      <c r="AY117" s="916"/>
      <c r="AZ117" s="836" t="s">
        <v>403</v>
      </c>
      <c r="BA117" s="837"/>
      <c r="BB117" s="837"/>
      <c r="BC117" s="837"/>
      <c r="BD117" s="837"/>
      <c r="BE117" s="837"/>
      <c r="BF117" s="837"/>
      <c r="BG117" s="837"/>
      <c r="BH117" s="837"/>
      <c r="BI117" s="837"/>
      <c r="BJ117" s="837"/>
      <c r="BK117" s="837"/>
      <c r="BL117" s="837"/>
      <c r="BM117" s="837"/>
      <c r="BN117" s="837"/>
      <c r="BO117" s="837"/>
      <c r="BP117" s="838"/>
      <c r="BQ117" s="848" t="s">
        <v>65</v>
      </c>
      <c r="BR117" s="849"/>
      <c r="BS117" s="849"/>
      <c r="BT117" s="849"/>
      <c r="BU117" s="849"/>
      <c r="BV117" s="849" t="s">
        <v>65</v>
      </c>
      <c r="BW117" s="849"/>
      <c r="BX117" s="849"/>
      <c r="BY117" s="849"/>
      <c r="BZ117" s="849"/>
      <c r="CA117" s="849" t="s">
        <v>65</v>
      </c>
      <c r="CB117" s="849"/>
      <c r="CC117" s="849"/>
      <c r="CD117" s="849"/>
      <c r="CE117" s="849"/>
      <c r="CF117" s="839" t="s">
        <v>65</v>
      </c>
      <c r="CG117" s="840"/>
      <c r="CH117" s="840"/>
      <c r="CI117" s="840"/>
      <c r="CJ117" s="840"/>
      <c r="CK117" s="908"/>
      <c r="CL117" s="857"/>
      <c r="CM117" s="794" t="s">
        <v>404</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774" t="s">
        <v>65</v>
      </c>
      <c r="DH117" s="775"/>
      <c r="DI117" s="775"/>
      <c r="DJ117" s="775"/>
      <c r="DK117" s="776"/>
      <c r="DL117" s="777" t="s">
        <v>65</v>
      </c>
      <c r="DM117" s="775"/>
      <c r="DN117" s="775"/>
      <c r="DO117" s="775"/>
      <c r="DP117" s="776"/>
      <c r="DQ117" s="777" t="s">
        <v>65</v>
      </c>
      <c r="DR117" s="775"/>
      <c r="DS117" s="775"/>
      <c r="DT117" s="775"/>
      <c r="DU117" s="776"/>
      <c r="DV117" s="745" t="s">
        <v>65</v>
      </c>
      <c r="DW117" s="746"/>
      <c r="DX117" s="746"/>
      <c r="DY117" s="746"/>
      <c r="DZ117" s="747"/>
    </row>
    <row r="118" spans="1:130" s="104" customFormat="1" ht="26.25" customHeight="1" x14ac:dyDescent="0.15">
      <c r="A118" s="878" t="s">
        <v>377</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375</v>
      </c>
      <c r="AB118" s="879"/>
      <c r="AC118" s="879"/>
      <c r="AD118" s="879"/>
      <c r="AE118" s="880"/>
      <c r="AF118" s="881" t="s">
        <v>241</v>
      </c>
      <c r="AG118" s="879"/>
      <c r="AH118" s="879"/>
      <c r="AI118" s="879"/>
      <c r="AJ118" s="880"/>
      <c r="AK118" s="881" t="s">
        <v>240</v>
      </c>
      <c r="AL118" s="879"/>
      <c r="AM118" s="879"/>
      <c r="AN118" s="879"/>
      <c r="AO118" s="880"/>
      <c r="AP118" s="882" t="s">
        <v>376</v>
      </c>
      <c r="AQ118" s="883"/>
      <c r="AR118" s="883"/>
      <c r="AS118" s="883"/>
      <c r="AT118" s="884"/>
      <c r="AU118" s="917"/>
      <c r="AV118" s="918"/>
      <c r="AW118" s="918"/>
      <c r="AX118" s="918"/>
      <c r="AY118" s="918"/>
      <c r="AZ118" s="135" t="s">
        <v>123</v>
      </c>
      <c r="BA118" s="135"/>
      <c r="BB118" s="135"/>
      <c r="BC118" s="135"/>
      <c r="BD118" s="135"/>
      <c r="BE118" s="135"/>
      <c r="BF118" s="135"/>
      <c r="BG118" s="135"/>
      <c r="BH118" s="135"/>
      <c r="BI118" s="135"/>
      <c r="BJ118" s="135"/>
      <c r="BK118" s="135"/>
      <c r="BL118" s="135"/>
      <c r="BM118" s="135"/>
      <c r="BN118" s="135"/>
      <c r="BO118" s="828" t="s">
        <v>405</v>
      </c>
      <c r="BP118" s="829"/>
      <c r="BQ118" s="848">
        <v>39799898</v>
      </c>
      <c r="BR118" s="849"/>
      <c r="BS118" s="849"/>
      <c r="BT118" s="849"/>
      <c r="BU118" s="849"/>
      <c r="BV118" s="849">
        <v>38099021</v>
      </c>
      <c r="BW118" s="849"/>
      <c r="BX118" s="849"/>
      <c r="BY118" s="849"/>
      <c r="BZ118" s="849"/>
      <c r="CA118" s="849">
        <v>36745713</v>
      </c>
      <c r="CB118" s="849"/>
      <c r="CC118" s="849"/>
      <c r="CD118" s="849"/>
      <c r="CE118" s="849"/>
      <c r="CF118" s="734"/>
      <c r="CG118" s="735"/>
      <c r="CH118" s="735"/>
      <c r="CI118" s="735"/>
      <c r="CJ118" s="832"/>
      <c r="CK118" s="908"/>
      <c r="CL118" s="857"/>
      <c r="CM118" s="794" t="s">
        <v>406</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774" t="s">
        <v>65</v>
      </c>
      <c r="DH118" s="775"/>
      <c r="DI118" s="775"/>
      <c r="DJ118" s="775"/>
      <c r="DK118" s="776"/>
      <c r="DL118" s="777" t="s">
        <v>65</v>
      </c>
      <c r="DM118" s="775"/>
      <c r="DN118" s="775"/>
      <c r="DO118" s="775"/>
      <c r="DP118" s="776"/>
      <c r="DQ118" s="777" t="s">
        <v>65</v>
      </c>
      <c r="DR118" s="775"/>
      <c r="DS118" s="775"/>
      <c r="DT118" s="775"/>
      <c r="DU118" s="776"/>
      <c r="DV118" s="745" t="s">
        <v>65</v>
      </c>
      <c r="DW118" s="746"/>
      <c r="DX118" s="746"/>
      <c r="DY118" s="746"/>
      <c r="DZ118" s="747"/>
    </row>
    <row r="119" spans="1:130" s="104" customFormat="1" ht="26.25" customHeight="1" x14ac:dyDescent="0.15">
      <c r="A119" s="854" t="s">
        <v>381</v>
      </c>
      <c r="B119" s="855"/>
      <c r="C119" s="860" t="s">
        <v>382</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65</v>
      </c>
      <c r="AB119" s="864"/>
      <c r="AC119" s="864"/>
      <c r="AD119" s="864"/>
      <c r="AE119" s="865"/>
      <c r="AF119" s="866" t="s">
        <v>65</v>
      </c>
      <c r="AG119" s="864"/>
      <c r="AH119" s="864"/>
      <c r="AI119" s="864"/>
      <c r="AJ119" s="865"/>
      <c r="AK119" s="866" t="s">
        <v>65</v>
      </c>
      <c r="AL119" s="864"/>
      <c r="AM119" s="864"/>
      <c r="AN119" s="864"/>
      <c r="AO119" s="865"/>
      <c r="AP119" s="867" t="s">
        <v>65</v>
      </c>
      <c r="AQ119" s="868"/>
      <c r="AR119" s="868"/>
      <c r="AS119" s="868"/>
      <c r="AT119" s="869"/>
      <c r="AU119" s="870" t="s">
        <v>407</v>
      </c>
      <c r="AV119" s="871"/>
      <c r="AW119" s="871"/>
      <c r="AX119" s="871"/>
      <c r="AY119" s="872"/>
      <c r="AZ119" s="807" t="s">
        <v>408</v>
      </c>
      <c r="BA119" s="749"/>
      <c r="BB119" s="749"/>
      <c r="BC119" s="749"/>
      <c r="BD119" s="749"/>
      <c r="BE119" s="749"/>
      <c r="BF119" s="749"/>
      <c r="BG119" s="749"/>
      <c r="BH119" s="749"/>
      <c r="BI119" s="749"/>
      <c r="BJ119" s="749"/>
      <c r="BK119" s="749"/>
      <c r="BL119" s="749"/>
      <c r="BM119" s="749"/>
      <c r="BN119" s="749"/>
      <c r="BO119" s="749"/>
      <c r="BP119" s="750"/>
      <c r="BQ119" s="790">
        <v>8279986</v>
      </c>
      <c r="BR119" s="791"/>
      <c r="BS119" s="791"/>
      <c r="BT119" s="791"/>
      <c r="BU119" s="791"/>
      <c r="BV119" s="791">
        <v>9229691</v>
      </c>
      <c r="BW119" s="791"/>
      <c r="BX119" s="791"/>
      <c r="BY119" s="791"/>
      <c r="BZ119" s="791"/>
      <c r="CA119" s="791">
        <v>9906106</v>
      </c>
      <c r="CB119" s="791"/>
      <c r="CC119" s="791"/>
      <c r="CD119" s="791"/>
      <c r="CE119" s="791"/>
      <c r="CF119" s="852">
        <v>93.9</v>
      </c>
      <c r="CG119" s="853"/>
      <c r="CH119" s="853"/>
      <c r="CI119" s="853"/>
      <c r="CJ119" s="853"/>
      <c r="CK119" s="909"/>
      <c r="CL119" s="859"/>
      <c r="CM119" s="816" t="s">
        <v>409</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07">
        <v>1151179</v>
      </c>
      <c r="DH119" s="708"/>
      <c r="DI119" s="708"/>
      <c r="DJ119" s="708"/>
      <c r="DK119" s="709"/>
      <c r="DL119" s="710">
        <v>1058176</v>
      </c>
      <c r="DM119" s="708"/>
      <c r="DN119" s="708"/>
      <c r="DO119" s="708"/>
      <c r="DP119" s="709"/>
      <c r="DQ119" s="710">
        <v>1053758</v>
      </c>
      <c r="DR119" s="708"/>
      <c r="DS119" s="708"/>
      <c r="DT119" s="708"/>
      <c r="DU119" s="709"/>
      <c r="DV119" s="798">
        <v>10</v>
      </c>
      <c r="DW119" s="799"/>
      <c r="DX119" s="799"/>
      <c r="DY119" s="799"/>
      <c r="DZ119" s="800"/>
    </row>
    <row r="120" spans="1:130" s="104" customFormat="1" ht="26.25" customHeight="1" x14ac:dyDescent="0.15">
      <c r="A120" s="856"/>
      <c r="B120" s="857"/>
      <c r="C120" s="794" t="s">
        <v>385</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774" t="s">
        <v>65</v>
      </c>
      <c r="AB120" s="775"/>
      <c r="AC120" s="775"/>
      <c r="AD120" s="775"/>
      <c r="AE120" s="776"/>
      <c r="AF120" s="777" t="s">
        <v>65</v>
      </c>
      <c r="AG120" s="775"/>
      <c r="AH120" s="775"/>
      <c r="AI120" s="775"/>
      <c r="AJ120" s="776"/>
      <c r="AK120" s="777" t="s">
        <v>65</v>
      </c>
      <c r="AL120" s="775"/>
      <c r="AM120" s="775"/>
      <c r="AN120" s="775"/>
      <c r="AO120" s="776"/>
      <c r="AP120" s="745" t="s">
        <v>65</v>
      </c>
      <c r="AQ120" s="746"/>
      <c r="AR120" s="746"/>
      <c r="AS120" s="746"/>
      <c r="AT120" s="747"/>
      <c r="AU120" s="873"/>
      <c r="AV120" s="874"/>
      <c r="AW120" s="874"/>
      <c r="AX120" s="874"/>
      <c r="AY120" s="875"/>
      <c r="AZ120" s="758" t="s">
        <v>410</v>
      </c>
      <c r="BA120" s="759"/>
      <c r="BB120" s="759"/>
      <c r="BC120" s="759"/>
      <c r="BD120" s="759"/>
      <c r="BE120" s="759"/>
      <c r="BF120" s="759"/>
      <c r="BG120" s="759"/>
      <c r="BH120" s="759"/>
      <c r="BI120" s="759"/>
      <c r="BJ120" s="759"/>
      <c r="BK120" s="759"/>
      <c r="BL120" s="759"/>
      <c r="BM120" s="759"/>
      <c r="BN120" s="759"/>
      <c r="BO120" s="759"/>
      <c r="BP120" s="760"/>
      <c r="BQ120" s="761">
        <v>772187</v>
      </c>
      <c r="BR120" s="762"/>
      <c r="BS120" s="762"/>
      <c r="BT120" s="762"/>
      <c r="BU120" s="762"/>
      <c r="BV120" s="762">
        <v>715823</v>
      </c>
      <c r="BW120" s="762"/>
      <c r="BX120" s="762"/>
      <c r="BY120" s="762"/>
      <c r="BZ120" s="762"/>
      <c r="CA120" s="762">
        <v>659477</v>
      </c>
      <c r="CB120" s="762"/>
      <c r="CC120" s="762"/>
      <c r="CD120" s="762"/>
      <c r="CE120" s="762"/>
      <c r="CF120" s="839">
        <v>6.3</v>
      </c>
      <c r="CG120" s="840"/>
      <c r="CH120" s="840"/>
      <c r="CI120" s="840"/>
      <c r="CJ120" s="840"/>
      <c r="CK120" s="841" t="s">
        <v>411</v>
      </c>
      <c r="CL120" s="801"/>
      <c r="CM120" s="801"/>
      <c r="CN120" s="801"/>
      <c r="CO120" s="802"/>
      <c r="CP120" s="845" t="s">
        <v>344</v>
      </c>
      <c r="CQ120" s="846"/>
      <c r="CR120" s="846"/>
      <c r="CS120" s="846"/>
      <c r="CT120" s="846"/>
      <c r="CU120" s="846"/>
      <c r="CV120" s="846"/>
      <c r="CW120" s="846"/>
      <c r="CX120" s="846"/>
      <c r="CY120" s="846"/>
      <c r="CZ120" s="846"/>
      <c r="DA120" s="846"/>
      <c r="DB120" s="846"/>
      <c r="DC120" s="846"/>
      <c r="DD120" s="846"/>
      <c r="DE120" s="846"/>
      <c r="DF120" s="847"/>
      <c r="DG120" s="790">
        <v>12563875</v>
      </c>
      <c r="DH120" s="791"/>
      <c r="DI120" s="791"/>
      <c r="DJ120" s="791"/>
      <c r="DK120" s="791"/>
      <c r="DL120" s="791">
        <v>11846271</v>
      </c>
      <c r="DM120" s="791"/>
      <c r="DN120" s="791"/>
      <c r="DO120" s="791"/>
      <c r="DP120" s="791"/>
      <c r="DQ120" s="791">
        <v>11563712</v>
      </c>
      <c r="DR120" s="791"/>
      <c r="DS120" s="791"/>
      <c r="DT120" s="791"/>
      <c r="DU120" s="791"/>
      <c r="DV120" s="792">
        <v>109.6</v>
      </c>
      <c r="DW120" s="792"/>
      <c r="DX120" s="792"/>
      <c r="DY120" s="792"/>
      <c r="DZ120" s="793"/>
    </row>
    <row r="121" spans="1:130" s="104" customFormat="1" ht="26.25" customHeight="1" x14ac:dyDescent="0.15">
      <c r="A121" s="856"/>
      <c r="B121" s="857"/>
      <c r="C121" s="833" t="s">
        <v>412</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74" t="s">
        <v>65</v>
      </c>
      <c r="AB121" s="775"/>
      <c r="AC121" s="775"/>
      <c r="AD121" s="775"/>
      <c r="AE121" s="776"/>
      <c r="AF121" s="777" t="s">
        <v>65</v>
      </c>
      <c r="AG121" s="775"/>
      <c r="AH121" s="775"/>
      <c r="AI121" s="775"/>
      <c r="AJ121" s="776"/>
      <c r="AK121" s="777" t="s">
        <v>65</v>
      </c>
      <c r="AL121" s="775"/>
      <c r="AM121" s="775"/>
      <c r="AN121" s="775"/>
      <c r="AO121" s="776"/>
      <c r="AP121" s="745" t="s">
        <v>65</v>
      </c>
      <c r="AQ121" s="746"/>
      <c r="AR121" s="746"/>
      <c r="AS121" s="746"/>
      <c r="AT121" s="747"/>
      <c r="AU121" s="873"/>
      <c r="AV121" s="874"/>
      <c r="AW121" s="874"/>
      <c r="AX121" s="874"/>
      <c r="AY121" s="875"/>
      <c r="AZ121" s="836" t="s">
        <v>413</v>
      </c>
      <c r="BA121" s="837"/>
      <c r="BB121" s="837"/>
      <c r="BC121" s="837"/>
      <c r="BD121" s="837"/>
      <c r="BE121" s="837"/>
      <c r="BF121" s="837"/>
      <c r="BG121" s="837"/>
      <c r="BH121" s="837"/>
      <c r="BI121" s="837"/>
      <c r="BJ121" s="837"/>
      <c r="BK121" s="837"/>
      <c r="BL121" s="837"/>
      <c r="BM121" s="837"/>
      <c r="BN121" s="837"/>
      <c r="BO121" s="837"/>
      <c r="BP121" s="838"/>
      <c r="BQ121" s="848">
        <v>26089335</v>
      </c>
      <c r="BR121" s="849"/>
      <c r="BS121" s="849"/>
      <c r="BT121" s="849"/>
      <c r="BU121" s="849"/>
      <c r="BV121" s="849">
        <v>25407753</v>
      </c>
      <c r="BW121" s="849"/>
      <c r="BX121" s="849"/>
      <c r="BY121" s="849"/>
      <c r="BZ121" s="849"/>
      <c r="CA121" s="849">
        <v>24551752</v>
      </c>
      <c r="CB121" s="849"/>
      <c r="CC121" s="849"/>
      <c r="CD121" s="849"/>
      <c r="CE121" s="849"/>
      <c r="CF121" s="850">
        <v>232.7</v>
      </c>
      <c r="CG121" s="851"/>
      <c r="CH121" s="851"/>
      <c r="CI121" s="851"/>
      <c r="CJ121" s="851"/>
      <c r="CK121" s="842"/>
      <c r="CL121" s="803"/>
      <c r="CM121" s="803"/>
      <c r="CN121" s="803"/>
      <c r="CO121" s="804"/>
      <c r="CP121" s="819" t="s">
        <v>342</v>
      </c>
      <c r="CQ121" s="820"/>
      <c r="CR121" s="820"/>
      <c r="CS121" s="820"/>
      <c r="CT121" s="820"/>
      <c r="CU121" s="820"/>
      <c r="CV121" s="820"/>
      <c r="CW121" s="820"/>
      <c r="CX121" s="820"/>
      <c r="CY121" s="820"/>
      <c r="CZ121" s="820"/>
      <c r="DA121" s="820"/>
      <c r="DB121" s="820"/>
      <c r="DC121" s="820"/>
      <c r="DD121" s="820"/>
      <c r="DE121" s="820"/>
      <c r="DF121" s="821"/>
      <c r="DG121" s="761">
        <v>603542</v>
      </c>
      <c r="DH121" s="762"/>
      <c r="DI121" s="762"/>
      <c r="DJ121" s="762"/>
      <c r="DK121" s="762"/>
      <c r="DL121" s="762">
        <v>499272</v>
      </c>
      <c r="DM121" s="762"/>
      <c r="DN121" s="762"/>
      <c r="DO121" s="762"/>
      <c r="DP121" s="762"/>
      <c r="DQ121" s="762">
        <v>539247</v>
      </c>
      <c r="DR121" s="762"/>
      <c r="DS121" s="762"/>
      <c r="DT121" s="762"/>
      <c r="DU121" s="762"/>
      <c r="DV121" s="814">
        <v>5.0999999999999996</v>
      </c>
      <c r="DW121" s="814"/>
      <c r="DX121" s="814"/>
      <c r="DY121" s="814"/>
      <c r="DZ121" s="815"/>
    </row>
    <row r="122" spans="1:130" s="104" customFormat="1" ht="26.25" customHeight="1" x14ac:dyDescent="0.15">
      <c r="A122" s="856"/>
      <c r="B122" s="857"/>
      <c r="C122" s="794" t="s">
        <v>395</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774" t="s">
        <v>65</v>
      </c>
      <c r="AB122" s="775"/>
      <c r="AC122" s="775"/>
      <c r="AD122" s="775"/>
      <c r="AE122" s="776"/>
      <c r="AF122" s="777" t="s">
        <v>65</v>
      </c>
      <c r="AG122" s="775"/>
      <c r="AH122" s="775"/>
      <c r="AI122" s="775"/>
      <c r="AJ122" s="776"/>
      <c r="AK122" s="777" t="s">
        <v>65</v>
      </c>
      <c r="AL122" s="775"/>
      <c r="AM122" s="775"/>
      <c r="AN122" s="775"/>
      <c r="AO122" s="776"/>
      <c r="AP122" s="745" t="s">
        <v>65</v>
      </c>
      <c r="AQ122" s="746"/>
      <c r="AR122" s="746"/>
      <c r="AS122" s="746"/>
      <c r="AT122" s="747"/>
      <c r="AU122" s="876"/>
      <c r="AV122" s="877"/>
      <c r="AW122" s="877"/>
      <c r="AX122" s="877"/>
      <c r="AY122" s="877"/>
      <c r="AZ122" s="135" t="s">
        <v>123</v>
      </c>
      <c r="BA122" s="135"/>
      <c r="BB122" s="135"/>
      <c r="BC122" s="135"/>
      <c r="BD122" s="135"/>
      <c r="BE122" s="135"/>
      <c r="BF122" s="135"/>
      <c r="BG122" s="135"/>
      <c r="BH122" s="135"/>
      <c r="BI122" s="135"/>
      <c r="BJ122" s="135"/>
      <c r="BK122" s="135"/>
      <c r="BL122" s="135"/>
      <c r="BM122" s="135"/>
      <c r="BN122" s="135"/>
      <c r="BO122" s="828" t="s">
        <v>414</v>
      </c>
      <c r="BP122" s="829"/>
      <c r="BQ122" s="830">
        <v>35141508</v>
      </c>
      <c r="BR122" s="831"/>
      <c r="BS122" s="831"/>
      <c r="BT122" s="831"/>
      <c r="BU122" s="831"/>
      <c r="BV122" s="831">
        <v>35353267</v>
      </c>
      <c r="BW122" s="831"/>
      <c r="BX122" s="831"/>
      <c r="BY122" s="831"/>
      <c r="BZ122" s="831"/>
      <c r="CA122" s="831">
        <v>35117335</v>
      </c>
      <c r="CB122" s="831"/>
      <c r="CC122" s="831"/>
      <c r="CD122" s="831"/>
      <c r="CE122" s="831"/>
      <c r="CF122" s="734"/>
      <c r="CG122" s="735"/>
      <c r="CH122" s="735"/>
      <c r="CI122" s="735"/>
      <c r="CJ122" s="832"/>
      <c r="CK122" s="842"/>
      <c r="CL122" s="803"/>
      <c r="CM122" s="803"/>
      <c r="CN122" s="803"/>
      <c r="CO122" s="804"/>
      <c r="CP122" s="819" t="s">
        <v>340</v>
      </c>
      <c r="CQ122" s="820"/>
      <c r="CR122" s="820"/>
      <c r="CS122" s="820"/>
      <c r="CT122" s="820"/>
      <c r="CU122" s="820"/>
      <c r="CV122" s="820"/>
      <c r="CW122" s="820"/>
      <c r="CX122" s="820"/>
      <c r="CY122" s="820"/>
      <c r="CZ122" s="820"/>
      <c r="DA122" s="820"/>
      <c r="DB122" s="820"/>
      <c r="DC122" s="820"/>
      <c r="DD122" s="820"/>
      <c r="DE122" s="820"/>
      <c r="DF122" s="821"/>
      <c r="DG122" s="761">
        <v>500000</v>
      </c>
      <c r="DH122" s="762"/>
      <c r="DI122" s="762"/>
      <c r="DJ122" s="762"/>
      <c r="DK122" s="762"/>
      <c r="DL122" s="762">
        <v>500000</v>
      </c>
      <c r="DM122" s="762"/>
      <c r="DN122" s="762"/>
      <c r="DO122" s="762"/>
      <c r="DP122" s="762"/>
      <c r="DQ122" s="762">
        <v>500000</v>
      </c>
      <c r="DR122" s="762"/>
      <c r="DS122" s="762"/>
      <c r="DT122" s="762"/>
      <c r="DU122" s="762"/>
      <c r="DV122" s="814">
        <v>4.7</v>
      </c>
      <c r="DW122" s="814"/>
      <c r="DX122" s="814"/>
      <c r="DY122" s="814"/>
      <c r="DZ122" s="815"/>
    </row>
    <row r="123" spans="1:130" s="104" customFormat="1" ht="26.25" customHeight="1" thickBot="1" x14ac:dyDescent="0.2">
      <c r="A123" s="856"/>
      <c r="B123" s="857"/>
      <c r="C123" s="794" t="s">
        <v>401</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774" t="s">
        <v>65</v>
      </c>
      <c r="AB123" s="775"/>
      <c r="AC123" s="775"/>
      <c r="AD123" s="775"/>
      <c r="AE123" s="776"/>
      <c r="AF123" s="777" t="s">
        <v>65</v>
      </c>
      <c r="AG123" s="775"/>
      <c r="AH123" s="775"/>
      <c r="AI123" s="775"/>
      <c r="AJ123" s="776"/>
      <c r="AK123" s="777" t="s">
        <v>65</v>
      </c>
      <c r="AL123" s="775"/>
      <c r="AM123" s="775"/>
      <c r="AN123" s="775"/>
      <c r="AO123" s="776"/>
      <c r="AP123" s="745" t="s">
        <v>65</v>
      </c>
      <c r="AQ123" s="746"/>
      <c r="AR123" s="746"/>
      <c r="AS123" s="746"/>
      <c r="AT123" s="747"/>
      <c r="AU123" s="825" t="s">
        <v>415</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v>43.2</v>
      </c>
      <c r="BR123" s="823"/>
      <c r="BS123" s="823"/>
      <c r="BT123" s="823"/>
      <c r="BU123" s="823"/>
      <c r="BV123" s="823">
        <v>25.8</v>
      </c>
      <c r="BW123" s="823"/>
      <c r="BX123" s="823"/>
      <c r="BY123" s="823"/>
      <c r="BZ123" s="823"/>
      <c r="CA123" s="823">
        <v>15.4</v>
      </c>
      <c r="CB123" s="823"/>
      <c r="CC123" s="823"/>
      <c r="CD123" s="823"/>
      <c r="CE123" s="823"/>
      <c r="CF123" s="721"/>
      <c r="CG123" s="722"/>
      <c r="CH123" s="722"/>
      <c r="CI123" s="722"/>
      <c r="CJ123" s="824"/>
      <c r="CK123" s="842"/>
      <c r="CL123" s="803"/>
      <c r="CM123" s="803"/>
      <c r="CN123" s="803"/>
      <c r="CO123" s="804"/>
      <c r="CP123" s="819" t="s">
        <v>338</v>
      </c>
      <c r="CQ123" s="820"/>
      <c r="CR123" s="820"/>
      <c r="CS123" s="820"/>
      <c r="CT123" s="820"/>
      <c r="CU123" s="820"/>
      <c r="CV123" s="820"/>
      <c r="CW123" s="820"/>
      <c r="CX123" s="820"/>
      <c r="CY123" s="820"/>
      <c r="CZ123" s="820"/>
      <c r="DA123" s="820"/>
      <c r="DB123" s="820"/>
      <c r="DC123" s="820"/>
      <c r="DD123" s="820"/>
      <c r="DE123" s="820"/>
      <c r="DF123" s="821"/>
      <c r="DG123" s="774" t="s">
        <v>65</v>
      </c>
      <c r="DH123" s="775"/>
      <c r="DI123" s="775"/>
      <c r="DJ123" s="775"/>
      <c r="DK123" s="776"/>
      <c r="DL123" s="777" t="s">
        <v>65</v>
      </c>
      <c r="DM123" s="775"/>
      <c r="DN123" s="775"/>
      <c r="DO123" s="775"/>
      <c r="DP123" s="776"/>
      <c r="DQ123" s="777" t="s">
        <v>65</v>
      </c>
      <c r="DR123" s="775"/>
      <c r="DS123" s="775"/>
      <c r="DT123" s="775"/>
      <c r="DU123" s="776"/>
      <c r="DV123" s="745" t="s">
        <v>65</v>
      </c>
      <c r="DW123" s="746"/>
      <c r="DX123" s="746"/>
      <c r="DY123" s="746"/>
      <c r="DZ123" s="747"/>
    </row>
    <row r="124" spans="1:130" s="104" customFormat="1" ht="26.25" customHeight="1" x14ac:dyDescent="0.15">
      <c r="A124" s="856"/>
      <c r="B124" s="857"/>
      <c r="C124" s="794" t="s">
        <v>404</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774" t="s">
        <v>65</v>
      </c>
      <c r="AB124" s="775"/>
      <c r="AC124" s="775"/>
      <c r="AD124" s="775"/>
      <c r="AE124" s="776"/>
      <c r="AF124" s="777" t="s">
        <v>65</v>
      </c>
      <c r="AG124" s="775"/>
      <c r="AH124" s="775"/>
      <c r="AI124" s="775"/>
      <c r="AJ124" s="776"/>
      <c r="AK124" s="777" t="s">
        <v>65</v>
      </c>
      <c r="AL124" s="775"/>
      <c r="AM124" s="775"/>
      <c r="AN124" s="775"/>
      <c r="AO124" s="776"/>
      <c r="AP124" s="745" t="s">
        <v>65</v>
      </c>
      <c r="AQ124" s="746"/>
      <c r="AR124" s="746"/>
      <c r="AS124" s="746"/>
      <c r="AT124" s="747"/>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416</v>
      </c>
      <c r="CQ124" s="820"/>
      <c r="CR124" s="820"/>
      <c r="CS124" s="820"/>
      <c r="CT124" s="820"/>
      <c r="CU124" s="820"/>
      <c r="CV124" s="820"/>
      <c r="CW124" s="820"/>
      <c r="CX124" s="820"/>
      <c r="CY124" s="820"/>
      <c r="CZ124" s="820"/>
      <c r="DA124" s="820"/>
      <c r="DB124" s="820"/>
      <c r="DC124" s="820"/>
      <c r="DD124" s="820"/>
      <c r="DE124" s="820"/>
      <c r="DF124" s="821"/>
      <c r="DG124" s="707">
        <v>174308</v>
      </c>
      <c r="DH124" s="708"/>
      <c r="DI124" s="708"/>
      <c r="DJ124" s="708"/>
      <c r="DK124" s="709"/>
      <c r="DL124" s="710" t="s">
        <v>65</v>
      </c>
      <c r="DM124" s="708"/>
      <c r="DN124" s="708"/>
      <c r="DO124" s="708"/>
      <c r="DP124" s="709"/>
      <c r="DQ124" s="710" t="s">
        <v>65</v>
      </c>
      <c r="DR124" s="708"/>
      <c r="DS124" s="708"/>
      <c r="DT124" s="708"/>
      <c r="DU124" s="709"/>
      <c r="DV124" s="798" t="s">
        <v>65</v>
      </c>
      <c r="DW124" s="799"/>
      <c r="DX124" s="799"/>
      <c r="DY124" s="799"/>
      <c r="DZ124" s="800"/>
    </row>
    <row r="125" spans="1:130" s="104" customFormat="1" ht="26.25" customHeight="1" thickBot="1" x14ac:dyDescent="0.2">
      <c r="A125" s="856"/>
      <c r="B125" s="857"/>
      <c r="C125" s="794" t="s">
        <v>406</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774" t="s">
        <v>65</v>
      </c>
      <c r="AB125" s="775"/>
      <c r="AC125" s="775"/>
      <c r="AD125" s="775"/>
      <c r="AE125" s="776"/>
      <c r="AF125" s="777" t="s">
        <v>65</v>
      </c>
      <c r="AG125" s="775"/>
      <c r="AH125" s="775"/>
      <c r="AI125" s="775"/>
      <c r="AJ125" s="776"/>
      <c r="AK125" s="777" t="s">
        <v>65</v>
      </c>
      <c r="AL125" s="775"/>
      <c r="AM125" s="775"/>
      <c r="AN125" s="775"/>
      <c r="AO125" s="776"/>
      <c r="AP125" s="745" t="s">
        <v>65</v>
      </c>
      <c r="AQ125" s="746"/>
      <c r="AR125" s="746"/>
      <c r="AS125" s="746"/>
      <c r="AT125" s="747"/>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01" t="s">
        <v>417</v>
      </c>
      <c r="CL125" s="801"/>
      <c r="CM125" s="801"/>
      <c r="CN125" s="801"/>
      <c r="CO125" s="802"/>
      <c r="CP125" s="807" t="s">
        <v>418</v>
      </c>
      <c r="CQ125" s="749"/>
      <c r="CR125" s="749"/>
      <c r="CS125" s="749"/>
      <c r="CT125" s="749"/>
      <c r="CU125" s="749"/>
      <c r="CV125" s="749"/>
      <c r="CW125" s="749"/>
      <c r="CX125" s="749"/>
      <c r="CY125" s="749"/>
      <c r="CZ125" s="749"/>
      <c r="DA125" s="749"/>
      <c r="DB125" s="749"/>
      <c r="DC125" s="749"/>
      <c r="DD125" s="749"/>
      <c r="DE125" s="749"/>
      <c r="DF125" s="750"/>
      <c r="DG125" s="790" t="s">
        <v>65</v>
      </c>
      <c r="DH125" s="791"/>
      <c r="DI125" s="791"/>
      <c r="DJ125" s="791"/>
      <c r="DK125" s="791"/>
      <c r="DL125" s="791" t="s">
        <v>65</v>
      </c>
      <c r="DM125" s="791"/>
      <c r="DN125" s="791"/>
      <c r="DO125" s="791"/>
      <c r="DP125" s="791"/>
      <c r="DQ125" s="791" t="s">
        <v>65</v>
      </c>
      <c r="DR125" s="791"/>
      <c r="DS125" s="791"/>
      <c r="DT125" s="791"/>
      <c r="DU125" s="791"/>
      <c r="DV125" s="792" t="s">
        <v>65</v>
      </c>
      <c r="DW125" s="792"/>
      <c r="DX125" s="792"/>
      <c r="DY125" s="792"/>
      <c r="DZ125" s="793"/>
    </row>
    <row r="126" spans="1:130" s="104" customFormat="1" ht="26.25" customHeight="1" x14ac:dyDescent="0.15">
      <c r="A126" s="856"/>
      <c r="B126" s="857"/>
      <c r="C126" s="794" t="s">
        <v>409</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774" t="s">
        <v>65</v>
      </c>
      <c r="AB126" s="775"/>
      <c r="AC126" s="775"/>
      <c r="AD126" s="775"/>
      <c r="AE126" s="776"/>
      <c r="AF126" s="777" t="s">
        <v>65</v>
      </c>
      <c r="AG126" s="775"/>
      <c r="AH126" s="775"/>
      <c r="AI126" s="775"/>
      <c r="AJ126" s="776"/>
      <c r="AK126" s="777" t="s">
        <v>65</v>
      </c>
      <c r="AL126" s="775"/>
      <c r="AM126" s="775"/>
      <c r="AN126" s="775"/>
      <c r="AO126" s="776"/>
      <c r="AP126" s="745" t="s">
        <v>65</v>
      </c>
      <c r="AQ126" s="746"/>
      <c r="AR126" s="746"/>
      <c r="AS126" s="746"/>
      <c r="AT126" s="747"/>
      <c r="AU126" s="140"/>
      <c r="AV126" s="140"/>
      <c r="AW126" s="140"/>
      <c r="AX126" s="797" t="s">
        <v>419</v>
      </c>
      <c r="AY126" s="755"/>
      <c r="AZ126" s="755"/>
      <c r="BA126" s="755"/>
      <c r="BB126" s="755"/>
      <c r="BC126" s="755"/>
      <c r="BD126" s="755"/>
      <c r="BE126" s="756"/>
      <c r="BF126" s="754" t="s">
        <v>420</v>
      </c>
      <c r="BG126" s="755"/>
      <c r="BH126" s="755"/>
      <c r="BI126" s="755"/>
      <c r="BJ126" s="755"/>
      <c r="BK126" s="755"/>
      <c r="BL126" s="756"/>
      <c r="BM126" s="754" t="s">
        <v>421</v>
      </c>
      <c r="BN126" s="755"/>
      <c r="BO126" s="755"/>
      <c r="BP126" s="755"/>
      <c r="BQ126" s="755"/>
      <c r="BR126" s="755"/>
      <c r="BS126" s="756"/>
      <c r="BT126" s="754" t="s">
        <v>422</v>
      </c>
      <c r="BU126" s="755"/>
      <c r="BV126" s="755"/>
      <c r="BW126" s="755"/>
      <c r="BX126" s="755"/>
      <c r="BY126" s="755"/>
      <c r="BZ126" s="757"/>
      <c r="CA126" s="140"/>
      <c r="CB126" s="140"/>
      <c r="CC126" s="140"/>
      <c r="CD126" s="141"/>
      <c r="CE126" s="141"/>
      <c r="CF126" s="141"/>
      <c r="CG126" s="138"/>
      <c r="CH126" s="138"/>
      <c r="CI126" s="138"/>
      <c r="CJ126" s="139"/>
      <c r="CK126" s="803"/>
      <c r="CL126" s="803"/>
      <c r="CM126" s="803"/>
      <c r="CN126" s="803"/>
      <c r="CO126" s="804"/>
      <c r="CP126" s="758" t="s">
        <v>423</v>
      </c>
      <c r="CQ126" s="759"/>
      <c r="CR126" s="759"/>
      <c r="CS126" s="759"/>
      <c r="CT126" s="759"/>
      <c r="CU126" s="759"/>
      <c r="CV126" s="759"/>
      <c r="CW126" s="759"/>
      <c r="CX126" s="759"/>
      <c r="CY126" s="759"/>
      <c r="CZ126" s="759"/>
      <c r="DA126" s="759"/>
      <c r="DB126" s="759"/>
      <c r="DC126" s="759"/>
      <c r="DD126" s="759"/>
      <c r="DE126" s="759"/>
      <c r="DF126" s="760"/>
      <c r="DG126" s="761" t="s">
        <v>65</v>
      </c>
      <c r="DH126" s="762"/>
      <c r="DI126" s="762"/>
      <c r="DJ126" s="762"/>
      <c r="DK126" s="762"/>
      <c r="DL126" s="762" t="s">
        <v>65</v>
      </c>
      <c r="DM126" s="762"/>
      <c r="DN126" s="762"/>
      <c r="DO126" s="762"/>
      <c r="DP126" s="762"/>
      <c r="DQ126" s="762" t="s">
        <v>65</v>
      </c>
      <c r="DR126" s="762"/>
      <c r="DS126" s="762"/>
      <c r="DT126" s="762"/>
      <c r="DU126" s="762"/>
      <c r="DV126" s="814" t="s">
        <v>65</v>
      </c>
      <c r="DW126" s="814"/>
      <c r="DX126" s="814"/>
      <c r="DY126" s="814"/>
      <c r="DZ126" s="815"/>
    </row>
    <row r="127" spans="1:130" s="104" customFormat="1" ht="26.25" customHeight="1" thickBot="1" x14ac:dyDescent="0.2">
      <c r="A127" s="858"/>
      <c r="B127" s="859"/>
      <c r="C127" s="816" t="s">
        <v>424</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74">
        <v>94841</v>
      </c>
      <c r="AB127" s="775"/>
      <c r="AC127" s="775"/>
      <c r="AD127" s="775"/>
      <c r="AE127" s="776"/>
      <c r="AF127" s="777">
        <v>61347</v>
      </c>
      <c r="AG127" s="775"/>
      <c r="AH127" s="775"/>
      <c r="AI127" s="775"/>
      <c r="AJ127" s="776"/>
      <c r="AK127" s="777">
        <v>58412</v>
      </c>
      <c r="AL127" s="775"/>
      <c r="AM127" s="775"/>
      <c r="AN127" s="775"/>
      <c r="AO127" s="776"/>
      <c r="AP127" s="745">
        <v>0.6</v>
      </c>
      <c r="AQ127" s="746"/>
      <c r="AR127" s="746"/>
      <c r="AS127" s="746"/>
      <c r="AT127" s="747"/>
      <c r="AU127" s="140"/>
      <c r="AV127" s="140"/>
      <c r="AW127" s="140"/>
      <c r="AX127" s="748" t="s">
        <v>425</v>
      </c>
      <c r="AY127" s="749"/>
      <c r="AZ127" s="749"/>
      <c r="BA127" s="749"/>
      <c r="BB127" s="749"/>
      <c r="BC127" s="749"/>
      <c r="BD127" s="749"/>
      <c r="BE127" s="750"/>
      <c r="BF127" s="751" t="s">
        <v>65</v>
      </c>
      <c r="BG127" s="752"/>
      <c r="BH127" s="752"/>
      <c r="BI127" s="752"/>
      <c r="BJ127" s="752"/>
      <c r="BK127" s="752"/>
      <c r="BL127" s="753"/>
      <c r="BM127" s="751">
        <v>12.96</v>
      </c>
      <c r="BN127" s="752"/>
      <c r="BO127" s="752"/>
      <c r="BP127" s="752"/>
      <c r="BQ127" s="752"/>
      <c r="BR127" s="752"/>
      <c r="BS127" s="753"/>
      <c r="BT127" s="751">
        <v>20</v>
      </c>
      <c r="BU127" s="752"/>
      <c r="BV127" s="752"/>
      <c r="BW127" s="752"/>
      <c r="BX127" s="752"/>
      <c r="BY127" s="752"/>
      <c r="BZ127" s="808"/>
      <c r="CA127" s="141"/>
      <c r="CB127" s="141"/>
      <c r="CC127" s="141"/>
      <c r="CD127" s="141"/>
      <c r="CE127" s="141"/>
      <c r="CF127" s="141"/>
      <c r="CG127" s="138"/>
      <c r="CH127" s="138"/>
      <c r="CI127" s="138"/>
      <c r="CJ127" s="139"/>
      <c r="CK127" s="805"/>
      <c r="CL127" s="805"/>
      <c r="CM127" s="805"/>
      <c r="CN127" s="805"/>
      <c r="CO127" s="806"/>
      <c r="CP127" s="809" t="s">
        <v>426</v>
      </c>
      <c r="CQ127" s="743"/>
      <c r="CR127" s="743"/>
      <c r="CS127" s="743"/>
      <c r="CT127" s="743"/>
      <c r="CU127" s="743"/>
      <c r="CV127" s="743"/>
      <c r="CW127" s="743"/>
      <c r="CX127" s="743"/>
      <c r="CY127" s="743"/>
      <c r="CZ127" s="743"/>
      <c r="DA127" s="743"/>
      <c r="DB127" s="743"/>
      <c r="DC127" s="743"/>
      <c r="DD127" s="743"/>
      <c r="DE127" s="743"/>
      <c r="DF127" s="744"/>
      <c r="DG127" s="810" t="s">
        <v>65</v>
      </c>
      <c r="DH127" s="811"/>
      <c r="DI127" s="811"/>
      <c r="DJ127" s="811"/>
      <c r="DK127" s="811"/>
      <c r="DL127" s="811" t="s">
        <v>65</v>
      </c>
      <c r="DM127" s="811"/>
      <c r="DN127" s="811"/>
      <c r="DO127" s="811"/>
      <c r="DP127" s="811"/>
      <c r="DQ127" s="811" t="s">
        <v>65</v>
      </c>
      <c r="DR127" s="811"/>
      <c r="DS127" s="811"/>
      <c r="DT127" s="811"/>
      <c r="DU127" s="811"/>
      <c r="DV127" s="812" t="s">
        <v>65</v>
      </c>
      <c r="DW127" s="812"/>
      <c r="DX127" s="812"/>
      <c r="DY127" s="812"/>
      <c r="DZ127" s="813"/>
    </row>
    <row r="128" spans="1:130" s="104" customFormat="1" ht="26.25" customHeight="1" x14ac:dyDescent="0.15">
      <c r="A128" s="786" t="s">
        <v>427</v>
      </c>
      <c r="B128" s="787"/>
      <c r="C128" s="787"/>
      <c r="D128" s="787"/>
      <c r="E128" s="787"/>
      <c r="F128" s="787"/>
      <c r="G128" s="787"/>
      <c r="H128" s="787"/>
      <c r="I128" s="787"/>
      <c r="J128" s="787"/>
      <c r="K128" s="787"/>
      <c r="L128" s="787"/>
      <c r="M128" s="787"/>
      <c r="N128" s="787"/>
      <c r="O128" s="787"/>
      <c r="P128" s="787"/>
      <c r="Q128" s="787"/>
      <c r="R128" s="787"/>
      <c r="S128" s="787"/>
      <c r="T128" s="787"/>
      <c r="U128" s="787"/>
      <c r="V128" s="787"/>
      <c r="W128" s="788" t="s">
        <v>428</v>
      </c>
      <c r="X128" s="788"/>
      <c r="Y128" s="788"/>
      <c r="Z128" s="789"/>
      <c r="AA128" s="714">
        <v>12018</v>
      </c>
      <c r="AB128" s="715"/>
      <c r="AC128" s="715"/>
      <c r="AD128" s="715"/>
      <c r="AE128" s="716"/>
      <c r="AF128" s="717">
        <v>10098</v>
      </c>
      <c r="AG128" s="715"/>
      <c r="AH128" s="715"/>
      <c r="AI128" s="715"/>
      <c r="AJ128" s="716"/>
      <c r="AK128" s="717">
        <v>4784</v>
      </c>
      <c r="AL128" s="715"/>
      <c r="AM128" s="715"/>
      <c r="AN128" s="715"/>
      <c r="AO128" s="716"/>
      <c r="AP128" s="718"/>
      <c r="AQ128" s="719"/>
      <c r="AR128" s="719"/>
      <c r="AS128" s="719"/>
      <c r="AT128" s="720"/>
      <c r="AU128" s="142"/>
      <c r="AV128" s="142"/>
      <c r="AW128" s="142"/>
      <c r="AX128" s="763" t="s">
        <v>429</v>
      </c>
      <c r="AY128" s="759"/>
      <c r="AZ128" s="759"/>
      <c r="BA128" s="759"/>
      <c r="BB128" s="759"/>
      <c r="BC128" s="759"/>
      <c r="BD128" s="759"/>
      <c r="BE128" s="760"/>
      <c r="BF128" s="781" t="s">
        <v>65</v>
      </c>
      <c r="BG128" s="782"/>
      <c r="BH128" s="782"/>
      <c r="BI128" s="782"/>
      <c r="BJ128" s="782"/>
      <c r="BK128" s="782"/>
      <c r="BL128" s="783"/>
      <c r="BM128" s="781">
        <v>17.96</v>
      </c>
      <c r="BN128" s="782"/>
      <c r="BO128" s="782"/>
      <c r="BP128" s="782"/>
      <c r="BQ128" s="782"/>
      <c r="BR128" s="782"/>
      <c r="BS128" s="783"/>
      <c r="BT128" s="781">
        <v>30</v>
      </c>
      <c r="BU128" s="784"/>
      <c r="BV128" s="784"/>
      <c r="BW128" s="784"/>
      <c r="BX128" s="784"/>
      <c r="BY128" s="784"/>
      <c r="BZ128" s="785"/>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15">
      <c r="A129" s="769" t="s">
        <v>44</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1" t="s">
        <v>430</v>
      </c>
      <c r="X129" s="772"/>
      <c r="Y129" s="772"/>
      <c r="Z129" s="773"/>
      <c r="AA129" s="774">
        <v>12996141</v>
      </c>
      <c r="AB129" s="775"/>
      <c r="AC129" s="775"/>
      <c r="AD129" s="775"/>
      <c r="AE129" s="776"/>
      <c r="AF129" s="777">
        <v>12948215</v>
      </c>
      <c r="AG129" s="775"/>
      <c r="AH129" s="775"/>
      <c r="AI129" s="775"/>
      <c r="AJ129" s="776"/>
      <c r="AK129" s="777">
        <v>12884029</v>
      </c>
      <c r="AL129" s="775"/>
      <c r="AM129" s="775"/>
      <c r="AN129" s="775"/>
      <c r="AO129" s="776"/>
      <c r="AP129" s="778"/>
      <c r="AQ129" s="779"/>
      <c r="AR129" s="779"/>
      <c r="AS129" s="779"/>
      <c r="AT129" s="780"/>
      <c r="AU129" s="142"/>
      <c r="AV129" s="142"/>
      <c r="AW129" s="142"/>
      <c r="AX129" s="763" t="s">
        <v>431</v>
      </c>
      <c r="AY129" s="759"/>
      <c r="AZ129" s="759"/>
      <c r="BA129" s="759"/>
      <c r="BB129" s="759"/>
      <c r="BC129" s="759"/>
      <c r="BD129" s="759"/>
      <c r="BE129" s="760"/>
      <c r="BF129" s="764">
        <v>8.1</v>
      </c>
      <c r="BG129" s="765"/>
      <c r="BH129" s="765"/>
      <c r="BI129" s="765"/>
      <c r="BJ129" s="765"/>
      <c r="BK129" s="765"/>
      <c r="BL129" s="766"/>
      <c r="BM129" s="764">
        <v>25</v>
      </c>
      <c r="BN129" s="765"/>
      <c r="BO129" s="765"/>
      <c r="BP129" s="765"/>
      <c r="BQ129" s="765"/>
      <c r="BR129" s="765"/>
      <c r="BS129" s="766"/>
      <c r="BT129" s="764">
        <v>35</v>
      </c>
      <c r="BU129" s="767"/>
      <c r="BV129" s="767"/>
      <c r="BW129" s="767"/>
      <c r="BX129" s="767"/>
      <c r="BY129" s="767"/>
      <c r="BZ129" s="768"/>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
      <c r="A130" s="769" t="s">
        <v>432</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1" t="s">
        <v>433</v>
      </c>
      <c r="X130" s="772"/>
      <c r="Y130" s="772"/>
      <c r="Z130" s="773"/>
      <c r="AA130" s="774">
        <v>2235030</v>
      </c>
      <c r="AB130" s="775"/>
      <c r="AC130" s="775"/>
      <c r="AD130" s="775"/>
      <c r="AE130" s="776"/>
      <c r="AF130" s="777">
        <v>2344291</v>
      </c>
      <c r="AG130" s="775"/>
      <c r="AH130" s="775"/>
      <c r="AI130" s="775"/>
      <c r="AJ130" s="776"/>
      <c r="AK130" s="777">
        <v>2335280</v>
      </c>
      <c r="AL130" s="775"/>
      <c r="AM130" s="775"/>
      <c r="AN130" s="775"/>
      <c r="AO130" s="776"/>
      <c r="AP130" s="778"/>
      <c r="AQ130" s="779"/>
      <c r="AR130" s="779"/>
      <c r="AS130" s="779"/>
      <c r="AT130" s="780"/>
      <c r="AU130" s="142"/>
      <c r="AV130" s="142"/>
      <c r="AW130" s="142"/>
      <c r="AX130" s="742" t="s">
        <v>434</v>
      </c>
      <c r="AY130" s="743"/>
      <c r="AZ130" s="743"/>
      <c r="BA130" s="743"/>
      <c r="BB130" s="743"/>
      <c r="BC130" s="743"/>
      <c r="BD130" s="743"/>
      <c r="BE130" s="744"/>
      <c r="BF130" s="696">
        <v>15.4</v>
      </c>
      <c r="BG130" s="697"/>
      <c r="BH130" s="697"/>
      <c r="BI130" s="697"/>
      <c r="BJ130" s="697"/>
      <c r="BK130" s="697"/>
      <c r="BL130" s="698"/>
      <c r="BM130" s="696">
        <v>350</v>
      </c>
      <c r="BN130" s="697"/>
      <c r="BO130" s="697"/>
      <c r="BP130" s="697"/>
      <c r="BQ130" s="697"/>
      <c r="BR130" s="697"/>
      <c r="BS130" s="698"/>
      <c r="BT130" s="699"/>
      <c r="BU130" s="700"/>
      <c r="BV130" s="700"/>
      <c r="BW130" s="700"/>
      <c r="BX130" s="700"/>
      <c r="BY130" s="700"/>
      <c r="BZ130" s="701"/>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15">
      <c r="A131" s="702"/>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4" t="s">
        <v>435</v>
      </c>
      <c r="X131" s="705"/>
      <c r="Y131" s="705"/>
      <c r="Z131" s="706"/>
      <c r="AA131" s="707">
        <v>10761111</v>
      </c>
      <c r="AB131" s="708"/>
      <c r="AC131" s="708"/>
      <c r="AD131" s="708"/>
      <c r="AE131" s="709"/>
      <c r="AF131" s="710">
        <v>10603924</v>
      </c>
      <c r="AG131" s="708"/>
      <c r="AH131" s="708"/>
      <c r="AI131" s="708"/>
      <c r="AJ131" s="709"/>
      <c r="AK131" s="710">
        <v>10548749</v>
      </c>
      <c r="AL131" s="708"/>
      <c r="AM131" s="708"/>
      <c r="AN131" s="708"/>
      <c r="AO131" s="709"/>
      <c r="AP131" s="711"/>
      <c r="AQ131" s="712"/>
      <c r="AR131" s="712"/>
      <c r="AS131" s="712"/>
      <c r="AT131" s="713"/>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15">
      <c r="A132" s="724" t="s">
        <v>436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437</v>
      </c>
      <c r="W132" s="728"/>
      <c r="X132" s="728"/>
      <c r="Y132" s="728"/>
      <c r="Z132" s="729"/>
      <c r="AA132" s="730">
        <v>8.9315220330000002</v>
      </c>
      <c r="AB132" s="731"/>
      <c r="AC132" s="731"/>
      <c r="AD132" s="731"/>
      <c r="AE132" s="732"/>
      <c r="AF132" s="733">
        <v>7.6581650339999996</v>
      </c>
      <c r="AG132" s="731"/>
      <c r="AH132" s="731"/>
      <c r="AI132" s="731"/>
      <c r="AJ132" s="732"/>
      <c r="AK132" s="733">
        <v>7.9304759269999998</v>
      </c>
      <c r="AL132" s="731"/>
      <c r="AM132" s="731"/>
      <c r="AN132" s="731"/>
      <c r="AO132" s="732"/>
      <c r="AP132" s="734"/>
      <c r="AQ132" s="735"/>
      <c r="AR132" s="735"/>
      <c r="AS132" s="735"/>
      <c r="AT132" s="736"/>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37" t="s">
        <v>438</v>
      </c>
      <c r="W133" s="737"/>
      <c r="X133" s="737"/>
      <c r="Y133" s="737"/>
      <c r="Z133" s="738"/>
      <c r="AA133" s="739">
        <v>10.4</v>
      </c>
      <c r="AB133" s="740"/>
      <c r="AC133" s="740"/>
      <c r="AD133" s="740"/>
      <c r="AE133" s="741"/>
      <c r="AF133" s="739">
        <v>9.1999999999999993</v>
      </c>
      <c r="AG133" s="740"/>
      <c r="AH133" s="740"/>
      <c r="AI133" s="740"/>
      <c r="AJ133" s="741"/>
      <c r="AK133" s="739">
        <v>8.1</v>
      </c>
      <c r="AL133" s="740"/>
      <c r="AM133" s="740"/>
      <c r="AN133" s="740"/>
      <c r="AO133" s="741"/>
      <c r="AP133" s="721"/>
      <c r="AQ133" s="722"/>
      <c r="AR133" s="722"/>
      <c r="AS133" s="722"/>
      <c r="AT133" s="723"/>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1:3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row r="3" spans="1:34" x14ac:dyDescent="0.15"/>
    <row r="4" spans="1:34" x14ac:dyDescent="0.15">
      <c r="R4" s="42"/>
      <c r="S4" s="42"/>
      <c r="T4" s="42"/>
      <c r="U4" s="42"/>
      <c r="V4" s="42"/>
      <c r="W4" s="42"/>
      <c r="X4" s="42"/>
      <c r="Y4" s="42"/>
      <c r="Z4" s="42"/>
      <c r="AA4" s="42"/>
      <c r="AB4" s="42"/>
      <c r="AC4" s="42"/>
      <c r="AD4" s="42"/>
      <c r="AE4" s="42"/>
      <c r="AF4" s="42"/>
      <c r="AG4" s="42"/>
      <c r="AH4" s="42"/>
    </row>
    <row r="5" spans="1:34" x14ac:dyDescent="0.15">
      <c r="R5" s="42"/>
      <c r="S5" s="42"/>
      <c r="T5" s="42"/>
      <c r="U5" s="42"/>
      <c r="V5" s="42"/>
      <c r="W5" s="42"/>
      <c r="X5" s="42"/>
      <c r="Y5" s="42"/>
      <c r="Z5" s="42"/>
      <c r="AA5" s="42"/>
      <c r="AB5" s="42"/>
      <c r="AC5" s="42"/>
      <c r="AD5" s="42"/>
      <c r="AE5" s="42"/>
      <c r="AF5" s="42"/>
      <c r="AG5" s="42"/>
      <c r="AH5" s="4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439</v>
      </c>
      <c r="B5" s="8"/>
      <c r="C5" s="8"/>
      <c r="D5" s="8"/>
      <c r="E5" s="8"/>
      <c r="F5" s="8"/>
      <c r="G5" s="8"/>
      <c r="H5" s="8"/>
      <c r="I5" s="8"/>
      <c r="J5" s="8"/>
      <c r="K5" s="8"/>
      <c r="L5" s="8"/>
      <c r="M5" s="8"/>
      <c r="N5" s="8"/>
      <c r="O5" s="10"/>
    </row>
    <row r="6" spans="1:16" x14ac:dyDescent="0.15">
      <c r="A6" s="12"/>
      <c r="B6" s="4"/>
      <c r="C6" s="4"/>
      <c r="D6" s="4"/>
      <c r="E6" s="4"/>
      <c r="F6" s="4"/>
      <c r="G6" s="148" t="s">
        <v>440</v>
      </c>
      <c r="H6" s="148"/>
      <c r="I6" s="148"/>
      <c r="J6" s="148"/>
      <c r="K6" s="4"/>
      <c r="L6" s="4"/>
      <c r="M6" s="4"/>
      <c r="N6" s="4"/>
    </row>
    <row r="7" spans="1:16" x14ac:dyDescent="0.15">
      <c r="A7" s="12"/>
      <c r="B7" s="4"/>
      <c r="C7" s="4"/>
      <c r="D7" s="4"/>
      <c r="E7" s="4"/>
      <c r="F7" s="4"/>
      <c r="G7" s="149"/>
      <c r="H7" s="150"/>
      <c r="I7" s="150"/>
      <c r="J7" s="151"/>
      <c r="K7" s="1108" t="s">
        <v>441</v>
      </c>
      <c r="L7" s="152"/>
      <c r="M7" s="153" t="s">
        <v>442</v>
      </c>
      <c r="N7" s="154"/>
    </row>
    <row r="8" spans="1:16" x14ac:dyDescent="0.15">
      <c r="A8" s="12"/>
      <c r="B8" s="4"/>
      <c r="C8" s="4"/>
      <c r="D8" s="4"/>
      <c r="E8" s="4"/>
      <c r="F8" s="4"/>
      <c r="G8" s="155"/>
      <c r="H8" s="156"/>
      <c r="I8" s="156"/>
      <c r="J8" s="157"/>
      <c r="K8" s="1109"/>
      <c r="L8" s="158" t="s">
        <v>443</v>
      </c>
      <c r="M8" s="159" t="s">
        <v>444</v>
      </c>
      <c r="N8" s="160" t="s">
        <v>445</v>
      </c>
    </row>
    <row r="9" spans="1:16" x14ac:dyDescent="0.15">
      <c r="A9" s="12"/>
      <c r="B9" s="4"/>
      <c r="C9" s="4"/>
      <c r="D9" s="4"/>
      <c r="E9" s="4"/>
      <c r="F9" s="4"/>
      <c r="G9" s="1122" t="s">
        <v>446</v>
      </c>
      <c r="H9" s="1123"/>
      <c r="I9" s="1123"/>
      <c r="J9" s="1124"/>
      <c r="K9" s="161">
        <v>3852826</v>
      </c>
      <c r="L9" s="162">
        <v>86037</v>
      </c>
      <c r="M9" s="163">
        <v>88578</v>
      </c>
      <c r="N9" s="164">
        <v>-2.9</v>
      </c>
    </row>
    <row r="10" spans="1:16" x14ac:dyDescent="0.15">
      <c r="A10" s="12"/>
      <c r="B10" s="4"/>
      <c r="C10" s="4"/>
      <c r="D10" s="4"/>
      <c r="E10" s="4"/>
      <c r="F10" s="4"/>
      <c r="G10" s="1122" t="s">
        <v>447</v>
      </c>
      <c r="H10" s="1123"/>
      <c r="I10" s="1123"/>
      <c r="J10" s="1124"/>
      <c r="K10" s="165">
        <v>300887</v>
      </c>
      <c r="L10" s="166">
        <v>6719</v>
      </c>
      <c r="M10" s="167">
        <v>7040</v>
      </c>
      <c r="N10" s="168">
        <v>-4.5999999999999996</v>
      </c>
    </row>
    <row r="11" spans="1:16" ht="13.5" customHeight="1" x14ac:dyDescent="0.15">
      <c r="A11" s="12"/>
      <c r="B11" s="4"/>
      <c r="C11" s="4"/>
      <c r="D11" s="4"/>
      <c r="E11" s="4"/>
      <c r="F11" s="4"/>
      <c r="G11" s="1122" t="s">
        <v>448</v>
      </c>
      <c r="H11" s="1123"/>
      <c r="I11" s="1123"/>
      <c r="J11" s="1124"/>
      <c r="K11" s="165">
        <v>65079</v>
      </c>
      <c r="L11" s="166">
        <v>1453</v>
      </c>
      <c r="M11" s="167">
        <v>8852</v>
      </c>
      <c r="N11" s="168">
        <v>-83.6</v>
      </c>
    </row>
    <row r="12" spans="1:16" ht="13.5" customHeight="1" x14ac:dyDescent="0.15">
      <c r="A12" s="12"/>
      <c r="B12" s="4"/>
      <c r="C12" s="4"/>
      <c r="D12" s="4"/>
      <c r="E12" s="4"/>
      <c r="F12" s="4"/>
      <c r="G12" s="1122" t="s">
        <v>449</v>
      </c>
      <c r="H12" s="1123"/>
      <c r="I12" s="1123"/>
      <c r="J12" s="1124"/>
      <c r="K12" s="165">
        <v>19091</v>
      </c>
      <c r="L12" s="166">
        <v>426</v>
      </c>
      <c r="M12" s="167">
        <v>853</v>
      </c>
      <c r="N12" s="168">
        <v>-50.1</v>
      </c>
    </row>
    <row r="13" spans="1:16" ht="13.5" customHeight="1" x14ac:dyDescent="0.15">
      <c r="A13" s="12"/>
      <c r="B13" s="4"/>
      <c r="C13" s="4"/>
      <c r="D13" s="4"/>
      <c r="E13" s="4"/>
      <c r="F13" s="4"/>
      <c r="G13" s="1122" t="s">
        <v>450</v>
      </c>
      <c r="H13" s="1123"/>
      <c r="I13" s="1123"/>
      <c r="J13" s="1124"/>
      <c r="K13" s="165" t="s">
        <v>451</v>
      </c>
      <c r="L13" s="166" t="s">
        <v>451</v>
      </c>
      <c r="M13" s="167">
        <v>12</v>
      </c>
      <c r="N13" s="168" t="s">
        <v>451</v>
      </c>
    </row>
    <row r="14" spans="1:16" ht="13.5" customHeight="1" x14ac:dyDescent="0.15">
      <c r="A14" s="12"/>
      <c r="B14" s="4"/>
      <c r="C14" s="4"/>
      <c r="D14" s="4"/>
      <c r="E14" s="4"/>
      <c r="F14" s="4"/>
      <c r="G14" s="1122" t="s">
        <v>452</v>
      </c>
      <c r="H14" s="1123"/>
      <c r="I14" s="1123"/>
      <c r="J14" s="1124"/>
      <c r="K14" s="165">
        <v>332621</v>
      </c>
      <c r="L14" s="166">
        <v>7428</v>
      </c>
      <c r="M14" s="167">
        <v>4061</v>
      </c>
      <c r="N14" s="168">
        <v>82.9</v>
      </c>
    </row>
    <row r="15" spans="1:16" ht="13.5" customHeight="1" x14ac:dyDescent="0.15">
      <c r="A15" s="12"/>
      <c r="B15" s="4"/>
      <c r="C15" s="4"/>
      <c r="D15" s="4"/>
      <c r="E15" s="4"/>
      <c r="F15" s="4"/>
      <c r="G15" s="1122" t="s">
        <v>453</v>
      </c>
      <c r="H15" s="1123"/>
      <c r="I15" s="1123"/>
      <c r="J15" s="1124"/>
      <c r="K15" s="165">
        <v>11658</v>
      </c>
      <c r="L15" s="166">
        <v>260</v>
      </c>
      <c r="M15" s="167">
        <v>2096</v>
      </c>
      <c r="N15" s="168">
        <v>-87.6</v>
      </c>
    </row>
    <row r="16" spans="1:16" x14ac:dyDescent="0.15">
      <c r="A16" s="12"/>
      <c r="B16" s="4"/>
      <c r="C16" s="4"/>
      <c r="D16" s="4"/>
      <c r="E16" s="4"/>
      <c r="F16" s="4"/>
      <c r="G16" s="1125" t="s">
        <v>454</v>
      </c>
      <c r="H16" s="1126"/>
      <c r="I16" s="1126"/>
      <c r="J16" s="1127"/>
      <c r="K16" s="166">
        <v>-387718</v>
      </c>
      <c r="L16" s="166">
        <v>-8658</v>
      </c>
      <c r="M16" s="167">
        <v>-9609</v>
      </c>
      <c r="N16" s="168">
        <v>-9.9</v>
      </c>
    </row>
    <row r="17" spans="1:16" x14ac:dyDescent="0.15">
      <c r="A17" s="12"/>
      <c r="B17" s="4"/>
      <c r="C17" s="4"/>
      <c r="D17" s="4"/>
      <c r="E17" s="4"/>
      <c r="F17" s="4"/>
      <c r="G17" s="1125" t="s">
        <v>123</v>
      </c>
      <c r="H17" s="1126"/>
      <c r="I17" s="1126"/>
      <c r="J17" s="1127"/>
      <c r="K17" s="166">
        <v>4194444</v>
      </c>
      <c r="L17" s="166">
        <v>93666</v>
      </c>
      <c r="M17" s="167">
        <v>101883</v>
      </c>
      <c r="N17" s="168">
        <v>-8.1</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19" t="s">
        <v>459</v>
      </c>
      <c r="H21" s="1120"/>
      <c r="I21" s="1120"/>
      <c r="J21" s="1121"/>
      <c r="K21" s="178">
        <v>10.16</v>
      </c>
      <c r="L21" s="179">
        <v>9.81</v>
      </c>
      <c r="M21" s="180">
        <v>0.35</v>
      </c>
      <c r="N21" s="148"/>
      <c r="O21" s="181"/>
      <c r="P21" s="177"/>
    </row>
    <row r="22" spans="1:16" s="182" customFormat="1" x14ac:dyDescent="0.15">
      <c r="A22" s="177"/>
      <c r="B22" s="148"/>
      <c r="C22" s="148"/>
      <c r="D22" s="148"/>
      <c r="E22" s="148"/>
      <c r="F22" s="148"/>
      <c r="G22" s="1119" t="s">
        <v>460</v>
      </c>
      <c r="H22" s="1120"/>
      <c r="I22" s="1120"/>
      <c r="J22" s="1121"/>
      <c r="K22" s="183">
        <v>96</v>
      </c>
      <c r="L22" s="184">
        <v>97.8</v>
      </c>
      <c r="M22" s="185">
        <v>-1.8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08" t="s">
        <v>441</v>
      </c>
      <c r="L30" s="152"/>
      <c r="M30" s="153" t="s">
        <v>442</v>
      </c>
      <c r="N30" s="154"/>
    </row>
    <row r="31" spans="1:16" x14ac:dyDescent="0.15">
      <c r="A31" s="12"/>
      <c r="B31" s="4"/>
      <c r="C31" s="4"/>
      <c r="D31" s="4"/>
      <c r="E31" s="4"/>
      <c r="F31" s="4"/>
      <c r="G31" s="155"/>
      <c r="H31" s="156"/>
      <c r="I31" s="156"/>
      <c r="J31" s="157"/>
      <c r="K31" s="1109"/>
      <c r="L31" s="158" t="s">
        <v>443</v>
      </c>
      <c r="M31" s="159" t="s">
        <v>444</v>
      </c>
      <c r="N31" s="160" t="s">
        <v>445</v>
      </c>
    </row>
    <row r="32" spans="1:16" ht="27" customHeight="1" x14ac:dyDescent="0.15">
      <c r="A32" s="12"/>
      <c r="B32" s="4"/>
      <c r="C32" s="4"/>
      <c r="D32" s="4"/>
      <c r="E32" s="4"/>
      <c r="F32" s="4"/>
      <c r="G32" s="1110" t="s">
        <v>464</v>
      </c>
      <c r="H32" s="1111"/>
      <c r="I32" s="1111"/>
      <c r="J32" s="1112"/>
      <c r="K32" s="192">
        <v>2183338</v>
      </c>
      <c r="L32" s="192">
        <v>48756</v>
      </c>
      <c r="M32" s="193">
        <v>68295</v>
      </c>
      <c r="N32" s="194">
        <v>-28.6</v>
      </c>
    </row>
    <row r="33" spans="1:16" ht="13.5" customHeight="1" x14ac:dyDescent="0.15">
      <c r="A33" s="12"/>
      <c r="B33" s="4"/>
      <c r="C33" s="4"/>
      <c r="D33" s="4"/>
      <c r="E33" s="4"/>
      <c r="F33" s="4"/>
      <c r="G33" s="1110" t="s">
        <v>465</v>
      </c>
      <c r="H33" s="1111"/>
      <c r="I33" s="1111"/>
      <c r="J33" s="1112"/>
      <c r="K33" s="192" t="s">
        <v>451</v>
      </c>
      <c r="L33" s="192" t="s">
        <v>451</v>
      </c>
      <c r="M33" s="193" t="s">
        <v>451</v>
      </c>
      <c r="N33" s="194" t="s">
        <v>451</v>
      </c>
    </row>
    <row r="34" spans="1:16" ht="27" customHeight="1" x14ac:dyDescent="0.15">
      <c r="A34" s="12"/>
      <c r="B34" s="4"/>
      <c r="C34" s="4"/>
      <c r="D34" s="4"/>
      <c r="E34" s="4"/>
      <c r="F34" s="4"/>
      <c r="G34" s="1110" t="s">
        <v>466</v>
      </c>
      <c r="H34" s="1111"/>
      <c r="I34" s="1111"/>
      <c r="J34" s="1112"/>
      <c r="K34" s="192" t="s">
        <v>451</v>
      </c>
      <c r="L34" s="192" t="s">
        <v>451</v>
      </c>
      <c r="M34" s="193">
        <v>20</v>
      </c>
      <c r="N34" s="194" t="s">
        <v>451</v>
      </c>
    </row>
    <row r="35" spans="1:16" ht="27" customHeight="1" x14ac:dyDescent="0.15">
      <c r="A35" s="12"/>
      <c r="B35" s="4"/>
      <c r="C35" s="4"/>
      <c r="D35" s="4"/>
      <c r="E35" s="4"/>
      <c r="F35" s="4"/>
      <c r="G35" s="1110" t="s">
        <v>467</v>
      </c>
      <c r="H35" s="1111"/>
      <c r="I35" s="1111"/>
      <c r="J35" s="1112"/>
      <c r="K35" s="192">
        <v>826798</v>
      </c>
      <c r="L35" s="192">
        <v>18463</v>
      </c>
      <c r="M35" s="193">
        <v>17270</v>
      </c>
      <c r="N35" s="194">
        <v>6.9</v>
      </c>
    </row>
    <row r="36" spans="1:16" ht="27" customHeight="1" x14ac:dyDescent="0.15">
      <c r="A36" s="12"/>
      <c r="B36" s="4"/>
      <c r="C36" s="4"/>
      <c r="D36" s="4"/>
      <c r="E36" s="4"/>
      <c r="F36" s="4"/>
      <c r="G36" s="1110" t="s">
        <v>468</v>
      </c>
      <c r="H36" s="1111"/>
      <c r="I36" s="1111"/>
      <c r="J36" s="1112"/>
      <c r="K36" s="192">
        <v>108082</v>
      </c>
      <c r="L36" s="192">
        <v>2414</v>
      </c>
      <c r="M36" s="193">
        <v>2908</v>
      </c>
      <c r="N36" s="194">
        <v>-17</v>
      </c>
    </row>
    <row r="37" spans="1:16" ht="13.5" customHeight="1" x14ac:dyDescent="0.15">
      <c r="A37" s="12"/>
      <c r="B37" s="4"/>
      <c r="C37" s="4"/>
      <c r="D37" s="4"/>
      <c r="E37" s="4"/>
      <c r="F37" s="4"/>
      <c r="G37" s="1110" t="s">
        <v>469</v>
      </c>
      <c r="H37" s="1111"/>
      <c r="I37" s="1111"/>
      <c r="J37" s="1112"/>
      <c r="K37" s="192">
        <v>58412</v>
      </c>
      <c r="L37" s="192">
        <v>1304</v>
      </c>
      <c r="M37" s="193">
        <v>1444</v>
      </c>
      <c r="N37" s="194">
        <v>-9.6999999999999993</v>
      </c>
    </row>
    <row r="38" spans="1:16" ht="27" customHeight="1" x14ac:dyDescent="0.15">
      <c r="A38" s="12"/>
      <c r="B38" s="4"/>
      <c r="C38" s="4"/>
      <c r="D38" s="4"/>
      <c r="E38" s="4"/>
      <c r="F38" s="4"/>
      <c r="G38" s="1113" t="s">
        <v>470</v>
      </c>
      <c r="H38" s="1114"/>
      <c r="I38" s="1114"/>
      <c r="J38" s="1115"/>
      <c r="K38" s="195" t="s">
        <v>451</v>
      </c>
      <c r="L38" s="195" t="s">
        <v>451</v>
      </c>
      <c r="M38" s="196">
        <v>7</v>
      </c>
      <c r="N38" s="197" t="s">
        <v>451</v>
      </c>
      <c r="O38" s="191"/>
    </row>
    <row r="39" spans="1:16" x14ac:dyDescent="0.15">
      <c r="A39" s="12"/>
      <c r="B39" s="4"/>
      <c r="C39" s="4"/>
      <c r="D39" s="4"/>
      <c r="E39" s="4"/>
      <c r="F39" s="4"/>
      <c r="G39" s="1113" t="s">
        <v>471</v>
      </c>
      <c r="H39" s="1114"/>
      <c r="I39" s="1114"/>
      <c r="J39" s="1115"/>
      <c r="K39" s="198">
        <v>-4784</v>
      </c>
      <c r="L39" s="198">
        <v>-107</v>
      </c>
      <c r="M39" s="199">
        <v>-4412</v>
      </c>
      <c r="N39" s="200">
        <v>-97.6</v>
      </c>
      <c r="O39" s="191"/>
    </row>
    <row r="40" spans="1:16" ht="27" customHeight="1" x14ac:dyDescent="0.15">
      <c r="A40" s="12"/>
      <c r="B40" s="4"/>
      <c r="C40" s="4"/>
      <c r="D40" s="4"/>
      <c r="E40" s="4"/>
      <c r="F40" s="4"/>
      <c r="G40" s="1110" t="s">
        <v>472</v>
      </c>
      <c r="H40" s="1111"/>
      <c r="I40" s="1111"/>
      <c r="J40" s="1112"/>
      <c r="K40" s="198">
        <v>-2335280</v>
      </c>
      <c r="L40" s="198">
        <v>-52149</v>
      </c>
      <c r="M40" s="199">
        <v>-58381</v>
      </c>
      <c r="N40" s="200">
        <v>-10.7</v>
      </c>
      <c r="O40" s="191"/>
    </row>
    <row r="41" spans="1:16" x14ac:dyDescent="0.15">
      <c r="A41" s="12"/>
      <c r="B41" s="4"/>
      <c r="C41" s="4"/>
      <c r="D41" s="4"/>
      <c r="E41" s="4"/>
      <c r="F41" s="4"/>
      <c r="G41" s="1116" t="s">
        <v>235</v>
      </c>
      <c r="H41" s="1117"/>
      <c r="I41" s="1117"/>
      <c r="J41" s="1118"/>
      <c r="K41" s="192">
        <v>836566</v>
      </c>
      <c r="L41" s="198">
        <v>18681</v>
      </c>
      <c r="M41" s="199">
        <v>27153</v>
      </c>
      <c r="N41" s="200">
        <v>-31.2</v>
      </c>
      <c r="O41" s="191"/>
    </row>
    <row r="42" spans="1:16" x14ac:dyDescent="0.15">
      <c r="A42" s="12"/>
      <c r="B42" s="4"/>
      <c r="C42" s="4"/>
      <c r="D42" s="4"/>
      <c r="E42" s="4"/>
      <c r="F42" s="4"/>
      <c r="G42" s="201" t="s">
        <v>473</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474</v>
      </c>
      <c r="B47" s="4"/>
      <c r="C47" s="4"/>
      <c r="D47" s="4"/>
      <c r="E47" s="4"/>
      <c r="F47" s="4"/>
      <c r="G47" s="4"/>
      <c r="H47" s="4"/>
      <c r="I47" s="4"/>
      <c r="J47" s="4"/>
      <c r="K47" s="4"/>
      <c r="L47" s="4"/>
      <c r="M47" s="4"/>
      <c r="N47" s="4"/>
    </row>
    <row r="48" spans="1:16" x14ac:dyDescent="0.15">
      <c r="A48" s="12"/>
      <c r="B48" s="4"/>
      <c r="C48" s="4"/>
      <c r="D48" s="4"/>
      <c r="E48" s="4"/>
      <c r="F48" s="4"/>
      <c r="G48" s="204" t="s">
        <v>475</v>
      </c>
      <c r="H48" s="204"/>
      <c r="I48" s="204"/>
      <c r="J48" s="204"/>
      <c r="K48" s="204"/>
      <c r="L48" s="204"/>
      <c r="M48" s="205"/>
      <c r="N48" s="204"/>
    </row>
    <row r="49" spans="1:14" ht="13.5" customHeight="1" x14ac:dyDescent="0.15">
      <c r="A49" s="12"/>
      <c r="B49" s="4"/>
      <c r="C49" s="4"/>
      <c r="D49" s="4"/>
      <c r="E49" s="4"/>
      <c r="F49" s="4"/>
      <c r="G49" s="206"/>
      <c r="H49" s="207"/>
      <c r="I49" s="1103" t="s">
        <v>441</v>
      </c>
      <c r="J49" s="1105" t="s">
        <v>476</v>
      </c>
      <c r="K49" s="1106"/>
      <c r="L49" s="1106"/>
      <c r="M49" s="1106"/>
      <c r="N49" s="1107"/>
    </row>
    <row r="50" spans="1:14" x14ac:dyDescent="0.15">
      <c r="A50" s="12"/>
      <c r="B50" s="4"/>
      <c r="C50" s="4"/>
      <c r="D50" s="4"/>
      <c r="E50" s="4"/>
      <c r="F50" s="4"/>
      <c r="G50" s="208"/>
      <c r="H50" s="209"/>
      <c r="I50" s="1104"/>
      <c r="J50" s="210" t="s">
        <v>477</v>
      </c>
      <c r="K50" s="211" t="s">
        <v>478</v>
      </c>
      <c r="L50" s="212" t="s">
        <v>479</v>
      </c>
      <c r="M50" s="213" t="s">
        <v>480</v>
      </c>
      <c r="N50" s="214" t="s">
        <v>481</v>
      </c>
    </row>
    <row r="51" spans="1:14" x14ac:dyDescent="0.15">
      <c r="A51" s="12"/>
      <c r="B51" s="4"/>
      <c r="C51" s="4"/>
      <c r="D51" s="4"/>
      <c r="E51" s="4"/>
      <c r="F51" s="4"/>
      <c r="G51" s="206" t="s">
        <v>482</v>
      </c>
      <c r="H51" s="207"/>
      <c r="I51" s="215">
        <v>1806111</v>
      </c>
      <c r="J51" s="216">
        <v>40369</v>
      </c>
      <c r="K51" s="217">
        <v>-39.700000000000003</v>
      </c>
      <c r="L51" s="218">
        <v>67201</v>
      </c>
      <c r="M51" s="219">
        <v>-14.6</v>
      </c>
      <c r="N51" s="220">
        <v>-25.1</v>
      </c>
    </row>
    <row r="52" spans="1:14" x14ac:dyDescent="0.15">
      <c r="A52" s="12"/>
      <c r="B52" s="4"/>
      <c r="C52" s="4"/>
      <c r="D52" s="4"/>
      <c r="E52" s="4"/>
      <c r="F52" s="4"/>
      <c r="G52" s="221"/>
      <c r="H52" s="222" t="s">
        <v>483</v>
      </c>
      <c r="I52" s="223">
        <v>1013953</v>
      </c>
      <c r="J52" s="224">
        <v>22663</v>
      </c>
      <c r="K52" s="225">
        <v>-34.1</v>
      </c>
      <c r="L52" s="226">
        <v>35210</v>
      </c>
      <c r="M52" s="227">
        <v>-7.6</v>
      </c>
      <c r="N52" s="228">
        <v>-26.5</v>
      </c>
    </row>
    <row r="53" spans="1:14" x14ac:dyDescent="0.15">
      <c r="A53" s="12"/>
      <c r="B53" s="4"/>
      <c r="C53" s="4"/>
      <c r="D53" s="4"/>
      <c r="E53" s="4"/>
      <c r="F53" s="4"/>
      <c r="G53" s="206" t="s">
        <v>484</v>
      </c>
      <c r="H53" s="207"/>
      <c r="I53" s="215">
        <v>3946611</v>
      </c>
      <c r="J53" s="216">
        <v>87636</v>
      </c>
      <c r="K53" s="217">
        <v>117.1</v>
      </c>
      <c r="L53" s="218">
        <v>75709</v>
      </c>
      <c r="M53" s="219">
        <v>12.7</v>
      </c>
      <c r="N53" s="220">
        <v>104.4</v>
      </c>
    </row>
    <row r="54" spans="1:14" x14ac:dyDescent="0.15">
      <c r="A54" s="12"/>
      <c r="B54" s="4"/>
      <c r="C54" s="4"/>
      <c r="D54" s="4"/>
      <c r="E54" s="4"/>
      <c r="F54" s="4"/>
      <c r="G54" s="221"/>
      <c r="H54" s="222" t="s">
        <v>483</v>
      </c>
      <c r="I54" s="223">
        <v>2636672</v>
      </c>
      <c r="J54" s="224">
        <v>58548</v>
      </c>
      <c r="K54" s="225">
        <v>158.30000000000001</v>
      </c>
      <c r="L54" s="226">
        <v>35212</v>
      </c>
      <c r="M54" s="227">
        <v>0</v>
      </c>
      <c r="N54" s="228">
        <v>158.30000000000001</v>
      </c>
    </row>
    <row r="55" spans="1:14" x14ac:dyDescent="0.15">
      <c r="A55" s="12"/>
      <c r="B55" s="4"/>
      <c r="C55" s="4"/>
      <c r="D55" s="4"/>
      <c r="E55" s="4"/>
      <c r="F55" s="4"/>
      <c r="G55" s="206" t="s">
        <v>485</v>
      </c>
      <c r="H55" s="207"/>
      <c r="I55" s="215">
        <v>5533496</v>
      </c>
      <c r="J55" s="216">
        <v>123010</v>
      </c>
      <c r="K55" s="217">
        <v>40.4</v>
      </c>
      <c r="L55" s="218">
        <v>90961</v>
      </c>
      <c r="M55" s="219">
        <v>20.100000000000001</v>
      </c>
      <c r="N55" s="220">
        <v>20.3</v>
      </c>
    </row>
    <row r="56" spans="1:14" x14ac:dyDescent="0.15">
      <c r="A56" s="12"/>
      <c r="B56" s="4"/>
      <c r="C56" s="4"/>
      <c r="D56" s="4"/>
      <c r="E56" s="4"/>
      <c r="F56" s="4"/>
      <c r="G56" s="221"/>
      <c r="H56" s="222" t="s">
        <v>483</v>
      </c>
      <c r="I56" s="223">
        <v>3251939</v>
      </c>
      <c r="J56" s="224">
        <v>72291</v>
      </c>
      <c r="K56" s="225">
        <v>23.5</v>
      </c>
      <c r="L56" s="226">
        <v>37720</v>
      </c>
      <c r="M56" s="227">
        <v>7.1</v>
      </c>
      <c r="N56" s="228">
        <v>16.399999999999999</v>
      </c>
    </row>
    <row r="57" spans="1:14" x14ac:dyDescent="0.15">
      <c r="A57" s="12"/>
      <c r="B57" s="4"/>
      <c r="C57" s="4"/>
      <c r="D57" s="4"/>
      <c r="E57" s="4"/>
      <c r="F57" s="4"/>
      <c r="G57" s="206" t="s">
        <v>486</v>
      </c>
      <c r="H57" s="207"/>
      <c r="I57" s="215">
        <v>1896591</v>
      </c>
      <c r="J57" s="216">
        <v>42309</v>
      </c>
      <c r="K57" s="217">
        <v>-65.599999999999994</v>
      </c>
      <c r="L57" s="218">
        <v>106614</v>
      </c>
      <c r="M57" s="219">
        <v>17.2</v>
      </c>
      <c r="N57" s="220">
        <v>-82.8</v>
      </c>
    </row>
    <row r="58" spans="1:14" x14ac:dyDescent="0.15">
      <c r="A58" s="12"/>
      <c r="B58" s="4"/>
      <c r="C58" s="4"/>
      <c r="D58" s="4"/>
      <c r="E58" s="4"/>
      <c r="F58" s="4"/>
      <c r="G58" s="221"/>
      <c r="H58" s="222" t="s">
        <v>483</v>
      </c>
      <c r="I58" s="223">
        <v>1323181</v>
      </c>
      <c r="J58" s="224">
        <v>29518</v>
      </c>
      <c r="K58" s="225">
        <v>-59.2</v>
      </c>
      <c r="L58" s="226">
        <v>45545</v>
      </c>
      <c r="M58" s="227">
        <v>20.7</v>
      </c>
      <c r="N58" s="228">
        <v>-79.900000000000006</v>
      </c>
    </row>
    <row r="59" spans="1:14" x14ac:dyDescent="0.15">
      <c r="A59" s="12"/>
      <c r="B59" s="4"/>
      <c r="C59" s="4"/>
      <c r="D59" s="4"/>
      <c r="E59" s="4"/>
      <c r="F59" s="4"/>
      <c r="G59" s="206" t="s">
        <v>487</v>
      </c>
      <c r="H59" s="207"/>
      <c r="I59" s="215">
        <v>1444790</v>
      </c>
      <c r="J59" s="216">
        <v>32263</v>
      </c>
      <c r="K59" s="217">
        <v>-23.7</v>
      </c>
      <c r="L59" s="218">
        <v>85459</v>
      </c>
      <c r="M59" s="219">
        <v>-19.8</v>
      </c>
      <c r="N59" s="220">
        <v>-3.9</v>
      </c>
    </row>
    <row r="60" spans="1:14" x14ac:dyDescent="0.15">
      <c r="A60" s="12"/>
      <c r="B60" s="4"/>
      <c r="C60" s="4"/>
      <c r="D60" s="4"/>
      <c r="E60" s="4"/>
      <c r="F60" s="4"/>
      <c r="G60" s="221"/>
      <c r="H60" s="222" t="s">
        <v>483</v>
      </c>
      <c r="I60" s="229">
        <v>1028671</v>
      </c>
      <c r="J60" s="224">
        <v>22971</v>
      </c>
      <c r="K60" s="225">
        <v>-22.2</v>
      </c>
      <c r="L60" s="226">
        <v>44378</v>
      </c>
      <c r="M60" s="227">
        <v>-2.6</v>
      </c>
      <c r="N60" s="228">
        <v>-19.600000000000001</v>
      </c>
    </row>
    <row r="61" spans="1:14" x14ac:dyDescent="0.15">
      <c r="A61" s="12"/>
      <c r="B61" s="4"/>
      <c r="C61" s="4"/>
      <c r="D61" s="4"/>
      <c r="E61" s="4"/>
      <c r="F61" s="4"/>
      <c r="G61" s="206" t="s">
        <v>488</v>
      </c>
      <c r="H61" s="230"/>
      <c r="I61" s="231">
        <v>2925520</v>
      </c>
      <c r="J61" s="232">
        <v>65117</v>
      </c>
      <c r="K61" s="233">
        <v>5.7</v>
      </c>
      <c r="L61" s="234">
        <v>85189</v>
      </c>
      <c r="M61" s="235">
        <v>3.1</v>
      </c>
      <c r="N61" s="220">
        <v>2.6</v>
      </c>
    </row>
    <row r="62" spans="1:14" x14ac:dyDescent="0.15">
      <c r="A62" s="12"/>
      <c r="B62" s="4"/>
      <c r="C62" s="4"/>
      <c r="D62" s="4"/>
      <c r="E62" s="4"/>
      <c r="F62" s="4"/>
      <c r="G62" s="221"/>
      <c r="H62" s="222" t="s">
        <v>483</v>
      </c>
      <c r="I62" s="223">
        <v>1850883</v>
      </c>
      <c r="J62" s="224">
        <v>41198</v>
      </c>
      <c r="K62" s="225">
        <v>13.3</v>
      </c>
      <c r="L62" s="226">
        <v>39613</v>
      </c>
      <c r="M62" s="227">
        <v>3.5</v>
      </c>
      <c r="N62" s="228">
        <v>9.8000000000000007</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489</v>
      </c>
    </row>
    <row r="46" spans="2:10" ht="29.25" customHeight="1" thickBot="1" x14ac:dyDescent="0.25">
      <c r="B46" s="239" t="s">
        <v>23</v>
      </c>
      <c r="C46" s="240"/>
      <c r="D46" s="240"/>
      <c r="E46" s="241" t="s">
        <v>490</v>
      </c>
      <c r="F46" s="242" t="s">
        <v>4</v>
      </c>
      <c r="G46" s="243" t="s">
        <v>5</v>
      </c>
      <c r="H46" s="243" t="s">
        <v>6</v>
      </c>
      <c r="I46" s="243" t="s">
        <v>7</v>
      </c>
      <c r="J46" s="244" t="s">
        <v>8</v>
      </c>
    </row>
    <row r="47" spans="2:10" ht="57.75" customHeight="1" x14ac:dyDescent="0.15">
      <c r="B47" s="245"/>
      <c r="C47" s="1128" t="s">
        <v>491</v>
      </c>
      <c r="D47" s="1128"/>
      <c r="E47" s="1129"/>
      <c r="F47" s="246">
        <v>37.46</v>
      </c>
      <c r="G47" s="247">
        <v>36.619999999999997</v>
      </c>
      <c r="H47" s="247">
        <v>44.12</v>
      </c>
      <c r="I47" s="247">
        <v>52.28</v>
      </c>
      <c r="J47" s="248">
        <v>56.99</v>
      </c>
    </row>
    <row r="48" spans="2:10" ht="57.75" customHeight="1" x14ac:dyDescent="0.15">
      <c r="B48" s="249"/>
      <c r="C48" s="1130" t="s">
        <v>492</v>
      </c>
      <c r="D48" s="1130"/>
      <c r="E48" s="1131"/>
      <c r="F48" s="250">
        <v>6.01</v>
      </c>
      <c r="G48" s="251">
        <v>5.97</v>
      </c>
      <c r="H48" s="251">
        <v>5.19</v>
      </c>
      <c r="I48" s="251">
        <v>6.82</v>
      </c>
      <c r="J48" s="252">
        <v>6.05</v>
      </c>
    </row>
    <row r="49" spans="2:10" ht="57.75" customHeight="1" thickBot="1" x14ac:dyDescent="0.2">
      <c r="B49" s="253"/>
      <c r="C49" s="1132" t="s">
        <v>493</v>
      </c>
      <c r="D49" s="1132"/>
      <c r="E49" s="1133"/>
      <c r="F49" s="254" t="s">
        <v>494</v>
      </c>
      <c r="G49" s="255" t="s">
        <v>495</v>
      </c>
      <c r="H49" s="255">
        <v>3.73</v>
      </c>
      <c r="I49" s="255">
        <v>6.81</v>
      </c>
      <c r="J49" s="256" t="s">
        <v>496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489</v>
      </c>
      <c r="K32" s="257"/>
      <c r="L32" s="257"/>
      <c r="M32" s="257"/>
      <c r="N32" s="257"/>
      <c r="O32" s="257"/>
      <c r="P32" s="257"/>
    </row>
    <row r="33" spans="1:16" ht="39" customHeight="1" thickBot="1" x14ac:dyDescent="0.25">
      <c r="A33" s="257"/>
      <c r="B33" s="260" t="s">
        <v>497</v>
      </c>
      <c r="C33" s="261"/>
      <c r="D33" s="261"/>
      <c r="E33" s="262" t="s">
        <v>490</v>
      </c>
      <c r="F33" s="263" t="s">
        <v>4</v>
      </c>
      <c r="G33" s="264" t="s">
        <v>5</v>
      </c>
      <c r="H33" s="264" t="s">
        <v>6</v>
      </c>
      <c r="I33" s="264" t="s">
        <v>7</v>
      </c>
      <c r="J33" s="265" t="s">
        <v>8</v>
      </c>
      <c r="K33" s="257"/>
      <c r="L33" s="257"/>
      <c r="M33" s="257"/>
      <c r="N33" s="257"/>
      <c r="O33" s="257"/>
      <c r="P33" s="257"/>
    </row>
    <row r="34" spans="1:16" ht="39" customHeight="1" x14ac:dyDescent="0.15">
      <c r="A34" s="257"/>
      <c r="B34" s="266"/>
      <c r="C34" s="1140" t="s">
        <v>498</v>
      </c>
      <c r="D34" s="1140"/>
      <c r="E34" s="1141"/>
      <c r="F34" s="267">
        <v>19.48</v>
      </c>
      <c r="G34" s="268">
        <v>20.149999999999999</v>
      </c>
      <c r="H34" s="268">
        <v>18.79</v>
      </c>
      <c r="I34" s="268">
        <v>18.75</v>
      </c>
      <c r="J34" s="269">
        <v>17.88</v>
      </c>
      <c r="K34" s="257"/>
      <c r="L34" s="257"/>
      <c r="M34" s="257"/>
      <c r="N34" s="257"/>
      <c r="O34" s="257"/>
      <c r="P34" s="257"/>
    </row>
    <row r="35" spans="1:16" ht="39" customHeight="1" x14ac:dyDescent="0.15">
      <c r="A35" s="257"/>
      <c r="B35" s="270"/>
      <c r="C35" s="1134" t="s">
        <v>499</v>
      </c>
      <c r="D35" s="1135"/>
      <c r="E35" s="1136"/>
      <c r="F35" s="271">
        <v>5.91</v>
      </c>
      <c r="G35" s="272">
        <v>5.86</v>
      </c>
      <c r="H35" s="272">
        <v>5.09</v>
      </c>
      <c r="I35" s="272">
        <v>6.72</v>
      </c>
      <c r="J35" s="273">
        <v>6.03</v>
      </c>
      <c r="K35" s="257"/>
      <c r="L35" s="257"/>
      <c r="M35" s="257"/>
      <c r="N35" s="257"/>
      <c r="O35" s="257"/>
      <c r="P35" s="257"/>
    </row>
    <row r="36" spans="1:16" ht="39" customHeight="1" x14ac:dyDescent="0.15">
      <c r="A36" s="257"/>
      <c r="B36" s="270"/>
      <c r="C36" s="1134" t="s">
        <v>500</v>
      </c>
      <c r="D36" s="1135"/>
      <c r="E36" s="1136"/>
      <c r="F36" s="271">
        <v>2.2599999999999998</v>
      </c>
      <c r="G36" s="272">
        <v>2.41</v>
      </c>
      <c r="H36" s="272">
        <v>2.16</v>
      </c>
      <c r="I36" s="272">
        <v>1.83</v>
      </c>
      <c r="J36" s="273">
        <v>1.44</v>
      </c>
      <c r="K36" s="257"/>
      <c r="L36" s="257"/>
      <c r="M36" s="257"/>
      <c r="N36" s="257"/>
      <c r="O36" s="257"/>
      <c r="P36" s="257"/>
    </row>
    <row r="37" spans="1:16" ht="39" customHeight="1" x14ac:dyDescent="0.15">
      <c r="A37" s="257"/>
      <c r="B37" s="270"/>
      <c r="C37" s="1134" t="s">
        <v>501</v>
      </c>
      <c r="D37" s="1135"/>
      <c r="E37" s="1136"/>
      <c r="F37" s="271">
        <v>0.13</v>
      </c>
      <c r="G37" s="272">
        <v>0.44</v>
      </c>
      <c r="H37" s="272">
        <v>0.32</v>
      </c>
      <c r="I37" s="272">
        <v>0.72</v>
      </c>
      <c r="J37" s="273">
        <v>0.96</v>
      </c>
      <c r="K37" s="257"/>
      <c r="L37" s="257"/>
      <c r="M37" s="257"/>
      <c r="N37" s="257"/>
      <c r="O37" s="257"/>
      <c r="P37" s="257"/>
    </row>
    <row r="38" spans="1:16" ht="39" customHeight="1" x14ac:dyDescent="0.15">
      <c r="A38" s="257"/>
      <c r="B38" s="270"/>
      <c r="C38" s="1134" t="s">
        <v>502</v>
      </c>
      <c r="D38" s="1135"/>
      <c r="E38" s="1136"/>
      <c r="F38" s="271">
        <v>0.42</v>
      </c>
      <c r="G38" s="272">
        <v>1.08</v>
      </c>
      <c r="H38" s="272">
        <v>0.95</v>
      </c>
      <c r="I38" s="272">
        <v>0.82</v>
      </c>
      <c r="J38" s="273">
        <v>0.78</v>
      </c>
      <c r="K38" s="257"/>
      <c r="L38" s="257"/>
      <c r="M38" s="257"/>
      <c r="N38" s="257"/>
      <c r="O38" s="257"/>
      <c r="P38" s="257"/>
    </row>
    <row r="39" spans="1:16" ht="39" customHeight="1" x14ac:dyDescent="0.15">
      <c r="A39" s="257"/>
      <c r="B39" s="270"/>
      <c r="C39" s="1134" t="s">
        <v>503</v>
      </c>
      <c r="D39" s="1135"/>
      <c r="E39" s="1136"/>
      <c r="F39" s="271">
        <v>0.53</v>
      </c>
      <c r="G39" s="272">
        <v>0.41</v>
      </c>
      <c r="H39" s="272">
        <v>0.4</v>
      </c>
      <c r="I39" s="272">
        <v>0.26</v>
      </c>
      <c r="J39" s="273">
        <v>0.38</v>
      </c>
      <c r="K39" s="257"/>
      <c r="L39" s="257"/>
      <c r="M39" s="257"/>
      <c r="N39" s="257"/>
      <c r="O39" s="257"/>
      <c r="P39" s="257"/>
    </row>
    <row r="40" spans="1:16" ht="39" customHeight="1" x14ac:dyDescent="0.15">
      <c r="A40" s="257"/>
      <c r="B40" s="270"/>
      <c r="C40" s="1134" t="s">
        <v>504</v>
      </c>
      <c r="D40" s="1135"/>
      <c r="E40" s="1136"/>
      <c r="F40" s="271">
        <v>0.06</v>
      </c>
      <c r="G40" s="272">
        <v>0.03</v>
      </c>
      <c r="H40" s="272">
        <v>7.0000000000000007E-2</v>
      </c>
      <c r="I40" s="272">
        <v>0.08</v>
      </c>
      <c r="J40" s="273">
        <v>7.0000000000000007E-2</v>
      </c>
      <c r="K40" s="257"/>
      <c r="L40" s="257"/>
      <c r="M40" s="257"/>
      <c r="N40" s="257"/>
      <c r="O40" s="257"/>
      <c r="P40" s="257"/>
    </row>
    <row r="41" spans="1:16" ht="39" customHeight="1" x14ac:dyDescent="0.15">
      <c r="A41" s="257"/>
      <c r="B41" s="270"/>
      <c r="C41" s="1134" t="s">
        <v>505</v>
      </c>
      <c r="D41" s="1135"/>
      <c r="E41" s="1136"/>
      <c r="F41" s="271">
        <v>0.1</v>
      </c>
      <c r="G41" s="272">
        <v>0.03</v>
      </c>
      <c r="H41" s="272">
        <v>0.04</v>
      </c>
      <c r="I41" s="272">
        <v>0.03</v>
      </c>
      <c r="J41" s="273">
        <v>0.03</v>
      </c>
      <c r="K41" s="257"/>
      <c r="L41" s="257"/>
      <c r="M41" s="257"/>
      <c r="N41" s="257"/>
      <c r="O41" s="257"/>
      <c r="P41" s="257"/>
    </row>
    <row r="42" spans="1:16" ht="39" customHeight="1" x14ac:dyDescent="0.15">
      <c r="A42" s="257"/>
      <c r="B42" s="274"/>
      <c r="C42" s="1134" t="s">
        <v>506</v>
      </c>
      <c r="D42" s="1135"/>
      <c r="E42" s="1136"/>
      <c r="F42" s="271" t="s">
        <v>451</v>
      </c>
      <c r="G42" s="272" t="s">
        <v>451</v>
      </c>
      <c r="H42" s="272" t="s">
        <v>451</v>
      </c>
      <c r="I42" s="272" t="s">
        <v>451</v>
      </c>
      <c r="J42" s="273" t="s">
        <v>451</v>
      </c>
      <c r="K42" s="257"/>
      <c r="L42" s="257"/>
      <c r="M42" s="257"/>
      <c r="N42" s="257"/>
      <c r="O42" s="257"/>
      <c r="P42" s="257"/>
    </row>
    <row r="43" spans="1:16" ht="39" customHeight="1" thickBot="1" x14ac:dyDescent="0.2">
      <c r="A43" s="257"/>
      <c r="B43" s="275"/>
      <c r="C43" s="1137" t="s">
        <v>507</v>
      </c>
      <c r="D43" s="1138"/>
      <c r="E43" s="1139"/>
      <c r="F43" s="276">
        <v>2.39</v>
      </c>
      <c r="G43" s="277">
        <v>2.5299999999999998</v>
      </c>
      <c r="H43" s="277">
        <v>2.48</v>
      </c>
      <c r="I43" s="277">
        <v>0.12</v>
      </c>
      <c r="J43" s="278">
        <v>0.04</v>
      </c>
      <c r="K43" s="257"/>
      <c r="L43" s="257"/>
      <c r="M43" s="257"/>
      <c r="N43" s="257"/>
      <c r="O43" s="257"/>
      <c r="P43" s="257"/>
    </row>
    <row r="44" spans="1:16" ht="39" customHeight="1" x14ac:dyDescent="0.15">
      <c r="A44" s="257"/>
      <c r="B44" s="279" t="s">
        <v>508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509</v>
      </c>
      <c r="P43" s="283"/>
      <c r="Q43" s="283"/>
      <c r="R43" s="283"/>
      <c r="S43" s="283"/>
      <c r="T43" s="283"/>
      <c r="U43" s="283"/>
    </row>
    <row r="44" spans="1:21" ht="30.75" customHeight="1" thickBot="1" x14ac:dyDescent="0.2">
      <c r="A44" s="283"/>
      <c r="B44" s="286" t="s">
        <v>510</v>
      </c>
      <c r="C44" s="287"/>
      <c r="D44" s="287"/>
      <c r="E44" s="288"/>
      <c r="F44" s="288"/>
      <c r="G44" s="288"/>
      <c r="H44" s="288"/>
      <c r="I44" s="288"/>
      <c r="J44" s="289" t="s">
        <v>490</v>
      </c>
      <c r="K44" s="290" t="s">
        <v>4</v>
      </c>
      <c r="L44" s="291" t="s">
        <v>5</v>
      </c>
      <c r="M44" s="291" t="s">
        <v>6</v>
      </c>
      <c r="N44" s="291" t="s">
        <v>7</v>
      </c>
      <c r="O44" s="292" t="s">
        <v>8</v>
      </c>
      <c r="P44" s="283"/>
      <c r="Q44" s="283"/>
      <c r="R44" s="283"/>
      <c r="S44" s="283"/>
      <c r="T44" s="283"/>
      <c r="U44" s="283"/>
    </row>
    <row r="45" spans="1:21" ht="30.75" customHeight="1" x14ac:dyDescent="0.15">
      <c r="A45" s="283"/>
      <c r="B45" s="1150" t="s">
        <v>511</v>
      </c>
      <c r="C45" s="1151"/>
      <c r="D45" s="293"/>
      <c r="E45" s="1156" t="s">
        <v>512</v>
      </c>
      <c r="F45" s="1156"/>
      <c r="G45" s="1156"/>
      <c r="H45" s="1156"/>
      <c r="I45" s="1156"/>
      <c r="J45" s="1157"/>
      <c r="K45" s="294">
        <v>2349</v>
      </c>
      <c r="L45" s="295">
        <v>2287</v>
      </c>
      <c r="M45" s="295">
        <v>2179</v>
      </c>
      <c r="N45" s="295">
        <v>2174</v>
      </c>
      <c r="O45" s="296">
        <v>2183</v>
      </c>
      <c r="P45" s="283"/>
      <c r="Q45" s="283"/>
      <c r="R45" s="283"/>
      <c r="S45" s="283"/>
      <c r="T45" s="283"/>
      <c r="U45" s="283"/>
    </row>
    <row r="46" spans="1:21" ht="30.75" customHeight="1" x14ac:dyDescent="0.15">
      <c r="A46" s="283"/>
      <c r="B46" s="1152"/>
      <c r="C46" s="1153"/>
      <c r="D46" s="297"/>
      <c r="E46" s="1144" t="s">
        <v>513</v>
      </c>
      <c r="F46" s="1144"/>
      <c r="G46" s="1144"/>
      <c r="H46" s="1144"/>
      <c r="I46" s="1144"/>
      <c r="J46" s="1145"/>
      <c r="K46" s="298" t="s">
        <v>451</v>
      </c>
      <c r="L46" s="299" t="s">
        <v>451</v>
      </c>
      <c r="M46" s="299" t="s">
        <v>451</v>
      </c>
      <c r="N46" s="299" t="s">
        <v>451</v>
      </c>
      <c r="O46" s="300" t="s">
        <v>451</v>
      </c>
      <c r="P46" s="283"/>
      <c r="Q46" s="283"/>
      <c r="R46" s="283"/>
      <c r="S46" s="283"/>
      <c r="T46" s="283"/>
      <c r="U46" s="283"/>
    </row>
    <row r="47" spans="1:21" ht="30.75" customHeight="1" x14ac:dyDescent="0.15">
      <c r="A47" s="283"/>
      <c r="B47" s="1152"/>
      <c r="C47" s="1153"/>
      <c r="D47" s="297"/>
      <c r="E47" s="1144" t="s">
        <v>514</v>
      </c>
      <c r="F47" s="1144"/>
      <c r="G47" s="1144"/>
      <c r="H47" s="1144"/>
      <c r="I47" s="1144"/>
      <c r="J47" s="1145"/>
      <c r="K47" s="298" t="s">
        <v>451</v>
      </c>
      <c r="L47" s="299" t="s">
        <v>451</v>
      </c>
      <c r="M47" s="299" t="s">
        <v>451</v>
      </c>
      <c r="N47" s="299" t="s">
        <v>451</v>
      </c>
      <c r="O47" s="300" t="s">
        <v>451</v>
      </c>
      <c r="P47" s="283"/>
      <c r="Q47" s="283"/>
      <c r="R47" s="283"/>
      <c r="S47" s="283"/>
      <c r="T47" s="283"/>
      <c r="U47" s="283"/>
    </row>
    <row r="48" spans="1:21" ht="30.75" customHeight="1" x14ac:dyDescent="0.15">
      <c r="A48" s="283"/>
      <c r="B48" s="1152"/>
      <c r="C48" s="1153"/>
      <c r="D48" s="297"/>
      <c r="E48" s="1144" t="s">
        <v>515</v>
      </c>
      <c r="F48" s="1144"/>
      <c r="G48" s="1144"/>
      <c r="H48" s="1144"/>
      <c r="I48" s="1144"/>
      <c r="J48" s="1145"/>
      <c r="K48" s="298">
        <v>862</v>
      </c>
      <c r="L48" s="299">
        <v>812</v>
      </c>
      <c r="M48" s="299">
        <v>819</v>
      </c>
      <c r="N48" s="299">
        <v>860</v>
      </c>
      <c r="O48" s="300">
        <v>827</v>
      </c>
      <c r="P48" s="283"/>
      <c r="Q48" s="283"/>
      <c r="R48" s="283"/>
      <c r="S48" s="283"/>
      <c r="T48" s="283"/>
      <c r="U48" s="283"/>
    </row>
    <row r="49" spans="1:21" ht="30.75" customHeight="1" x14ac:dyDescent="0.15">
      <c r="A49" s="283"/>
      <c r="B49" s="1152"/>
      <c r="C49" s="1153"/>
      <c r="D49" s="297"/>
      <c r="E49" s="1144" t="s">
        <v>516</v>
      </c>
      <c r="F49" s="1144"/>
      <c r="G49" s="1144"/>
      <c r="H49" s="1144"/>
      <c r="I49" s="1144"/>
      <c r="J49" s="1145"/>
      <c r="K49" s="298">
        <v>153</v>
      </c>
      <c r="L49" s="299">
        <v>136</v>
      </c>
      <c r="M49" s="299">
        <v>115</v>
      </c>
      <c r="N49" s="299">
        <v>108</v>
      </c>
      <c r="O49" s="300">
        <v>108</v>
      </c>
      <c r="P49" s="283"/>
      <c r="Q49" s="283"/>
      <c r="R49" s="283"/>
      <c r="S49" s="283"/>
      <c r="T49" s="283"/>
      <c r="U49" s="283"/>
    </row>
    <row r="50" spans="1:21" ht="30.75" customHeight="1" x14ac:dyDescent="0.15">
      <c r="A50" s="283"/>
      <c r="B50" s="1152"/>
      <c r="C50" s="1153"/>
      <c r="D50" s="297"/>
      <c r="E50" s="1144" t="s">
        <v>517</v>
      </c>
      <c r="F50" s="1144"/>
      <c r="G50" s="1144"/>
      <c r="H50" s="1144"/>
      <c r="I50" s="1144"/>
      <c r="J50" s="1145"/>
      <c r="K50" s="298">
        <v>99</v>
      </c>
      <c r="L50" s="299">
        <v>95</v>
      </c>
      <c r="M50" s="299">
        <v>95</v>
      </c>
      <c r="N50" s="299">
        <v>61</v>
      </c>
      <c r="O50" s="300">
        <v>58</v>
      </c>
      <c r="P50" s="283"/>
      <c r="Q50" s="283"/>
      <c r="R50" s="283"/>
      <c r="S50" s="283"/>
      <c r="T50" s="283"/>
      <c r="U50" s="283"/>
    </row>
    <row r="51" spans="1:21" ht="30.75" customHeight="1" x14ac:dyDescent="0.15">
      <c r="A51" s="283"/>
      <c r="B51" s="1154"/>
      <c r="C51" s="1155"/>
      <c r="D51" s="301"/>
      <c r="E51" s="1144" t="s">
        <v>518</v>
      </c>
      <c r="F51" s="1144"/>
      <c r="G51" s="1144"/>
      <c r="H51" s="1144"/>
      <c r="I51" s="1144"/>
      <c r="J51" s="1145"/>
      <c r="K51" s="298" t="s">
        <v>451</v>
      </c>
      <c r="L51" s="299" t="s">
        <v>451</v>
      </c>
      <c r="M51" s="299" t="s">
        <v>451</v>
      </c>
      <c r="N51" s="299" t="s">
        <v>451</v>
      </c>
      <c r="O51" s="300" t="s">
        <v>451</v>
      </c>
      <c r="P51" s="283"/>
      <c r="Q51" s="283"/>
      <c r="R51" s="283"/>
      <c r="S51" s="283"/>
      <c r="T51" s="283"/>
      <c r="U51" s="283"/>
    </row>
    <row r="52" spans="1:21" ht="30.75" customHeight="1" x14ac:dyDescent="0.15">
      <c r="A52" s="283"/>
      <c r="B52" s="1142" t="s">
        <v>519</v>
      </c>
      <c r="C52" s="1143"/>
      <c r="D52" s="301"/>
      <c r="E52" s="1144" t="s">
        <v>520</v>
      </c>
      <c r="F52" s="1144"/>
      <c r="G52" s="1144"/>
      <c r="H52" s="1144"/>
      <c r="I52" s="1144"/>
      <c r="J52" s="1145"/>
      <c r="K52" s="298">
        <v>2180</v>
      </c>
      <c r="L52" s="299">
        <v>2192</v>
      </c>
      <c r="M52" s="299">
        <v>2247</v>
      </c>
      <c r="N52" s="299">
        <v>2354</v>
      </c>
      <c r="O52" s="300">
        <v>2340</v>
      </c>
      <c r="P52" s="283"/>
      <c r="Q52" s="283"/>
      <c r="R52" s="283"/>
      <c r="S52" s="283"/>
      <c r="T52" s="283"/>
      <c r="U52" s="283"/>
    </row>
    <row r="53" spans="1:21" ht="30.75" customHeight="1" thickBot="1" x14ac:dyDescent="0.2">
      <c r="A53" s="283"/>
      <c r="B53" s="1146" t="s">
        <v>521</v>
      </c>
      <c r="C53" s="1147"/>
      <c r="D53" s="302"/>
      <c r="E53" s="1148" t="s">
        <v>522</v>
      </c>
      <c r="F53" s="1148"/>
      <c r="G53" s="1148"/>
      <c r="H53" s="1148"/>
      <c r="I53" s="1148"/>
      <c r="J53" s="1149"/>
      <c r="K53" s="303">
        <v>1283</v>
      </c>
      <c r="L53" s="304">
        <v>1138</v>
      </c>
      <c r="M53" s="304">
        <v>961</v>
      </c>
      <c r="N53" s="304">
        <v>849</v>
      </c>
      <c r="O53" s="305">
        <v>836</v>
      </c>
      <c r="P53" s="283"/>
      <c r="Q53" s="283"/>
      <c r="R53" s="283"/>
      <c r="S53" s="283"/>
      <c r="T53" s="283"/>
      <c r="U53" s="283"/>
    </row>
    <row r="54" spans="1:21" ht="24" customHeight="1" x14ac:dyDescent="0.15">
      <c r="A54" s="283"/>
      <c r="B54" s="306" t="s">
        <v>523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509</v>
      </c>
    </row>
    <row r="40" spans="2:13" ht="27.75" customHeight="1" thickBot="1" x14ac:dyDescent="0.2">
      <c r="B40" s="309" t="s">
        <v>510</v>
      </c>
      <c r="C40" s="310"/>
      <c r="D40" s="310"/>
      <c r="E40" s="311"/>
      <c r="F40" s="311"/>
      <c r="G40" s="311"/>
      <c r="H40" s="312" t="s">
        <v>490</v>
      </c>
      <c r="I40" s="313" t="s">
        <v>4</v>
      </c>
      <c r="J40" s="314" t="s">
        <v>5</v>
      </c>
      <c r="K40" s="314" t="s">
        <v>6</v>
      </c>
      <c r="L40" s="314" t="s">
        <v>7</v>
      </c>
      <c r="M40" s="315" t="s">
        <v>8</v>
      </c>
    </row>
    <row r="41" spans="2:13" ht="27.75" customHeight="1" x14ac:dyDescent="0.15">
      <c r="B41" s="1170" t="s">
        <v>524</v>
      </c>
      <c r="C41" s="1171"/>
      <c r="D41" s="316"/>
      <c r="E41" s="1172" t="s">
        <v>525</v>
      </c>
      <c r="F41" s="1172"/>
      <c r="G41" s="1172"/>
      <c r="H41" s="1173"/>
      <c r="I41" s="317">
        <v>19212</v>
      </c>
      <c r="J41" s="318">
        <v>20700</v>
      </c>
      <c r="K41" s="318">
        <v>22688</v>
      </c>
      <c r="L41" s="318">
        <v>22371</v>
      </c>
      <c r="M41" s="319">
        <v>21678</v>
      </c>
    </row>
    <row r="42" spans="2:13" ht="27.75" customHeight="1" x14ac:dyDescent="0.15">
      <c r="B42" s="1160"/>
      <c r="C42" s="1161"/>
      <c r="D42" s="320"/>
      <c r="E42" s="1164" t="s">
        <v>526</v>
      </c>
      <c r="F42" s="1164"/>
      <c r="G42" s="1164"/>
      <c r="H42" s="1165"/>
      <c r="I42" s="321">
        <v>1480</v>
      </c>
      <c r="J42" s="322">
        <v>1328</v>
      </c>
      <c r="K42" s="322">
        <v>1190</v>
      </c>
      <c r="L42" s="322">
        <v>1088</v>
      </c>
      <c r="M42" s="323">
        <v>1073</v>
      </c>
    </row>
    <row r="43" spans="2:13" ht="27.75" customHeight="1" x14ac:dyDescent="0.15">
      <c r="B43" s="1160"/>
      <c r="C43" s="1161"/>
      <c r="D43" s="320"/>
      <c r="E43" s="1164" t="s">
        <v>527</v>
      </c>
      <c r="F43" s="1164"/>
      <c r="G43" s="1164"/>
      <c r="H43" s="1165"/>
      <c r="I43" s="321">
        <v>14740</v>
      </c>
      <c r="J43" s="322">
        <v>14421</v>
      </c>
      <c r="K43" s="322">
        <v>13842</v>
      </c>
      <c r="L43" s="322">
        <v>12846</v>
      </c>
      <c r="M43" s="323">
        <v>12603</v>
      </c>
    </row>
    <row r="44" spans="2:13" ht="27.75" customHeight="1" x14ac:dyDescent="0.15">
      <c r="B44" s="1160"/>
      <c r="C44" s="1161"/>
      <c r="D44" s="320"/>
      <c r="E44" s="1164" t="s">
        <v>528</v>
      </c>
      <c r="F44" s="1164"/>
      <c r="G44" s="1164"/>
      <c r="H44" s="1165"/>
      <c r="I44" s="321">
        <v>1096</v>
      </c>
      <c r="J44" s="322">
        <v>908</v>
      </c>
      <c r="K44" s="322">
        <v>742</v>
      </c>
      <c r="L44" s="322">
        <v>583</v>
      </c>
      <c r="M44" s="323">
        <v>420</v>
      </c>
    </row>
    <row r="45" spans="2:13" ht="27.75" customHeight="1" x14ac:dyDescent="0.15">
      <c r="B45" s="1160"/>
      <c r="C45" s="1161"/>
      <c r="D45" s="320"/>
      <c r="E45" s="1164" t="s">
        <v>529</v>
      </c>
      <c r="F45" s="1164"/>
      <c r="G45" s="1164"/>
      <c r="H45" s="1165"/>
      <c r="I45" s="321">
        <v>1653</v>
      </c>
      <c r="J45" s="322">
        <v>1550</v>
      </c>
      <c r="K45" s="322">
        <v>1338</v>
      </c>
      <c r="L45" s="322">
        <v>1212</v>
      </c>
      <c r="M45" s="323">
        <v>971</v>
      </c>
    </row>
    <row r="46" spans="2:13" ht="27.75" customHeight="1" x14ac:dyDescent="0.15">
      <c r="B46" s="1160"/>
      <c r="C46" s="1161"/>
      <c r="D46" s="320"/>
      <c r="E46" s="1164" t="s">
        <v>530</v>
      </c>
      <c r="F46" s="1164"/>
      <c r="G46" s="1164"/>
      <c r="H46" s="1165"/>
      <c r="I46" s="321" t="s">
        <v>451</v>
      </c>
      <c r="J46" s="322" t="s">
        <v>451</v>
      </c>
      <c r="K46" s="322" t="s">
        <v>451</v>
      </c>
      <c r="L46" s="322" t="s">
        <v>451</v>
      </c>
      <c r="M46" s="323" t="s">
        <v>451</v>
      </c>
    </row>
    <row r="47" spans="2:13" ht="27.75" customHeight="1" x14ac:dyDescent="0.15">
      <c r="B47" s="1160"/>
      <c r="C47" s="1161"/>
      <c r="D47" s="320"/>
      <c r="E47" s="1164" t="s">
        <v>531</v>
      </c>
      <c r="F47" s="1164"/>
      <c r="G47" s="1164"/>
      <c r="H47" s="1165"/>
      <c r="I47" s="321" t="s">
        <v>451</v>
      </c>
      <c r="J47" s="322" t="s">
        <v>451</v>
      </c>
      <c r="K47" s="322" t="s">
        <v>451</v>
      </c>
      <c r="L47" s="322" t="s">
        <v>451</v>
      </c>
      <c r="M47" s="323" t="s">
        <v>451</v>
      </c>
    </row>
    <row r="48" spans="2:13" ht="27.75" customHeight="1" x14ac:dyDescent="0.15">
      <c r="B48" s="1162"/>
      <c r="C48" s="1163"/>
      <c r="D48" s="320"/>
      <c r="E48" s="1164" t="s">
        <v>532</v>
      </c>
      <c r="F48" s="1164"/>
      <c r="G48" s="1164"/>
      <c r="H48" s="1165"/>
      <c r="I48" s="321" t="s">
        <v>451</v>
      </c>
      <c r="J48" s="322" t="s">
        <v>451</v>
      </c>
      <c r="K48" s="322" t="s">
        <v>451</v>
      </c>
      <c r="L48" s="322" t="s">
        <v>451</v>
      </c>
      <c r="M48" s="323" t="s">
        <v>451</v>
      </c>
    </row>
    <row r="49" spans="2:13" ht="27.75" customHeight="1" x14ac:dyDescent="0.15">
      <c r="B49" s="1158" t="s">
        <v>533</v>
      </c>
      <c r="C49" s="1159"/>
      <c r="D49" s="324"/>
      <c r="E49" s="1164" t="s">
        <v>534</v>
      </c>
      <c r="F49" s="1164"/>
      <c r="G49" s="1164"/>
      <c r="H49" s="1165"/>
      <c r="I49" s="321">
        <v>7395</v>
      </c>
      <c r="J49" s="322">
        <v>7292</v>
      </c>
      <c r="K49" s="322">
        <v>8280</v>
      </c>
      <c r="L49" s="322">
        <v>9230</v>
      </c>
      <c r="M49" s="323">
        <v>9906</v>
      </c>
    </row>
    <row r="50" spans="2:13" ht="27.75" customHeight="1" x14ac:dyDescent="0.15">
      <c r="B50" s="1160"/>
      <c r="C50" s="1161"/>
      <c r="D50" s="320"/>
      <c r="E50" s="1164" t="s">
        <v>535</v>
      </c>
      <c r="F50" s="1164"/>
      <c r="G50" s="1164"/>
      <c r="H50" s="1165"/>
      <c r="I50" s="321">
        <v>970</v>
      </c>
      <c r="J50" s="322">
        <v>874</v>
      </c>
      <c r="K50" s="322">
        <v>772</v>
      </c>
      <c r="L50" s="322">
        <v>716</v>
      </c>
      <c r="M50" s="323">
        <v>659</v>
      </c>
    </row>
    <row r="51" spans="2:13" ht="27.75" customHeight="1" x14ac:dyDescent="0.15">
      <c r="B51" s="1162"/>
      <c r="C51" s="1163"/>
      <c r="D51" s="320"/>
      <c r="E51" s="1164" t="s">
        <v>536</v>
      </c>
      <c r="F51" s="1164"/>
      <c r="G51" s="1164"/>
      <c r="H51" s="1165"/>
      <c r="I51" s="321">
        <v>24006</v>
      </c>
      <c r="J51" s="322">
        <v>24998</v>
      </c>
      <c r="K51" s="322">
        <v>26089</v>
      </c>
      <c r="L51" s="322">
        <v>25408</v>
      </c>
      <c r="M51" s="323">
        <v>24552</v>
      </c>
    </row>
    <row r="52" spans="2:13" ht="27.75" customHeight="1" thickBot="1" x14ac:dyDescent="0.2">
      <c r="B52" s="1166" t="s">
        <v>537</v>
      </c>
      <c r="C52" s="1167"/>
      <c r="D52" s="325"/>
      <c r="E52" s="1168" t="s">
        <v>538</v>
      </c>
      <c r="F52" s="1168"/>
      <c r="G52" s="1168"/>
      <c r="H52" s="1169"/>
      <c r="I52" s="326">
        <v>5810</v>
      </c>
      <c r="J52" s="327">
        <v>5743</v>
      </c>
      <c r="K52" s="327">
        <v>4658</v>
      </c>
      <c r="L52" s="327">
        <v>2746</v>
      </c>
      <c r="M52" s="328">
        <v>1628</v>
      </c>
    </row>
    <row r="53" spans="2:13" ht="27.75" customHeight="1" x14ac:dyDescent="0.15">
      <c r="B53" s="329" t="s">
        <v>539</v>
      </c>
      <c r="C53" s="330"/>
      <c r="D53" s="330"/>
      <c r="E53" s="331"/>
      <c r="F53" s="331"/>
      <c r="G53" s="331"/>
      <c r="H53" s="331"/>
      <c r="I53" s="332"/>
      <c r="J53" s="332"/>
      <c r="K53" s="332"/>
      <c r="L53" s="332"/>
      <c r="M53" s="33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210"/>
      <c r="H43" s="1187"/>
      <c r="I43" s="1187"/>
      <c r="J43" s="1187"/>
      <c r="K43" s="1187"/>
      <c r="L43" s="1187"/>
      <c r="M43" s="1187"/>
      <c r="N43" s="1187"/>
      <c r="O43" s="1188"/>
    </row>
    <row r="44" spans="2:17" x14ac:dyDescent="0.15">
      <c r="B44" s="12"/>
      <c r="C44" s="4"/>
      <c r="D44" s="4"/>
      <c r="E44" s="4"/>
      <c r="F44" s="4"/>
      <c r="G44" s="1189"/>
      <c r="H44" s="1190"/>
      <c r="I44" s="1190"/>
      <c r="J44" s="1190"/>
      <c r="K44" s="1190"/>
      <c r="L44" s="1190"/>
      <c r="M44" s="1190"/>
      <c r="N44" s="1190"/>
      <c r="O44" s="1191"/>
    </row>
    <row r="45" spans="2:17" x14ac:dyDescent="0.15">
      <c r="B45" s="12"/>
      <c r="C45" s="4"/>
      <c r="D45" s="4"/>
      <c r="E45" s="4"/>
      <c r="F45" s="4"/>
      <c r="G45" s="1189"/>
      <c r="H45" s="1190"/>
      <c r="I45" s="1190"/>
      <c r="J45" s="1190"/>
      <c r="K45" s="1190"/>
      <c r="L45" s="1190"/>
      <c r="M45" s="1190"/>
      <c r="N45" s="1190"/>
      <c r="O45" s="1191"/>
    </row>
    <row r="46" spans="2:17" x14ac:dyDescent="0.15">
      <c r="B46" s="12"/>
      <c r="C46" s="4"/>
      <c r="D46" s="4"/>
      <c r="E46" s="4"/>
      <c r="F46" s="4"/>
      <c r="G46" s="1189"/>
      <c r="H46" s="1190"/>
      <c r="I46" s="1190"/>
      <c r="J46" s="1190"/>
      <c r="K46" s="1190"/>
      <c r="L46" s="1190"/>
      <c r="M46" s="1190"/>
      <c r="N46" s="1190"/>
      <c r="O46" s="1191"/>
    </row>
    <row r="47" spans="2:17" x14ac:dyDescent="0.15">
      <c r="B47" s="12"/>
      <c r="C47" s="4"/>
      <c r="D47" s="4"/>
      <c r="E47" s="4"/>
      <c r="F47" s="4"/>
      <c r="G47" s="1192"/>
      <c r="H47" s="1193"/>
      <c r="I47" s="1193"/>
      <c r="J47" s="1193"/>
      <c r="K47" s="1193"/>
      <c r="L47" s="1193"/>
      <c r="M47" s="1193"/>
      <c r="N47" s="1193"/>
      <c r="O47" s="1194"/>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5"/>
      <c r="H50" s="1196"/>
      <c r="I50" s="1196"/>
      <c r="J50" s="1197"/>
      <c r="K50" s="23" t="s">
        <v>4</v>
      </c>
      <c r="L50" s="23" t="s">
        <v>5</v>
      </c>
      <c r="M50" s="23" t="s">
        <v>6</v>
      </c>
      <c r="N50" s="23" t="s">
        <v>7</v>
      </c>
      <c r="O50" s="23" t="s">
        <v>8</v>
      </c>
    </row>
    <row r="51" spans="1:17" x14ac:dyDescent="0.15">
      <c r="B51" s="12"/>
      <c r="C51" s="4"/>
      <c r="D51" s="4"/>
      <c r="E51" s="4"/>
      <c r="F51" s="4"/>
      <c r="G51" s="1198" t="s">
        <v>9</v>
      </c>
      <c r="H51" s="1199"/>
      <c r="I51" s="1204" t="s">
        <v>10</v>
      </c>
      <c r="J51" s="1204"/>
      <c r="K51" s="1208"/>
      <c r="L51" s="1208"/>
      <c r="M51" s="1208"/>
      <c r="N51" s="1208"/>
      <c r="O51" s="1208"/>
    </row>
    <row r="52" spans="1:17" x14ac:dyDescent="0.15">
      <c r="B52" s="12"/>
      <c r="C52" s="4"/>
      <c r="D52" s="4"/>
      <c r="E52" s="4"/>
      <c r="F52" s="4"/>
      <c r="G52" s="1200"/>
      <c r="H52" s="1201"/>
      <c r="I52" s="1205"/>
      <c r="J52" s="1205"/>
      <c r="K52" s="1174"/>
      <c r="L52" s="1174"/>
      <c r="M52" s="1174"/>
      <c r="N52" s="1174"/>
      <c r="O52" s="1174"/>
    </row>
    <row r="53" spans="1:17" x14ac:dyDescent="0.15">
      <c r="A53" s="24"/>
      <c r="B53" s="12"/>
      <c r="C53" s="4"/>
      <c r="D53" s="4"/>
      <c r="E53" s="4"/>
      <c r="F53" s="4"/>
      <c r="G53" s="1200"/>
      <c r="H53" s="1201"/>
      <c r="I53" s="1184" t="s">
        <v>11</v>
      </c>
      <c r="J53" s="1184"/>
      <c r="K53" s="1209"/>
      <c r="L53" s="1209"/>
      <c r="M53" s="1209"/>
      <c r="N53" s="1209"/>
      <c r="O53" s="1209"/>
    </row>
    <row r="54" spans="1:17" x14ac:dyDescent="0.15">
      <c r="A54" s="24"/>
      <c r="B54" s="12"/>
      <c r="C54" s="4"/>
      <c r="D54" s="4"/>
      <c r="E54" s="4"/>
      <c r="F54" s="4"/>
      <c r="G54" s="1202"/>
      <c r="H54" s="1203"/>
      <c r="I54" s="1184"/>
      <c r="J54" s="1184"/>
      <c r="K54" s="1207"/>
      <c r="L54" s="1207"/>
      <c r="M54" s="1207"/>
      <c r="N54" s="1207"/>
      <c r="O54" s="1207"/>
    </row>
    <row r="55" spans="1:17" x14ac:dyDescent="0.15">
      <c r="A55" s="24"/>
      <c r="B55" s="12"/>
      <c r="C55" s="4"/>
      <c r="D55" s="4"/>
      <c r="E55" s="4"/>
      <c r="F55" s="4"/>
      <c r="G55" s="1178" t="s">
        <v>12</v>
      </c>
      <c r="H55" s="1179"/>
      <c r="I55" s="1184" t="s">
        <v>10</v>
      </c>
      <c r="J55" s="1184"/>
      <c r="K55" s="1208"/>
      <c r="L55" s="1208"/>
      <c r="M55" s="1208"/>
      <c r="N55" s="1208"/>
      <c r="O55" s="1208"/>
    </row>
    <row r="56" spans="1:17" x14ac:dyDescent="0.15">
      <c r="A56" s="24"/>
      <c r="B56" s="12"/>
      <c r="C56" s="4"/>
      <c r="D56" s="4"/>
      <c r="E56" s="4"/>
      <c r="F56" s="4"/>
      <c r="G56" s="1180"/>
      <c r="H56" s="1181"/>
      <c r="I56" s="1184"/>
      <c r="J56" s="1184"/>
      <c r="K56" s="1174"/>
      <c r="L56" s="1174"/>
      <c r="M56" s="1174"/>
      <c r="N56" s="1174"/>
      <c r="O56" s="1174"/>
    </row>
    <row r="57" spans="1:17" s="24" customFormat="1" x14ac:dyDescent="0.15">
      <c r="B57" s="25"/>
      <c r="C57" s="21"/>
      <c r="D57" s="21"/>
      <c r="E57" s="21"/>
      <c r="F57" s="21"/>
      <c r="G57" s="1180"/>
      <c r="H57" s="1181"/>
      <c r="I57" s="1176" t="s">
        <v>11</v>
      </c>
      <c r="J57" s="1176"/>
      <c r="K57" s="1209"/>
      <c r="L57" s="1209"/>
      <c r="M57" s="1209"/>
      <c r="N57" s="1209"/>
      <c r="O57" s="1209"/>
      <c r="P57" s="26"/>
      <c r="Q57" s="25"/>
    </row>
    <row r="58" spans="1:17" s="24" customFormat="1" x14ac:dyDescent="0.15">
      <c r="A58" s="3"/>
      <c r="B58" s="25"/>
      <c r="C58" s="21"/>
      <c r="D58" s="21"/>
      <c r="E58" s="21"/>
      <c r="F58" s="21"/>
      <c r="G58" s="1182"/>
      <c r="H58" s="1183"/>
      <c r="I58" s="1176"/>
      <c r="J58" s="1176"/>
      <c r="K58" s="1207"/>
      <c r="L58" s="1207"/>
      <c r="M58" s="1207"/>
      <c r="N58" s="1207"/>
      <c r="O58" s="1207"/>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6" t="s">
        <v>540</v>
      </c>
      <c r="H65" s="1187"/>
      <c r="I65" s="1187"/>
      <c r="J65" s="1187"/>
      <c r="K65" s="1187"/>
      <c r="L65" s="1187"/>
      <c r="M65" s="1187"/>
      <c r="N65" s="1187"/>
      <c r="O65" s="1188"/>
    </row>
    <row r="66" spans="2:30" x14ac:dyDescent="0.15">
      <c r="B66" s="12"/>
      <c r="C66" s="4"/>
      <c r="D66" s="4"/>
      <c r="E66" s="4"/>
      <c r="F66" s="4"/>
      <c r="G66" s="1189"/>
      <c r="H66" s="1190"/>
      <c r="I66" s="1190"/>
      <c r="J66" s="1190"/>
      <c r="K66" s="1190"/>
      <c r="L66" s="1190"/>
      <c r="M66" s="1190"/>
      <c r="N66" s="1190"/>
      <c r="O66" s="1191"/>
    </row>
    <row r="67" spans="2:30" x14ac:dyDescent="0.15">
      <c r="B67" s="12"/>
      <c r="C67" s="4"/>
      <c r="D67" s="4"/>
      <c r="E67" s="4"/>
      <c r="F67" s="4"/>
      <c r="G67" s="1189"/>
      <c r="H67" s="1190"/>
      <c r="I67" s="1190"/>
      <c r="J67" s="1190"/>
      <c r="K67" s="1190"/>
      <c r="L67" s="1190"/>
      <c r="M67" s="1190"/>
      <c r="N67" s="1190"/>
      <c r="O67" s="1191"/>
    </row>
    <row r="68" spans="2:30" x14ac:dyDescent="0.15">
      <c r="B68" s="12"/>
      <c r="C68" s="4"/>
      <c r="D68" s="4"/>
      <c r="E68" s="4"/>
      <c r="F68" s="4"/>
      <c r="G68" s="1189"/>
      <c r="H68" s="1190"/>
      <c r="I68" s="1190"/>
      <c r="J68" s="1190"/>
      <c r="K68" s="1190"/>
      <c r="L68" s="1190"/>
      <c r="M68" s="1190"/>
      <c r="N68" s="1190"/>
      <c r="O68" s="1191"/>
    </row>
    <row r="69" spans="2:30" x14ac:dyDescent="0.15">
      <c r="B69" s="12"/>
      <c r="C69" s="4"/>
      <c r="D69" s="4"/>
      <c r="E69" s="4"/>
      <c r="F69" s="4"/>
      <c r="G69" s="1192"/>
      <c r="H69" s="1193"/>
      <c r="I69" s="1193"/>
      <c r="J69" s="1193"/>
      <c r="K69" s="1193"/>
      <c r="L69" s="1193"/>
      <c r="M69" s="1193"/>
      <c r="N69" s="1193"/>
      <c r="O69" s="1194"/>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5"/>
      <c r="H72" s="1196"/>
      <c r="I72" s="1196"/>
      <c r="J72" s="1197"/>
      <c r="K72" s="23" t="s">
        <v>4</v>
      </c>
      <c r="L72" s="23" t="s">
        <v>5</v>
      </c>
      <c r="M72" s="23" t="s">
        <v>6</v>
      </c>
      <c r="N72" s="23" t="s">
        <v>7</v>
      </c>
      <c r="O72" s="23" t="s">
        <v>8</v>
      </c>
    </row>
    <row r="73" spans="2:30" x14ac:dyDescent="0.15">
      <c r="B73" s="12"/>
      <c r="C73" s="4"/>
      <c r="D73" s="4"/>
      <c r="E73" s="4"/>
      <c r="F73" s="4"/>
      <c r="G73" s="1198" t="s">
        <v>9</v>
      </c>
      <c r="H73" s="1199"/>
      <c r="I73" s="1204" t="s">
        <v>10</v>
      </c>
      <c r="J73" s="1204"/>
      <c r="K73" s="1185">
        <v>53.6</v>
      </c>
      <c r="L73" s="1185">
        <v>53.8</v>
      </c>
      <c r="M73" s="1174">
        <v>43.2</v>
      </c>
      <c r="N73" s="1174">
        <v>25.8</v>
      </c>
      <c r="O73" s="1174">
        <v>15.4</v>
      </c>
      <c r="S73" s="3">
        <v>9.9</v>
      </c>
    </row>
    <row r="74" spans="2:30" x14ac:dyDescent="0.15">
      <c r="B74" s="12"/>
      <c r="C74" s="4"/>
      <c r="D74" s="4"/>
      <c r="E74" s="4"/>
      <c r="F74" s="4"/>
      <c r="G74" s="1200"/>
      <c r="H74" s="1201"/>
      <c r="I74" s="1205"/>
      <c r="J74" s="1205"/>
      <c r="K74" s="1185"/>
      <c r="L74" s="1185"/>
      <c r="M74" s="1174"/>
      <c r="N74" s="1174"/>
      <c r="O74" s="1174"/>
    </row>
    <row r="75" spans="2:30" x14ac:dyDescent="0.15">
      <c r="B75" s="12"/>
      <c r="C75" s="4"/>
      <c r="D75" s="4"/>
      <c r="E75" s="4"/>
      <c r="F75" s="4"/>
      <c r="G75" s="1200"/>
      <c r="H75" s="1201"/>
      <c r="I75" s="1184" t="s">
        <v>15</v>
      </c>
      <c r="J75" s="1184"/>
      <c r="K75" s="1206">
        <v>12.2</v>
      </c>
      <c r="L75" s="1206">
        <v>11.4</v>
      </c>
      <c r="M75" s="1206">
        <v>10.4</v>
      </c>
      <c r="N75" s="1206">
        <v>9.1999999999999993</v>
      </c>
      <c r="O75" s="1206">
        <v>8.1</v>
      </c>
      <c r="U75" s="3">
        <v>81.2</v>
      </c>
      <c r="W75" s="3">
        <v>87.2</v>
      </c>
      <c r="Y75" s="3">
        <v>99.8</v>
      </c>
      <c r="AA75" s="3">
        <v>109.5</v>
      </c>
      <c r="AC75" s="3">
        <v>115.2</v>
      </c>
    </row>
    <row r="76" spans="2:30" x14ac:dyDescent="0.15">
      <c r="B76" s="12"/>
      <c r="C76" s="4"/>
      <c r="D76" s="4"/>
      <c r="E76" s="4"/>
      <c r="F76" s="4"/>
      <c r="G76" s="1202"/>
      <c r="H76" s="1203"/>
      <c r="I76" s="1184"/>
      <c r="J76" s="1184"/>
      <c r="K76" s="1207"/>
      <c r="L76" s="1207"/>
      <c r="M76" s="1207"/>
      <c r="N76" s="1207"/>
      <c r="O76" s="1207"/>
    </row>
    <row r="77" spans="2:30" x14ac:dyDescent="0.15">
      <c r="B77" s="12"/>
      <c r="C77" s="4"/>
      <c r="D77" s="4"/>
      <c r="E77" s="4"/>
      <c r="F77" s="4"/>
      <c r="G77" s="1178" t="s">
        <v>12</v>
      </c>
      <c r="H77" s="1179"/>
      <c r="I77" s="1184" t="s">
        <v>10</v>
      </c>
      <c r="J77" s="1184"/>
      <c r="K77" s="1185">
        <v>88.3</v>
      </c>
      <c r="L77" s="1185">
        <v>76.2</v>
      </c>
      <c r="M77" s="1174">
        <v>65.3</v>
      </c>
      <c r="N77" s="1174">
        <v>60.8</v>
      </c>
      <c r="O77" s="1174">
        <v>58.5</v>
      </c>
      <c r="R77" s="3">
        <v>12.3</v>
      </c>
      <c r="T77" s="3">
        <v>11.1</v>
      </c>
    </row>
    <row r="78" spans="2:30" x14ac:dyDescent="0.15">
      <c r="B78" s="12"/>
      <c r="C78" s="4"/>
      <c r="D78" s="4"/>
      <c r="E78" s="4"/>
      <c r="F78" s="4"/>
      <c r="G78" s="1180"/>
      <c r="H78" s="1181"/>
      <c r="I78" s="1184"/>
      <c r="J78" s="1184"/>
      <c r="K78" s="1185"/>
      <c r="L78" s="1185"/>
      <c r="M78" s="1174"/>
      <c r="N78" s="1174"/>
      <c r="O78" s="1174"/>
    </row>
    <row r="79" spans="2:30" x14ac:dyDescent="0.15">
      <c r="B79" s="12"/>
      <c r="C79" s="4"/>
      <c r="D79" s="4"/>
      <c r="E79" s="4"/>
      <c r="F79" s="4"/>
      <c r="G79" s="1180"/>
      <c r="H79" s="1181"/>
      <c r="I79" s="1175" t="s">
        <v>15</v>
      </c>
      <c r="J79" s="1176"/>
      <c r="K79" s="1177">
        <v>13.8</v>
      </c>
      <c r="L79" s="1177">
        <v>12.8</v>
      </c>
      <c r="M79" s="1177">
        <v>12</v>
      </c>
      <c r="N79" s="1177">
        <v>11.1</v>
      </c>
      <c r="O79" s="1177">
        <v>10.7</v>
      </c>
      <c r="V79" s="3">
        <v>53.5</v>
      </c>
      <c r="X79" s="3">
        <v>48.2</v>
      </c>
      <c r="Z79" s="3">
        <v>34.200000000000003</v>
      </c>
      <c r="AB79" s="3">
        <v>30.3</v>
      </c>
      <c r="AD79" s="3">
        <v>28.9</v>
      </c>
    </row>
    <row r="80" spans="2:30" x14ac:dyDescent="0.15">
      <c r="B80" s="12"/>
      <c r="C80" s="4"/>
      <c r="D80" s="4"/>
      <c r="E80" s="4"/>
      <c r="F80" s="4"/>
      <c r="G80" s="1182"/>
      <c r="H80" s="1183"/>
      <c r="I80" s="1176"/>
      <c r="J80" s="1176"/>
      <c r="K80" s="1177"/>
      <c r="L80" s="1177"/>
      <c r="M80" s="1177"/>
      <c r="N80" s="1177"/>
      <c r="O80" s="117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2017-03-08T08:34:55Z</dcterms:created>
  <dcterms:modified xsi:type="dcterms:W3CDTF">2017-05-16T08:07:11Z</dcterms:modified>
  <cp:category/>
</cp:coreProperties>
</file>