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O36" i="9"/>
  <c r="AM36" i="9"/>
  <c r="AM35" i="9"/>
  <c r="C34" i="9"/>
  <c r="C35" i="9" s="1"/>
  <c r="C36" i="9" l="1"/>
  <c r="C37"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l="1"/>
  <c r="BE36" i="9" s="1"/>
  <c r="BW34" i="9"/>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<sst xmlns="http://schemas.openxmlformats.org/spreadsheetml/2006/main" count="1019" uniqueCount="553">
  <si>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</si>
  <si>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</si>
  <si>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</si>
  <si>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</si>
  <si>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</si>
  <si>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</si>
  <si>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</si>
  <si>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</si>
  <si>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</si>
  <si>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</si>
  <si>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</si>
  <si>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</si>
  <si>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</si>
  <si>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</si>
  <si>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</si>
  <si>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</si>
  <si>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</si>
  <si>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</si>
  <si>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</si>
  <si>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</si>
  <si>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</si>
  <si>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</si>
  <si>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</si>
  <si>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</si>
  <si>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</si>
  <si>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</si>
  <si>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</si>
  <si>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</si>
  <si>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</si>
  <si>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</si>
  <si>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</si>
  <si>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</si>
  <si>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</si>
  <si>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</si>
  <si>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</si>
  <si>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</si>
  <si>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</si>
  <si>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</si>
  <si>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</si>
  <si>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</si>
  <si>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</si>
  <si>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</si>
  <si>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</si>
  <si>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</si>
  <si>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</si>
  <si>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</si>
  <si>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</si>
  <si>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</si>
  <si>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</si>
  <si>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</si>
  <si>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</si>
  <si>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</si>
  <si>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</si>
  <si>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</si>
  <si>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</si>
  <si>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</si>
  <si>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</si>
  <si>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</si>
  <si>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</si>
  <si>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</si>
  <si>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</si>
  <si>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</si>
  <si>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</si>
  <si>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</si>
  <si>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</si>
  <si>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</si>
  <si>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</si>
  <si>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</si>
  <si>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</si>
  <si>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</si>
  <si>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</si>
  <si>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</si>
  <si>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</si>
  <si>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</si>
  <si>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</si>
  <si>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</si>
  <si>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</si>
  <si>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</si>
  <si>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</si>
  <si>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</si>
  <si>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</si>
  <si>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吉備中央町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</si>
  <si>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</si>
  <si>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</si>
  <si>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</si>
  <si>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</si>
  <si>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</si>
  <si>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</si>
  <si>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</si>
  <si>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</si>
  <si>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</si>
  <si>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</si>
  <si>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</si>
  <si>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</si>
  <si>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</si>
  <si>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</si>
  <si>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</si>
  <si>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</si>
  <si>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</si>
  <si>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</si>
  <si>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</si>
  <si>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</si>
  <si>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</si>
  <si>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</si>
  <si>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</si>
  <si>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</si>
  <si>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</si>
  <si>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</si>
  <si>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</si>
  <si>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</si>
  <si>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</si>
  <si>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</si>
  <si>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</si>
  <si>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</si>
  <si>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</si>
  <si>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</si>
  <si>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</si>
  <si>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</si>
  <si>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</si>
  <si>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</si>
  <si>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</si>
  <si>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</si>
  <si>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</si>
  <si>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</si>
  <si>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</si>
  <si>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</si>
  <si>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</si>
  <si>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</si>
  <si>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</si>
  <si>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</si>
  <si>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</si>
  <si>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</si>
  <si>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</si>
  <si>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</si>
  <si>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</si>
  <si>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</si>
  <si>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</si>
  <si>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</si>
  <si>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</si>
  <si>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</si>
  <si>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</si>
  <si>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</si>
  <si>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</si>
  <si>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</si>
  <si>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</si>
  <si>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</si>
  <si>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</si>
  <si>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</si>
  <si>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</si>
  <si>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</si>
  <si>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</si>
  <si>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</si>
  <si>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</si>
  <si>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</si>
  <si>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</si>
  <si>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</si>
  <si>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</si>
  <si>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</si>
  <si>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</si>
  <si>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</si>
  <si>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</si>
  <si>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</si>
  <si>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</si>
  <si>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</si>
  <si>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</si>
  <si>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</si>
  <si>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</si>
  <si>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</si>
  <si>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</si>
  <si>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</si>
  <si>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</si>
  <si>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</si>
  <si>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</si>
  <si>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</si>
  <si>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</si>
  <si>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</si>
  <si>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</si>
  <si>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</si>
  <si>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</si>
  <si>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</si>
  <si>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</si>
  <si>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</si>
  <si>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</si>
  <si>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</si>
  <si>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</si>
  <si>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</si>
  <si>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</si>
  <si>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</si>
  <si>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</si>
  <si>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</si>
  <si>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</si>
  <si>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</si>
  <si>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</si>
  <si>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</si>
  <si>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</si>
  <si>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岡山県吉備中央町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</si>
  <si>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</si>
  <si>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</si>
  <si>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</si>
  <si>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</si>
  <si>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</si>
  <si>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</si>
  <si>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</si>
  <si>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</si>
  <si>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</si>
  <si>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</si>
  <si>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</si>
  <si>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</si>
  <si>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</si>
  <si>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</si>
  <si>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</si>
  <si>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</si>
  <si>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</si>
  <si>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</si>
  <si>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</si>
  <si>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</si>
  <si>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</si>
  <si>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</si>
  <si>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</si>
  <si>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</si>
  <si>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</si>
  <si>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</si>
  <si>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</si>
  <si>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</si>
  <si>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</si>
  <si>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</si>
  <si>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</si>
  <si>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</si>
  <si>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</si>
  <si>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</si>
  <si>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</si>
  <si>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</si>
  <si>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</si>
  <si>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</si>
  <si>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</si>
  <si>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</si>
  <si>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</si>
  <si>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</si>
  <si>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</si>
  <si>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</si>
  <si>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</si>
  <si>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</si>
  <si>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</si>
  <si>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</si>
  <si>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</si>
  <si>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</si>
  <si>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</si>
  <si>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</si>
  <si>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</si>
  <si>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</si>
  <si>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</si>
  <si>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</si>
  <si>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</si>
  <si>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</si>
  <si>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</si>
  <si>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</si>
  <si>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</si>
  <si>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</si>
  <si>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</si>
  <si>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</si>
  <si>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</si>
  <si>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</si>
  <si>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</si>
  <si>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</si>
  <si>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</si>
  <si>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</si>
  <si>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</si>
  <si>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</si>
  <si>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</si>
  <si>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</si>
  <si>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</si>
  <si>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</si>
  <si>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</si>
  <si>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</si>
  <si>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</si>
  <si>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</si>
  <si>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</si>
  <si>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</si>
  <si>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</si>
  <si>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</si>
  <si>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</si>
  <si>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</si>
  <si>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</si>
  <si>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</si>
  <si>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</si>
  <si>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</si>
  <si>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</si>
  <si>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</si>
  <si>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</si>
  <si>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</si>
  <si>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</si>
  <si>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</si>
  <si>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</si>
  <si>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</si>
  <si>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</si>
  <si>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</si>
  <si>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</si>
  <si>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</si>
  <si>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</si>
  <si>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</si>
  <si>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</si>
  <si>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</si>
  <si>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</si>
  <si>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</si>
  <si>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</si>
  <si>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</si>
  <si>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</si>
  <si>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</si>
  <si>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</si>
  <si>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</si>
  <si>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</si>
  <si>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</si>
  <si>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</si>
  <si>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</si>
  <si>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</si>
  <si>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</si>
  <si>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</si>
  <si>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</si>
  <si>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</si>
  <si>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</si>
  <si>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</si>
  <si>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</si>
  <si>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</si>
  <si>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</si>
  <si>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</si>
  <si>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</si>
  <si>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</si>
  <si>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</si>
  <si>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</si>
  <si>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</si>
  <si>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</si>
  <si>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</si>
  <si>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</si>
  <si>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</si>
  <si>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</si>
  <si>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</si>
  <si>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</si>
  <si>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</si>
  <si>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</si>
  <si>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</si>
  <si>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</si>
  <si>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</si>
  <si>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</si>
  <si>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</si>
  <si>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岡山県吉備中央町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</si>
  <si>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</si>
  <si>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</si>
  <si>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</si>
  <si>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</si>
  <si>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</si>
  <si>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</si>
  <si>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</si>
  <si>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</si>
  <si>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</si>
  <si>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</si>
  <si>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</si>
  <si>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</si>
  <si>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</si>
  <si>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</si>
  <si>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</si>
  <si>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</si>
  <si>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</si>
  <si>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</si>
  <si>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</si>
  <si>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</si>
  <si>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</si>
  <si>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診療所特別会計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</si>
  <si>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</si>
  <si>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</si>
  <si>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</si>
  <si>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</si>
  <si>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</si>
  <si>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</si>
  <si>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</si>
  <si>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</si>
  <si>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</si>
  <si>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</si>
  <si>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</si>
  <si>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</si>
  <si>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</si>
  <si>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</si>
  <si>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</si>
  <si>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t>
    <phoneticPr fontId="5"/>
  </si>
  <si>
    <t>介護保険特別会計（介護サービス事業）</t>
    <phoneticPr fontId="5"/>
  </si>
  <si>
    <t>後期高齢者医療特別会計</t>
    <phoneticPr fontId="5"/>
  </si>
  <si>
    <t>上水道特別会計</t>
    <phoneticPr fontId="5"/>
  </si>
  <si>
    <t>法適用企業</t>
    <phoneticPr fontId="5"/>
  </si>
  <si>
    <t>簡易水道特別会計</t>
    <phoneticPr fontId="5"/>
  </si>
  <si>
    <t>法非適用企業</t>
    <phoneticPr fontId="5"/>
  </si>
  <si>
    <t>下水道特別会計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</si>
  <si>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</si>
  <si>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</si>
  <si>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</si>
  <si>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</si>
  <si>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</si>
  <si>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</si>
  <si>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</si>
  <si>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</si>
  <si>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</si>
  <si>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</si>
  <si>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</si>
  <si>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</si>
  <si>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</si>
  <si>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</si>
  <si>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</si>
  <si>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</si>
  <si>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</si>
  <si>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</si>
  <si>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</si>
  <si>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</si>
  <si>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</si>
  <si>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</si>
  <si>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</si>
  <si>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</si>
  <si>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</si>
  <si>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</si>
  <si>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</si>
  <si>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</si>
  <si>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</si>
  <si>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</si>
  <si>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</si>
  <si>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</si>
  <si>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</si>
  <si>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</si>
  <si>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</si>
  <si>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</si>
  <si>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</si>
  <si>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</si>
  <si>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</si>
  <si>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</si>
  <si>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</si>
  <si>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</si>
  <si>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</si>
  <si>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</si>
  <si>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</si>
  <si>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</si>
  <si>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</si>
  <si>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</si>
  <si>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</si>
  <si>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</si>
  <si>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</si>
  <si>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</si>
  <si>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</si>
  <si>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</si>
  <si>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</si>
  <si>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</si>
  <si>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</si>
  <si>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</si>
  <si>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</si>
  <si>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</si>
  <si>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</si>
  <si>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</si>
  <si>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</si>
  <si>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</si>
  <si>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</si>
  <si>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</si>
  <si>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</si>
  <si>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</si>
  <si>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</si>
  <si>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</si>
  <si>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</si>
  <si>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</si>
  <si>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</si>
  <si>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</si>
  <si>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</si>
  <si>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</si>
  <si>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</si>
  <si>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</si>
  <si>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</si>
  <si>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</si>
  <si>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</si>
  <si>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</si>
  <si>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</si>
  <si>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</si>
  <si>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</si>
  <si>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</si>
  <si>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</si>
  <si>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</si>
  <si>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</si>
  <si>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</si>
  <si>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</si>
  <si>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</si>
  <si>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</si>
  <si>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</si>
  <si>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</si>
  <si>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</si>
  <si>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</si>
  <si>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</si>
  <si>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</si>
  <si>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</si>
  <si>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</si>
  <si>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</si>
  <si>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</si>
  <si>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</si>
  <si>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</si>
  <si>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</si>
  <si>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</si>
  <si>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</si>
  <si>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</si>
  <si>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</si>
  <si>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</si>
  <si>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</si>
  <si>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</si>
  <si>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</si>
  <si>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</si>
  <si>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</si>
  <si>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</si>
  <si>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</si>
  <si>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</si>
  <si>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</si>
  <si>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</si>
  <si>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</si>
  <si>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</si>
  <si>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</si>
  <si>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</si>
  <si>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</si>
  <si>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</si>
  <si>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</si>
  <si>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</si>
  <si>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</si>
  <si>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</si>
  <si>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</si>
  <si>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</si>
  <si>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0.26</t>
  </si>
  <si>
    <t>▲ 0.25</t>
  </si>
  <si>
    <t>上水道特別会計</t>
  </si>
  <si>
    <t>一般会計</t>
  </si>
  <si>
    <t>国民健康保険特別会計</t>
  </si>
  <si>
    <t>介護保険特別会計（介護保険事業）</t>
  </si>
  <si>
    <t>診療所特別会計</t>
  </si>
  <si>
    <t>下水道特別会計</t>
  </si>
  <si>
    <t>簡易水道特別会計</t>
  </si>
  <si>
    <t>農業集落排水事業特別会計</t>
  </si>
  <si>
    <t>その他会計（赤字）</t>
  </si>
  <si>
    <t>その他会計（黒字）</t>
  </si>
  <si>
    <t>旭川中部衛生施設組合</t>
    <rPh sb="0" eb="2">
      <t>アサヒカワ</t>
    </rPh>
    <rPh sb="2" eb="4">
      <t>チュウブ</t>
    </rPh>
    <rPh sb="4" eb="6">
      <t>エイセイ</t>
    </rPh>
    <rPh sb="6" eb="8">
      <t>シセツ</t>
    </rPh>
    <rPh sb="8" eb="10">
      <t>クミアイ</t>
    </rPh>
    <phoneticPr fontId="2"/>
  </si>
  <si>
    <t>高梁地域事務組合一般会計</t>
    <rPh sb="0" eb="2">
      <t>タカハシ</t>
    </rPh>
    <rPh sb="2" eb="4">
      <t>チイキ</t>
    </rPh>
    <rPh sb="4" eb="6">
      <t>ジム</t>
    </rPh>
    <rPh sb="6" eb="8">
      <t>クミアイ</t>
    </rPh>
    <rPh sb="8" eb="10">
      <t>イッパン</t>
    </rPh>
    <rPh sb="10" eb="12">
      <t>カイケイ</t>
    </rPh>
    <phoneticPr fontId="2"/>
  </si>
  <si>
    <t>高梁地域事務組合農業共済事業会計</t>
    <rPh sb="0" eb="2">
      <t>タカハシ</t>
    </rPh>
    <rPh sb="2" eb="4">
      <t>チイキ</t>
    </rPh>
    <rPh sb="4" eb="6">
      <t>ジム</t>
    </rPh>
    <rPh sb="6" eb="8">
      <t>クミアイ</t>
    </rPh>
    <rPh sb="8" eb="10">
      <t>ノウギョウ</t>
    </rPh>
    <rPh sb="10" eb="12">
      <t>キョウサイ</t>
    </rPh>
    <rPh sb="12" eb="14">
      <t>ジギョウ</t>
    </rPh>
    <rPh sb="14" eb="16">
      <t>カイケイ</t>
    </rPh>
    <phoneticPr fontId="2"/>
  </si>
  <si>
    <t>岡山県広域水道企業団</t>
    <rPh sb="0" eb="3">
      <t>オカヤマケン</t>
    </rPh>
    <rPh sb="3" eb="5">
      <t>コウイキ</t>
    </rPh>
    <rPh sb="5" eb="7">
      <t>スイドウ</t>
    </rPh>
    <rPh sb="7" eb="9">
      <t>キギョウ</t>
    </rPh>
    <rPh sb="9" eb="10">
      <t>ダン</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</si>
  <si>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</si>
  <si>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</si>
  <si>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6">
      <t>カンプ</t>
    </rPh>
    <rPh sb="16" eb="17">
      <t>キン</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</si>
  <si>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</si>
  <si>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6">
      <t>シチョウソン</t>
    </rPh>
    <rPh sb="6" eb="7">
      <t>ゼイ</t>
    </rPh>
    <rPh sb="7" eb="9">
      <t>セイリ</t>
    </rPh>
    <rPh sb="9" eb="11">
      <t>クミアイ</t>
    </rPh>
    <phoneticPr fontId="2"/>
  </si>
  <si>
    <t>岡山県後期高齢者医療広域連合一般会計</t>
    <rPh sb="0" eb="3">
      <t>オカヤマケン</t>
    </rPh>
    <rPh sb="3" eb="5">
      <t>コウキ</t>
    </rPh>
    <rPh sb="5" eb="7">
      <t>コウレイ</t>
    </rPh>
    <rPh sb="7" eb="8">
      <t>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</si>
  <si>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7">
      <t>コウレイ</t>
    </rPh>
    <rPh sb="7" eb="8">
      <t>シャ</t>
    </rPh>
    <rPh sb="8" eb="10">
      <t>イリョウ</t>
    </rPh>
    <rPh sb="10" eb="12">
      <t>コウイキ</t>
    </rPh>
    <rPh sb="12" eb="14">
      <t>レンゴウ</t>
    </rPh>
    <rPh sb="14" eb="16">
      <t>トクベツ</t>
    </rPh>
    <rPh sb="16" eb="18">
      <t>カイケイ</t>
    </rPh>
    <phoneticPr fontId="2"/>
  </si>
  <si>
    <t>加茂川ふるさと交流プラザ</t>
    <rPh sb="0" eb="3">
      <t>カモガワ</t>
    </rPh>
    <rPh sb="7" eb="9">
      <t>コウリュウ</t>
    </rPh>
    <phoneticPr fontId="2"/>
  </si>
  <si>
    <t>吉備中央農業公社</t>
    <rPh sb="0" eb="2">
      <t>キビ</t>
    </rPh>
    <rPh sb="2" eb="4">
      <t>チュウオウ</t>
    </rPh>
    <rPh sb="4" eb="6">
      <t>ノウギョウ</t>
    </rPh>
    <rPh sb="6" eb="8">
      <t>コウシャ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</si>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</sst>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96043</c:v>
                </c:pt>
                <c:pt idx="1">
                  <c:v>69758</c:v>
                </c:pt>
                <c:pt idx="2">
                  <c:v>72003</c:v>
                </c:pt>
                <c:pt idx="3">
                  <c:v>98234</c:v>
                </c:pt>
                <c:pt idx="4">
                  <c:v>53989</c:v>
                </c:pt>
              </c:numCache>
            </c:numRef>
          </c:val>
          <c:smooth val="0"/>
        </c:ser>
        <c:dLbls>
          <c:showLegendKey val="0"/>
          <c:showVal val="0"/>
          <c:showCatName val="0"/>
          <c:showSerName val="0"/>
          <c:showPercent val="0"/>
          <c:showBubbleSize val="0"/>
        </c:dLbls>
        <c:marker val="1"/>
        <c:smooth val="0"/>
        <c:axId val="110110976"/>
        <c:axId val="110121344"/>
      </c:lineChart>
      <c:catAx>
        <c:axId val="1101109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21344"/>
        <c:crosses val="autoZero"/>
        <c:auto val="1"/>
        <c:lblAlgn val="ctr"/>
        <c:lblOffset val="100"/>
        <c:tickLblSkip val="1"/>
        <c:tickMarkSkip val="1"/>
        <c:noMultiLvlLbl val="0"/>
      </c:catAx>
      <c:valAx>
        <c:axId val="1101213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1109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12.37</c:v>
                </c:pt>
                <c:pt idx="1">
                  <c:v>9.01</c:v>
                </c:pt>
                <c:pt idx="2">
                  <c:v>6.65</c:v>
                </c:pt>
                <c:pt idx="3">
                  <c:v>5.93</c:v>
                </c:pt>
                <c:pt idx="4">
                  <c:v>5.75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22.86</c:v>
                </c:pt>
                <c:pt idx="1">
                  <c:v>26.48</c:v>
                </c:pt>
                <c:pt idx="2">
                  <c:v>28.53</c:v>
                </c:pt>
                <c:pt idx="3">
                  <c:v>34.75</c:v>
                </c:pt>
                <c:pt idx="4">
                  <c:v>37.549999999999997</c:v>
                </c:pt>
              </c:numCache>
            </c:numRef>
          </c:val>
        </c:ser>
        <c:dLbls>
          <c:showLegendKey val="0"/>
          <c:showVal val="0"/>
          <c:showCatName val="0"/>
          <c:showSerName val="0"/>
          <c:showPercent val="0"/>
          <c:showBubbleSize val="0"/>
        </c:dLbls>
        <c:gapWidth val="250"/>
        <c:overlap val="100"/>
        <c:axId val="101608064"/>
        <c:axId val="101618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7.73</c:v>
                </c:pt>
                <c:pt idx="1">
                  <c:v>-0.26</c:v>
                </c:pt>
                <c:pt idx="2">
                  <c:v>-0.25</c:v>
                </c:pt>
                <c:pt idx="3">
                  <c:v>5.6</c:v>
                </c:pt>
                <c:pt idx="4">
                  <c:v>1.58</c:v>
                </c:pt>
              </c:numCache>
            </c:numRef>
          </c:val>
          <c:smooth val="0"/>
        </c:ser>
        <c:dLbls>
          <c:showLegendKey val="0"/>
          <c:showVal val="0"/>
          <c:showCatName val="0"/>
          <c:showSerName val="0"/>
          <c:showPercent val="0"/>
          <c:showBubbleSize val="0"/>
        </c:dLbls>
        <c:marker val="1"/>
        <c:smooth val="0"/>
        <c:axId val="101608064"/>
        <c:axId val="101618432"/>
      </c:lineChart>
      <c:catAx>
        <c:axId val="10160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618432"/>
        <c:crosses val="autoZero"/>
        <c:auto val="1"/>
        <c:lblAlgn val="ctr"/>
        <c:lblOffset val="100"/>
        <c:tickLblSkip val="1"/>
        <c:tickMarkSkip val="1"/>
        <c:noMultiLvlLbl val="0"/>
      </c:catAx>
      <c:valAx>
        <c:axId val="101618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60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0.26</c:v>
                </c:pt>
                <c:pt idx="2">
                  <c:v>#N/A</c:v>
                </c:pt>
                <c:pt idx="3">
                  <c:v>0.26</c:v>
                </c:pt>
                <c:pt idx="4">
                  <c:v>#N/A</c:v>
                </c:pt>
                <c:pt idx="5">
                  <c:v>0.27</c:v>
                </c:pt>
                <c:pt idx="6">
                  <c:v>#N/A</c:v>
                </c:pt>
                <c:pt idx="7">
                  <c:v>0.15</c:v>
                </c:pt>
                <c:pt idx="8">
                  <c:v>#N/A</c:v>
                </c:pt>
                <c:pt idx="9">
                  <c:v>0.21</c:v>
                </c:pt>
              </c:numCache>
            </c:numRef>
          </c:val>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0.18</c:v>
                </c:pt>
                <c:pt idx="2">
                  <c:v>#N/A</c:v>
                </c:pt>
                <c:pt idx="3">
                  <c:v>0.22</c:v>
                </c:pt>
                <c:pt idx="4">
                  <c:v>#N/A</c:v>
                </c:pt>
                <c:pt idx="5">
                  <c:v>0.23</c:v>
                </c:pt>
                <c:pt idx="6">
                  <c:v>#N/A</c:v>
                </c:pt>
                <c:pt idx="7">
                  <c:v>0.25</c:v>
                </c:pt>
                <c:pt idx="8">
                  <c:v>#N/A</c:v>
                </c:pt>
                <c:pt idx="9">
                  <c:v>0.24</c:v>
                </c:pt>
              </c:numCache>
            </c:numRef>
          </c:val>
        </c:ser>
        <c:ser>
          <c:idx val="6"/>
          <c:order val="6"/>
          <c:tx>
            <c:strRef>
              <c:f>データシート!$A$33</c:f>
              <c:strCache>
                <c:ptCount val="1"/>
                <c:pt idx="0">
                  <c:v>介護保険特別会計（介護保険事業）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0.65</c:v>
                </c:pt>
                <c:pt idx="2">
                  <c:v>#N/A</c:v>
                </c:pt>
                <c:pt idx="3">
                  <c:v>0.42</c:v>
                </c:pt>
                <c:pt idx="4">
                  <c:v>#N/A</c:v>
                </c:pt>
                <c:pt idx="5">
                  <c:v>0.26</c:v>
                </c:pt>
                <c:pt idx="6">
                  <c:v>#N/A</c:v>
                </c:pt>
                <c:pt idx="7">
                  <c:v>0.11</c:v>
                </c:pt>
                <c:pt idx="8">
                  <c:v>#N/A</c:v>
                </c:pt>
                <c:pt idx="9">
                  <c:v>0.82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0.11</c:v>
                </c:pt>
                <c:pt idx="2">
                  <c:v>#N/A</c:v>
                </c:pt>
                <c:pt idx="3">
                  <c:v>0.91</c:v>
                </c:pt>
                <c:pt idx="4">
                  <c:v>#N/A</c:v>
                </c:pt>
                <c:pt idx="5">
                  <c:v>1.25</c:v>
                </c:pt>
                <c:pt idx="6">
                  <c:v>#N/A</c:v>
                </c:pt>
                <c:pt idx="7">
                  <c:v>1.8</c:v>
                </c:pt>
                <c:pt idx="8">
                  <c:v>#N/A</c:v>
                </c:pt>
                <c:pt idx="9">
                  <c:v>0.9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12.17</c:v>
                </c:pt>
                <c:pt idx="2">
                  <c:v>#N/A</c:v>
                </c:pt>
                <c:pt idx="3">
                  <c:v>8.7799999999999994</c:v>
                </c:pt>
                <c:pt idx="4">
                  <c:v>#N/A</c:v>
                </c:pt>
                <c:pt idx="5">
                  <c:v>6.41</c:v>
                </c:pt>
                <c:pt idx="6">
                  <c:v>#N/A</c:v>
                </c:pt>
                <c:pt idx="7">
                  <c:v>5.67</c:v>
                </c:pt>
                <c:pt idx="8">
                  <c:v>#N/A</c:v>
                </c:pt>
                <c:pt idx="9">
                  <c:v>5.49</c:v>
                </c:pt>
              </c:numCache>
            </c:numRef>
          </c:val>
        </c:ser>
        <c:ser>
          <c:idx val="9"/>
          <c:order val="9"/>
          <c:tx>
            <c:strRef>
              <c:f>データシート!$A$36</c:f>
              <c:strCache>
                <c:ptCount val="1"/>
                <c:pt idx="0">
                  <c:v>上水道特別会計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4.46</c:v>
                </c:pt>
                <c:pt idx="2">
                  <c:v>#N/A</c:v>
                </c:pt>
                <c:pt idx="3">
                  <c:v>5.01</c:v>
                </c:pt>
                <c:pt idx="4">
                  <c:v>#N/A</c:v>
                </c:pt>
                <c:pt idx="5">
                  <c:v>6</c:v>
                </c:pt>
                <c:pt idx="6">
                  <c:v>#N/A</c:v>
                </c:pt>
                <c:pt idx="7">
                  <c:v>7.07</c:v>
                </c:pt>
                <c:pt idx="8">
                  <c:v>#N/A</c:v>
                </c:pt>
                <c:pt idx="9">
                  <c:v>8.23</c:v>
                </c:pt>
              </c:numCache>
            </c:numRef>
          </c:val>
        </c:ser>
        <c:dLbls>
          <c:showLegendKey val="0"/>
          <c:showVal val="0"/>
          <c:showCatName val="0"/>
          <c:showSerName val="0"/>
          <c:showPercent val="0"/>
          <c:showBubbleSize val="0"/>
        </c:dLbls>
        <c:gapWidth val="150"/>
        <c:overlap val="100"/>
        <c:axId val="118153984"/>
        <c:axId val="118155520"/>
      </c:barChart>
      <c:catAx>
        <c:axId val="11815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155520"/>
        <c:crosses val="autoZero"/>
        <c:auto val="1"/>
        <c:lblAlgn val="ctr"/>
        <c:lblOffset val="100"/>
        <c:tickLblSkip val="1"/>
        <c:tickMarkSkip val="1"/>
        <c:noMultiLvlLbl val="0"/>
      </c:catAx>
      <c:valAx>
        <c:axId val="11815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53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1182</c:v>
                </c:pt>
                <c:pt idx="5">
                  <c:v>1179</c:v>
                </c:pt>
                <c:pt idx="8">
                  <c:v>1149</c:v>
                </c:pt>
                <c:pt idx="11">
                  <c:v>1129</c:v>
                </c:pt>
                <c:pt idx="14">
                  <c:v>1138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c:v>
                </c:pt>
                <c:pt idx="3">
                  <c:v>17</c:v>
                </c:pt>
                <c:pt idx="6">
                  <c:v>19</c:v>
                </c:pt>
                <c:pt idx="9">
                  <c:v>19</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32</c:v>
                </c:pt>
                <c:pt idx="3">
                  <c:v>33</c:v>
                </c:pt>
                <c:pt idx="6">
                  <c:v>36</c:v>
                </c:pt>
                <c:pt idx="9">
                  <c:v>24</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501</c:v>
                </c:pt>
                <c:pt idx="3">
                  <c:v>488</c:v>
                </c:pt>
                <c:pt idx="6">
                  <c:v>460</c:v>
                </c:pt>
                <c:pt idx="9">
                  <c:v>402</c:v>
                </c:pt>
                <c:pt idx="12">
                  <c:v>380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1498</c:v>
                </c:pt>
                <c:pt idx="3">
                  <c:v>1475</c:v>
                </c:pt>
                <c:pt idx="6">
                  <c:v>1445</c:v>
                </c:pt>
                <c:pt idx="9">
                  <c:v>1423</c:v>
                </c:pt>
                <c:pt idx="12">
                  <c:v>1418</c:v>
                </c:pt>
              </c:numCache>
            </c:numRef>
          </c:val>
        </c:ser>
        <c:dLbls>
          <c:showLegendKey val="0"/>
          <c:showVal val="0"/>
          <c:showCatName val="0"/>
          <c:showSerName val="0"/>
          <c:showPercent val="0"/>
          <c:showBubbleSize val="0"/>
        </c:dLbls>
        <c:gapWidth val="100"/>
        <c:overlap val="100"/>
        <c:axId val="125423616"/>
        <c:axId val="125425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868</c:v>
                </c:pt>
                <c:pt idx="2">
                  <c:v>#N/A</c:v>
                </c:pt>
                <c:pt idx="3">
                  <c:v>#N/A</c:v>
                </c:pt>
                <c:pt idx="4">
                  <c:v>834</c:v>
                </c:pt>
                <c:pt idx="5">
                  <c:v>#N/A</c:v>
                </c:pt>
                <c:pt idx="6">
                  <c:v>#N/A</c:v>
                </c:pt>
                <c:pt idx="7">
                  <c:v>811</c:v>
                </c:pt>
                <c:pt idx="8">
                  <c:v>#N/A</c:v>
                </c:pt>
                <c:pt idx="9">
                  <c:v>#N/A</c:v>
                </c:pt>
                <c:pt idx="10">
                  <c:v>739</c:v>
                </c:pt>
                <c:pt idx="11">
                  <c:v>#N/A</c:v>
                </c:pt>
                <c:pt idx="12">
                  <c:v>#N/A</c:v>
                </c:pt>
                <c:pt idx="13">
                  <c:v>700</c:v>
                </c:pt>
                <c:pt idx="14">
                  <c:v>#N/A</c:v>
                </c:pt>
              </c:numCache>
            </c:numRef>
          </c:val>
          <c:smooth val="0"/>
        </c:ser>
        <c:dLbls>
          <c:showLegendKey val="0"/>
          <c:showVal val="0"/>
          <c:showCatName val="0"/>
          <c:showSerName val="0"/>
          <c:showPercent val="0"/>
          <c:showBubbleSize val="0"/>
        </c:dLbls>
        <c:marker val="1"/>
        <c:smooth val="0"/>
        <c:axId val="125423616"/>
        <c:axId val="125425536"/>
      </c:lineChart>
      <c:catAx>
        <c:axId val="12542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425536"/>
        <c:crosses val="autoZero"/>
        <c:auto val="1"/>
        <c:lblAlgn val="ctr"/>
        <c:lblOffset val="100"/>
        <c:tickLblSkip val="1"/>
        <c:tickMarkSkip val="1"/>
        <c:noMultiLvlLbl val="0"/>
      </c:catAx>
      <c:valAx>
        <c:axId val="12542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42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10006</c:v>
                </c:pt>
                <c:pt idx="5">
                  <c:v>9710</c:v>
                </c:pt>
                <c:pt idx="8">
                  <c:v>9295</c:v>
                </c:pt>
                <c:pt idx="11">
                  <c:v>9177</c:v>
                </c:pt>
                <c:pt idx="14">
                  <c:v>8660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1387</c:v>
                </c:pt>
                <c:pt idx="5">
                  <c:v>1324</c:v>
                </c:pt>
                <c:pt idx="8">
                  <c:v>1258</c:v>
                </c:pt>
                <c:pt idx="11">
                  <c:v>1169</c:v>
                </c:pt>
                <c:pt idx="14">
                  <c:v>1116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2131</c:v>
                </c:pt>
                <c:pt idx="5">
                  <c:v>2642</c:v>
                </c:pt>
                <c:pt idx="8">
                  <c:v>2577</c:v>
                </c:pt>
                <c:pt idx="11">
                  <c:v>2856</c:v>
                </c:pt>
                <c:pt idx="14">
                  <c:v>2962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1628</c:v>
                </c:pt>
                <c:pt idx="3">
                  <c:v>1514</c:v>
                </c:pt>
                <c:pt idx="6">
                  <c:v>1533</c:v>
                </c:pt>
                <c:pt idx="9">
                  <c:v>1433</c:v>
                </c:pt>
                <c:pt idx="12">
                  <c:v>1301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327</c:v>
                </c:pt>
                <c:pt idx="3">
                  <c:v>314</c:v>
                </c:pt>
                <c:pt idx="6">
                  <c:v>280</c:v>
                </c:pt>
                <c:pt idx="9">
                  <c:v>270</c:v>
                </c:pt>
                <c:pt idx="12">
                  <c:v>245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4679</c:v>
                </c:pt>
                <c:pt idx="3">
                  <c:v>4325</c:v>
                </c:pt>
                <c:pt idx="6">
                  <c:v>3913</c:v>
                </c:pt>
                <c:pt idx="9">
                  <c:v>3527</c:v>
                </c:pt>
                <c:pt idx="12">
                  <c:v>3235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442</c:v>
                </c:pt>
                <c:pt idx="3">
                  <c:v>449</c:v>
                </c:pt>
                <c:pt idx="6">
                  <c:v>416</c:v>
                </c:pt>
                <c:pt idx="9">
                  <c:v>369</c:v>
                </c:pt>
                <c:pt idx="12">
                  <c:v>324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13208</c:v>
                </c:pt>
                <c:pt idx="3">
                  <c:v>12681</c:v>
                </c:pt>
                <c:pt idx="6">
                  <c:v>12072</c:v>
                </c:pt>
                <c:pt idx="9">
                  <c:v>11828</c:v>
                </c:pt>
                <c:pt idx="12">
                  <c:v>11099</c:v>
                </c:pt>
              </c:numCache>
            </c:numRef>
          </c:val>
        </c:ser>
        <c:dLbls>
          <c:showLegendKey val="0"/>
          <c:showVal val="0"/>
          <c:showCatName val="0"/>
          <c:showSerName val="0"/>
          <c:showPercent val="0"/>
          <c:showBubbleSize val="0"/>
        </c:dLbls>
        <c:gapWidth val="100"/>
        <c:overlap val="100"/>
        <c:axId val="118054272"/>
        <c:axId val="118076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6761</c:v>
                </c:pt>
                <c:pt idx="2">
                  <c:v>#N/A</c:v>
                </c:pt>
                <c:pt idx="3">
                  <c:v>#N/A</c:v>
                </c:pt>
                <c:pt idx="4">
                  <c:v>5606</c:v>
                </c:pt>
                <c:pt idx="5">
                  <c:v>#N/A</c:v>
                </c:pt>
                <c:pt idx="6">
                  <c:v>#N/A</c:v>
                </c:pt>
                <c:pt idx="7">
                  <c:v>5084</c:v>
                </c:pt>
                <c:pt idx="8">
                  <c:v>#N/A</c:v>
                </c:pt>
                <c:pt idx="9">
                  <c:v>#N/A</c:v>
                </c:pt>
                <c:pt idx="10">
                  <c:v>4225</c:v>
                </c:pt>
                <c:pt idx="11">
                  <c:v>#N/A</c:v>
                </c:pt>
                <c:pt idx="12">
                  <c:v>#N/A</c:v>
                </c:pt>
                <c:pt idx="13">
                  <c:v>3467</c:v>
                </c:pt>
                <c:pt idx="14">
                  <c:v>#N/A</c:v>
                </c:pt>
              </c:numCache>
            </c:numRef>
          </c:val>
          <c:smooth val="0"/>
        </c:ser>
        <c:dLbls>
          <c:showLegendKey val="0"/>
          <c:showVal val="0"/>
          <c:showCatName val="0"/>
          <c:showSerName val="0"/>
          <c:showPercent val="0"/>
          <c:showBubbleSize val="0"/>
        </c:dLbls>
        <c:marker val="1"/>
        <c:smooth val="0"/>
        <c:axId val="118054272"/>
        <c:axId val="118076928"/>
      </c:lineChart>
      <c:catAx>
        <c:axId val="11805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076928"/>
        <c:crosses val="autoZero"/>
        <c:auto val="1"/>
        <c:lblAlgn val="ctr"/>
        <c:lblOffset val="100"/>
        <c:tickLblSkip val="1"/>
        <c:tickMarkSkip val="1"/>
        <c:noMultiLvlLbl val="0"/>
      </c:catAx>
      <c:valAx>
        <c:axId val="118076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5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岡山県吉備中央町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12,444
12,282
268.78
8,998,059
8,606,373
339,364
5,904,917
11,099,271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71.6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人口の減少や全国平均を大きく上回る高齢化率（</a:t>
          </a:r>
          <a:r>
            <a:rPr kumimoji="1" lang="en-US" altLang="ja-JP" sz="1100">
              <a:solidFill>
                <a:sysClr val="windowText" lastClr="000000"/>
              </a:solidFill>
              <a:latin typeface="+mn-lt"/>
              <a:ea typeface="+mn-ea"/>
              <a:cs typeface="+mn-cs"/>
            </a:rPr>
            <a:t>28</a:t>
          </a:r>
          <a:r>
            <a:rPr kumimoji="1" lang="ja-JP" altLang="ja-JP" sz="1100">
              <a:solidFill>
                <a:sysClr val="windowText" lastClr="000000"/>
              </a:solidFill>
              <a:latin typeface="+mn-lt"/>
              <a:ea typeface="+mn-ea"/>
              <a:cs typeface="+mn-cs"/>
            </a:rPr>
            <a:t>年</a:t>
          </a:r>
          <a:r>
            <a:rPr kumimoji="1" lang="en-US" altLang="ja-JP" sz="1100">
              <a:solidFill>
                <a:sysClr val="windowText" lastClr="000000"/>
              </a:solidFill>
              <a:latin typeface="+mn-lt"/>
              <a:ea typeface="+mn-ea"/>
              <a:cs typeface="+mn-cs"/>
            </a:rPr>
            <a:t>3</a:t>
          </a:r>
          <a:r>
            <a:rPr kumimoji="1" lang="ja-JP" altLang="ja-JP" sz="1100">
              <a:solidFill>
                <a:sysClr val="windowText" lastClr="000000"/>
              </a:solidFill>
              <a:latin typeface="+mn-lt"/>
              <a:ea typeface="+mn-ea"/>
              <a:cs typeface="+mn-cs"/>
            </a:rPr>
            <a:t>月末</a:t>
          </a:r>
          <a:r>
            <a:rPr kumimoji="1" lang="en-US" altLang="ja-JP" sz="1100">
              <a:solidFill>
                <a:sysClr val="windowText" lastClr="000000"/>
              </a:solidFill>
              <a:latin typeface="+mn-lt"/>
              <a:ea typeface="+mn-ea"/>
              <a:cs typeface="+mn-cs"/>
            </a:rPr>
            <a:t>38.32</a:t>
          </a:r>
          <a:r>
            <a:rPr kumimoji="1" lang="ja-JP" altLang="ja-JP" sz="1100">
              <a:solidFill>
                <a:sysClr val="windowText" lastClr="000000"/>
              </a:solidFill>
              <a:latin typeface="+mn-lt"/>
              <a:ea typeface="+mn-ea"/>
              <a:cs typeface="+mn-cs"/>
            </a:rPr>
            <a:t>％）に加え、町内に大企業や中心となる産業がないことから財政基盤は極めて弱く、財政力指数は類似団体と比較してもやや低水準である。今後は緊急に必要な事業を峻別し投資的経費を抑制する等、歳出の徹底的な見直し（５年間で５％の縮減）を実施するとともに、施策の重点化の両立に努め、協働のまちづくりを展開しつつ行政の効率化</a:t>
          </a:r>
          <a:r>
            <a:rPr kumimoji="1" lang="ja-JP" altLang="en-US" sz="1100">
              <a:solidFill>
                <a:sysClr val="windowText" lastClr="000000"/>
              </a:solidFill>
              <a:latin typeface="+mn-lt"/>
              <a:ea typeface="+mn-ea"/>
              <a:cs typeface="+mn-cs"/>
            </a:rPr>
            <a:t>と</a:t>
          </a:r>
          <a:r>
            <a:rPr kumimoji="1" lang="ja-JP" altLang="ja-JP" sz="1100">
              <a:solidFill>
                <a:sysClr val="windowText" lastClr="000000"/>
              </a:solidFill>
              <a:latin typeface="+mn-lt"/>
              <a:ea typeface="+mn-ea"/>
              <a:cs typeface="+mn-cs"/>
            </a:rPr>
            <a:t>財政の健全化を図る。</a:t>
          </a:r>
          <a:endParaRPr kumimoji="1" lang="ja-JP" altLang="en-US" sz="11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solidFill>
              <a:srgbClr val="FF0000"/>
            </a:solidFill>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156633</xdr:rowOff>
    </xdr:to>
    <xdr:cxnSp macro="">
      <xdr:nvCxnSpPr>
        <xdr:cNvPr id="67" name="直線コネクタ 66"/>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156633</xdr:rowOff>
    </xdr:to>
    <xdr:cxnSp macro="">
      <xdr:nvCxnSpPr>
        <xdr:cNvPr id="70" name="直線コネクタ 69"/>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116417</xdr:rowOff>
    </xdr:from>
    <xdr:to>
      <xdr:col>4</xdr:col>
      <xdr:colOff>482600</xdr:colOff>
      <xdr:row>41</xdr:row>
      <xdr:rowOff>156633</xdr:rowOff>
    </xdr:to>
    <xdr:cxnSp macro="">
      <xdr:nvCxnSpPr>
        <xdr:cNvPr id="73" name="直線コネクタ 72"/>
        <xdr:cNvCxnSpPr/>
      </xdr:nvCxnSpPr>
      <xdr:spPr>
        <a:xfrm>
          <a:off x="2336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76200</xdr:rowOff>
    </xdr:from>
    <xdr:to>
      <xdr:col>3</xdr:col>
      <xdr:colOff>279400</xdr:colOff>
      <xdr:row>41</xdr:row>
      <xdr:rowOff>116417</xdr:rowOff>
    </xdr:to>
    <xdr:cxnSp macro="">
      <xdr:nvCxnSpPr>
        <xdr:cNvPr id="76" name="直線コネクタ 75"/>
        <xdr:cNvCxnSpPr/>
      </xdr:nvCxnSpPr>
      <xdr:spPr>
        <a:xfrm>
          <a:off x="1447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80" name="テキスト ボックス 79"/>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6" name="円/楕円 85"/>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77910</xdr:rowOff>
    </xdr:from>
    <xdr:ext cx="762000" cy="259045"/>
    <xdr:sp macro="" textlink="">
      <xdr:nvSpPr>
        <xdr:cNvPr id="87"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8" name="円/楕円 87"/>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89" name="テキスト ボックス 88"/>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0" name="円/楕円 89"/>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20760</xdr:rowOff>
    </xdr:from>
    <xdr:ext cx="762000" cy="259045"/>
    <xdr:sp macro="" textlink="">
      <xdr:nvSpPr>
        <xdr:cNvPr id="91" name="テキスト ボックス 90"/>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65617</xdr:rowOff>
    </xdr:from>
    <xdr:to>
      <xdr:col>3</xdr:col>
      <xdr:colOff>330200</xdr:colOff>
      <xdr:row>41</xdr:row>
      <xdr:rowOff>167217</xdr:rowOff>
    </xdr:to>
    <xdr:sp macro="" textlink="">
      <xdr:nvSpPr>
        <xdr:cNvPr id="92" name="円/楕円 91"/>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151994</xdr:rowOff>
    </xdr:from>
    <xdr:ext cx="762000" cy="259045"/>
    <xdr:sp macro="" textlink="">
      <xdr:nvSpPr>
        <xdr:cNvPr id="93" name="テキスト ボックス 92"/>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94" name="円/楕円 93"/>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95" name="テキスト ボックス 94"/>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人件費の削減や地方債の抑制による公債費の削減等に努めてはいるものの経常収支比率は類似団体を上回っている。普通交付税の算定替加算の廃止による経常一般財源が減少する一方、扶助費等の増加により経常収支比率は上昇するものと思われる。そこで事務事業の見直しを更に進めるとともに、すべての事務事業について優先度を厳しく点検し、優先度の低い事務事業について計画的に廃止・縮小を進め、経常経費の削減（５年間で３％減）に努める。</a:t>
          </a:r>
          <a:endParaRPr lang="ja-JP" altLang="ja-JP" sz="1400">
            <a:solidFill>
              <a:sysClr val="windowText" lastClr="000000"/>
            </a:solidFill>
          </a:endParaRPr>
        </a:p>
        <a:p>
          <a:endParaRPr kumimoji="1" lang="ja-JP" altLang="ja-JP" sz="1100">
            <a:solidFill>
              <a:sysClr val="windowText" lastClr="000000"/>
            </a:solidFill>
            <a:latin typeface="+mn-lt"/>
            <a:ea typeface="+mn-ea"/>
            <a:cs typeface="+mn-cs"/>
          </a:endParaRPr>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56388</xdr:rowOff>
    </xdr:from>
    <xdr:to>
      <xdr:col>7</xdr:col>
      <xdr:colOff>152400</xdr:colOff>
      <xdr:row>64</xdr:row>
      <xdr:rowOff>20066</xdr:rowOff>
    </xdr:to>
    <xdr:cxnSp macro="">
      <xdr:nvCxnSpPr>
        <xdr:cNvPr id="128" name="直線コネクタ 127"/>
        <xdr:cNvCxnSpPr/>
      </xdr:nvCxnSpPr>
      <xdr:spPr>
        <a:xfrm>
          <a:off x="4114800" y="10857738"/>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145796</xdr:rowOff>
    </xdr:from>
    <xdr:to>
      <xdr:col>6</xdr:col>
      <xdr:colOff>0</xdr:colOff>
      <xdr:row>63</xdr:row>
      <xdr:rowOff>56388</xdr:rowOff>
    </xdr:to>
    <xdr:cxnSp macro="">
      <xdr:nvCxnSpPr>
        <xdr:cNvPr id="131" name="直線コネクタ 130"/>
        <xdr:cNvCxnSpPr/>
      </xdr:nvCxnSpPr>
      <xdr:spPr>
        <a:xfrm>
          <a:off x="3225800" y="1077569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3" name="テキスト ボックス 132"/>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145796</xdr:rowOff>
    </xdr:from>
    <xdr:to>
      <xdr:col>4</xdr:col>
      <xdr:colOff>482600</xdr:colOff>
      <xdr:row>63</xdr:row>
      <xdr:rowOff>80518</xdr:rowOff>
    </xdr:to>
    <xdr:cxnSp macro="">
      <xdr:nvCxnSpPr>
        <xdr:cNvPr id="134" name="直線コネクタ 133"/>
        <xdr:cNvCxnSpPr/>
      </xdr:nvCxnSpPr>
      <xdr:spPr>
        <a:xfrm flipV="1">
          <a:off x="2336800" y="107756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169926</xdr:rowOff>
    </xdr:from>
    <xdr:to>
      <xdr:col>3</xdr:col>
      <xdr:colOff>279400</xdr:colOff>
      <xdr:row>63</xdr:row>
      <xdr:rowOff>80518</xdr:rowOff>
    </xdr:to>
    <xdr:cxnSp macro="">
      <xdr:nvCxnSpPr>
        <xdr:cNvPr id="137" name="直線コネクタ 136"/>
        <xdr:cNvCxnSpPr/>
      </xdr:nvCxnSpPr>
      <xdr:spPr>
        <a:xfrm>
          <a:off x="1447800" y="1079982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73931</xdr:rowOff>
    </xdr:from>
    <xdr:ext cx="762000" cy="259045"/>
    <xdr:sp macro="" textlink="">
      <xdr:nvSpPr>
        <xdr:cNvPr id="139" name="テキスト ボックス 138"/>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110253</xdr:rowOff>
    </xdr:from>
    <xdr:ext cx="762000" cy="259045"/>
    <xdr:sp macro="" textlink="">
      <xdr:nvSpPr>
        <xdr:cNvPr id="141" name="テキスト ボックス 140"/>
        <xdr:cNvSpPr txBox="1"/>
      </xdr:nvSpPr>
      <xdr:spPr>
        <a:xfrm>
          <a:off x="1066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140716</xdr:rowOff>
    </xdr:from>
    <xdr:to>
      <xdr:col>7</xdr:col>
      <xdr:colOff>203200</xdr:colOff>
      <xdr:row>64</xdr:row>
      <xdr:rowOff>70866</xdr:rowOff>
    </xdr:to>
    <xdr:sp macro="" textlink="">
      <xdr:nvSpPr>
        <xdr:cNvPr id="147" name="円/楕円 146"/>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112793</xdr:rowOff>
    </xdr:from>
    <xdr:ext cx="762000" cy="259045"/>
    <xdr:sp macro="" textlink="">
      <xdr:nvSpPr>
        <xdr:cNvPr id="148" name="財政構造の弾力性該当値テキスト"/>
        <xdr:cNvSpPr txBox="1"/>
      </xdr:nvSpPr>
      <xdr:spPr>
        <a:xfrm>
          <a:off x="5041900" y="1091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5588</xdr:rowOff>
    </xdr:from>
    <xdr:to>
      <xdr:col>6</xdr:col>
      <xdr:colOff>50800</xdr:colOff>
      <xdr:row>63</xdr:row>
      <xdr:rowOff>107188</xdr:rowOff>
    </xdr:to>
    <xdr:sp macro="" textlink="">
      <xdr:nvSpPr>
        <xdr:cNvPr id="149" name="円/楕円 148"/>
        <xdr:cNvSpPr/>
      </xdr:nvSpPr>
      <xdr:spPr>
        <a:xfrm>
          <a:off x="40640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91965</xdr:rowOff>
    </xdr:from>
    <xdr:ext cx="736600" cy="259045"/>
    <xdr:sp macro="" textlink="">
      <xdr:nvSpPr>
        <xdr:cNvPr id="150" name="テキスト ボックス 149"/>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94996</xdr:rowOff>
    </xdr:from>
    <xdr:to>
      <xdr:col>4</xdr:col>
      <xdr:colOff>533400</xdr:colOff>
      <xdr:row>63</xdr:row>
      <xdr:rowOff>25146</xdr:rowOff>
    </xdr:to>
    <xdr:sp macro="" textlink="">
      <xdr:nvSpPr>
        <xdr:cNvPr id="151" name="円/楕円 150"/>
        <xdr:cNvSpPr/>
      </xdr:nvSpPr>
      <xdr:spPr>
        <a:xfrm>
          <a:off x="3175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35323</xdr:rowOff>
    </xdr:from>
    <xdr:ext cx="762000" cy="259045"/>
    <xdr:sp macro="" textlink="">
      <xdr:nvSpPr>
        <xdr:cNvPr id="152" name="テキスト ボックス 151"/>
        <xdr:cNvSpPr txBox="1"/>
      </xdr:nvSpPr>
      <xdr:spPr>
        <a:xfrm>
          <a:off x="2844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29718</xdr:rowOff>
    </xdr:from>
    <xdr:to>
      <xdr:col>3</xdr:col>
      <xdr:colOff>330200</xdr:colOff>
      <xdr:row>63</xdr:row>
      <xdr:rowOff>131318</xdr:rowOff>
    </xdr:to>
    <xdr:sp macro="" textlink="">
      <xdr:nvSpPr>
        <xdr:cNvPr id="153" name="円/楕円 152"/>
        <xdr:cNvSpPr/>
      </xdr:nvSpPr>
      <xdr:spPr>
        <a:xfrm>
          <a:off x="2286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116095</xdr:rowOff>
    </xdr:from>
    <xdr:ext cx="762000" cy="259045"/>
    <xdr:sp macro="" textlink="">
      <xdr:nvSpPr>
        <xdr:cNvPr id="154" name="テキスト ボックス 153"/>
        <xdr:cNvSpPr txBox="1"/>
      </xdr:nvSpPr>
      <xdr:spPr>
        <a:xfrm>
          <a:off x="1955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119126</xdr:rowOff>
    </xdr:from>
    <xdr:to>
      <xdr:col>2</xdr:col>
      <xdr:colOff>127000</xdr:colOff>
      <xdr:row>63</xdr:row>
      <xdr:rowOff>49276</xdr:rowOff>
    </xdr:to>
    <xdr:sp macro="" textlink="">
      <xdr:nvSpPr>
        <xdr:cNvPr id="155" name="円/楕円 154"/>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34053</xdr:rowOff>
    </xdr:from>
    <xdr:ext cx="762000" cy="259045"/>
    <xdr:sp macro="" textlink="">
      <xdr:nvSpPr>
        <xdr:cNvPr id="156" name="テキスト ボックス 155"/>
        <xdr:cNvSpPr txBox="1"/>
      </xdr:nvSpPr>
      <xdr:spPr>
        <a:xfrm>
          <a:off x="1066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[214,247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人口１人当たりの人件費、物件費等の状況は、類似団体を上回っている。これは町域が広く集落が点在しているため、小学校、幼稚園、保育所、支所・出張所などが多く、各施設に職員を配置せざるを得ないためである。平成２６年度に中学校が４校から１校に統合されたことにより、人件費や物件費等の削減効果が表れるものと思われる。</a:t>
          </a:r>
          <a:endParaRPr lang="ja-JP" altLang="ja-JP" sz="1400">
            <a:solidFill>
              <a:sysClr val="windowText" lastClr="000000"/>
            </a:solidFill>
          </a:endParaRPr>
        </a:p>
        <a:p>
          <a:r>
            <a:rPr kumimoji="1" lang="ja-JP" altLang="ja-JP" sz="1100">
              <a:solidFill>
                <a:sysClr val="windowText" lastClr="000000"/>
              </a:solidFill>
              <a:latin typeface="+mn-lt"/>
              <a:ea typeface="+mn-ea"/>
              <a:cs typeface="+mn-cs"/>
            </a:rPr>
            <a:t>また、他の施設についても効率的な運営を検討する</a:t>
          </a:r>
          <a:r>
            <a:rPr kumimoji="1" lang="ja-JP" altLang="en-US" sz="1100">
              <a:solidFill>
                <a:sysClr val="windowText" lastClr="000000"/>
              </a:solidFill>
              <a:latin typeface="+mn-lt"/>
              <a:ea typeface="+mn-ea"/>
              <a:cs typeface="+mn-cs"/>
            </a:rPr>
            <a:t>。</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129065</xdr:rowOff>
    </xdr:from>
    <xdr:to>
      <xdr:col>7</xdr:col>
      <xdr:colOff>152400</xdr:colOff>
      <xdr:row>84</xdr:row>
      <xdr:rowOff>137339</xdr:rowOff>
    </xdr:to>
    <xdr:cxnSp macro="">
      <xdr:nvCxnSpPr>
        <xdr:cNvPr id="193" name="直線コネクタ 192"/>
        <xdr:cNvCxnSpPr/>
      </xdr:nvCxnSpPr>
      <xdr:spPr>
        <a:xfrm flipV="1">
          <a:off x="4114800" y="14530865"/>
          <a:ext cx="8382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122787</xdr:rowOff>
    </xdr:from>
    <xdr:ext cx="762000" cy="259045"/>
    <xdr:sp macro="" textlink="">
      <xdr:nvSpPr>
        <xdr:cNvPr id="194" name="人件費・物件費等の状況平均値テキスト"/>
        <xdr:cNvSpPr txBox="1"/>
      </xdr:nvSpPr>
      <xdr:spPr>
        <a:xfrm>
          <a:off x="5041900" y="14181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70486</xdr:rowOff>
    </xdr:from>
    <xdr:to>
      <xdr:col>6</xdr:col>
      <xdr:colOff>0</xdr:colOff>
      <xdr:row>84</xdr:row>
      <xdr:rowOff>137339</xdr:rowOff>
    </xdr:to>
    <xdr:cxnSp macro="">
      <xdr:nvCxnSpPr>
        <xdr:cNvPr id="196" name="直線コネクタ 195"/>
        <xdr:cNvCxnSpPr/>
      </xdr:nvCxnSpPr>
      <xdr:spPr>
        <a:xfrm>
          <a:off x="3225800" y="14472286"/>
          <a:ext cx="889000" cy="6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165364</xdr:rowOff>
    </xdr:from>
    <xdr:ext cx="736600" cy="259045"/>
    <xdr:sp macro="" textlink="">
      <xdr:nvSpPr>
        <xdr:cNvPr id="198" name="テキスト ボックス 197"/>
        <xdr:cNvSpPr txBox="1"/>
      </xdr:nvSpPr>
      <xdr:spPr>
        <a:xfrm>
          <a:off x="3733800" y="1405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70486</xdr:rowOff>
    </xdr:from>
    <xdr:to>
      <xdr:col>4</xdr:col>
      <xdr:colOff>482600</xdr:colOff>
      <xdr:row>84</xdr:row>
      <xdr:rowOff>87830</xdr:rowOff>
    </xdr:to>
    <xdr:cxnSp macro="">
      <xdr:nvCxnSpPr>
        <xdr:cNvPr id="199" name="直線コネクタ 198"/>
        <xdr:cNvCxnSpPr/>
      </xdr:nvCxnSpPr>
      <xdr:spPr>
        <a:xfrm flipV="1">
          <a:off x="2336800" y="14472286"/>
          <a:ext cx="889000" cy="1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147770</xdr:rowOff>
    </xdr:from>
    <xdr:ext cx="762000" cy="259045"/>
    <xdr:sp macro="" textlink="">
      <xdr:nvSpPr>
        <xdr:cNvPr id="201" name="テキスト ボックス 200"/>
        <xdr:cNvSpPr txBox="1"/>
      </xdr:nvSpPr>
      <xdr:spPr>
        <a:xfrm>
          <a:off x="2844800" y="1403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4625</xdr:rowOff>
    </xdr:from>
    <xdr:to>
      <xdr:col>3</xdr:col>
      <xdr:colOff>279400</xdr:colOff>
      <xdr:row>84</xdr:row>
      <xdr:rowOff>87830</xdr:rowOff>
    </xdr:to>
    <xdr:cxnSp macro="">
      <xdr:nvCxnSpPr>
        <xdr:cNvPr id="202" name="直線コネクタ 201"/>
        <xdr:cNvCxnSpPr/>
      </xdr:nvCxnSpPr>
      <xdr:spPr>
        <a:xfrm>
          <a:off x="1447800" y="14406425"/>
          <a:ext cx="889000" cy="8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144632</xdr:rowOff>
    </xdr:from>
    <xdr:ext cx="762000" cy="259045"/>
    <xdr:sp macro="" textlink="">
      <xdr:nvSpPr>
        <xdr:cNvPr id="204" name="テキスト ボックス 203"/>
        <xdr:cNvSpPr txBox="1"/>
      </xdr:nvSpPr>
      <xdr:spPr>
        <a:xfrm>
          <a:off x="1955800" y="1403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111320</xdr:rowOff>
    </xdr:from>
    <xdr:ext cx="762000" cy="259045"/>
    <xdr:sp macro="" textlink="">
      <xdr:nvSpPr>
        <xdr:cNvPr id="206" name="テキスト ボックス 205"/>
        <xdr:cNvSpPr txBox="1"/>
      </xdr:nvSpPr>
      <xdr:spPr>
        <a:xfrm>
          <a:off x="1066800" y="1399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78265</xdr:rowOff>
    </xdr:from>
    <xdr:to>
      <xdr:col>7</xdr:col>
      <xdr:colOff>203200</xdr:colOff>
      <xdr:row>85</xdr:row>
      <xdr:rowOff>8415</xdr:rowOff>
    </xdr:to>
    <xdr:sp macro="" textlink="">
      <xdr:nvSpPr>
        <xdr:cNvPr id="212" name="円/楕円 211"/>
        <xdr:cNvSpPr/>
      </xdr:nvSpPr>
      <xdr:spPr>
        <a:xfrm>
          <a:off x="4902200" y="144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50342</xdr:rowOff>
    </xdr:from>
    <xdr:ext cx="762000" cy="259045"/>
    <xdr:sp macro="" textlink="">
      <xdr:nvSpPr>
        <xdr:cNvPr id="213" name="人件費・物件費等の状況該当値テキスト"/>
        <xdr:cNvSpPr txBox="1"/>
      </xdr:nvSpPr>
      <xdr:spPr>
        <a:xfrm>
          <a:off x="5041900" y="1445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214,247</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86539</xdr:rowOff>
    </xdr:from>
    <xdr:to>
      <xdr:col>6</xdr:col>
      <xdr:colOff>50800</xdr:colOff>
      <xdr:row>85</xdr:row>
      <xdr:rowOff>16689</xdr:rowOff>
    </xdr:to>
    <xdr:sp macro="" textlink="">
      <xdr:nvSpPr>
        <xdr:cNvPr id="214" name="円/楕円 213"/>
        <xdr:cNvSpPr/>
      </xdr:nvSpPr>
      <xdr:spPr>
        <a:xfrm>
          <a:off x="4064000" y="144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1466</xdr:rowOff>
    </xdr:from>
    <xdr:ext cx="736600" cy="259045"/>
    <xdr:sp macro="" textlink="">
      <xdr:nvSpPr>
        <xdr:cNvPr id="215" name="テキスト ボックス 214"/>
        <xdr:cNvSpPr txBox="1"/>
      </xdr:nvSpPr>
      <xdr:spPr>
        <a:xfrm>
          <a:off x="3733800" y="145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215,447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19686</xdr:rowOff>
    </xdr:from>
    <xdr:to>
      <xdr:col>4</xdr:col>
      <xdr:colOff>533400</xdr:colOff>
      <xdr:row>84</xdr:row>
      <xdr:rowOff>121286</xdr:rowOff>
    </xdr:to>
    <xdr:sp macro="" textlink="">
      <xdr:nvSpPr>
        <xdr:cNvPr id="216" name="円/楕円 215"/>
        <xdr:cNvSpPr/>
      </xdr:nvSpPr>
      <xdr:spPr>
        <a:xfrm>
          <a:off x="31750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106063</xdr:rowOff>
    </xdr:from>
    <xdr:ext cx="762000" cy="259045"/>
    <xdr:sp macro="" textlink="">
      <xdr:nvSpPr>
        <xdr:cNvPr id="217" name="テキスト ボックス 216"/>
        <xdr:cNvSpPr txBox="1"/>
      </xdr:nvSpPr>
      <xdr:spPr>
        <a:xfrm>
          <a:off x="2844800" y="1450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205,750</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37030</xdr:rowOff>
    </xdr:from>
    <xdr:to>
      <xdr:col>3</xdr:col>
      <xdr:colOff>330200</xdr:colOff>
      <xdr:row>84</xdr:row>
      <xdr:rowOff>138630</xdr:rowOff>
    </xdr:to>
    <xdr:sp macro="" textlink="">
      <xdr:nvSpPr>
        <xdr:cNvPr id="218" name="円/楕円 217"/>
        <xdr:cNvSpPr/>
      </xdr:nvSpPr>
      <xdr:spPr>
        <a:xfrm>
          <a:off x="2286000" y="1443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123407</xdr:rowOff>
    </xdr:from>
    <xdr:ext cx="762000" cy="259045"/>
    <xdr:sp macro="" textlink="">
      <xdr:nvSpPr>
        <xdr:cNvPr id="219" name="テキスト ボックス 218"/>
        <xdr:cNvSpPr txBox="1"/>
      </xdr:nvSpPr>
      <xdr:spPr>
        <a:xfrm>
          <a:off x="1955800" y="1452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208,266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125275</xdr:rowOff>
    </xdr:from>
    <xdr:to>
      <xdr:col>2</xdr:col>
      <xdr:colOff>127000</xdr:colOff>
      <xdr:row>84</xdr:row>
      <xdr:rowOff>55425</xdr:rowOff>
    </xdr:to>
    <xdr:sp macro="" textlink="">
      <xdr:nvSpPr>
        <xdr:cNvPr id="220" name="円/楕円 219"/>
        <xdr:cNvSpPr/>
      </xdr:nvSpPr>
      <xdr:spPr>
        <a:xfrm>
          <a:off x="1397000" y="143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40202</xdr:rowOff>
    </xdr:from>
    <xdr:ext cx="762000" cy="259045"/>
    <xdr:sp macro="" textlink="">
      <xdr:nvSpPr>
        <xdr:cNvPr id="221" name="テキスト ボックス 220"/>
        <xdr:cNvSpPr txBox="1"/>
      </xdr:nvSpPr>
      <xdr:spPr>
        <a:xfrm>
          <a:off x="1066800" y="1444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196,197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ラスパイレス指数の上昇は、給与改定特別措置法の措置によるものであり、措置後の比較においても１００に満たない状況である。ラスパイレス指数</a:t>
          </a:r>
          <a:r>
            <a:rPr kumimoji="1" lang="ja-JP" altLang="en-US" sz="1100">
              <a:solidFill>
                <a:sysClr val="windowText" lastClr="000000"/>
              </a:solidFill>
              <a:latin typeface="+mn-lt"/>
              <a:ea typeface="+mn-ea"/>
              <a:cs typeface="+mn-cs"/>
            </a:rPr>
            <a:t>は</a:t>
          </a:r>
          <a:r>
            <a:rPr kumimoji="1" lang="ja-JP" altLang="ja-JP" sz="1100">
              <a:solidFill>
                <a:sysClr val="windowText" lastClr="000000"/>
              </a:solidFill>
              <a:latin typeface="+mn-lt"/>
              <a:ea typeface="+mn-ea"/>
              <a:cs typeface="+mn-cs"/>
            </a:rPr>
            <a:t>県下で</a:t>
          </a:r>
          <a:r>
            <a:rPr kumimoji="1" lang="ja-JP" altLang="en-US" sz="1100">
              <a:solidFill>
                <a:sysClr val="windowText" lastClr="000000"/>
              </a:solidFill>
              <a:latin typeface="+mn-lt"/>
              <a:ea typeface="+mn-ea"/>
              <a:cs typeface="+mn-cs"/>
            </a:rPr>
            <a:t>４</a:t>
          </a:r>
          <a:r>
            <a:rPr kumimoji="1" lang="ja-JP" altLang="ja-JP" sz="1100">
              <a:solidFill>
                <a:sysClr val="windowText" lastClr="000000"/>
              </a:solidFill>
              <a:latin typeface="+mn-lt"/>
              <a:ea typeface="+mn-ea"/>
              <a:cs typeface="+mn-cs"/>
            </a:rPr>
            <a:t>番目</a:t>
          </a:r>
          <a:r>
            <a:rPr kumimoji="1" lang="ja-JP" altLang="en-US" sz="1100">
              <a:solidFill>
                <a:sysClr val="windowText" lastClr="000000"/>
              </a:solidFill>
              <a:latin typeface="+mn-lt"/>
              <a:ea typeface="+mn-ea"/>
              <a:cs typeface="+mn-cs"/>
            </a:rPr>
            <a:t>と</a:t>
          </a:r>
          <a:r>
            <a:rPr kumimoji="1" lang="ja-JP" altLang="ja-JP" sz="1100">
              <a:solidFill>
                <a:sysClr val="windowText" lastClr="000000"/>
              </a:solidFill>
              <a:latin typeface="+mn-lt"/>
              <a:ea typeface="+mn-ea"/>
              <a:cs typeface="+mn-cs"/>
            </a:rPr>
            <a:t>低い指数</a:t>
          </a:r>
          <a:r>
            <a:rPr kumimoji="1" lang="ja-JP" altLang="en-US" sz="1100">
              <a:solidFill>
                <a:sysClr val="windowText" lastClr="000000"/>
              </a:solidFill>
              <a:latin typeface="+mn-lt"/>
              <a:ea typeface="+mn-ea"/>
              <a:cs typeface="+mn-cs"/>
            </a:rPr>
            <a:t>となっているが、給与制度については国に準じており、人事評価の実施と併せて引き続き適正に運用していく</a:t>
          </a:r>
          <a:r>
            <a:rPr kumimoji="1" lang="ja-JP" altLang="ja-JP" sz="1100">
              <a:solidFill>
                <a:sysClr val="windowText" lastClr="000000"/>
              </a:solidFill>
              <a:latin typeface="+mn-lt"/>
              <a:ea typeface="+mn-ea"/>
              <a:cs typeface="+mn-cs"/>
            </a:rPr>
            <a:t>。</a:t>
          </a:r>
          <a:endParaRPr lang="ja-JP" altLang="ja-JP" sz="1400">
            <a:solidFill>
              <a:sysClr val="windowText" lastClr="000000"/>
            </a:solidFill>
          </a:endParaRPr>
        </a:p>
        <a:p>
          <a:endParaRPr kumimoji="1" lang="ja-JP" altLang="en-US" sz="1300">
            <a:solidFill>
              <a:srgbClr val="FF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48805</xdr:rowOff>
    </xdr:from>
    <xdr:to>
      <xdr:col>24</xdr:col>
      <xdr:colOff>558800</xdr:colOff>
      <xdr:row>88</xdr:row>
      <xdr:rowOff>20682</xdr:rowOff>
    </xdr:to>
    <xdr:cxnSp macro="">
      <xdr:nvCxnSpPr>
        <xdr:cNvPr id="252" name="直線コネクタ 251"/>
        <xdr:cNvCxnSpPr/>
      </xdr:nvCxnSpPr>
      <xdr:spPr>
        <a:xfrm flipV="1">
          <a:off x="17018000" y="13936255"/>
          <a:ext cx="0" cy="1172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164209</xdr:rowOff>
    </xdr:from>
    <xdr:ext cx="762000" cy="259045"/>
    <xdr:sp macro="" textlink="">
      <xdr:nvSpPr>
        <xdr:cNvPr id="253" name="給与水準   （国との比較）最小値テキスト"/>
        <xdr:cNvSpPr txBox="1"/>
      </xdr:nvSpPr>
      <xdr:spPr>
        <a:xfrm>
          <a:off x="17106900" y="1508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20682</xdr:rowOff>
    </xdr:from>
    <xdr:to>
      <xdr:col>24</xdr:col>
      <xdr:colOff>647700</xdr:colOff>
      <xdr:row>88</xdr:row>
      <xdr:rowOff>20682</xdr:rowOff>
    </xdr:to>
    <xdr:cxnSp macro="">
      <xdr:nvCxnSpPr>
        <xdr:cNvPr id="254" name="直線コネクタ 253"/>
        <xdr:cNvCxnSpPr/>
      </xdr:nvCxnSpPr>
      <xdr:spPr>
        <a:xfrm>
          <a:off x="16929100" y="1510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135182</xdr:rowOff>
    </xdr:from>
    <xdr:ext cx="762000" cy="259045"/>
    <xdr:sp macro="" textlink="">
      <xdr:nvSpPr>
        <xdr:cNvPr id="255" name="給与水準   （国との比較）最大値テキスト"/>
        <xdr:cNvSpPr txBox="1"/>
      </xdr:nvSpPr>
      <xdr:spPr>
        <a:xfrm>
          <a:off x="17106900" y="1367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48805</xdr:rowOff>
    </xdr:from>
    <xdr:to>
      <xdr:col>24</xdr:col>
      <xdr:colOff>647700</xdr:colOff>
      <xdr:row>81</xdr:row>
      <xdr:rowOff>48805</xdr:rowOff>
    </xdr:to>
    <xdr:cxnSp macro="">
      <xdr:nvCxnSpPr>
        <xdr:cNvPr id="256" name="直線コネクタ 255"/>
        <xdr:cNvCxnSpPr/>
      </xdr:nvCxnSpPr>
      <xdr:spPr>
        <a:xfrm>
          <a:off x="16929100" y="13936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4173</xdr:rowOff>
    </xdr:from>
    <xdr:to>
      <xdr:col>24</xdr:col>
      <xdr:colOff>558800</xdr:colOff>
      <xdr:row>85</xdr:row>
      <xdr:rowOff>31750</xdr:rowOff>
    </xdr:to>
    <xdr:cxnSp macro="">
      <xdr:nvCxnSpPr>
        <xdr:cNvPr id="257" name="直線コネクタ 256"/>
        <xdr:cNvCxnSpPr/>
      </xdr:nvCxnSpPr>
      <xdr:spPr>
        <a:xfrm flipV="1">
          <a:off x="16179800" y="14577423"/>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118490</xdr:rowOff>
    </xdr:from>
    <xdr:ext cx="762000" cy="259045"/>
    <xdr:sp macro="" textlink="">
      <xdr:nvSpPr>
        <xdr:cNvPr id="258" name="給与水準   （国との比較）平均値テキスト"/>
        <xdr:cNvSpPr txBox="1"/>
      </xdr:nvSpPr>
      <xdr:spPr>
        <a:xfrm>
          <a:off x="17106900" y="14691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146413</xdr:rowOff>
    </xdr:from>
    <xdr:to>
      <xdr:col>24</xdr:col>
      <xdr:colOff>609600</xdr:colOff>
      <xdr:row>86</xdr:row>
      <xdr:rowOff>76563</xdr:rowOff>
    </xdr:to>
    <xdr:sp macro="" textlink="">
      <xdr:nvSpPr>
        <xdr:cNvPr id="259" name="フローチャート : 判断 258"/>
        <xdr:cNvSpPr/>
      </xdr:nvSpPr>
      <xdr:spPr>
        <a:xfrm>
          <a:off x="16967200" y="147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87</xdr:row>
      <xdr:rowOff>143873</xdr:rowOff>
    </xdr:to>
    <xdr:cxnSp macro="">
      <xdr:nvCxnSpPr>
        <xdr:cNvPr id="260" name="直線コネクタ 259"/>
        <xdr:cNvCxnSpPr/>
      </xdr:nvCxnSpPr>
      <xdr:spPr>
        <a:xfrm flipV="1">
          <a:off x="15290800" y="14605000"/>
          <a:ext cx="889000" cy="45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139519</xdr:rowOff>
    </xdr:from>
    <xdr:to>
      <xdr:col>23</xdr:col>
      <xdr:colOff>457200</xdr:colOff>
      <xdr:row>86</xdr:row>
      <xdr:rowOff>69669</xdr:rowOff>
    </xdr:to>
    <xdr:sp macro="" textlink="">
      <xdr:nvSpPr>
        <xdr:cNvPr id="261" name="フローチャート : 判断 260"/>
        <xdr:cNvSpPr/>
      </xdr:nvSpPr>
      <xdr:spPr>
        <a:xfrm>
          <a:off x="161290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54446</xdr:rowOff>
    </xdr:from>
    <xdr:ext cx="736600" cy="259045"/>
    <xdr:sp macro="" textlink="">
      <xdr:nvSpPr>
        <xdr:cNvPr id="262" name="テキスト ボックス 261"/>
        <xdr:cNvSpPr txBox="1"/>
      </xdr:nvSpPr>
      <xdr:spPr>
        <a:xfrm>
          <a:off x="15798800" y="1479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102507</xdr:rowOff>
    </xdr:from>
    <xdr:to>
      <xdr:col>22</xdr:col>
      <xdr:colOff>203200</xdr:colOff>
      <xdr:row>87</xdr:row>
      <xdr:rowOff>143873</xdr:rowOff>
    </xdr:to>
    <xdr:cxnSp macro="">
      <xdr:nvCxnSpPr>
        <xdr:cNvPr id="263" name="直線コネクタ 262"/>
        <xdr:cNvCxnSpPr/>
      </xdr:nvCxnSpPr>
      <xdr:spPr>
        <a:xfrm>
          <a:off x="14401800" y="150186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64" name="フローチャート : 判断 263"/>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65" name="テキスト ボックス 264"/>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113574</xdr:rowOff>
    </xdr:from>
    <xdr:to>
      <xdr:col>21</xdr:col>
      <xdr:colOff>0</xdr:colOff>
      <xdr:row>87</xdr:row>
      <xdr:rowOff>102507</xdr:rowOff>
    </xdr:to>
    <xdr:cxnSp macro="">
      <xdr:nvCxnSpPr>
        <xdr:cNvPr id="266" name="直線コネクタ 265"/>
        <xdr:cNvCxnSpPr/>
      </xdr:nvCxnSpPr>
      <xdr:spPr>
        <a:xfrm>
          <a:off x="13512800" y="14515374"/>
          <a:ext cx="889000" cy="50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128451</xdr:rowOff>
    </xdr:from>
    <xdr:to>
      <xdr:col>21</xdr:col>
      <xdr:colOff>50800</xdr:colOff>
      <xdr:row>89</xdr:row>
      <xdr:rowOff>58601</xdr:rowOff>
    </xdr:to>
    <xdr:sp macro="" textlink="">
      <xdr:nvSpPr>
        <xdr:cNvPr id="267" name="フローチャート : 判断 266"/>
        <xdr:cNvSpPr/>
      </xdr:nvSpPr>
      <xdr:spPr>
        <a:xfrm>
          <a:off x="14351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43378</xdr:rowOff>
    </xdr:from>
    <xdr:ext cx="762000" cy="259045"/>
    <xdr:sp macro="" textlink="">
      <xdr:nvSpPr>
        <xdr:cNvPr id="268" name="テキスト ボックス 267"/>
        <xdr:cNvSpPr txBox="1"/>
      </xdr:nvSpPr>
      <xdr:spPr>
        <a:xfrm>
          <a:off x="14020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111942</xdr:rowOff>
    </xdr:from>
    <xdr:to>
      <xdr:col>19</xdr:col>
      <xdr:colOff>533400</xdr:colOff>
      <xdr:row>86</xdr:row>
      <xdr:rowOff>42092</xdr:rowOff>
    </xdr:to>
    <xdr:sp macro="" textlink="">
      <xdr:nvSpPr>
        <xdr:cNvPr id="269" name="フローチャート : 判断 268"/>
        <xdr:cNvSpPr/>
      </xdr:nvSpPr>
      <xdr:spPr>
        <a:xfrm>
          <a:off x="13462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26869</xdr:rowOff>
    </xdr:from>
    <xdr:ext cx="762000" cy="259045"/>
    <xdr:sp macro="" textlink="">
      <xdr:nvSpPr>
        <xdr:cNvPr id="270" name="テキスト ボックス 269"/>
        <xdr:cNvSpPr txBox="1"/>
      </xdr:nvSpPr>
      <xdr:spPr>
        <a:xfrm>
          <a:off x="13131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124823</xdr:rowOff>
    </xdr:from>
    <xdr:to>
      <xdr:col>24</xdr:col>
      <xdr:colOff>609600</xdr:colOff>
      <xdr:row>85</xdr:row>
      <xdr:rowOff>54973</xdr:rowOff>
    </xdr:to>
    <xdr:sp macro="" textlink="">
      <xdr:nvSpPr>
        <xdr:cNvPr id="276" name="円/楕円 275"/>
        <xdr:cNvSpPr/>
      </xdr:nvSpPr>
      <xdr:spPr>
        <a:xfrm>
          <a:off x="16967200" y="145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141350</xdr:rowOff>
    </xdr:from>
    <xdr:ext cx="762000" cy="259045"/>
    <xdr:sp macro="" textlink="">
      <xdr:nvSpPr>
        <xdr:cNvPr id="277" name="給与水準   （国との比較）該当値テキスト"/>
        <xdr:cNvSpPr txBox="1"/>
      </xdr:nvSpPr>
      <xdr:spPr>
        <a:xfrm>
          <a:off x="17106900" y="1437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8" name="円/楕円 277"/>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79" name="テキスト ボックス 278"/>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93073</xdr:rowOff>
    </xdr:from>
    <xdr:to>
      <xdr:col>22</xdr:col>
      <xdr:colOff>254000</xdr:colOff>
      <xdr:row>88</xdr:row>
      <xdr:rowOff>23223</xdr:rowOff>
    </xdr:to>
    <xdr:sp macro="" textlink="">
      <xdr:nvSpPr>
        <xdr:cNvPr id="280" name="円/楕円 279"/>
        <xdr:cNvSpPr/>
      </xdr:nvSpPr>
      <xdr:spPr>
        <a:xfrm>
          <a:off x="15240000" y="1500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33400</xdr:rowOff>
    </xdr:from>
    <xdr:ext cx="762000" cy="259045"/>
    <xdr:sp macro="" textlink="">
      <xdr:nvSpPr>
        <xdr:cNvPr id="281" name="テキスト ボックス 280"/>
        <xdr:cNvSpPr txBox="1"/>
      </xdr:nvSpPr>
      <xdr:spPr>
        <a:xfrm>
          <a:off x="14909800" y="1477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51707</xdr:rowOff>
    </xdr:from>
    <xdr:to>
      <xdr:col>21</xdr:col>
      <xdr:colOff>50800</xdr:colOff>
      <xdr:row>87</xdr:row>
      <xdr:rowOff>153307</xdr:rowOff>
    </xdr:to>
    <xdr:sp macro="" textlink="">
      <xdr:nvSpPr>
        <xdr:cNvPr id="282" name="円/楕円 281"/>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163484</xdr:rowOff>
    </xdr:from>
    <xdr:ext cx="762000" cy="259045"/>
    <xdr:sp macro="" textlink="">
      <xdr:nvSpPr>
        <xdr:cNvPr id="283" name="テキスト ボックス 282"/>
        <xdr:cNvSpPr txBox="1"/>
      </xdr:nvSpPr>
      <xdr:spPr>
        <a:xfrm>
          <a:off x="14020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62774</xdr:rowOff>
    </xdr:from>
    <xdr:to>
      <xdr:col>19</xdr:col>
      <xdr:colOff>533400</xdr:colOff>
      <xdr:row>84</xdr:row>
      <xdr:rowOff>164374</xdr:rowOff>
    </xdr:to>
    <xdr:sp macro="" textlink="">
      <xdr:nvSpPr>
        <xdr:cNvPr id="284" name="円/楕円 283"/>
        <xdr:cNvSpPr/>
      </xdr:nvSpPr>
      <xdr:spPr>
        <a:xfrm>
          <a:off x="13462000" y="1446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3101</xdr:rowOff>
    </xdr:from>
    <xdr:ext cx="762000" cy="259045"/>
    <xdr:sp macro="" textlink="">
      <xdr:nvSpPr>
        <xdr:cNvPr id="285" name="テキスト ボックス 284"/>
        <xdr:cNvSpPr txBox="1"/>
      </xdr:nvSpPr>
      <xdr:spPr>
        <a:xfrm>
          <a:off x="13131800" y="1423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人口千人当たりの職員数は、類似団体と比較して大幅に多いと言える。特に民生、教育部門の超過が著しい。これは町域が広く、保育園、幼稚園、</a:t>
          </a:r>
          <a:r>
            <a:rPr kumimoji="1" lang="ja-JP" altLang="en-US" sz="1100">
              <a:solidFill>
                <a:sysClr val="windowText" lastClr="000000"/>
              </a:solidFill>
              <a:latin typeface="+mn-lt"/>
              <a:ea typeface="+mn-ea"/>
              <a:cs typeface="+mn-cs"/>
            </a:rPr>
            <a:t>小</a:t>
          </a:r>
          <a:r>
            <a:rPr kumimoji="1" lang="ja-JP" altLang="ja-JP" sz="1100">
              <a:solidFill>
                <a:sysClr val="windowText" lastClr="000000"/>
              </a:solidFill>
              <a:latin typeface="+mn-lt"/>
              <a:ea typeface="+mn-ea"/>
              <a:cs typeface="+mn-cs"/>
            </a:rPr>
            <a:t>学校に職員を配置していること、また高齢者が多く、老人福祉サービスへの職員の増強を図っていることが挙げられる。今後は各部門ごとの事務事業の見直しによる職員数の削減と計画的な採用、定員適正化計画の再策定に取り組む。</a:t>
          </a:r>
          <a:endParaRPr lang="ja-JP" altLang="ja-JP" sz="1400">
            <a:solidFill>
              <a:sysClr val="windowText" lastClr="000000"/>
            </a:solidFill>
          </a:endParaRPr>
        </a:p>
        <a:p>
          <a:endParaRPr kumimoji="1" lang="ja-JP" altLang="ja-JP" sz="110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7" name="直線コネクタ 316"/>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8"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9" name="直線コネクタ 318"/>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20"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1" name="直線コネクタ 320"/>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67189</xdr:rowOff>
    </xdr:from>
    <xdr:to>
      <xdr:col>24</xdr:col>
      <xdr:colOff>558800</xdr:colOff>
      <xdr:row>63</xdr:row>
      <xdr:rowOff>93617</xdr:rowOff>
    </xdr:to>
    <xdr:cxnSp macro="">
      <xdr:nvCxnSpPr>
        <xdr:cNvPr id="322" name="直線コネクタ 321"/>
        <xdr:cNvCxnSpPr/>
      </xdr:nvCxnSpPr>
      <xdr:spPr>
        <a:xfrm flipV="1">
          <a:off x="16179800" y="10868539"/>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50636</xdr:rowOff>
    </xdr:from>
    <xdr:ext cx="762000" cy="259045"/>
    <xdr:sp macro="" textlink="">
      <xdr:nvSpPr>
        <xdr:cNvPr id="323"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4" name="フローチャート : 判断 323"/>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93617</xdr:rowOff>
    </xdr:from>
    <xdr:to>
      <xdr:col>23</xdr:col>
      <xdr:colOff>406400</xdr:colOff>
      <xdr:row>63</xdr:row>
      <xdr:rowOff>100512</xdr:rowOff>
    </xdr:to>
    <xdr:cxnSp macro="">
      <xdr:nvCxnSpPr>
        <xdr:cNvPr id="325" name="直線コネクタ 324"/>
        <xdr:cNvCxnSpPr/>
      </xdr:nvCxnSpPr>
      <xdr:spPr>
        <a:xfrm flipV="1">
          <a:off x="15290800" y="1089496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6" name="フローチャート : 判断 325"/>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141289</xdr:rowOff>
    </xdr:from>
    <xdr:ext cx="736600" cy="259045"/>
    <xdr:sp macro="" textlink="">
      <xdr:nvSpPr>
        <xdr:cNvPr id="327" name="テキスト ボックス 326"/>
        <xdr:cNvSpPr txBox="1"/>
      </xdr:nvSpPr>
      <xdr:spPr>
        <a:xfrm>
          <a:off x="15798800" y="1025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57996</xdr:rowOff>
    </xdr:from>
    <xdr:to>
      <xdr:col>22</xdr:col>
      <xdr:colOff>203200</xdr:colOff>
      <xdr:row>63</xdr:row>
      <xdr:rowOff>100512</xdr:rowOff>
    </xdr:to>
    <xdr:cxnSp macro="">
      <xdr:nvCxnSpPr>
        <xdr:cNvPr id="328" name="直線コネクタ 327"/>
        <xdr:cNvCxnSpPr/>
      </xdr:nvCxnSpPr>
      <xdr:spPr>
        <a:xfrm>
          <a:off x="14401800" y="10859346"/>
          <a:ext cx="889000" cy="4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9" name="フローチャート : 判断 328"/>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133246</xdr:rowOff>
    </xdr:from>
    <xdr:ext cx="762000" cy="259045"/>
    <xdr:sp macro="" textlink="">
      <xdr:nvSpPr>
        <xdr:cNvPr id="330" name="テキスト ボックス 329"/>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57996</xdr:rowOff>
    </xdr:from>
    <xdr:to>
      <xdr:col>21</xdr:col>
      <xdr:colOff>0</xdr:colOff>
      <xdr:row>63</xdr:row>
      <xdr:rowOff>93617</xdr:rowOff>
    </xdr:to>
    <xdr:cxnSp macro="">
      <xdr:nvCxnSpPr>
        <xdr:cNvPr id="331" name="直線コネクタ 330"/>
        <xdr:cNvCxnSpPr/>
      </xdr:nvCxnSpPr>
      <xdr:spPr>
        <a:xfrm flipV="1">
          <a:off x="13512800" y="10859346"/>
          <a:ext cx="8890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32" name="フローチャート : 判断 331"/>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114861</xdr:rowOff>
    </xdr:from>
    <xdr:ext cx="762000" cy="259045"/>
    <xdr:sp macro="" textlink="">
      <xdr:nvSpPr>
        <xdr:cNvPr id="333" name="テキスト ボックス 332"/>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4" name="フローチャート : 判断 333"/>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20397</xdr:rowOff>
    </xdr:from>
    <xdr:ext cx="762000" cy="259045"/>
    <xdr:sp macro="" textlink="">
      <xdr:nvSpPr>
        <xdr:cNvPr id="335" name="テキスト ボックス 334"/>
        <xdr:cNvSpPr txBox="1"/>
      </xdr:nvSpPr>
      <xdr:spPr>
        <a:xfrm>
          <a:off x="13131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16389</xdr:rowOff>
    </xdr:from>
    <xdr:to>
      <xdr:col>24</xdr:col>
      <xdr:colOff>609600</xdr:colOff>
      <xdr:row>63</xdr:row>
      <xdr:rowOff>117989</xdr:rowOff>
    </xdr:to>
    <xdr:sp macro="" textlink="">
      <xdr:nvSpPr>
        <xdr:cNvPr id="341" name="円/楕円 340"/>
        <xdr:cNvSpPr/>
      </xdr:nvSpPr>
      <xdr:spPr>
        <a:xfrm>
          <a:off x="16967200" y="1081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159916</xdr:rowOff>
    </xdr:from>
    <xdr:ext cx="762000" cy="259045"/>
    <xdr:sp macro="" textlink="">
      <xdr:nvSpPr>
        <xdr:cNvPr id="342" name="定員管理の状況該当値テキスト"/>
        <xdr:cNvSpPr txBox="1"/>
      </xdr:nvSpPr>
      <xdr:spPr>
        <a:xfrm>
          <a:off x="17106900" y="1078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42817</xdr:rowOff>
    </xdr:from>
    <xdr:to>
      <xdr:col>23</xdr:col>
      <xdr:colOff>457200</xdr:colOff>
      <xdr:row>63</xdr:row>
      <xdr:rowOff>144417</xdr:rowOff>
    </xdr:to>
    <xdr:sp macro="" textlink="">
      <xdr:nvSpPr>
        <xdr:cNvPr id="343" name="円/楕円 342"/>
        <xdr:cNvSpPr/>
      </xdr:nvSpPr>
      <xdr:spPr>
        <a:xfrm>
          <a:off x="16129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129194</xdr:rowOff>
    </xdr:from>
    <xdr:ext cx="736600" cy="259045"/>
    <xdr:sp macro="" textlink="">
      <xdr:nvSpPr>
        <xdr:cNvPr id="344" name="テキスト ボックス 343"/>
        <xdr:cNvSpPr txBox="1"/>
      </xdr:nvSpPr>
      <xdr:spPr>
        <a:xfrm>
          <a:off x="15798800" y="1093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49712</xdr:rowOff>
    </xdr:from>
    <xdr:to>
      <xdr:col>22</xdr:col>
      <xdr:colOff>254000</xdr:colOff>
      <xdr:row>63</xdr:row>
      <xdr:rowOff>151312</xdr:rowOff>
    </xdr:to>
    <xdr:sp macro="" textlink="">
      <xdr:nvSpPr>
        <xdr:cNvPr id="345" name="円/楕円 344"/>
        <xdr:cNvSpPr/>
      </xdr:nvSpPr>
      <xdr:spPr>
        <a:xfrm>
          <a:off x="15240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136089</xdr:rowOff>
    </xdr:from>
    <xdr:ext cx="762000" cy="259045"/>
    <xdr:sp macro="" textlink="">
      <xdr:nvSpPr>
        <xdr:cNvPr id="346" name="テキスト ボックス 345"/>
        <xdr:cNvSpPr txBox="1"/>
      </xdr:nvSpPr>
      <xdr:spPr>
        <a:xfrm>
          <a:off x="14909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7196</xdr:rowOff>
    </xdr:from>
    <xdr:to>
      <xdr:col>21</xdr:col>
      <xdr:colOff>50800</xdr:colOff>
      <xdr:row>63</xdr:row>
      <xdr:rowOff>108796</xdr:rowOff>
    </xdr:to>
    <xdr:sp macro="" textlink="">
      <xdr:nvSpPr>
        <xdr:cNvPr id="347" name="円/楕円 346"/>
        <xdr:cNvSpPr/>
      </xdr:nvSpPr>
      <xdr:spPr>
        <a:xfrm>
          <a:off x="14351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93573</xdr:rowOff>
    </xdr:from>
    <xdr:ext cx="762000" cy="259045"/>
    <xdr:sp macro="" textlink="">
      <xdr:nvSpPr>
        <xdr:cNvPr id="348" name="テキスト ボックス 347"/>
        <xdr:cNvSpPr txBox="1"/>
      </xdr:nvSpPr>
      <xdr:spPr>
        <a:xfrm>
          <a:off x="14020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42817</xdr:rowOff>
    </xdr:from>
    <xdr:to>
      <xdr:col>19</xdr:col>
      <xdr:colOff>533400</xdr:colOff>
      <xdr:row>63</xdr:row>
      <xdr:rowOff>144417</xdr:rowOff>
    </xdr:to>
    <xdr:sp macro="" textlink="">
      <xdr:nvSpPr>
        <xdr:cNvPr id="349" name="円/楕円 348"/>
        <xdr:cNvSpPr/>
      </xdr:nvSpPr>
      <xdr:spPr>
        <a:xfrm>
          <a:off x="13462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129194</xdr:rowOff>
    </xdr:from>
    <xdr:ext cx="762000" cy="259045"/>
    <xdr:sp macro="" textlink="">
      <xdr:nvSpPr>
        <xdr:cNvPr id="350" name="テキスト ボックス 349"/>
        <xdr:cNvSpPr txBox="1"/>
      </xdr:nvSpPr>
      <xdr:spPr>
        <a:xfrm>
          <a:off x="13131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地方債の発行、債務負担行為の抑制に努めているため実質公債費比率は年々減少しているが、類似団体と比較するといまだに高い指数を示している。今後も引き続き、地方債新規発行の抑制（歳入総額の</a:t>
          </a:r>
          <a:r>
            <a:rPr kumimoji="1" lang="en-US" altLang="ja-JP" sz="1100">
              <a:solidFill>
                <a:sysClr val="windowText" lastClr="000000"/>
              </a:solidFill>
              <a:latin typeface="+mn-lt"/>
              <a:ea typeface="+mn-ea"/>
              <a:cs typeface="+mn-cs"/>
            </a:rPr>
            <a:t>10</a:t>
          </a:r>
          <a:r>
            <a:rPr kumimoji="1" lang="ja-JP" altLang="ja-JP" sz="1100">
              <a:solidFill>
                <a:sysClr val="windowText" lastClr="000000"/>
              </a:solidFill>
              <a:latin typeface="+mn-lt"/>
              <a:ea typeface="+mn-ea"/>
              <a:cs typeface="+mn-cs"/>
            </a:rPr>
            <a:t>％以内）に努めていく。</a:t>
          </a:r>
          <a:endParaRPr lang="ja-JP" altLang="ja-JP" sz="1400">
            <a:solidFill>
              <a:sysClr val="windowText" lastClr="000000"/>
            </a:solidFill>
          </a:endParaRPr>
        </a:p>
        <a:p>
          <a:endParaRPr kumimoji="1" lang="ja-JP" altLang="ja-JP" sz="110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80" name="直線コネクタ 379"/>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3"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4" name="直線コネクタ 383"/>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135044</xdr:rowOff>
    </xdr:from>
    <xdr:to>
      <xdr:col>24</xdr:col>
      <xdr:colOff>558800</xdr:colOff>
      <xdr:row>41</xdr:row>
      <xdr:rowOff>27940</xdr:rowOff>
    </xdr:to>
    <xdr:cxnSp macro="">
      <xdr:nvCxnSpPr>
        <xdr:cNvPr id="385" name="直線コネクタ 384"/>
        <xdr:cNvCxnSpPr/>
      </xdr:nvCxnSpPr>
      <xdr:spPr>
        <a:xfrm flipV="1">
          <a:off x="16179800" y="699304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154110</xdr:rowOff>
    </xdr:from>
    <xdr:ext cx="762000" cy="259045"/>
    <xdr:sp macro="" textlink="">
      <xdr:nvSpPr>
        <xdr:cNvPr id="386"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7" name="フローチャート : 判断 386"/>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84244</xdr:rowOff>
    </xdr:to>
    <xdr:cxnSp macro="">
      <xdr:nvCxnSpPr>
        <xdr:cNvPr id="388" name="直線コネクタ 387"/>
        <xdr:cNvCxnSpPr/>
      </xdr:nvCxnSpPr>
      <xdr:spPr>
        <a:xfrm flipV="1">
          <a:off x="15290800" y="70573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9" name="フローチャート : 判断 388"/>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390" name="テキスト ボックス 389"/>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84244</xdr:rowOff>
    </xdr:from>
    <xdr:to>
      <xdr:col>22</xdr:col>
      <xdr:colOff>203200</xdr:colOff>
      <xdr:row>41</xdr:row>
      <xdr:rowOff>132504</xdr:rowOff>
    </xdr:to>
    <xdr:cxnSp macro="">
      <xdr:nvCxnSpPr>
        <xdr:cNvPr id="391" name="直線コネクタ 390"/>
        <xdr:cNvCxnSpPr/>
      </xdr:nvCxnSpPr>
      <xdr:spPr>
        <a:xfrm flipV="1">
          <a:off x="14401800" y="71136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92" name="フローチャート : 判断 391"/>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393" name="テキスト ボックス 392"/>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132504</xdr:rowOff>
    </xdr:from>
    <xdr:to>
      <xdr:col>21</xdr:col>
      <xdr:colOff>0</xdr:colOff>
      <xdr:row>42</xdr:row>
      <xdr:rowOff>49530</xdr:rowOff>
    </xdr:to>
    <xdr:cxnSp macro="">
      <xdr:nvCxnSpPr>
        <xdr:cNvPr id="394" name="直線コネクタ 393"/>
        <xdr:cNvCxnSpPr/>
      </xdr:nvCxnSpPr>
      <xdr:spPr>
        <a:xfrm flipV="1">
          <a:off x="13512800" y="716195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5" name="フローチャート :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7" name="フローチャート : 判断 396"/>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8" name="テキスト ボックス 397"/>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84244</xdr:rowOff>
    </xdr:from>
    <xdr:to>
      <xdr:col>24</xdr:col>
      <xdr:colOff>609600</xdr:colOff>
      <xdr:row>41</xdr:row>
      <xdr:rowOff>14394</xdr:rowOff>
    </xdr:to>
    <xdr:sp macro="" textlink="">
      <xdr:nvSpPr>
        <xdr:cNvPr id="404" name="円/楕円 403"/>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56321</xdr:rowOff>
    </xdr:from>
    <xdr:ext cx="762000" cy="259045"/>
    <xdr:sp macro="" textlink="">
      <xdr:nvSpPr>
        <xdr:cNvPr id="405" name="公債費負担の状況該当値テキスト"/>
        <xdr:cNvSpPr txBox="1"/>
      </xdr:nvSpPr>
      <xdr:spPr>
        <a:xfrm>
          <a:off x="17106900" y="691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406" name="円/楕円 405"/>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63517</xdr:rowOff>
    </xdr:from>
    <xdr:ext cx="736600" cy="259045"/>
    <xdr:sp macro="" textlink="">
      <xdr:nvSpPr>
        <xdr:cNvPr id="407" name="テキスト ボックス 406"/>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33444</xdr:rowOff>
    </xdr:from>
    <xdr:to>
      <xdr:col>22</xdr:col>
      <xdr:colOff>254000</xdr:colOff>
      <xdr:row>41</xdr:row>
      <xdr:rowOff>135044</xdr:rowOff>
    </xdr:to>
    <xdr:sp macro="" textlink="">
      <xdr:nvSpPr>
        <xdr:cNvPr id="408" name="円/楕円 407"/>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119821</xdr:rowOff>
    </xdr:from>
    <xdr:ext cx="762000" cy="259045"/>
    <xdr:sp macro="" textlink="">
      <xdr:nvSpPr>
        <xdr:cNvPr id="409" name="テキスト ボックス 408"/>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81704</xdr:rowOff>
    </xdr:from>
    <xdr:to>
      <xdr:col>21</xdr:col>
      <xdr:colOff>50800</xdr:colOff>
      <xdr:row>42</xdr:row>
      <xdr:rowOff>11854</xdr:rowOff>
    </xdr:to>
    <xdr:sp macro="" textlink="">
      <xdr:nvSpPr>
        <xdr:cNvPr id="410" name="円/楕円 409"/>
        <xdr:cNvSpPr/>
      </xdr:nvSpPr>
      <xdr:spPr>
        <a:xfrm>
          <a:off x="14351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168081</xdr:rowOff>
    </xdr:from>
    <xdr:ext cx="762000" cy="259045"/>
    <xdr:sp macro="" textlink="">
      <xdr:nvSpPr>
        <xdr:cNvPr id="411" name="テキスト ボックス 41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412" name="円/楕円 411"/>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413" name="テキスト ボックス 412"/>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地方債の現在高、債務負担行為に基づく支出予定額、公営企業債等借入見込額等が減少し、一方財政調整基金等の積立による充当可能基金の増加等により将来負担比率は年々減少しているが、類似団体と比較するといまだに高い指数を示している。今後は後世への負担を軽減するよう公債費等義務的経費の削減を図り、財政の健全化に努める。</a:t>
          </a:r>
          <a:endParaRPr lang="ja-JP" altLang="ja-JP" sz="1400">
            <a:solidFill>
              <a:sysClr val="windowText" lastClr="000000"/>
            </a:solidFill>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40" name="直線コネクタ 439"/>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41"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42" name="直線コネクタ 441"/>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53442</xdr:rowOff>
    </xdr:from>
    <xdr:to>
      <xdr:col>24</xdr:col>
      <xdr:colOff>558800</xdr:colOff>
      <xdr:row>16</xdr:row>
      <xdr:rowOff>115697</xdr:rowOff>
    </xdr:to>
    <xdr:cxnSp macro="">
      <xdr:nvCxnSpPr>
        <xdr:cNvPr id="445" name="直線コネクタ 444"/>
        <xdr:cNvCxnSpPr/>
      </xdr:nvCxnSpPr>
      <xdr:spPr>
        <a:xfrm flipV="1">
          <a:off x="16179800" y="2796642"/>
          <a:ext cx="8382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105681</xdr:rowOff>
    </xdr:from>
    <xdr:ext cx="762000" cy="259045"/>
    <xdr:sp macro="" textlink="">
      <xdr:nvSpPr>
        <xdr:cNvPr id="446" name="将来負担の状況平均値テキスト"/>
        <xdr:cNvSpPr txBox="1"/>
      </xdr:nvSpPr>
      <xdr:spPr>
        <a:xfrm>
          <a:off x="17106900" y="2505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7" name="フローチャート : 判断 446"/>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115697</xdr:rowOff>
    </xdr:from>
    <xdr:to>
      <xdr:col>23</xdr:col>
      <xdr:colOff>406400</xdr:colOff>
      <xdr:row>17</xdr:row>
      <xdr:rowOff>31598</xdr:rowOff>
    </xdr:to>
    <xdr:cxnSp macro="">
      <xdr:nvCxnSpPr>
        <xdr:cNvPr id="448" name="直線コネクタ 447"/>
        <xdr:cNvCxnSpPr/>
      </xdr:nvCxnSpPr>
      <xdr:spPr>
        <a:xfrm flipV="1">
          <a:off x="15290800" y="2858897"/>
          <a:ext cx="889000" cy="8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9" name="フローチャート : 判断 448"/>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50" name="テキスト ボックス 449"/>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31598</xdr:rowOff>
    </xdr:from>
    <xdr:to>
      <xdr:col>22</xdr:col>
      <xdr:colOff>203200</xdr:colOff>
      <xdr:row>17</xdr:row>
      <xdr:rowOff>75997</xdr:rowOff>
    </xdr:to>
    <xdr:cxnSp macro="">
      <xdr:nvCxnSpPr>
        <xdr:cNvPr id="451" name="直線コネクタ 450"/>
        <xdr:cNvCxnSpPr/>
      </xdr:nvCxnSpPr>
      <xdr:spPr>
        <a:xfrm flipV="1">
          <a:off x="14401800" y="2946248"/>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52" name="フローチャート : 判断 451"/>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53" name="テキスト ボックス 452"/>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75997</xdr:rowOff>
    </xdr:from>
    <xdr:to>
      <xdr:col>21</xdr:col>
      <xdr:colOff>0</xdr:colOff>
      <xdr:row>18</xdr:row>
      <xdr:rowOff>3962</xdr:rowOff>
    </xdr:to>
    <xdr:cxnSp macro="">
      <xdr:nvCxnSpPr>
        <xdr:cNvPr id="454" name="直線コネクタ 453"/>
        <xdr:cNvCxnSpPr/>
      </xdr:nvCxnSpPr>
      <xdr:spPr>
        <a:xfrm flipV="1">
          <a:off x="13512800" y="2990647"/>
          <a:ext cx="889000" cy="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5" name="フローチャート : 判断 454"/>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56" name="テキスト ボックス 455"/>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7" name="フローチャート : 判断 456"/>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8" name="テキスト ボックス 457"/>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2642</xdr:rowOff>
    </xdr:from>
    <xdr:to>
      <xdr:col>24</xdr:col>
      <xdr:colOff>609600</xdr:colOff>
      <xdr:row>16</xdr:row>
      <xdr:rowOff>104242</xdr:rowOff>
    </xdr:to>
    <xdr:sp macro="" textlink="">
      <xdr:nvSpPr>
        <xdr:cNvPr id="464" name="円/楕円 463"/>
        <xdr:cNvSpPr/>
      </xdr:nvSpPr>
      <xdr:spPr>
        <a:xfrm>
          <a:off x="16967200" y="274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146169</xdr:rowOff>
    </xdr:from>
    <xdr:ext cx="762000" cy="259045"/>
    <xdr:sp macro="" textlink="">
      <xdr:nvSpPr>
        <xdr:cNvPr id="465" name="将来負担の状況該当値テキスト"/>
        <xdr:cNvSpPr txBox="1"/>
      </xdr:nvSpPr>
      <xdr:spPr>
        <a:xfrm>
          <a:off x="17106900" y="271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64897</xdr:rowOff>
    </xdr:from>
    <xdr:to>
      <xdr:col>23</xdr:col>
      <xdr:colOff>457200</xdr:colOff>
      <xdr:row>16</xdr:row>
      <xdr:rowOff>166497</xdr:rowOff>
    </xdr:to>
    <xdr:sp macro="" textlink="">
      <xdr:nvSpPr>
        <xdr:cNvPr id="466" name="円/楕円 465"/>
        <xdr:cNvSpPr/>
      </xdr:nvSpPr>
      <xdr:spPr>
        <a:xfrm>
          <a:off x="16129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151274</xdr:rowOff>
    </xdr:from>
    <xdr:ext cx="736600" cy="259045"/>
    <xdr:sp macro="" textlink="">
      <xdr:nvSpPr>
        <xdr:cNvPr id="467" name="テキスト ボックス 466"/>
        <xdr:cNvSpPr txBox="1"/>
      </xdr:nvSpPr>
      <xdr:spPr>
        <a:xfrm>
          <a:off x="15798800" y="289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152248</xdr:rowOff>
    </xdr:from>
    <xdr:to>
      <xdr:col>22</xdr:col>
      <xdr:colOff>254000</xdr:colOff>
      <xdr:row>17</xdr:row>
      <xdr:rowOff>82398</xdr:rowOff>
    </xdr:to>
    <xdr:sp macro="" textlink="">
      <xdr:nvSpPr>
        <xdr:cNvPr id="468" name="円/楕円 467"/>
        <xdr:cNvSpPr/>
      </xdr:nvSpPr>
      <xdr:spPr>
        <a:xfrm>
          <a:off x="15240000" y="289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67175</xdr:rowOff>
    </xdr:from>
    <xdr:ext cx="762000" cy="259045"/>
    <xdr:sp macro="" textlink="">
      <xdr:nvSpPr>
        <xdr:cNvPr id="469" name="テキスト ボックス 468"/>
        <xdr:cNvSpPr txBox="1"/>
      </xdr:nvSpPr>
      <xdr:spPr>
        <a:xfrm>
          <a:off x="14909800" y="298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25197</xdr:rowOff>
    </xdr:from>
    <xdr:to>
      <xdr:col>21</xdr:col>
      <xdr:colOff>50800</xdr:colOff>
      <xdr:row>17</xdr:row>
      <xdr:rowOff>126797</xdr:rowOff>
    </xdr:to>
    <xdr:sp macro="" textlink="">
      <xdr:nvSpPr>
        <xdr:cNvPr id="470" name="円/楕円 469"/>
        <xdr:cNvSpPr/>
      </xdr:nvSpPr>
      <xdr:spPr>
        <a:xfrm>
          <a:off x="14351000" y="29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111574</xdr:rowOff>
    </xdr:from>
    <xdr:ext cx="762000" cy="259045"/>
    <xdr:sp macro="" textlink="">
      <xdr:nvSpPr>
        <xdr:cNvPr id="471" name="テキスト ボックス 470"/>
        <xdr:cNvSpPr txBox="1"/>
      </xdr:nvSpPr>
      <xdr:spPr>
        <a:xfrm>
          <a:off x="14020800" y="302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124612</xdr:rowOff>
    </xdr:from>
    <xdr:to>
      <xdr:col>19</xdr:col>
      <xdr:colOff>533400</xdr:colOff>
      <xdr:row>18</xdr:row>
      <xdr:rowOff>54762</xdr:rowOff>
    </xdr:to>
    <xdr:sp macro="" textlink="">
      <xdr:nvSpPr>
        <xdr:cNvPr id="472" name="円/楕円 471"/>
        <xdr:cNvSpPr/>
      </xdr:nvSpPr>
      <xdr:spPr>
        <a:xfrm>
          <a:off x="13462000" y="303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39539</xdr:rowOff>
    </xdr:from>
    <xdr:ext cx="762000" cy="259045"/>
    <xdr:sp macro="" textlink="">
      <xdr:nvSpPr>
        <xdr:cNvPr id="473" name="テキスト ボックス 472"/>
        <xdr:cNvSpPr txBox="1"/>
      </xdr:nvSpPr>
      <xdr:spPr>
        <a:xfrm>
          <a:off x="13131800" y="312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岡山県吉備中央町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12,444
12,282
268.78
8,998,059
8,606,373
339,364
5,904,917
11,099,271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15.1
71.6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人件費に係る経常収支比率は前年度より</a:t>
          </a:r>
          <a:r>
            <a:rPr kumimoji="1" lang="ja-JP" altLang="en-US" sz="1100">
              <a:solidFill>
                <a:sysClr val="windowText" lastClr="000000"/>
              </a:solidFill>
              <a:latin typeface="+mn-lt"/>
              <a:ea typeface="+mn-ea"/>
              <a:cs typeface="+mn-cs"/>
            </a:rPr>
            <a:t>若干上がった。</a:t>
          </a:r>
          <a:r>
            <a:rPr kumimoji="1" lang="ja-JP" altLang="ja-JP" sz="1100">
              <a:solidFill>
                <a:sysClr val="windowText" lastClr="000000"/>
              </a:solidFill>
              <a:latin typeface="+mn-lt"/>
              <a:ea typeface="+mn-ea"/>
              <a:cs typeface="+mn-cs"/>
            </a:rPr>
            <a:t>類似団体と比較すると高い指数を示している。</a:t>
          </a:r>
          <a:r>
            <a:rPr kumimoji="1" lang="ja-JP" altLang="en-US" sz="1100">
              <a:solidFill>
                <a:sysClr val="windowText" lastClr="000000"/>
              </a:solidFill>
              <a:latin typeface="+mn-lt"/>
              <a:ea typeface="+mn-ea"/>
              <a:cs typeface="+mn-cs"/>
            </a:rPr>
            <a:t>今後も定年退職による職員構成の変動が著しいが、定員管理計画を策定し、計画的な採用のもと組織体制の見直しと併せて事務執行の効率化を図り人件費の抑制に努める。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FF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8890</xdr:rowOff>
    </xdr:from>
    <xdr:to>
      <xdr:col>7</xdr:col>
      <xdr:colOff>15875</xdr:colOff>
      <xdr:row>39</xdr:row>
      <xdr:rowOff>69850</xdr:rowOff>
    </xdr:to>
    <xdr:cxnSp macro="">
      <xdr:nvCxnSpPr>
        <xdr:cNvPr id="64" name="直線コネクタ 63"/>
        <xdr:cNvCxnSpPr/>
      </xdr:nvCxnSpPr>
      <xdr:spPr>
        <a:xfrm>
          <a:off x="3987800" y="6695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119397</xdr:rowOff>
    </xdr:from>
    <xdr:ext cx="762000" cy="259045"/>
    <xdr:sp macro="" textlink="">
      <xdr:nvSpPr>
        <xdr:cNvPr id="65" name="人件費平均値テキスト"/>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8890</xdr:rowOff>
    </xdr:from>
    <xdr:to>
      <xdr:col>5</xdr:col>
      <xdr:colOff>549275</xdr:colOff>
      <xdr:row>39</xdr:row>
      <xdr:rowOff>107950</xdr:rowOff>
    </xdr:to>
    <xdr:cxnSp macro="">
      <xdr:nvCxnSpPr>
        <xdr:cNvPr id="67" name="直線コネクタ 66"/>
        <xdr:cNvCxnSpPr/>
      </xdr:nvCxnSpPr>
      <xdr:spPr>
        <a:xfrm flipV="1">
          <a:off x="3098800" y="6695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5097</xdr:rowOff>
    </xdr:from>
    <xdr:ext cx="736600" cy="259045"/>
    <xdr:sp macro="" textlink="">
      <xdr:nvSpPr>
        <xdr:cNvPr id="69" name="テキスト ボックス 68"/>
        <xdr:cNvSpPr txBox="1"/>
      </xdr:nvSpPr>
      <xdr:spPr>
        <a:xfrm>
          <a:off x="3606800" y="617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107950</xdr:rowOff>
    </xdr:from>
    <xdr:to>
      <xdr:col>4</xdr:col>
      <xdr:colOff>346075</xdr:colOff>
      <xdr:row>39</xdr:row>
      <xdr:rowOff>168910</xdr:rowOff>
    </xdr:to>
    <xdr:cxnSp macro="">
      <xdr:nvCxnSpPr>
        <xdr:cNvPr id="70" name="直線コネクタ 69"/>
        <xdr:cNvCxnSpPr/>
      </xdr:nvCxnSpPr>
      <xdr:spPr>
        <a:xfrm flipV="1">
          <a:off x="2209800" y="6794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50817</xdr:rowOff>
    </xdr:from>
    <xdr:ext cx="762000" cy="259045"/>
    <xdr:sp macro="" textlink="">
      <xdr:nvSpPr>
        <xdr:cNvPr id="72" name="テキスト ボックス 71"/>
        <xdr:cNvSpPr txBox="1"/>
      </xdr:nvSpPr>
      <xdr:spPr>
        <a:xfrm>
          <a:off x="2717800" y="622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54610</xdr:rowOff>
    </xdr:from>
    <xdr:to>
      <xdr:col>3</xdr:col>
      <xdr:colOff>142875</xdr:colOff>
      <xdr:row>39</xdr:row>
      <xdr:rowOff>168910</xdr:rowOff>
    </xdr:to>
    <xdr:cxnSp macro="">
      <xdr:nvCxnSpPr>
        <xdr:cNvPr id="73" name="直線コネクタ 72"/>
        <xdr:cNvCxnSpPr/>
      </xdr:nvCxnSpPr>
      <xdr:spPr>
        <a:xfrm>
          <a:off x="1320800" y="6741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104157</xdr:rowOff>
    </xdr:from>
    <xdr:ext cx="762000" cy="259045"/>
    <xdr:sp macro="" textlink="">
      <xdr:nvSpPr>
        <xdr:cNvPr id="75" name="テキスト ボックス 74"/>
        <xdr:cNvSpPr txBox="1"/>
      </xdr:nvSpPr>
      <xdr:spPr>
        <a:xfrm>
          <a:off x="1828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77" name="テキスト ボックス 76"/>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19050</xdr:rowOff>
    </xdr:from>
    <xdr:to>
      <xdr:col>7</xdr:col>
      <xdr:colOff>66675</xdr:colOff>
      <xdr:row>39</xdr:row>
      <xdr:rowOff>120650</xdr:rowOff>
    </xdr:to>
    <xdr:sp macro="" textlink="">
      <xdr:nvSpPr>
        <xdr:cNvPr id="83" name="円/楕円 82"/>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162577</xdr:rowOff>
    </xdr:from>
    <xdr:ext cx="762000" cy="259045"/>
    <xdr:sp macro="" textlink="">
      <xdr:nvSpPr>
        <xdr:cNvPr id="84" name="人件費該当値テキスト"/>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129540</xdr:rowOff>
    </xdr:from>
    <xdr:to>
      <xdr:col>5</xdr:col>
      <xdr:colOff>600075</xdr:colOff>
      <xdr:row>39</xdr:row>
      <xdr:rowOff>59690</xdr:rowOff>
    </xdr:to>
    <xdr:sp macro="" textlink="">
      <xdr:nvSpPr>
        <xdr:cNvPr id="85" name="円/楕円 84"/>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44467</xdr:rowOff>
    </xdr:from>
    <xdr:ext cx="736600" cy="259045"/>
    <xdr:sp macro="" textlink="">
      <xdr:nvSpPr>
        <xdr:cNvPr id="86" name="テキスト ボックス 85"/>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87" name="円/楕円 86"/>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88" name="テキスト ボックス 87"/>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118110</xdr:rowOff>
    </xdr:from>
    <xdr:to>
      <xdr:col>3</xdr:col>
      <xdr:colOff>193675</xdr:colOff>
      <xdr:row>40</xdr:row>
      <xdr:rowOff>48260</xdr:rowOff>
    </xdr:to>
    <xdr:sp macro="" textlink="">
      <xdr:nvSpPr>
        <xdr:cNvPr id="89" name="円/楕円 88"/>
        <xdr:cNvSpPr/>
      </xdr:nvSpPr>
      <xdr:spPr>
        <a:xfrm>
          <a:off x="2159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33037</xdr:rowOff>
    </xdr:from>
    <xdr:ext cx="762000" cy="259045"/>
    <xdr:sp macro="" textlink="">
      <xdr:nvSpPr>
        <xdr:cNvPr id="90" name="テキスト ボックス 89"/>
        <xdr:cNvSpPr txBox="1"/>
      </xdr:nvSpPr>
      <xdr:spPr>
        <a:xfrm>
          <a:off x="1828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3810</xdr:rowOff>
    </xdr:from>
    <xdr:to>
      <xdr:col>1</xdr:col>
      <xdr:colOff>676275</xdr:colOff>
      <xdr:row>39</xdr:row>
      <xdr:rowOff>105410</xdr:rowOff>
    </xdr:to>
    <xdr:sp macro="" textlink="">
      <xdr:nvSpPr>
        <xdr:cNvPr id="91" name="円/楕円 90"/>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90187</xdr:rowOff>
    </xdr:from>
    <xdr:ext cx="762000" cy="259045"/>
    <xdr:sp macro="" textlink="">
      <xdr:nvSpPr>
        <xdr:cNvPr id="92" name="テキスト ボックス 91"/>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物件費</a:t>
          </a:r>
          <a:r>
            <a:rPr kumimoji="1" lang="ja-JP" altLang="ja-JP" sz="1100">
              <a:solidFill>
                <a:sysClr val="windowText" lastClr="000000"/>
              </a:solidFill>
              <a:latin typeface="+mn-lt"/>
              <a:ea typeface="+mn-ea"/>
              <a:cs typeface="+mn-cs"/>
            </a:rPr>
            <a:t>に係る経常収支比率は、類似団体と比較すると低いが</a:t>
          </a:r>
          <a:r>
            <a:rPr kumimoji="1" lang="ja-JP" altLang="en-US" sz="1100">
              <a:solidFill>
                <a:sysClr val="windowText" lastClr="000000"/>
              </a:solidFill>
              <a:latin typeface="+mn-lt"/>
              <a:ea typeface="+mn-ea"/>
              <a:cs typeface="+mn-cs"/>
            </a:rPr>
            <a:t>、中学校統合が平成２５年度で完了したことによる備品購入費、</a:t>
          </a:r>
          <a:r>
            <a:rPr kumimoji="1" lang="ja-JP" altLang="ja-JP" sz="1100">
              <a:solidFill>
                <a:sysClr val="windowText" lastClr="000000"/>
              </a:solidFill>
              <a:latin typeface="+mn-lt"/>
              <a:ea typeface="+mn-ea"/>
              <a:cs typeface="+mn-cs"/>
            </a:rPr>
            <a:t>保育所・小中学校臨時・嘱託職員賃金、都市計画マスタープラン策定業務</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都市計画基礎調査策定業務</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固定資産税標準鑑定評価業務</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一般廃棄物処理基本計画策定業務</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ＰＣＢ廃棄物処理業務</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公営住宅等長寿命化計画策定業務</a:t>
          </a:r>
          <a:r>
            <a:rPr kumimoji="1" lang="ja-JP" altLang="en-US" sz="1100">
              <a:solidFill>
                <a:sysClr val="windowText" lastClr="000000"/>
              </a:solidFill>
              <a:latin typeface="+mn-lt"/>
              <a:ea typeface="+mn-ea"/>
              <a:cs typeface="+mn-cs"/>
            </a:rPr>
            <a:t>委託料等の減により改善された</a:t>
          </a:r>
          <a:r>
            <a:rPr kumimoji="1" lang="ja-JP" altLang="ja-JP"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r>
            <a:rPr kumimoji="1" lang="ja-JP" altLang="en-US" sz="1100">
              <a:solidFill>
                <a:sysClr val="windowText" lastClr="000000"/>
              </a:solidFill>
              <a:latin typeface="+mn-lt"/>
              <a:ea typeface="+mn-ea"/>
              <a:cs typeface="+mn-cs"/>
            </a:rPr>
            <a:t>引き続き、</a:t>
          </a:r>
          <a:r>
            <a:rPr kumimoji="1" lang="ja-JP" altLang="ja-JP" sz="1100">
              <a:solidFill>
                <a:sysClr val="windowText" lastClr="000000"/>
              </a:solidFill>
              <a:latin typeface="+mn-lt"/>
              <a:ea typeface="+mn-ea"/>
              <a:cs typeface="+mn-cs"/>
            </a:rPr>
            <a:t>消耗品費や印刷製本費等の需用費、委託料等の削減に努める。</a:t>
          </a:r>
          <a:endParaRPr kumimoji="1" lang="ja-JP" altLang="en-US" sz="1100">
            <a:solidFill>
              <a:sysClr val="windowText" lastClr="000000"/>
            </a:solidFill>
            <a:latin typeface="+mn-lt"/>
            <a:ea typeface="+mn-ea"/>
            <a:cs typeface="+mn-cs"/>
          </a:endParaRPr>
        </a:p>
        <a:p>
          <a:r>
            <a:rPr kumimoji="1" lang="ja-JP" altLang="en-US" sz="1100">
              <a:solidFill>
                <a:sysClr val="windowText" lastClr="000000"/>
              </a:solidFill>
              <a:latin typeface="+mn-lt"/>
              <a:ea typeface="+mn-ea"/>
              <a:cs typeface="+mn-cs"/>
            </a:rPr>
            <a:t>　</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75293</xdr:rowOff>
    </xdr:from>
    <xdr:to>
      <xdr:col>24</xdr:col>
      <xdr:colOff>31750</xdr:colOff>
      <xdr:row>15</xdr:row>
      <xdr:rowOff>140607</xdr:rowOff>
    </xdr:to>
    <xdr:cxnSp macro="">
      <xdr:nvCxnSpPr>
        <xdr:cNvPr id="127" name="直線コネクタ 126"/>
        <xdr:cNvCxnSpPr/>
      </xdr:nvCxnSpPr>
      <xdr:spPr>
        <a:xfrm flipV="1">
          <a:off x="15671800" y="26470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28"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53521</xdr:rowOff>
    </xdr:from>
    <xdr:to>
      <xdr:col>22</xdr:col>
      <xdr:colOff>565150</xdr:colOff>
      <xdr:row>15</xdr:row>
      <xdr:rowOff>140607</xdr:rowOff>
    </xdr:to>
    <xdr:cxnSp macro="">
      <xdr:nvCxnSpPr>
        <xdr:cNvPr id="130" name="直線コネクタ 129"/>
        <xdr:cNvCxnSpPr/>
      </xdr:nvCxnSpPr>
      <xdr:spPr>
        <a:xfrm>
          <a:off x="14782800" y="26252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15</xdr:row>
      <xdr:rowOff>53521</xdr:rowOff>
    </xdr:to>
    <xdr:cxnSp macro="">
      <xdr:nvCxnSpPr>
        <xdr:cNvPr id="133" name="直線コネクタ 132"/>
        <xdr:cNvCxnSpPr/>
      </xdr:nvCxnSpPr>
      <xdr:spPr>
        <a:xfrm>
          <a:off x="13893800" y="2559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148771</xdr:rowOff>
    </xdr:from>
    <xdr:to>
      <xdr:col>20</xdr:col>
      <xdr:colOff>158750</xdr:colOff>
      <xdr:row>14</xdr:row>
      <xdr:rowOff>159657</xdr:rowOff>
    </xdr:to>
    <xdr:cxnSp macro="">
      <xdr:nvCxnSpPr>
        <xdr:cNvPr id="136" name="直線コネクタ 135"/>
        <xdr:cNvCxnSpPr/>
      </xdr:nvCxnSpPr>
      <xdr:spPr>
        <a:xfrm>
          <a:off x="13004800" y="2549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165298</xdr:rowOff>
    </xdr:from>
    <xdr:ext cx="762000" cy="259045"/>
    <xdr:sp macro="" textlink="">
      <xdr:nvSpPr>
        <xdr:cNvPr id="138" name="テキスト ボックス 137"/>
        <xdr:cNvSpPr txBox="1"/>
      </xdr:nvSpPr>
      <xdr:spPr>
        <a:xfrm>
          <a:off x="13512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23784</xdr:rowOff>
    </xdr:from>
    <xdr:ext cx="762000" cy="259045"/>
    <xdr:sp macro="" textlink="">
      <xdr:nvSpPr>
        <xdr:cNvPr id="140" name="テキスト ボックス 139"/>
        <xdr:cNvSpPr txBox="1"/>
      </xdr:nvSpPr>
      <xdr:spPr>
        <a:xfrm>
          <a:off x="12623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24493</xdr:rowOff>
    </xdr:from>
    <xdr:to>
      <xdr:col>24</xdr:col>
      <xdr:colOff>82550</xdr:colOff>
      <xdr:row>15</xdr:row>
      <xdr:rowOff>126093</xdr:rowOff>
    </xdr:to>
    <xdr:sp macro="" textlink="">
      <xdr:nvSpPr>
        <xdr:cNvPr id="146" name="円/楕円 145"/>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41020</xdr:rowOff>
    </xdr:from>
    <xdr:ext cx="762000" cy="259045"/>
    <xdr:sp macro="" textlink="">
      <xdr:nvSpPr>
        <xdr:cNvPr id="147" name="物件費該当値テキスト"/>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89807</xdr:rowOff>
    </xdr:from>
    <xdr:to>
      <xdr:col>22</xdr:col>
      <xdr:colOff>615950</xdr:colOff>
      <xdr:row>16</xdr:row>
      <xdr:rowOff>19957</xdr:rowOff>
    </xdr:to>
    <xdr:sp macro="" textlink="">
      <xdr:nvSpPr>
        <xdr:cNvPr id="148" name="円/楕円 147"/>
        <xdr:cNvSpPr/>
      </xdr:nvSpPr>
      <xdr:spPr>
        <a:xfrm>
          <a:off x="15621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30134</xdr:rowOff>
    </xdr:from>
    <xdr:ext cx="736600" cy="259045"/>
    <xdr:sp macro="" textlink="">
      <xdr:nvSpPr>
        <xdr:cNvPr id="149" name="テキスト ボックス 148"/>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2721</xdr:rowOff>
    </xdr:from>
    <xdr:to>
      <xdr:col>21</xdr:col>
      <xdr:colOff>412750</xdr:colOff>
      <xdr:row>15</xdr:row>
      <xdr:rowOff>104321</xdr:rowOff>
    </xdr:to>
    <xdr:sp macro="" textlink="">
      <xdr:nvSpPr>
        <xdr:cNvPr id="150" name="円/楕円 149"/>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114498</xdr:rowOff>
    </xdr:from>
    <xdr:ext cx="762000" cy="259045"/>
    <xdr:sp macro="" textlink="">
      <xdr:nvSpPr>
        <xdr:cNvPr id="151" name="テキスト ボックス 150"/>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108857</xdr:rowOff>
    </xdr:from>
    <xdr:to>
      <xdr:col>20</xdr:col>
      <xdr:colOff>209550</xdr:colOff>
      <xdr:row>15</xdr:row>
      <xdr:rowOff>39007</xdr:rowOff>
    </xdr:to>
    <xdr:sp macro="" textlink="">
      <xdr:nvSpPr>
        <xdr:cNvPr id="152" name="円/楕円 151"/>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53" name="テキスト ボックス 152"/>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54" name="円/楕円 153"/>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38298</xdr:rowOff>
    </xdr:from>
    <xdr:ext cx="762000" cy="259045"/>
    <xdr:sp macro="" textlink="">
      <xdr:nvSpPr>
        <xdr:cNvPr id="155" name="テキスト ボックス 154"/>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扶助費に係る経常収支比率は、類似団体と比較してもかなり低い状態が続いている。しかし、</a:t>
          </a:r>
          <a:r>
            <a:rPr kumimoji="1" lang="ja-JP" altLang="en-US" sz="1100">
              <a:solidFill>
                <a:sysClr val="windowText" lastClr="000000"/>
              </a:solidFill>
              <a:latin typeface="+mn-lt"/>
              <a:ea typeface="+mn-ea"/>
              <a:cs typeface="+mn-cs"/>
            </a:rPr>
            <a:t>児童</a:t>
          </a:r>
          <a:r>
            <a:rPr kumimoji="1" lang="ja-JP" altLang="ja-JP" sz="1100">
              <a:solidFill>
                <a:sysClr val="windowText" lastClr="000000"/>
              </a:solidFill>
              <a:latin typeface="+mn-lt"/>
              <a:ea typeface="+mn-ea"/>
              <a:cs typeface="+mn-cs"/>
            </a:rPr>
            <a:t>手当や障害介護給付費の伸び、高齢化の更なる進展により上昇傾向にあり、今後も上昇するものと思われる。</a:t>
          </a:r>
          <a:endParaRPr kumimoji="1" lang="en-US" altLang="ja-JP" sz="1100">
            <a:solidFill>
              <a:sysClr val="windowText" lastClr="000000"/>
            </a:solidFill>
            <a:latin typeface="+mn-lt"/>
            <a:ea typeface="+mn-ea"/>
            <a:cs typeface="+mn-cs"/>
          </a:endParaRP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88900</xdr:rowOff>
    </xdr:to>
    <xdr:cxnSp macro="">
      <xdr:nvCxnSpPr>
        <xdr:cNvPr id="188" name="直線コネクタ 187"/>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69850</xdr:rowOff>
    </xdr:to>
    <xdr:cxnSp macro="">
      <xdr:nvCxnSpPr>
        <xdr:cNvPr id="191" name="直線コネクタ 190"/>
        <xdr:cNvCxnSpPr/>
      </xdr:nvCxnSpPr>
      <xdr:spPr>
        <a:xfrm flipV="1">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3" name="テキスト ボックス 192"/>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54</xdr:row>
      <xdr:rowOff>69850</xdr:rowOff>
    </xdr:to>
    <xdr:cxnSp macro="">
      <xdr:nvCxnSpPr>
        <xdr:cNvPr id="194" name="直線コネクタ 193"/>
        <xdr:cNvCxnSpPr/>
      </xdr:nvCxnSpPr>
      <xdr:spPr>
        <a:xfrm>
          <a:off x="2209800" y="9213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6" name="テキスト ボックス 195"/>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127000</xdr:rowOff>
    </xdr:from>
    <xdr:to>
      <xdr:col>3</xdr:col>
      <xdr:colOff>142875</xdr:colOff>
      <xdr:row>53</xdr:row>
      <xdr:rowOff>127000</xdr:rowOff>
    </xdr:to>
    <xdr:cxnSp macro="">
      <xdr:nvCxnSpPr>
        <xdr:cNvPr id="197" name="直線コネクタ 196"/>
        <xdr:cNvCxnSpPr/>
      </xdr:nvCxnSpPr>
      <xdr:spPr>
        <a:xfrm>
          <a:off x="1320800" y="9213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199" name="テキスト ボックス 198"/>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1" name="テキスト ボックス 200"/>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7" name="円/楕円 206"/>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8"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9" name="円/楕円 208"/>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0" name="テキスト ボックス 209"/>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11" name="円/楕円 210"/>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12" name="テキスト ボックス 211"/>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13" name="円/楕円 212"/>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14" name="テキスト ボックス 213"/>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76200</xdr:rowOff>
    </xdr:from>
    <xdr:to>
      <xdr:col>1</xdr:col>
      <xdr:colOff>676275</xdr:colOff>
      <xdr:row>54</xdr:row>
      <xdr:rowOff>6350</xdr:rowOff>
    </xdr:to>
    <xdr:sp macro="" textlink="">
      <xdr:nvSpPr>
        <xdr:cNvPr id="215" name="円/楕円 214"/>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16527</xdr:rowOff>
    </xdr:from>
    <xdr:ext cx="762000" cy="259045"/>
    <xdr:sp macro="" textlink="">
      <xdr:nvSpPr>
        <xdr:cNvPr id="216" name="テキスト ボックス 215"/>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その他における経常収支比率は横ばい状態で、岡山県平均とほぼ同じ指数を示している。これは特別会計への繰出金が減る一方、施設や車両などの老朽化による維持管理経費が増加しているためである。引き続き施設の処分や車両の計画的な更新を図るとともに、各会計</a:t>
          </a:r>
          <a:r>
            <a:rPr kumimoji="1" lang="ja-JP" altLang="en-US" sz="1100">
              <a:solidFill>
                <a:sysClr val="windowText" lastClr="000000"/>
              </a:solidFill>
              <a:latin typeface="+mn-lt"/>
              <a:ea typeface="+mn-ea"/>
              <a:cs typeface="+mn-cs"/>
            </a:rPr>
            <a:t>へ</a:t>
          </a:r>
          <a:r>
            <a:rPr kumimoji="1" lang="ja-JP" altLang="ja-JP" sz="1100">
              <a:solidFill>
                <a:sysClr val="windowText" lastClr="000000"/>
              </a:solidFill>
              <a:latin typeface="+mn-lt"/>
              <a:ea typeface="+mn-ea"/>
              <a:cs typeface="+mn-cs"/>
            </a:rPr>
            <a:t>の赤字補填的な繰出金の抑制を図る。</a:t>
          </a:r>
          <a:endParaRPr kumimoji="1" lang="en-US" altLang="ja-JP" sz="1100">
            <a:solidFill>
              <a:sysClr val="windowText" lastClr="000000"/>
            </a:solidFill>
            <a:latin typeface="+mn-lt"/>
            <a:ea typeface="+mn-ea"/>
            <a:cs typeface="+mn-cs"/>
          </a:endParaRPr>
        </a:p>
        <a:p>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69850</xdr:rowOff>
    </xdr:to>
    <xdr:cxnSp macro="">
      <xdr:nvCxnSpPr>
        <xdr:cNvPr id="249" name="直線コネクタ 248"/>
        <xdr:cNvCxnSpPr/>
      </xdr:nvCxnSpPr>
      <xdr:spPr>
        <a:xfrm>
          <a:off x="15671800" y="9827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0"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39370</xdr:rowOff>
    </xdr:from>
    <xdr:to>
      <xdr:col>22</xdr:col>
      <xdr:colOff>565150</xdr:colOff>
      <xdr:row>57</xdr:row>
      <xdr:rowOff>54610</xdr:rowOff>
    </xdr:to>
    <xdr:cxnSp macro="">
      <xdr:nvCxnSpPr>
        <xdr:cNvPr id="252" name="直線コネクタ 251"/>
        <xdr:cNvCxnSpPr/>
      </xdr:nvCxnSpPr>
      <xdr:spPr>
        <a:xfrm>
          <a:off x="14782800" y="9812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39370</xdr:rowOff>
    </xdr:to>
    <xdr:cxnSp macro="">
      <xdr:nvCxnSpPr>
        <xdr:cNvPr id="255" name="直線コネクタ 254"/>
        <xdr:cNvCxnSpPr/>
      </xdr:nvCxnSpPr>
      <xdr:spPr>
        <a:xfrm>
          <a:off x="13893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7" name="テキスト ボックス 256"/>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24130</xdr:rowOff>
    </xdr:to>
    <xdr:cxnSp macro="">
      <xdr:nvCxnSpPr>
        <xdr:cNvPr id="258" name="直線コネクタ 257"/>
        <xdr:cNvCxnSpPr/>
      </xdr:nvCxnSpPr>
      <xdr:spPr>
        <a:xfrm>
          <a:off x="13004800" y="9766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60" name="テキスト ボックス 25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2" name="テキスト ボックス 261"/>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8" name="円/楕円 267"/>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9"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0" name="円/楕円 269"/>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1" name="テキスト ボックス 270"/>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160020</xdr:rowOff>
    </xdr:from>
    <xdr:to>
      <xdr:col>21</xdr:col>
      <xdr:colOff>412750</xdr:colOff>
      <xdr:row>57</xdr:row>
      <xdr:rowOff>90170</xdr:rowOff>
    </xdr:to>
    <xdr:sp macro="" textlink="">
      <xdr:nvSpPr>
        <xdr:cNvPr id="272" name="円/楕円 271"/>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74947</xdr:rowOff>
    </xdr:from>
    <xdr:ext cx="762000" cy="259045"/>
    <xdr:sp macro="" textlink="">
      <xdr:nvSpPr>
        <xdr:cNvPr id="273" name="テキスト ボックス 272"/>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144780</xdr:rowOff>
    </xdr:from>
    <xdr:to>
      <xdr:col>20</xdr:col>
      <xdr:colOff>209550</xdr:colOff>
      <xdr:row>57</xdr:row>
      <xdr:rowOff>74930</xdr:rowOff>
    </xdr:to>
    <xdr:sp macro="" textlink="">
      <xdr:nvSpPr>
        <xdr:cNvPr id="274" name="円/楕円 273"/>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75" name="テキスト ボックス 274"/>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6" name="円/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7" name="テキスト ボックス 276"/>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補助費等に係る経常収支比率は削減努力により下がっていたが、再び上昇に転じている。これは岨谷太陽光発電所工事に係る負担金、協働のまちづくり寄附金（米づくり農家応援）事業に係る</a:t>
          </a:r>
          <a:r>
            <a:rPr kumimoji="1" lang="ja-JP" altLang="en-US" sz="1100">
              <a:solidFill>
                <a:sysClr val="windowText" lastClr="000000"/>
              </a:solidFill>
              <a:latin typeface="+mn-lt"/>
              <a:ea typeface="+mn-ea"/>
              <a:cs typeface="+mn-cs"/>
            </a:rPr>
            <a:t>記念品</a:t>
          </a:r>
          <a:r>
            <a:rPr kumimoji="1" lang="ja-JP" altLang="ja-JP" sz="1100">
              <a:solidFill>
                <a:sysClr val="windowText" lastClr="000000"/>
              </a:solidFill>
              <a:latin typeface="+mn-lt"/>
              <a:ea typeface="+mn-ea"/>
              <a:cs typeface="+mn-cs"/>
            </a:rPr>
            <a:t>、社会福祉協議会への運営補助金、臨時福祉給付金、家畜排せつ物処理施設ストックマネジメント事業</a:t>
          </a:r>
          <a:r>
            <a:rPr kumimoji="1" lang="ja-JP" altLang="en-US" sz="1100">
              <a:solidFill>
                <a:sysClr val="windowText" lastClr="000000"/>
              </a:solidFill>
              <a:latin typeface="+mn-lt"/>
              <a:ea typeface="+mn-ea"/>
              <a:cs typeface="+mn-cs"/>
            </a:rPr>
            <a:t>に対する</a:t>
          </a:r>
          <a:r>
            <a:rPr kumimoji="1" lang="ja-JP" altLang="ja-JP" sz="1100">
              <a:solidFill>
                <a:sysClr val="windowText" lastClr="000000"/>
              </a:solidFill>
              <a:latin typeface="+mn-lt"/>
              <a:ea typeface="+mn-ea"/>
              <a:cs typeface="+mn-cs"/>
            </a:rPr>
            <a:t>負担金等の増が要因。</a:t>
          </a:r>
          <a:endParaRPr lang="ja-JP" altLang="ja-JP">
            <a:solidFill>
              <a:sysClr val="windowText" lastClr="000000"/>
            </a:solidFill>
          </a:endParaRPr>
        </a:p>
        <a:p>
          <a:r>
            <a:rPr kumimoji="1" lang="ja-JP" altLang="ja-JP" sz="1100">
              <a:solidFill>
                <a:sysClr val="windowText" lastClr="000000"/>
              </a:solidFill>
              <a:latin typeface="+mn-lt"/>
              <a:ea typeface="+mn-ea"/>
              <a:cs typeface="+mn-cs"/>
            </a:rPr>
            <a:t>今後も高齢化の進展などにより補助費の増加が見込まれるため、更なる事業の見直しを行う。</a:t>
          </a:r>
          <a:endParaRPr kumimoji="1" lang="en-US" altLang="ja-JP" sz="1100">
            <a:solidFill>
              <a:sysClr val="windowText" lastClr="000000"/>
            </a:solidFill>
            <a:latin typeface="+mn-lt"/>
            <a:ea typeface="+mn-ea"/>
            <a:cs typeface="+mn-cs"/>
          </a:endParaRPr>
        </a:p>
        <a:p>
          <a:endParaRPr kumimoji="1" lang="en-US" altLang="ja-JP" sz="1100">
            <a:solidFill>
              <a:sysClr val="windowText" lastClr="000000"/>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60325</xdr:rowOff>
    </xdr:from>
    <xdr:to>
      <xdr:col>24</xdr:col>
      <xdr:colOff>31750</xdr:colOff>
      <xdr:row>36</xdr:row>
      <xdr:rowOff>50800</xdr:rowOff>
    </xdr:to>
    <xdr:cxnSp macro="">
      <xdr:nvCxnSpPr>
        <xdr:cNvPr id="314" name="直線コネクタ 313"/>
        <xdr:cNvCxnSpPr/>
      </xdr:nvCxnSpPr>
      <xdr:spPr>
        <a:xfrm>
          <a:off x="15671800" y="606107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67327</xdr:rowOff>
    </xdr:from>
    <xdr:ext cx="762000" cy="259045"/>
    <xdr:sp macro="" textlink="">
      <xdr:nvSpPr>
        <xdr:cNvPr id="315" name="補助費等平均値テキスト"/>
        <xdr:cNvSpPr txBox="1"/>
      </xdr:nvSpPr>
      <xdr:spPr>
        <a:xfrm>
          <a:off x="16598900" y="623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146050</xdr:rowOff>
    </xdr:from>
    <xdr:to>
      <xdr:col>22</xdr:col>
      <xdr:colOff>565150</xdr:colOff>
      <xdr:row>35</xdr:row>
      <xdr:rowOff>60325</xdr:rowOff>
    </xdr:to>
    <xdr:cxnSp macro="">
      <xdr:nvCxnSpPr>
        <xdr:cNvPr id="317" name="直線コネクタ 316"/>
        <xdr:cNvCxnSpPr/>
      </xdr:nvCxnSpPr>
      <xdr:spPr>
        <a:xfrm>
          <a:off x="14782800" y="580390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143527</xdr:rowOff>
    </xdr:from>
    <xdr:ext cx="736600" cy="259045"/>
    <xdr:sp macro="" textlink="">
      <xdr:nvSpPr>
        <xdr:cNvPr id="319" name="テキスト ボックス 318"/>
        <xdr:cNvSpPr txBox="1"/>
      </xdr:nvSpPr>
      <xdr:spPr>
        <a:xfrm>
          <a:off x="15290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146050</xdr:rowOff>
    </xdr:from>
    <xdr:to>
      <xdr:col>21</xdr:col>
      <xdr:colOff>361950</xdr:colOff>
      <xdr:row>35</xdr:row>
      <xdr:rowOff>69850</xdr:rowOff>
    </xdr:to>
    <xdr:cxnSp macro="">
      <xdr:nvCxnSpPr>
        <xdr:cNvPr id="320" name="直線コネクタ 319"/>
        <xdr:cNvCxnSpPr/>
      </xdr:nvCxnSpPr>
      <xdr:spPr>
        <a:xfrm flipV="1">
          <a:off x="13893800" y="58039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134002</xdr:rowOff>
    </xdr:from>
    <xdr:ext cx="762000" cy="259045"/>
    <xdr:sp macro="" textlink="">
      <xdr:nvSpPr>
        <xdr:cNvPr id="322" name="テキスト ボックス 321"/>
        <xdr:cNvSpPr txBox="1"/>
      </xdr:nvSpPr>
      <xdr:spPr>
        <a:xfrm>
          <a:off x="14401800" y="630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69850</xdr:rowOff>
    </xdr:from>
    <xdr:to>
      <xdr:col>20</xdr:col>
      <xdr:colOff>158750</xdr:colOff>
      <xdr:row>35</xdr:row>
      <xdr:rowOff>107950</xdr:rowOff>
    </xdr:to>
    <xdr:cxnSp macro="">
      <xdr:nvCxnSpPr>
        <xdr:cNvPr id="323" name="直線コネクタ 322"/>
        <xdr:cNvCxnSpPr/>
      </xdr:nvCxnSpPr>
      <xdr:spPr>
        <a:xfrm flipV="1">
          <a:off x="13004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153052</xdr:rowOff>
    </xdr:from>
    <xdr:ext cx="762000" cy="259045"/>
    <xdr:sp macro="" textlink="">
      <xdr:nvSpPr>
        <xdr:cNvPr id="325" name="テキスト ボックス 324"/>
        <xdr:cNvSpPr txBox="1"/>
      </xdr:nvSpPr>
      <xdr:spPr>
        <a:xfrm>
          <a:off x="13512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114952</xdr:rowOff>
    </xdr:from>
    <xdr:ext cx="762000" cy="259045"/>
    <xdr:sp macro="" textlink="">
      <xdr:nvSpPr>
        <xdr:cNvPr id="327" name="テキスト ボックス 326"/>
        <xdr:cNvSpPr txBox="1"/>
      </xdr:nvSpPr>
      <xdr:spPr>
        <a:xfrm>
          <a:off x="12623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0</xdr:rowOff>
    </xdr:from>
    <xdr:to>
      <xdr:col>24</xdr:col>
      <xdr:colOff>82550</xdr:colOff>
      <xdr:row>36</xdr:row>
      <xdr:rowOff>101600</xdr:rowOff>
    </xdr:to>
    <xdr:sp macro="" textlink="">
      <xdr:nvSpPr>
        <xdr:cNvPr id="333" name="円/楕円 332"/>
        <xdr:cNvSpPr/>
      </xdr:nvSpPr>
      <xdr:spPr>
        <a:xfrm>
          <a:off x="16459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16527</xdr:rowOff>
    </xdr:from>
    <xdr:ext cx="762000" cy="259045"/>
    <xdr:sp macro="" textlink="">
      <xdr:nvSpPr>
        <xdr:cNvPr id="334" name="補助費等該当値テキスト"/>
        <xdr:cNvSpPr txBox="1"/>
      </xdr:nvSpPr>
      <xdr:spPr>
        <a:xfrm>
          <a:off x="16598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9525</xdr:rowOff>
    </xdr:from>
    <xdr:to>
      <xdr:col>22</xdr:col>
      <xdr:colOff>615950</xdr:colOff>
      <xdr:row>35</xdr:row>
      <xdr:rowOff>111125</xdr:rowOff>
    </xdr:to>
    <xdr:sp macro="" textlink="">
      <xdr:nvSpPr>
        <xdr:cNvPr id="335" name="円/楕円 334"/>
        <xdr:cNvSpPr/>
      </xdr:nvSpPr>
      <xdr:spPr>
        <a:xfrm>
          <a:off x="156210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121302</xdr:rowOff>
    </xdr:from>
    <xdr:ext cx="736600" cy="259045"/>
    <xdr:sp macro="" textlink="">
      <xdr:nvSpPr>
        <xdr:cNvPr id="336" name="テキスト ボックス 335"/>
        <xdr:cNvSpPr txBox="1"/>
      </xdr:nvSpPr>
      <xdr:spPr>
        <a:xfrm>
          <a:off x="15290800" y="577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95250</xdr:rowOff>
    </xdr:from>
    <xdr:to>
      <xdr:col>21</xdr:col>
      <xdr:colOff>412750</xdr:colOff>
      <xdr:row>34</xdr:row>
      <xdr:rowOff>25400</xdr:rowOff>
    </xdr:to>
    <xdr:sp macro="" textlink="">
      <xdr:nvSpPr>
        <xdr:cNvPr id="337" name="円/楕円 336"/>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35577</xdr:rowOff>
    </xdr:from>
    <xdr:ext cx="762000" cy="259045"/>
    <xdr:sp macro="" textlink="">
      <xdr:nvSpPr>
        <xdr:cNvPr id="338" name="テキスト ボックス 337"/>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19050</xdr:rowOff>
    </xdr:from>
    <xdr:to>
      <xdr:col>20</xdr:col>
      <xdr:colOff>209550</xdr:colOff>
      <xdr:row>35</xdr:row>
      <xdr:rowOff>120650</xdr:rowOff>
    </xdr:to>
    <xdr:sp macro="" textlink="">
      <xdr:nvSpPr>
        <xdr:cNvPr id="339" name="円/楕円 338"/>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130827</xdr:rowOff>
    </xdr:from>
    <xdr:ext cx="762000" cy="259045"/>
    <xdr:sp macro="" textlink="">
      <xdr:nvSpPr>
        <xdr:cNvPr id="340" name="テキスト ボックス 339"/>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57150</xdr:rowOff>
    </xdr:from>
    <xdr:to>
      <xdr:col>19</xdr:col>
      <xdr:colOff>6350</xdr:colOff>
      <xdr:row>35</xdr:row>
      <xdr:rowOff>158750</xdr:rowOff>
    </xdr:to>
    <xdr:sp macro="" textlink="">
      <xdr:nvSpPr>
        <xdr:cNvPr id="341" name="円/楕円 340"/>
        <xdr:cNvSpPr/>
      </xdr:nvSpPr>
      <xdr:spPr>
        <a:xfrm>
          <a:off x="12954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168927</xdr:rowOff>
    </xdr:from>
    <xdr:ext cx="762000" cy="259045"/>
    <xdr:sp macro="" textlink="">
      <xdr:nvSpPr>
        <xdr:cNvPr id="342" name="テキスト ボックス 341"/>
        <xdr:cNvSpPr txBox="1"/>
      </xdr:nvSpPr>
      <xdr:spPr>
        <a:xfrm>
          <a:off x="12623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latin typeface="+mn-lt"/>
              <a:ea typeface="+mn-ea"/>
              <a:cs typeface="+mn-cs"/>
            </a:rPr>
            <a:t>地方債の発行の抑制により、公債費に係る経常収支比率は少しづつ減少してきたが、災害復旧事業にかかる地方債の借入が増えたことから、ここ数年は横ばい状態が続いている。今後は中学校の統合に係る地方債の償還が始まることにより上昇が見込まれる。このため継続事業以外の地方債の発行を極力見合わせる。</a:t>
          </a:r>
          <a:endParaRPr kumimoji="1" lang="en-US" altLang="ja-JP" sz="1100">
            <a:solidFill>
              <a:sysClr val="windowText" lastClr="000000"/>
            </a:solidFill>
            <a:latin typeface="+mn-lt"/>
            <a:ea typeface="+mn-ea"/>
            <a:cs typeface="+mn-cs"/>
          </a:endParaRPr>
        </a:p>
        <a:p>
          <a:endParaRPr kumimoji="1" lang="ja-JP" altLang="ja-JP" sz="110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29845</xdr:rowOff>
    </xdr:from>
    <xdr:to>
      <xdr:col>7</xdr:col>
      <xdr:colOff>15875</xdr:colOff>
      <xdr:row>78</xdr:row>
      <xdr:rowOff>58420</xdr:rowOff>
    </xdr:to>
    <xdr:cxnSp macro="">
      <xdr:nvCxnSpPr>
        <xdr:cNvPr id="371" name="直線コネクタ 370"/>
        <xdr:cNvCxnSpPr/>
      </xdr:nvCxnSpPr>
      <xdr:spPr>
        <a:xfrm>
          <a:off x="3987800" y="134029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41291</xdr:rowOff>
    </xdr:from>
    <xdr:ext cx="762000" cy="259045"/>
    <xdr:sp macro="" textlink="">
      <xdr:nvSpPr>
        <xdr:cNvPr id="372" name="公債費平均値テキスト"/>
        <xdr:cNvSpPr txBox="1"/>
      </xdr:nvSpPr>
      <xdr:spPr>
        <a:xfrm>
          <a:off x="4914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29845</xdr:rowOff>
    </xdr:from>
    <xdr:to>
      <xdr:col>5</xdr:col>
      <xdr:colOff>549275</xdr:colOff>
      <xdr:row>78</xdr:row>
      <xdr:rowOff>64136</xdr:rowOff>
    </xdr:to>
    <xdr:cxnSp macro="">
      <xdr:nvCxnSpPr>
        <xdr:cNvPr id="374" name="直線コネクタ 373"/>
        <xdr:cNvCxnSpPr/>
      </xdr:nvCxnSpPr>
      <xdr:spPr>
        <a:xfrm flipV="1">
          <a:off x="3098800" y="134029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159402</xdr:rowOff>
    </xdr:from>
    <xdr:ext cx="736600" cy="259045"/>
    <xdr:sp macro="" textlink="">
      <xdr:nvSpPr>
        <xdr:cNvPr id="376" name="テキスト ボックス 375"/>
        <xdr:cNvSpPr txBox="1"/>
      </xdr:nvSpPr>
      <xdr:spPr>
        <a:xfrm>
          <a:off x="3606800" y="1301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64136</xdr:rowOff>
    </xdr:from>
    <xdr:to>
      <xdr:col>4</xdr:col>
      <xdr:colOff>346075</xdr:colOff>
      <xdr:row>78</xdr:row>
      <xdr:rowOff>64136</xdr:rowOff>
    </xdr:to>
    <xdr:cxnSp macro="">
      <xdr:nvCxnSpPr>
        <xdr:cNvPr id="377" name="直線コネクタ 376"/>
        <xdr:cNvCxnSpPr/>
      </xdr:nvCxnSpPr>
      <xdr:spPr>
        <a:xfrm>
          <a:off x="2209800" y="13437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33672</xdr:rowOff>
    </xdr:from>
    <xdr:ext cx="762000" cy="259045"/>
    <xdr:sp macro="" textlink="">
      <xdr:nvSpPr>
        <xdr:cNvPr id="379" name="テキスト ボックス 378"/>
        <xdr:cNvSpPr txBox="1"/>
      </xdr:nvSpPr>
      <xdr:spPr>
        <a:xfrm>
          <a:off x="2717800" y="1306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64136</xdr:rowOff>
    </xdr:to>
    <xdr:cxnSp macro="">
      <xdr:nvCxnSpPr>
        <xdr:cNvPr id="380" name="直線コネクタ 379"/>
        <xdr:cNvCxnSpPr/>
      </xdr:nvCxnSpPr>
      <xdr:spPr>
        <a:xfrm>
          <a:off x="1320800" y="134315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56532</xdr:rowOff>
    </xdr:from>
    <xdr:ext cx="762000" cy="259045"/>
    <xdr:sp macro="" textlink="">
      <xdr:nvSpPr>
        <xdr:cNvPr id="382" name="テキスト ボックス 381"/>
        <xdr:cNvSpPr txBox="1"/>
      </xdr:nvSpPr>
      <xdr:spPr>
        <a:xfrm>
          <a:off x="1828800" y="130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67963</xdr:rowOff>
    </xdr:from>
    <xdr:ext cx="762000" cy="259045"/>
    <xdr:sp macro="" textlink="">
      <xdr:nvSpPr>
        <xdr:cNvPr id="384" name="テキスト ボックス 383"/>
        <xdr:cNvSpPr txBox="1"/>
      </xdr:nvSpPr>
      <xdr:spPr>
        <a:xfrm>
          <a:off x="939800" y="1309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90" name="円/楕円 389"/>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91"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150495</xdr:rowOff>
    </xdr:from>
    <xdr:to>
      <xdr:col>5</xdr:col>
      <xdr:colOff>600075</xdr:colOff>
      <xdr:row>78</xdr:row>
      <xdr:rowOff>80645</xdr:rowOff>
    </xdr:to>
    <xdr:sp macro="" textlink="">
      <xdr:nvSpPr>
        <xdr:cNvPr id="392" name="円/楕円 391"/>
        <xdr:cNvSpPr/>
      </xdr:nvSpPr>
      <xdr:spPr>
        <a:xfrm>
          <a:off x="39370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65422</xdr:rowOff>
    </xdr:from>
    <xdr:ext cx="736600" cy="259045"/>
    <xdr:sp macro="" textlink="">
      <xdr:nvSpPr>
        <xdr:cNvPr id="393" name="テキスト ボックス 392"/>
        <xdr:cNvSpPr txBox="1"/>
      </xdr:nvSpPr>
      <xdr:spPr>
        <a:xfrm>
          <a:off x="3606800" y="13438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13336</xdr:rowOff>
    </xdr:from>
    <xdr:to>
      <xdr:col>4</xdr:col>
      <xdr:colOff>396875</xdr:colOff>
      <xdr:row>78</xdr:row>
      <xdr:rowOff>114936</xdr:rowOff>
    </xdr:to>
    <xdr:sp macro="" textlink="">
      <xdr:nvSpPr>
        <xdr:cNvPr id="394" name="円/楕円 393"/>
        <xdr:cNvSpPr/>
      </xdr:nvSpPr>
      <xdr:spPr>
        <a:xfrm>
          <a:off x="3048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99713</xdr:rowOff>
    </xdr:from>
    <xdr:ext cx="762000" cy="259045"/>
    <xdr:sp macro="" textlink="">
      <xdr:nvSpPr>
        <xdr:cNvPr id="395" name="テキスト ボックス 394"/>
        <xdr:cNvSpPr txBox="1"/>
      </xdr:nvSpPr>
      <xdr:spPr>
        <a:xfrm>
          <a:off x="2717800" y="1347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13336</xdr:rowOff>
    </xdr:from>
    <xdr:to>
      <xdr:col>3</xdr:col>
      <xdr:colOff>193675</xdr:colOff>
      <xdr:row>78</xdr:row>
      <xdr:rowOff>114936</xdr:rowOff>
    </xdr:to>
    <xdr:sp macro="" textlink="">
      <xdr:nvSpPr>
        <xdr:cNvPr id="396" name="円/楕円 395"/>
        <xdr:cNvSpPr/>
      </xdr:nvSpPr>
      <xdr:spPr>
        <a:xfrm>
          <a:off x="2159000" y="133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99713</xdr:rowOff>
    </xdr:from>
    <xdr:ext cx="762000" cy="259045"/>
    <xdr:sp macro="" textlink="">
      <xdr:nvSpPr>
        <xdr:cNvPr id="397" name="テキスト ボックス 396"/>
        <xdr:cNvSpPr txBox="1"/>
      </xdr:nvSpPr>
      <xdr:spPr>
        <a:xfrm>
          <a:off x="1828800" y="1347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98" name="円/楕円 397"/>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99" name="テキスト ボックス 398"/>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公債費以外の経常収支比率については、削減の効果もあり、類似団体と同レベルとなっている。今後も引き続き人件費、扶助費、物件費の節減に努めるとともに、投資的効果を見極めて補助金の削減にも取り組む。繰出金については、料金の見直しなども含め、健全化に努める。</a:t>
          </a:r>
          <a:endParaRPr kumimoji="1" lang="en-US" altLang="ja-JP" sz="1100">
            <a:solidFill>
              <a:sysClr val="windowText" lastClr="000000"/>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77</xdr:row>
      <xdr:rowOff>129287</xdr:rowOff>
    </xdr:to>
    <xdr:cxnSp macro="">
      <xdr:nvCxnSpPr>
        <xdr:cNvPr id="430" name="直線コネクタ 429"/>
        <xdr:cNvCxnSpPr/>
      </xdr:nvCxnSpPr>
      <xdr:spPr>
        <a:xfrm>
          <a:off x="15671800" y="13225780"/>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55135</xdr:rowOff>
    </xdr:from>
    <xdr:ext cx="762000" cy="259045"/>
    <xdr:sp macro="" textlink="">
      <xdr:nvSpPr>
        <xdr:cNvPr id="431"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90424</xdr:rowOff>
    </xdr:from>
    <xdr:to>
      <xdr:col>22</xdr:col>
      <xdr:colOff>565150</xdr:colOff>
      <xdr:row>77</xdr:row>
      <xdr:rowOff>24130</xdr:rowOff>
    </xdr:to>
    <xdr:cxnSp macro="">
      <xdr:nvCxnSpPr>
        <xdr:cNvPr id="433" name="直線コネクタ 432"/>
        <xdr:cNvCxnSpPr/>
      </xdr:nvCxnSpPr>
      <xdr:spPr>
        <a:xfrm>
          <a:off x="14782800" y="131206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64279</xdr:rowOff>
    </xdr:from>
    <xdr:ext cx="736600" cy="259045"/>
    <xdr:sp macro="" textlink="">
      <xdr:nvSpPr>
        <xdr:cNvPr id="435" name="テキスト ボックス 434"/>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90424</xdr:rowOff>
    </xdr:from>
    <xdr:to>
      <xdr:col>21</xdr:col>
      <xdr:colOff>361950</xdr:colOff>
      <xdr:row>77</xdr:row>
      <xdr:rowOff>19558</xdr:rowOff>
    </xdr:to>
    <xdr:cxnSp macro="">
      <xdr:nvCxnSpPr>
        <xdr:cNvPr id="436" name="直線コネクタ 435"/>
        <xdr:cNvCxnSpPr/>
      </xdr:nvCxnSpPr>
      <xdr:spPr>
        <a:xfrm flipV="1">
          <a:off x="13893800" y="131206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8" name="テキスト ボックス 437"/>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117856</xdr:rowOff>
    </xdr:from>
    <xdr:to>
      <xdr:col>20</xdr:col>
      <xdr:colOff>158750</xdr:colOff>
      <xdr:row>77</xdr:row>
      <xdr:rowOff>19558</xdr:rowOff>
    </xdr:to>
    <xdr:cxnSp macro="">
      <xdr:nvCxnSpPr>
        <xdr:cNvPr id="439" name="直線コネクタ 438"/>
        <xdr:cNvCxnSpPr/>
      </xdr:nvCxnSpPr>
      <xdr:spPr>
        <a:xfrm>
          <a:off x="13004800" y="131480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43" name="テキスト ボックス 44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78487</xdr:rowOff>
    </xdr:from>
    <xdr:to>
      <xdr:col>24</xdr:col>
      <xdr:colOff>82550</xdr:colOff>
      <xdr:row>78</xdr:row>
      <xdr:rowOff>8637</xdr:rowOff>
    </xdr:to>
    <xdr:sp macro="" textlink="">
      <xdr:nvSpPr>
        <xdr:cNvPr id="449" name="円/楕円 448"/>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95014</xdr:rowOff>
    </xdr:from>
    <xdr:ext cx="762000" cy="259045"/>
    <xdr:sp macro="" textlink="">
      <xdr:nvSpPr>
        <xdr:cNvPr id="450" name="公債費以外該当値テキスト"/>
        <xdr:cNvSpPr txBox="1"/>
      </xdr:nvSpPr>
      <xdr:spPr>
        <a:xfrm>
          <a:off x="16598900" y="131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51" name="円/楕円 450"/>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52" name="テキスト ボックス 451"/>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39624</xdr:rowOff>
    </xdr:from>
    <xdr:to>
      <xdr:col>21</xdr:col>
      <xdr:colOff>412750</xdr:colOff>
      <xdr:row>76</xdr:row>
      <xdr:rowOff>141224</xdr:rowOff>
    </xdr:to>
    <xdr:sp macro="" textlink="">
      <xdr:nvSpPr>
        <xdr:cNvPr id="453" name="円/楕円 452"/>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151401</xdr:rowOff>
    </xdr:from>
    <xdr:ext cx="762000" cy="259045"/>
    <xdr:sp macro="" textlink="">
      <xdr:nvSpPr>
        <xdr:cNvPr id="454" name="テキスト ボックス 453"/>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140208</xdr:rowOff>
    </xdr:from>
    <xdr:to>
      <xdr:col>20</xdr:col>
      <xdr:colOff>209550</xdr:colOff>
      <xdr:row>77</xdr:row>
      <xdr:rowOff>70358</xdr:rowOff>
    </xdr:to>
    <xdr:sp macro="" textlink="">
      <xdr:nvSpPr>
        <xdr:cNvPr id="455" name="円/楕円 454"/>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55135</xdr:rowOff>
    </xdr:from>
    <xdr:ext cx="762000" cy="259045"/>
    <xdr:sp macro="" textlink="">
      <xdr:nvSpPr>
        <xdr:cNvPr id="456" name="テキスト ボックス 455"/>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67056</xdr:rowOff>
    </xdr:from>
    <xdr:to>
      <xdr:col>19</xdr:col>
      <xdr:colOff>6350</xdr:colOff>
      <xdr:row>76</xdr:row>
      <xdr:rowOff>168656</xdr:rowOff>
    </xdr:to>
    <xdr:sp macro="" textlink="">
      <xdr:nvSpPr>
        <xdr:cNvPr id="457" name="円/楕円 456"/>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153433</xdr:rowOff>
    </xdr:from>
    <xdr:ext cx="762000" cy="259045"/>
    <xdr:sp macro="" textlink="">
      <xdr:nvSpPr>
        <xdr:cNvPr id="458" name="テキスト ボックス 457"/>
        <xdr:cNvSpPr txBox="1"/>
      </xdr:nvSpPr>
      <xdr:spPr>
        <a:xfrm>
          <a:off x="12623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岡山県吉備中央町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65006</xdr:rowOff>
    </xdr:from>
    <xdr:to>
      <xdr:col>4</xdr:col>
      <xdr:colOff>1117600</xdr:colOff>
      <xdr:row>16</xdr:row>
      <xdr:rowOff>76305</xdr:rowOff>
    </xdr:to>
    <xdr:cxnSp macro="">
      <xdr:nvCxnSpPr>
        <xdr:cNvPr id="52" name="直線コネクタ 51"/>
        <xdr:cNvCxnSpPr/>
      </xdr:nvCxnSpPr>
      <xdr:spPr bwMode="auto">
        <a:xfrm>
          <a:off x="5003800" y="2855831"/>
          <a:ext cx="647700" cy="112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61083</xdr:rowOff>
    </xdr:from>
    <xdr:ext cx="762000" cy="259045"/>
    <xdr:sp macro="" textlink="">
      <xdr:nvSpPr>
        <xdr:cNvPr id="53" name="人口1人当たり決算額の推移平均値テキスト130"/>
        <xdr:cNvSpPr txBox="1"/>
      </xdr:nvSpPr>
      <xdr:spPr>
        <a:xfrm>
          <a:off x="5740400" y="2851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45684</xdr:rowOff>
    </xdr:from>
    <xdr:to>
      <xdr:col>4</xdr:col>
      <xdr:colOff>469900</xdr:colOff>
      <xdr:row>16</xdr:row>
      <xdr:rowOff>65006</xdr:rowOff>
    </xdr:to>
    <xdr:cxnSp macro="">
      <xdr:nvCxnSpPr>
        <xdr:cNvPr id="55" name="直線コネクタ 54"/>
        <xdr:cNvCxnSpPr/>
      </xdr:nvCxnSpPr>
      <xdr:spPr bwMode="auto">
        <a:xfrm>
          <a:off x="4305300" y="2836509"/>
          <a:ext cx="698500" cy="1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169544</xdr:rowOff>
    </xdr:from>
    <xdr:ext cx="736600" cy="259045"/>
    <xdr:sp macro="" textlink="">
      <xdr:nvSpPr>
        <xdr:cNvPr id="57" name="テキスト ボックス 56"/>
        <xdr:cNvSpPr txBox="1"/>
      </xdr:nvSpPr>
      <xdr:spPr>
        <a:xfrm>
          <a:off x="4622800" y="296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20026</xdr:rowOff>
    </xdr:from>
    <xdr:to>
      <xdr:col>3</xdr:col>
      <xdr:colOff>904875</xdr:colOff>
      <xdr:row>16</xdr:row>
      <xdr:rowOff>45684</xdr:rowOff>
    </xdr:to>
    <xdr:cxnSp macro="">
      <xdr:nvCxnSpPr>
        <xdr:cNvPr id="58" name="直線コネクタ 57"/>
        <xdr:cNvCxnSpPr/>
      </xdr:nvCxnSpPr>
      <xdr:spPr bwMode="auto">
        <a:xfrm>
          <a:off x="3606800" y="2810851"/>
          <a:ext cx="698500" cy="25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159943</xdr:rowOff>
    </xdr:from>
    <xdr:ext cx="762000" cy="259045"/>
    <xdr:sp macro="" textlink="">
      <xdr:nvSpPr>
        <xdr:cNvPr id="60" name="テキスト ボックス 59"/>
        <xdr:cNvSpPr txBox="1"/>
      </xdr:nvSpPr>
      <xdr:spPr>
        <a:xfrm>
          <a:off x="3924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20026</xdr:rowOff>
    </xdr:from>
    <xdr:to>
      <xdr:col>3</xdr:col>
      <xdr:colOff>206375</xdr:colOff>
      <xdr:row>16</xdr:row>
      <xdr:rowOff>79767</xdr:rowOff>
    </xdr:to>
    <xdr:cxnSp macro="">
      <xdr:nvCxnSpPr>
        <xdr:cNvPr id="61" name="直線コネクタ 60"/>
        <xdr:cNvCxnSpPr/>
      </xdr:nvCxnSpPr>
      <xdr:spPr bwMode="auto">
        <a:xfrm flipV="1">
          <a:off x="2908300" y="2810851"/>
          <a:ext cx="698500" cy="59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150799</xdr:rowOff>
    </xdr:from>
    <xdr:ext cx="762000" cy="259045"/>
    <xdr:sp macro="" textlink="">
      <xdr:nvSpPr>
        <xdr:cNvPr id="63" name="テキスト ボックス 62"/>
        <xdr:cNvSpPr txBox="1"/>
      </xdr:nvSpPr>
      <xdr:spPr>
        <a:xfrm>
          <a:off x="32258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116803</xdr:rowOff>
    </xdr:from>
    <xdr:ext cx="762000" cy="259045"/>
    <xdr:sp macro="" textlink="">
      <xdr:nvSpPr>
        <xdr:cNvPr id="65" name="テキスト ボックス 64"/>
        <xdr:cNvSpPr txBox="1"/>
      </xdr:nvSpPr>
      <xdr:spPr>
        <a:xfrm>
          <a:off x="25273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25505</xdr:rowOff>
    </xdr:from>
    <xdr:to>
      <xdr:col>5</xdr:col>
      <xdr:colOff>34925</xdr:colOff>
      <xdr:row>16</xdr:row>
      <xdr:rowOff>127105</xdr:rowOff>
    </xdr:to>
    <xdr:sp macro="" textlink="">
      <xdr:nvSpPr>
        <xdr:cNvPr id="71" name="円/楕円 70"/>
        <xdr:cNvSpPr/>
      </xdr:nvSpPr>
      <xdr:spPr bwMode="auto">
        <a:xfrm>
          <a:off x="5600700" y="281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42032</xdr:rowOff>
    </xdr:from>
    <xdr:ext cx="762000" cy="259045"/>
    <xdr:sp macro="" textlink="">
      <xdr:nvSpPr>
        <xdr:cNvPr id="72" name="人口1人当たり決算額の推移該当値テキスト130"/>
        <xdr:cNvSpPr txBox="1"/>
      </xdr:nvSpPr>
      <xdr:spPr>
        <a:xfrm>
          <a:off x="5740400" y="2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128,282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14206</xdr:rowOff>
    </xdr:from>
    <xdr:to>
      <xdr:col>4</xdr:col>
      <xdr:colOff>520700</xdr:colOff>
      <xdr:row>16</xdr:row>
      <xdr:rowOff>115806</xdr:rowOff>
    </xdr:to>
    <xdr:sp macro="" textlink="">
      <xdr:nvSpPr>
        <xdr:cNvPr id="73" name="円/楕円 72"/>
        <xdr:cNvSpPr/>
      </xdr:nvSpPr>
      <xdr:spPr bwMode="auto">
        <a:xfrm>
          <a:off x="4953000" y="2805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125983</xdr:rowOff>
    </xdr:from>
    <xdr:ext cx="736600" cy="259045"/>
    <xdr:sp macro="" textlink="">
      <xdr:nvSpPr>
        <xdr:cNvPr id="74" name="テキスト ボックス 73"/>
        <xdr:cNvSpPr txBox="1"/>
      </xdr:nvSpPr>
      <xdr:spPr>
        <a:xfrm>
          <a:off x="4622800" y="257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129,320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166334</xdr:rowOff>
    </xdr:from>
    <xdr:to>
      <xdr:col>3</xdr:col>
      <xdr:colOff>955675</xdr:colOff>
      <xdr:row>16</xdr:row>
      <xdr:rowOff>96484</xdr:rowOff>
    </xdr:to>
    <xdr:sp macro="" textlink="">
      <xdr:nvSpPr>
        <xdr:cNvPr id="75" name="円/楕円 74"/>
        <xdr:cNvSpPr/>
      </xdr:nvSpPr>
      <xdr:spPr bwMode="auto">
        <a:xfrm>
          <a:off x="4254500" y="2785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106661</xdr:rowOff>
    </xdr:from>
    <xdr:ext cx="762000" cy="259045"/>
    <xdr:sp macro="" textlink="">
      <xdr:nvSpPr>
        <xdr:cNvPr id="76" name="テキスト ボックス 75"/>
        <xdr:cNvSpPr txBox="1"/>
      </xdr:nvSpPr>
      <xdr:spPr>
        <a:xfrm>
          <a:off x="3924300" y="255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131,095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140676</xdr:rowOff>
    </xdr:from>
    <xdr:to>
      <xdr:col>3</xdr:col>
      <xdr:colOff>257175</xdr:colOff>
      <xdr:row>16</xdr:row>
      <xdr:rowOff>70826</xdr:rowOff>
    </xdr:to>
    <xdr:sp macro="" textlink="">
      <xdr:nvSpPr>
        <xdr:cNvPr id="77" name="円/楕円 76"/>
        <xdr:cNvSpPr/>
      </xdr:nvSpPr>
      <xdr:spPr bwMode="auto">
        <a:xfrm>
          <a:off x="3556000" y="2760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81003</xdr:rowOff>
    </xdr:from>
    <xdr:ext cx="762000" cy="259045"/>
    <xdr:sp macro="" textlink="">
      <xdr:nvSpPr>
        <xdr:cNvPr id="78" name="テキスト ボックス 77"/>
        <xdr:cNvSpPr txBox="1"/>
      </xdr:nvSpPr>
      <xdr:spPr>
        <a:xfrm>
          <a:off x="3225800" y="25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133,452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28967</xdr:rowOff>
    </xdr:from>
    <xdr:to>
      <xdr:col>2</xdr:col>
      <xdr:colOff>692150</xdr:colOff>
      <xdr:row>16</xdr:row>
      <xdr:rowOff>130567</xdr:rowOff>
    </xdr:to>
    <xdr:sp macro="" textlink="">
      <xdr:nvSpPr>
        <xdr:cNvPr id="79" name="円/楕円 78"/>
        <xdr:cNvSpPr/>
      </xdr:nvSpPr>
      <xdr:spPr bwMode="auto">
        <a:xfrm>
          <a:off x="2857500" y="2819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140744</xdr:rowOff>
    </xdr:from>
    <xdr:ext cx="762000" cy="259045"/>
    <xdr:sp macro="" textlink="">
      <xdr:nvSpPr>
        <xdr:cNvPr id="80" name="テキスト ボックス 79"/>
        <xdr:cNvSpPr txBox="1"/>
      </xdr:nvSpPr>
      <xdr:spPr>
        <a:xfrm>
          <a:off x="2527300" y="258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127,964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174225</xdr:rowOff>
    </xdr:from>
    <xdr:to>
      <xdr:col>4</xdr:col>
      <xdr:colOff>1117600</xdr:colOff>
      <xdr:row>34</xdr:row>
      <xdr:rowOff>216211</xdr:rowOff>
    </xdr:to>
    <xdr:cxnSp macro="">
      <xdr:nvCxnSpPr>
        <xdr:cNvPr id="114" name="直線コネクタ 113"/>
        <xdr:cNvCxnSpPr/>
      </xdr:nvCxnSpPr>
      <xdr:spPr bwMode="auto">
        <a:xfrm>
          <a:off x="5003800" y="6441675"/>
          <a:ext cx="647700" cy="41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174102</xdr:rowOff>
    </xdr:from>
    <xdr:ext cx="762000" cy="259045"/>
    <xdr:sp macro="" textlink="">
      <xdr:nvSpPr>
        <xdr:cNvPr id="115" name="人口1人当たり決算額の推移平均値テキスト445"/>
        <xdr:cNvSpPr txBox="1"/>
      </xdr:nvSpPr>
      <xdr:spPr>
        <a:xfrm>
          <a:off x="5740400" y="678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72346</xdr:rowOff>
    </xdr:from>
    <xdr:to>
      <xdr:col>4</xdr:col>
      <xdr:colOff>469900</xdr:colOff>
      <xdr:row>34</xdr:row>
      <xdr:rowOff>174225</xdr:rowOff>
    </xdr:to>
    <xdr:cxnSp macro="">
      <xdr:nvCxnSpPr>
        <xdr:cNvPr id="117" name="直線コネクタ 116"/>
        <xdr:cNvCxnSpPr/>
      </xdr:nvCxnSpPr>
      <xdr:spPr bwMode="auto">
        <a:xfrm>
          <a:off x="4305300" y="6339796"/>
          <a:ext cx="698500" cy="101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211726</xdr:rowOff>
    </xdr:from>
    <xdr:ext cx="736600" cy="259045"/>
    <xdr:sp macro="" textlink="">
      <xdr:nvSpPr>
        <xdr:cNvPr id="119" name="テキスト ボックス 118"/>
        <xdr:cNvSpPr txBox="1"/>
      </xdr:nvSpPr>
      <xdr:spPr>
        <a:xfrm>
          <a:off x="4622800" y="6822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47142</xdr:rowOff>
    </xdr:from>
    <xdr:to>
      <xdr:col>3</xdr:col>
      <xdr:colOff>904875</xdr:colOff>
      <xdr:row>34</xdr:row>
      <xdr:rowOff>72346</xdr:rowOff>
    </xdr:to>
    <xdr:cxnSp macro="">
      <xdr:nvCxnSpPr>
        <xdr:cNvPr id="120" name="直線コネクタ 119"/>
        <xdr:cNvCxnSpPr/>
      </xdr:nvCxnSpPr>
      <xdr:spPr bwMode="auto">
        <a:xfrm>
          <a:off x="3606800" y="6314592"/>
          <a:ext cx="698500" cy="25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163530</xdr:rowOff>
    </xdr:from>
    <xdr:ext cx="762000" cy="259045"/>
    <xdr:sp macro="" textlink="">
      <xdr:nvSpPr>
        <xdr:cNvPr id="122" name="テキスト ボックス 121"/>
        <xdr:cNvSpPr txBox="1"/>
      </xdr:nvSpPr>
      <xdr:spPr>
        <a:xfrm>
          <a:off x="3924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20015</xdr:rowOff>
    </xdr:from>
    <xdr:to>
      <xdr:col>3</xdr:col>
      <xdr:colOff>206375</xdr:colOff>
      <xdr:row>34</xdr:row>
      <xdr:rowOff>47142</xdr:rowOff>
    </xdr:to>
    <xdr:cxnSp macro="">
      <xdr:nvCxnSpPr>
        <xdr:cNvPr id="123" name="直線コネクタ 122"/>
        <xdr:cNvCxnSpPr/>
      </xdr:nvCxnSpPr>
      <xdr:spPr bwMode="auto">
        <a:xfrm>
          <a:off x="2908300" y="6287465"/>
          <a:ext cx="698500" cy="2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100874</xdr:rowOff>
    </xdr:from>
    <xdr:ext cx="762000" cy="259045"/>
    <xdr:sp macro="" textlink="">
      <xdr:nvSpPr>
        <xdr:cNvPr id="125" name="テキスト ボックス 124"/>
        <xdr:cNvSpPr txBox="1"/>
      </xdr:nvSpPr>
      <xdr:spPr>
        <a:xfrm>
          <a:off x="32258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36771</xdr:rowOff>
    </xdr:from>
    <xdr:ext cx="762000" cy="259045"/>
    <xdr:sp macro="" textlink="">
      <xdr:nvSpPr>
        <xdr:cNvPr id="127" name="テキスト ボックス 126"/>
        <xdr:cNvSpPr txBox="1"/>
      </xdr:nvSpPr>
      <xdr:spPr>
        <a:xfrm>
          <a:off x="2527300" y="66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165411</xdr:rowOff>
    </xdr:from>
    <xdr:to>
      <xdr:col>5</xdr:col>
      <xdr:colOff>34925</xdr:colOff>
      <xdr:row>34</xdr:row>
      <xdr:rowOff>267012</xdr:rowOff>
    </xdr:to>
    <xdr:sp macro="" textlink="">
      <xdr:nvSpPr>
        <xdr:cNvPr id="133" name="円/楕円 132"/>
        <xdr:cNvSpPr/>
      </xdr:nvSpPr>
      <xdr:spPr bwMode="auto">
        <a:xfrm>
          <a:off x="5600700" y="643286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10488</xdr:rowOff>
    </xdr:from>
    <xdr:ext cx="762000" cy="259045"/>
    <xdr:sp macro="" textlink="">
      <xdr:nvSpPr>
        <xdr:cNvPr id="134" name="人口1人当たり決算額の推移該当値テキスト445"/>
        <xdr:cNvSpPr txBox="1"/>
      </xdr:nvSpPr>
      <xdr:spPr>
        <a:xfrm>
          <a:off x="5740400" y="627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56,317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123425</xdr:rowOff>
    </xdr:from>
    <xdr:to>
      <xdr:col>4</xdr:col>
      <xdr:colOff>520700</xdr:colOff>
      <xdr:row>34</xdr:row>
      <xdr:rowOff>225025</xdr:rowOff>
    </xdr:to>
    <xdr:sp macro="" textlink="">
      <xdr:nvSpPr>
        <xdr:cNvPr id="135" name="円/楕円 134"/>
        <xdr:cNvSpPr/>
      </xdr:nvSpPr>
      <xdr:spPr bwMode="auto">
        <a:xfrm>
          <a:off x="4953000" y="639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235202</xdr:rowOff>
    </xdr:from>
    <xdr:ext cx="736600" cy="259045"/>
    <xdr:sp macro="" textlink="">
      <xdr:nvSpPr>
        <xdr:cNvPr id="136" name="テキスト ボックス 135"/>
        <xdr:cNvSpPr txBox="1"/>
      </xdr:nvSpPr>
      <xdr:spPr>
        <a:xfrm>
          <a:off x="4622800" y="6159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58,521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21546</xdr:rowOff>
    </xdr:from>
    <xdr:to>
      <xdr:col>3</xdr:col>
      <xdr:colOff>955675</xdr:colOff>
      <xdr:row>34</xdr:row>
      <xdr:rowOff>123146</xdr:rowOff>
    </xdr:to>
    <xdr:sp macro="" textlink="">
      <xdr:nvSpPr>
        <xdr:cNvPr id="137" name="円/楕円 136"/>
        <xdr:cNvSpPr/>
      </xdr:nvSpPr>
      <xdr:spPr bwMode="auto">
        <a:xfrm>
          <a:off x="4254500" y="6288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133323</xdr:rowOff>
    </xdr:from>
    <xdr:ext cx="762000" cy="259045"/>
    <xdr:sp macro="" textlink="">
      <xdr:nvSpPr>
        <xdr:cNvPr id="138" name="テキスト ボックス 137"/>
        <xdr:cNvSpPr txBox="1"/>
      </xdr:nvSpPr>
      <xdr:spPr>
        <a:xfrm>
          <a:off x="3924300" y="605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63,869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339242</xdr:rowOff>
    </xdr:from>
    <xdr:to>
      <xdr:col>3</xdr:col>
      <xdr:colOff>257175</xdr:colOff>
      <xdr:row>34</xdr:row>
      <xdr:rowOff>97942</xdr:rowOff>
    </xdr:to>
    <xdr:sp macro="" textlink="">
      <xdr:nvSpPr>
        <xdr:cNvPr id="139" name="円/楕円 138"/>
        <xdr:cNvSpPr/>
      </xdr:nvSpPr>
      <xdr:spPr bwMode="auto">
        <a:xfrm>
          <a:off x="3556000" y="6263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108119</xdr:rowOff>
    </xdr:from>
    <xdr:ext cx="762000" cy="259045"/>
    <xdr:sp macro="" textlink="">
      <xdr:nvSpPr>
        <xdr:cNvPr id="140" name="テキスト ボックス 139"/>
        <xdr:cNvSpPr txBox="1"/>
      </xdr:nvSpPr>
      <xdr:spPr>
        <a:xfrm>
          <a:off x="3225800" y="603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65,192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312115</xdr:rowOff>
    </xdr:from>
    <xdr:to>
      <xdr:col>2</xdr:col>
      <xdr:colOff>692150</xdr:colOff>
      <xdr:row>34</xdr:row>
      <xdr:rowOff>70815</xdr:rowOff>
    </xdr:to>
    <xdr:sp macro="" textlink="">
      <xdr:nvSpPr>
        <xdr:cNvPr id="141" name="円/楕円 140"/>
        <xdr:cNvSpPr/>
      </xdr:nvSpPr>
      <xdr:spPr bwMode="auto">
        <a:xfrm>
          <a:off x="2857500" y="6236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80992</xdr:rowOff>
    </xdr:from>
    <xdr:ext cx="762000" cy="259045"/>
    <xdr:sp macro="" textlink="">
      <xdr:nvSpPr>
        <xdr:cNvPr id="142" name="テキスト ボックス 141"/>
        <xdr:cNvSpPr txBox="1"/>
      </xdr:nvSpPr>
      <xdr:spPr>
        <a:xfrm>
          <a:off x="2527300" y="600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latin typeface="+mn-lt"/>
              <a:ea typeface="+mn-ea"/>
              <a:cs typeface="+mn-cs"/>
            </a:rPr>
            <a:t>前年度剰余金の多くを財政調整基金に積み立てたため割合が上昇した。一方、実質収支額は国の臨時交付金などの交付がなくなり、通常の会計年度ベースに戻った</a:t>
          </a:r>
          <a:r>
            <a:rPr kumimoji="1" lang="ja-JP" altLang="en-US"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kumimoji="1" lang="ja-JP" altLang="ja-JP" sz="110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一般会計については、国の臨時交付金などの交付がなくなったが、様々な歳出削減努力もあり、通常の会計ベースの実質収支額となった。標準的財政規模比も平均的会計年度並みと言える。他の特別会計については、ほぼ同額か、あるいは歳入歳出差引額ゼロの実質収支となっており、赤字となっている会計はない。</a:t>
          </a:r>
          <a:endParaRPr kumimoji="1" lang="en-US" altLang="ja-JP" sz="1100">
            <a:solidFill>
              <a:sysClr val="windowText" lastClr="000000"/>
            </a:solidFill>
            <a:latin typeface="+mn-lt"/>
            <a:ea typeface="+mn-ea"/>
            <a:cs typeface="+mn-cs"/>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ここ数年地方債の発行を抑制しているため、実質公債費比率は、少しづつ下がっている。</a:t>
          </a:r>
          <a:r>
            <a:rPr kumimoji="1" lang="ja-JP" altLang="en-US" sz="1100">
              <a:solidFill>
                <a:sysClr val="windowText" lastClr="000000"/>
              </a:solidFill>
              <a:latin typeface="+mn-lt"/>
              <a:ea typeface="+mn-ea"/>
              <a:cs typeface="+mn-cs"/>
            </a:rPr>
            <a:t>また</a:t>
          </a:r>
          <a:r>
            <a:rPr kumimoji="1" lang="ja-JP" altLang="ja-JP" sz="1100">
              <a:solidFill>
                <a:sysClr val="windowText" lastClr="000000"/>
              </a:solidFill>
              <a:latin typeface="+mn-lt"/>
              <a:ea typeface="+mn-ea"/>
              <a:cs typeface="+mn-cs"/>
            </a:rPr>
            <a:t>公営企業の元利償還金に対する繰入金は、年々減少する見込みである。</a:t>
          </a:r>
          <a:r>
            <a:rPr kumimoji="1" lang="ja-JP" altLang="ja-JP" sz="1100">
              <a:solidFill>
                <a:schemeClr val="dk1"/>
              </a:solidFill>
              <a:latin typeface="+mn-lt"/>
              <a:ea typeface="+mn-ea"/>
              <a:cs typeface="+mn-cs"/>
            </a:rPr>
            <a:t>ただ、類似団体に比較し依然として高い数値を示しているため、今後においても公債費等義務的経費の削減を中心とする行財政改革を進め、財政の健全化に努める。</a:t>
          </a:r>
          <a:endParaRPr lang="ja-JP" altLang="ja-JP"/>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mn-lt"/>
            <a:ea typeface="+mn-ea"/>
            <a:cs typeface="+mn-cs"/>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岡山県吉備中央町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地方債の現在高、債務負担行為に基づく支出予定額や公営企業債等借入見込額等も減少していることから、将来負担比率は減少して</a:t>
          </a:r>
          <a:r>
            <a:rPr kumimoji="1" lang="ja-JP" altLang="en-US" sz="1100">
              <a:solidFill>
                <a:schemeClr val="dk1"/>
              </a:solidFill>
              <a:latin typeface="+mn-lt"/>
              <a:ea typeface="+mn-ea"/>
              <a:cs typeface="+mn-cs"/>
            </a:rPr>
            <a:t>おり、今後もこの傾向は続くものと思われる。ただ、類似団体に比較し依然として高い数値を示しているため、今後においても公債費等義務的経費の削減を中心とする行財政改革を進め、財政の健全化に努め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FF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rgbClr val="FF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rgbClr val="FF0000"/>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8998059</v>
      </c>
      <c r="BO4" s="379"/>
      <c r="BP4" s="379"/>
      <c r="BQ4" s="379"/>
      <c r="BR4" s="379"/>
      <c r="BS4" s="379"/>
      <c r="BT4" s="379"/>
      <c r="BU4" s="380"/>
      <c r="BV4" s="378">
        <v>9861223</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5.7</v>
      </c>
      <c r="CU4" s="556"/>
      <c r="CV4" s="556"/>
      <c r="CW4" s="556"/>
      <c r="CX4" s="556"/>
      <c r="CY4" s="556"/>
      <c r="CZ4" s="556"/>
      <c r="DA4" s="557"/>
      <c r="DB4" s="555">
        <v>5.9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8606373</v>
      </c>
      <c r="BO5" s="384"/>
      <c r="BP5" s="384"/>
      <c r="BQ5" s="384"/>
      <c r="BR5" s="384"/>
      <c r="BS5" s="384"/>
      <c r="BT5" s="384"/>
      <c r="BU5" s="385"/>
      <c r="BV5" s="383">
        <v>9409646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89.1</v>
      </c>
      <c r="CU5" s="354"/>
      <c r="CV5" s="354"/>
      <c r="CW5" s="354"/>
      <c r="CX5" s="354"/>
      <c r="CY5" s="354"/>
      <c r="CZ5" s="354"/>
      <c r="DA5" s="355"/>
      <c r="DB5" s="353">
        <v>86.3</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391686</v>
      </c>
      <c r="BO6" s="384"/>
      <c r="BP6" s="384"/>
      <c r="BQ6" s="384"/>
      <c r="BR6" s="384"/>
      <c r="BS6" s="384"/>
      <c r="BT6" s="384"/>
      <c r="BU6" s="385"/>
      <c r="BV6" s="383">
        <v>451577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94.3</v>
      </c>
      <c r="CU6" s="530"/>
      <c r="CV6" s="530"/>
      <c r="CW6" s="530"/>
      <c r="CX6" s="530"/>
      <c r="CY6" s="530"/>
      <c r="CZ6" s="530"/>
      <c r="DA6" s="531"/>
      <c r="DB6" s="529">
        <v>91.5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52322</v>
      </c>
      <c r="BO7" s="384"/>
      <c r="BP7" s="384"/>
      <c r="BQ7" s="384"/>
      <c r="BR7" s="384"/>
      <c r="BS7" s="384"/>
      <c r="BT7" s="384"/>
      <c r="BU7" s="385"/>
      <c r="BV7" s="383">
        <v>92364</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5904917</v>
      </c>
      <c r="CU7" s="384"/>
      <c r="CV7" s="384"/>
      <c r="CW7" s="384"/>
      <c r="CX7" s="384"/>
      <c r="CY7" s="384"/>
      <c r="CZ7" s="384"/>
      <c r="DA7" s="385"/>
      <c r="DB7" s="383">
        <v>6056299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339364</v>
      </c>
      <c r="BO8" s="384"/>
      <c r="BP8" s="384"/>
      <c r="BQ8" s="384"/>
      <c r="BR8" s="384"/>
      <c r="BS8" s="384"/>
      <c r="BT8" s="384"/>
      <c r="BU8" s="385"/>
      <c r="BV8" s="383">
        <v>359213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0.25</v>
      </c>
      <c r="CU8" s="493"/>
      <c r="CV8" s="493"/>
      <c r="CW8" s="493"/>
      <c r="CX8" s="493"/>
      <c r="CY8" s="493"/>
      <c r="CZ8" s="493"/>
      <c r="DA8" s="494"/>
      <c r="DB8" s="492">
        <v>0.25</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13033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-19849</v>
      </c>
      <c r="BO9" s="384"/>
      <c r="BP9" s="384"/>
      <c r="BQ9" s="384"/>
      <c r="BR9" s="384"/>
      <c r="BS9" s="384"/>
      <c r="BT9" s="384"/>
      <c r="BU9" s="385"/>
      <c r="BV9" s="383">
        <v>-42558</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19.2</v>
      </c>
      <c r="CU9" s="354"/>
      <c r="CV9" s="354"/>
      <c r="CW9" s="354"/>
      <c r="CX9" s="354"/>
      <c r="CY9" s="354"/>
      <c r="CZ9" s="354"/>
      <c r="DA9" s="355"/>
      <c r="DB9" s="353">
        <v>18.3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14040</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172916</v>
      </c>
      <c r="BO10" s="384"/>
      <c r="BP10" s="384"/>
      <c r="BQ10" s="384"/>
      <c r="BR10" s="384"/>
      <c r="BS10" s="384"/>
      <c r="BT10" s="384"/>
      <c r="BU10" s="385"/>
      <c r="BV10" s="383">
        <v>381418</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12444</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60000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12282</v>
      </c>
      <c r="S13" s="485"/>
      <c r="T13" s="485"/>
      <c r="U13" s="485"/>
      <c r="V13" s="486"/>
      <c r="W13" s="472" t="s">
        <v>123</v>
      </c>
      <c r="X13" s="396"/>
      <c r="Y13" s="396"/>
      <c r="Z13" s="396"/>
      <c r="AA13" s="396"/>
      <c r="AB13" s="397"/>
      <c r="AC13" s="359">
        <v>1402</v>
      </c>
      <c r="AD13" s="360"/>
      <c r="AE13" s="360"/>
      <c r="AF13" s="360"/>
      <c r="AG13" s="361"/>
      <c r="AH13" s="359">
        <v>1916</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93067</v>
      </c>
      <c r="BO13" s="384"/>
      <c r="BP13" s="384"/>
      <c r="BQ13" s="384"/>
      <c r="BR13" s="384"/>
      <c r="BS13" s="384"/>
      <c r="BT13" s="384"/>
      <c r="BU13" s="385"/>
      <c r="BV13" s="383">
        <v>338860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15.1</v>
      </c>
      <c r="CU13" s="354"/>
      <c r="CV13" s="354"/>
      <c r="CW13" s="354"/>
      <c r="CX13" s="354"/>
      <c r="CY13" s="354"/>
      <c r="CZ13" s="354"/>
      <c r="DA13" s="355"/>
      <c r="DB13" s="353">
        <v>15.9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12600</v>
      </c>
      <c r="S14" s="485"/>
      <c r="T14" s="485"/>
      <c r="U14" s="485"/>
      <c r="V14" s="486"/>
      <c r="W14" s="487"/>
      <c r="X14" s="399"/>
      <c r="Y14" s="399"/>
      <c r="Z14" s="399"/>
      <c r="AA14" s="399"/>
      <c r="AB14" s="400"/>
      <c r="AC14" s="477">
        <v>23.3</v>
      </c>
      <c r="AD14" s="478"/>
      <c r="AE14" s="478"/>
      <c r="AF14" s="478"/>
      <c r="AG14" s="479"/>
      <c r="AH14" s="477">
        <v>27.1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71.599999999999994</v>
      </c>
      <c r="CU14" s="456"/>
      <c r="CV14" s="456"/>
      <c r="CW14" s="456"/>
      <c r="CX14" s="456"/>
      <c r="CY14" s="456"/>
      <c r="CZ14" s="456"/>
      <c r="DA14" s="457"/>
      <c r="DB14" s="488">
        <v>84.5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12441</v>
      </c>
      <c r="S15" s="485"/>
      <c r="T15" s="485"/>
      <c r="U15" s="485"/>
      <c r="V15" s="486"/>
      <c r="W15" s="472" t="s">
        <v>130</v>
      </c>
      <c r="X15" s="396"/>
      <c r="Y15" s="396"/>
      <c r="Z15" s="396"/>
      <c r="AA15" s="396"/>
      <c r="AB15" s="397"/>
      <c r="AC15" s="359">
        <v>1638</v>
      </c>
      <c r="AD15" s="360"/>
      <c r="AE15" s="360"/>
      <c r="AF15" s="360"/>
      <c r="AG15" s="361"/>
      <c r="AH15" s="359">
        <v>2057</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1202787</v>
      </c>
      <c r="BO15" s="379"/>
      <c r="BP15" s="379"/>
      <c r="BQ15" s="379"/>
      <c r="BR15" s="379"/>
      <c r="BS15" s="379"/>
      <c r="BT15" s="379"/>
      <c r="BU15" s="380"/>
      <c r="BV15" s="378">
        <v>1202711</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27.2</v>
      </c>
      <c r="AD16" s="478"/>
      <c r="AE16" s="478"/>
      <c r="AF16" s="478"/>
      <c r="AG16" s="479"/>
      <c r="AH16" s="477">
        <v>29</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4770150</v>
      </c>
      <c r="BO16" s="384"/>
      <c r="BP16" s="384"/>
      <c r="BQ16" s="384"/>
      <c r="BR16" s="384"/>
      <c r="BS16" s="384"/>
      <c r="BT16" s="384"/>
      <c r="BU16" s="385"/>
      <c r="BV16" s="383">
        <v>4823387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2980</v>
      </c>
      <c r="AD17" s="360"/>
      <c r="AE17" s="360"/>
      <c r="AF17" s="360"/>
      <c r="AG17" s="361"/>
      <c r="AH17" s="359">
        <v>3080</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1507992</v>
      </c>
      <c r="BO17" s="384"/>
      <c r="BP17" s="384"/>
      <c r="BQ17" s="384"/>
      <c r="BR17" s="384"/>
      <c r="BS17" s="384"/>
      <c r="BT17" s="384"/>
      <c r="BU17" s="385"/>
      <c r="BV17" s="383">
        <v>1515118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268.77999999999997</v>
      </c>
      <c r="M18" s="448"/>
      <c r="N18" s="448"/>
      <c r="O18" s="448"/>
      <c r="P18" s="448"/>
      <c r="Q18" s="448"/>
      <c r="R18" s="449"/>
      <c r="S18" s="449"/>
      <c r="T18" s="449"/>
      <c r="U18" s="449"/>
      <c r="V18" s="450"/>
      <c r="W18" s="464"/>
      <c r="X18" s="465"/>
      <c r="Y18" s="465"/>
      <c r="Z18" s="465"/>
      <c r="AA18" s="465"/>
      <c r="AB18" s="473"/>
      <c r="AC18" s="347">
        <v>49.5</v>
      </c>
      <c r="AD18" s="348"/>
      <c r="AE18" s="348"/>
      <c r="AF18" s="348"/>
      <c r="AG18" s="451"/>
      <c r="AH18" s="347">
        <v>43.5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5268097</v>
      </c>
      <c r="BO18" s="384"/>
      <c r="BP18" s="384"/>
      <c r="BQ18" s="384"/>
      <c r="BR18" s="384"/>
      <c r="BS18" s="384"/>
      <c r="BT18" s="384"/>
      <c r="BU18" s="385"/>
      <c r="BV18" s="383">
        <v>5231850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48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7012508</v>
      </c>
      <c r="BO19" s="384"/>
      <c r="BP19" s="384"/>
      <c r="BQ19" s="384"/>
      <c r="BR19" s="384"/>
      <c r="BS19" s="384"/>
      <c r="BT19" s="384"/>
      <c r="BU19" s="385"/>
      <c r="BV19" s="383">
        <v>7380930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4460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11099271</v>
      </c>
      <c r="BO23" s="384"/>
      <c r="BP23" s="384"/>
      <c r="BQ23" s="384"/>
      <c r="BR23" s="384"/>
      <c r="BS23" s="384"/>
      <c r="BT23" s="384"/>
      <c r="BU23" s="385"/>
      <c r="BV23" s="383">
        <v>11827877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7150</v>
      </c>
      <c r="R24" s="360"/>
      <c r="S24" s="360"/>
      <c r="T24" s="360"/>
      <c r="U24" s="360"/>
      <c r="V24" s="361"/>
      <c r="W24" s="425"/>
      <c r="X24" s="416"/>
      <c r="Y24" s="417"/>
      <c r="Z24" s="356" t="s">
        <v>154</v>
      </c>
      <c r="AA24" s="357"/>
      <c r="AB24" s="357"/>
      <c r="AC24" s="357"/>
      <c r="AD24" s="357"/>
      <c r="AE24" s="357"/>
      <c r="AF24" s="357"/>
      <c r="AG24" s="358"/>
      <c r="AH24" s="359">
        <v>162</v>
      </c>
      <c r="AI24" s="360"/>
      <c r="AJ24" s="360"/>
      <c r="AK24" s="360"/>
      <c r="AL24" s="361"/>
      <c r="AM24" s="359">
        <v>486000</v>
      </c>
      <c r="AN24" s="360"/>
      <c r="AO24" s="360"/>
      <c r="AP24" s="360"/>
      <c r="AQ24" s="360"/>
      <c r="AR24" s="361"/>
      <c r="AS24" s="359">
        <v>3000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7066015</v>
      </c>
      <c r="BO24" s="384"/>
      <c r="BP24" s="384"/>
      <c r="BQ24" s="384"/>
      <c r="BR24" s="384"/>
      <c r="BS24" s="384"/>
      <c r="BT24" s="384"/>
      <c r="BU24" s="385"/>
      <c r="BV24" s="383">
        <v>7715935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5850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351651</v>
      </c>
      <c r="BO25" s="379"/>
      <c r="BP25" s="379"/>
      <c r="BQ25" s="379"/>
      <c r="BR25" s="379"/>
      <c r="BS25" s="379"/>
      <c r="BT25" s="379"/>
      <c r="BU25" s="380"/>
      <c r="BV25" s="378">
        <v>406882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5350</v>
      </c>
      <c r="R26" s="360"/>
      <c r="S26" s="360"/>
      <c r="T26" s="360"/>
      <c r="U26" s="360"/>
      <c r="V26" s="361"/>
      <c r="W26" s="425"/>
      <c r="X26" s="416"/>
      <c r="Y26" s="417"/>
      <c r="Z26" s="356" t="s">
        <v>160</v>
      </c>
      <c r="AA26" s="438"/>
      <c r="AB26" s="438"/>
      <c r="AC26" s="438"/>
      <c r="AD26" s="438"/>
      <c r="AE26" s="438"/>
      <c r="AF26" s="438"/>
      <c r="AG26" s="439"/>
      <c r="AH26" s="359">
        <v>18</v>
      </c>
      <c r="AI26" s="360"/>
      <c r="AJ26" s="360"/>
      <c r="AK26" s="360"/>
      <c r="AL26" s="361"/>
      <c r="AM26" s="359">
        <v>45306</v>
      </c>
      <c r="AN26" s="360"/>
      <c r="AO26" s="360"/>
      <c r="AP26" s="360"/>
      <c r="AQ26" s="360"/>
      <c r="AR26" s="361"/>
      <c r="AS26" s="359">
        <v>2517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2790</v>
      </c>
      <c r="R27" s="360"/>
      <c r="S27" s="360"/>
      <c r="T27" s="360"/>
      <c r="U27" s="360"/>
      <c r="V27" s="361"/>
      <c r="W27" s="425"/>
      <c r="X27" s="416"/>
      <c r="Y27" s="417"/>
      <c r="Z27" s="356" t="s">
        <v>163</v>
      </c>
      <c r="AA27" s="357"/>
      <c r="AB27" s="357"/>
      <c r="AC27" s="357"/>
      <c r="AD27" s="357"/>
      <c r="AE27" s="357"/>
      <c r="AF27" s="357"/>
      <c r="AG27" s="358"/>
      <c r="AH27" s="359">
        <v>14</v>
      </c>
      <c r="AI27" s="360"/>
      <c r="AJ27" s="360"/>
      <c r="AK27" s="360"/>
      <c r="AL27" s="361"/>
      <c r="AM27" s="359">
        <v>41040</v>
      </c>
      <c r="AN27" s="360"/>
      <c r="AO27" s="360"/>
      <c r="AP27" s="360"/>
      <c r="AQ27" s="360"/>
      <c r="AR27" s="361"/>
      <c r="AS27" s="359">
        <v>2931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222617</v>
      </c>
      <c r="BO27" s="387"/>
      <c r="BP27" s="387"/>
      <c r="BQ27" s="387"/>
      <c r="BR27" s="387"/>
      <c r="BS27" s="387"/>
      <c r="BT27" s="387"/>
      <c r="BU27" s="388"/>
      <c r="BV27" s="386">
        <v>222617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2260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2217274</v>
      </c>
      <c r="BO28" s="379"/>
      <c r="BP28" s="379"/>
      <c r="BQ28" s="379"/>
      <c r="BR28" s="379"/>
      <c r="BS28" s="379"/>
      <c r="BT28" s="379"/>
      <c r="BU28" s="380"/>
      <c r="BV28" s="378">
        <v>2104358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14</v>
      </c>
      <c r="M29" s="360"/>
      <c r="N29" s="360"/>
      <c r="O29" s="360"/>
      <c r="P29" s="361"/>
      <c r="Q29" s="359">
        <v>2050</v>
      </c>
      <c r="R29" s="360"/>
      <c r="S29" s="360"/>
      <c r="T29" s="360"/>
      <c r="U29" s="360"/>
      <c r="V29" s="361"/>
      <c r="W29" s="426"/>
      <c r="X29" s="427"/>
      <c r="Y29" s="428"/>
      <c r="Z29" s="356" t="s">
        <v>170</v>
      </c>
      <c r="AA29" s="357"/>
      <c r="AB29" s="357"/>
      <c r="AC29" s="357"/>
      <c r="AD29" s="357"/>
      <c r="AE29" s="357"/>
      <c r="AF29" s="357"/>
      <c r="AG29" s="358"/>
      <c r="AH29" s="359">
        <v>176</v>
      </c>
      <c r="AI29" s="360"/>
      <c r="AJ29" s="360"/>
      <c r="AK29" s="360"/>
      <c r="AL29" s="361"/>
      <c r="AM29" s="359">
        <v>527040</v>
      </c>
      <c r="AN29" s="360"/>
      <c r="AO29" s="360"/>
      <c r="AP29" s="360"/>
      <c r="AQ29" s="360"/>
      <c r="AR29" s="361"/>
      <c r="AS29" s="359">
        <v>2995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3486</v>
      </c>
      <c r="BO29" s="384"/>
      <c r="BP29" s="384"/>
      <c r="BQ29" s="384"/>
      <c r="BR29" s="384"/>
      <c r="BS29" s="384"/>
      <c r="BT29" s="384"/>
      <c r="BU29" s="385"/>
      <c r="BV29" s="383">
        <v>3486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92.1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823587</v>
      </c>
      <c r="BO30" s="387"/>
      <c r="BP30" s="387"/>
      <c r="BQ30" s="387"/>
      <c r="BR30" s="387"/>
      <c r="BS30" s="387"/>
      <c r="BT30" s="387"/>
      <c r="BU30" s="388"/>
      <c r="BV30" s="386">
        <v>884012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IF('各会計、関係団体の財政状況及び健全化判断比率'!B32="","",'各会計、関係団体の財政状況及び健全化判断比率'!B32)</f>
        <v>上水道特別会計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IF('各会計、関係団体の財政状況及び健全化判断比率'!B33="","",'各会計、関係団体の財政状況及び健全化判断比率'!B33)</f>
        <v>簡易水道特別会計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旭川中部衛生施設組合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吉備中央農業公社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育英資金特別会計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介護保険特別会計（介護保険事業）</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IF('各会計、関係団体の財政状況及び健全化判断比率'!B34="","",'各会計、関係団体の財政状況及び健全化判断比率'!B34)</f>
        <v>下水道特別会計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高梁地域事務組合一般会計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加茂川ふるさと交流プラザ</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診療所特別会計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介護保険特別会計（介護サービス事業）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IF('各会計、関係団体の財政状況及び健全化判断比率'!B35="","",'各会計、関係団体の財政状況及び健全化判断比率'!B35)</f>
        <v>農業集落排水事業特別会計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高梁地域事務組合農業共済事業会計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住宅新築資金等貸付事業特別会計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岡山県広域水道企業団</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岡山県市町村総合事務組合一般会計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岡山県市町村総合事務組合貸付金特別会計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岡山県市町村総合事務組合脱退還付金特別会計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岡山県市町村総合事務組合交通災害共済特別会計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岡山県市町村税整理組合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岡山県後期高齢者医療広域連合一般会計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election activeCell="K1" sqref="K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13208</v>
      </c>
      <c r="J41" s="83">
        <v>12681</v>
      </c>
      <c r="K41" s="83">
        <v>12072</v>
      </c>
      <c r="L41" s="83">
        <v>11828</v>
      </c>
      <c r="M41" s="84">
        <v>11099</v>
      </c>
    </row>
    <row r="42" spans="2:13" ht="27.75" customHeight="1">
      <c r="B42" s="1171"/>
      <c r="C42" s="1172"/>
      <c r="D42" s="85"/>
      <c r="E42" s="1175" t="s">
        <v>26</v>
      </c>
      <c r="F42" s="1175"/>
      <c r="G42" s="1175"/>
      <c r="H42" s="1176"/>
      <c r="I42" s="86">
        <v>442</v>
      </c>
      <c r="J42" s="87">
        <v>449</v>
      </c>
      <c r="K42" s="87">
        <v>416</v>
      </c>
      <c r="L42" s="87">
        <v>369</v>
      </c>
      <c r="M42" s="88">
        <v>324</v>
      </c>
    </row>
    <row r="43" spans="2:13" ht="27.75" customHeight="1">
      <c r="B43" s="1171"/>
      <c r="C43" s="1172"/>
      <c r="D43" s="85"/>
      <c r="E43" s="1175" t="s">
        <v>27</v>
      </c>
      <c r="F43" s="1175"/>
      <c r="G43" s="1175"/>
      <c r="H43" s="1176"/>
      <c r="I43" s="86">
        <v>4679</v>
      </c>
      <c r="J43" s="87">
        <v>4325</v>
      </c>
      <c r="K43" s="87">
        <v>3913</v>
      </c>
      <c r="L43" s="87">
        <v>3527</v>
      </c>
      <c r="M43" s="88">
        <v>3235</v>
      </c>
    </row>
    <row r="44" spans="2:13" ht="27.75" customHeight="1">
      <c r="B44" s="1171"/>
      <c r="C44" s="1172"/>
      <c r="D44" s="85"/>
      <c r="E44" s="1175" t="s">
        <v>28</v>
      </c>
      <c r="F44" s="1175"/>
      <c r="G44" s="1175"/>
      <c r="H44" s="1176"/>
      <c r="I44" s="86">
        <v>327</v>
      </c>
      <c r="J44" s="87">
        <v>314</v>
      </c>
      <c r="K44" s="87">
        <v>280</v>
      </c>
      <c r="L44" s="87">
        <v>270</v>
      </c>
      <c r="M44" s="88">
        <v>245</v>
      </c>
    </row>
    <row r="45" spans="2:13" ht="27.75" customHeight="1">
      <c r="B45" s="1171"/>
      <c r="C45" s="1172"/>
      <c r="D45" s="85"/>
      <c r="E45" s="1175" t="s">
        <v>29</v>
      </c>
      <c r="F45" s="1175"/>
      <c r="G45" s="1175"/>
      <c r="H45" s="1176"/>
      <c r="I45" s="86">
        <v>1628</v>
      </c>
      <c r="J45" s="87">
        <v>1514</v>
      </c>
      <c r="K45" s="87">
        <v>1533</v>
      </c>
      <c r="L45" s="87">
        <v>1433</v>
      </c>
      <c r="M45" s="88">
        <v>1301</v>
      </c>
    </row>
    <row r="46" spans="2:13" ht="27.75" customHeight="1">
      <c r="B46" s="1171"/>
      <c r="C46" s="1172"/>
      <c r="D46" s="85"/>
      <c r="E46" s="1175" t="s">
        <v>30</v>
      </c>
      <c r="F46" s="1175"/>
      <c r="G46" s="1175"/>
      <c r="H46" s="1176"/>
      <c r="I46" s="86" t="s">
        <v>480</v>
      </c>
      <c r="J46" s="87" t="s">
        <v>480</v>
      </c>
      <c r="K46" s="87" t="s">
        <v>480</v>
      </c>
      <c r="L46" s="87" t="s">
        <v>480</v>
      </c>
      <c r="M46" s="88" t="s">
        <v>480</v>
      </c>
    </row>
    <row r="47" spans="2:13" ht="27.75" customHeight="1">
      <c r="B47" s="1171"/>
      <c r="C47" s="1172"/>
      <c r="D47" s="85"/>
      <c r="E47" s="1175" t="s">
        <v>31</v>
      </c>
      <c r="F47" s="1175"/>
      <c r="G47" s="1175"/>
      <c r="H47" s="1176"/>
      <c r="I47" s="86" t="s">
        <v>480</v>
      </c>
      <c r="J47" s="87" t="s">
        <v>480</v>
      </c>
      <c r="K47" s="87" t="s">
        <v>480</v>
      </c>
      <c r="L47" s="87" t="s">
        <v>480</v>
      </c>
      <c r="M47" s="88" t="s">
        <v>480</v>
      </c>
    </row>
    <row r="48" spans="2:13" ht="27.75" customHeight="1">
      <c r="B48" s="1173"/>
      <c r="C48" s="1174"/>
      <c r="D48" s="85"/>
      <c r="E48" s="1175" t="s">
        <v>32</v>
      </c>
      <c r="F48" s="1175"/>
      <c r="G48" s="1175"/>
      <c r="H48" s="1176"/>
      <c r="I48" s="86" t="s">
        <v>480</v>
      </c>
      <c r="J48" s="87" t="s">
        <v>480</v>
      </c>
      <c r="K48" s="87" t="s">
        <v>480</v>
      </c>
      <c r="L48" s="87" t="s">
        <v>480</v>
      </c>
      <c r="M48" s="88" t="s">
        <v>480</v>
      </c>
    </row>
    <row r="49" spans="2:13" ht="27.75" customHeight="1">
      <c r="B49" s="1169" t="s">
        <v>33</v>
      </c>
      <c r="C49" s="1170"/>
      <c r="D49" s="89"/>
      <c r="E49" s="1175" t="s">
        <v>34</v>
      </c>
      <c r="F49" s="1175"/>
      <c r="G49" s="1175"/>
      <c r="H49" s="1176"/>
      <c r="I49" s="86">
        <v>2131</v>
      </c>
      <c r="J49" s="87">
        <v>2642</v>
      </c>
      <c r="K49" s="87">
        <v>2577</v>
      </c>
      <c r="L49" s="87">
        <v>2856</v>
      </c>
      <c r="M49" s="88">
        <v>2962</v>
      </c>
    </row>
    <row r="50" spans="2:13" ht="27.75" customHeight="1">
      <c r="B50" s="1171"/>
      <c r="C50" s="1172"/>
      <c r="D50" s="85"/>
      <c r="E50" s="1175" t="s">
        <v>35</v>
      </c>
      <c r="F50" s="1175"/>
      <c r="G50" s="1175"/>
      <c r="H50" s="1176"/>
      <c r="I50" s="86">
        <v>1387</v>
      </c>
      <c r="J50" s="87">
        <v>1324</v>
      </c>
      <c r="K50" s="87">
        <v>1258</v>
      </c>
      <c r="L50" s="87">
        <v>1169</v>
      </c>
      <c r="M50" s="88">
        <v>1116</v>
      </c>
    </row>
    <row r="51" spans="2:13" ht="27.75" customHeight="1">
      <c r="B51" s="1173"/>
      <c r="C51" s="1174"/>
      <c r="D51" s="85"/>
      <c r="E51" s="1175" t="s">
        <v>36</v>
      </c>
      <c r="F51" s="1175"/>
      <c r="G51" s="1175"/>
      <c r="H51" s="1176"/>
      <c r="I51" s="86">
        <v>10006</v>
      </c>
      <c r="J51" s="87">
        <v>9710</v>
      </c>
      <c r="K51" s="87">
        <v>9295</v>
      </c>
      <c r="L51" s="87">
        <v>9177</v>
      </c>
      <c r="M51" s="88">
        <v>8660</v>
      </c>
    </row>
    <row r="52" spans="2:13" ht="27.75" customHeight="1" thickBot="1">
      <c r="B52" s="1177" t="s">
        <v>37</v>
      </c>
      <c r="C52" s="1178"/>
      <c r="D52" s="90"/>
      <c r="E52" s="1179" t="s">
        <v>38</v>
      </c>
      <c r="F52" s="1179"/>
      <c r="G52" s="1179"/>
      <c r="H52" s="1180"/>
      <c r="I52" s="91">
        <v>6761</v>
      </c>
      <c r="J52" s="92">
        <v>5606</v>
      </c>
      <c r="K52" s="92">
        <v>5084</v>
      </c>
      <c r="L52" s="92">
        <v>4225</v>
      </c>
      <c r="M52" s="93">
        <v>3467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96043</v>
      </c>
      <c r="E3" s="116"/>
      <c r="F3" s="117">
        <v>147869</v>
      </c>
      <c r="G3" s="118"/>
      <c r="H3" s="119"/>
    </row>
    <row r="4" spans="1:8">
      <c r="A4" s="120"/>
      <c r="B4" s="121"/>
      <c r="C4" s="122"/>
      <c r="D4" s="123">
        <v>52958</v>
      </c>
      <c r="E4" s="124"/>
      <c r="F4" s="125">
        <v>63271</v>
      </c>
      <c r="G4" s="126"/>
      <c r="H4" s="127"/>
    </row>
    <row r="5" spans="1:8">
      <c r="A5" s="108" t="s">
        <v>512</v>
      </c>
      <c r="B5" s="113"/>
      <c r="C5" s="114"/>
      <c r="D5" s="115">
        <v>69758</v>
      </c>
      <c r="E5" s="116"/>
      <c r="F5" s="117">
        <v>117242</v>
      </c>
      <c r="G5" s="118"/>
      <c r="H5" s="119"/>
    </row>
    <row r="6" spans="1:8">
      <c r="A6" s="120"/>
      <c r="B6" s="121"/>
      <c r="C6" s="122"/>
      <c r="D6" s="123">
        <v>52560</v>
      </c>
      <c r="E6" s="124"/>
      <c r="F6" s="125">
        <v>59388</v>
      </c>
      <c r="G6" s="126"/>
      <c r="H6" s="127"/>
    </row>
    <row r="7" spans="1:8">
      <c r="A7" s="108" t="s">
        <v>513</v>
      </c>
      <c r="B7" s="113"/>
      <c r="C7" s="114"/>
      <c r="D7" s="115">
        <v>72003</v>
      </c>
      <c r="E7" s="116"/>
      <c r="F7" s="117">
        <v>114097</v>
      </c>
      <c r="G7" s="118"/>
      <c r="H7" s="119"/>
    </row>
    <row r="8" spans="1:8">
      <c r="A8" s="120"/>
      <c r="B8" s="121"/>
      <c r="C8" s="122"/>
      <c r="D8" s="123">
        <v>54140</v>
      </c>
      <c r="E8" s="124"/>
      <c r="F8" s="125">
        <v>61630</v>
      </c>
      <c r="G8" s="126"/>
      <c r="H8" s="127"/>
    </row>
    <row r="9" spans="1:8">
      <c r="A9" s="108" t="s">
        <v>514</v>
      </c>
      <c r="B9" s="113"/>
      <c r="C9" s="114"/>
      <c r="D9" s="115">
        <v>98234</v>
      </c>
      <c r="E9" s="116"/>
      <c r="F9" s="117">
        <v>136577</v>
      </c>
      <c r="G9" s="118"/>
      <c r="H9" s="119"/>
    </row>
    <row r="10" spans="1:8">
      <c r="A10" s="120"/>
      <c r="B10" s="121"/>
      <c r="C10" s="122"/>
      <c r="D10" s="123">
        <v>29556</v>
      </c>
      <c r="E10" s="124"/>
      <c r="F10" s="125">
        <v>59645</v>
      </c>
      <c r="G10" s="126"/>
      <c r="H10" s="127"/>
    </row>
    <row r="11" spans="1:8">
      <c r="A11" s="108" t="s">
        <v>515</v>
      </c>
      <c r="B11" s="113"/>
      <c r="C11" s="114"/>
      <c r="D11" s="115">
        <v>53989</v>
      </c>
      <c r="E11" s="116"/>
      <c r="F11" s="117">
        <v>132212</v>
      </c>
      <c r="G11" s="118"/>
      <c r="H11" s="119"/>
    </row>
    <row r="12" spans="1:8">
      <c r="A12" s="120"/>
      <c r="B12" s="121"/>
      <c r="C12" s="128"/>
      <c r="D12" s="123">
        <v>33544</v>
      </c>
      <c r="E12" s="124"/>
      <c r="F12" s="125">
        <v>67114</v>
      </c>
      <c r="G12" s="126"/>
      <c r="H12" s="127"/>
    </row>
    <row r="13" spans="1:8">
      <c r="A13" s="108"/>
      <c r="B13" s="113"/>
      <c r="C13" s="129"/>
      <c r="D13" s="130">
        <v>78005</v>
      </c>
      <c r="E13" s="131"/>
      <c r="F13" s="132">
        <v>129599</v>
      </c>
      <c r="G13" s="133"/>
      <c r="H13" s="119"/>
    </row>
    <row r="14" spans="1:8">
      <c r="A14" s="120"/>
      <c r="B14" s="121"/>
      <c r="C14" s="122"/>
      <c r="D14" s="123">
        <v>44552</v>
      </c>
      <c r="E14" s="124"/>
      <c r="F14" s="125">
        <v>62210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12.37</v>
      </c>
      <c r="C19" s="134">
        <f>ROUND(VALUE(SUBSTITUTE(実質収支比率等に係る経年分析!G$48,"▲","-")),2)</f>
        <v>9.01</v>
      </c>
      <c r="D19" s="134">
        <f>ROUND(VALUE(SUBSTITUTE(実質収支比率等に係る経年分析!H$48,"▲","-")),2)</f>
        <v>6.65</v>
      </c>
      <c r="E19" s="134">
        <f>ROUND(VALUE(SUBSTITUTE(実質収支比率等に係る経年分析!I$48,"▲","-")),2)</f>
        <v>5.93</v>
      </c>
      <c r="F19" s="134">
        <f>ROUND(VALUE(SUBSTITUTE(実質収支比率等に係る経年分析!J$48,"▲","-")),2)</f>
        <v>5.75</v>
      </c>
    </row>
    <row r="20" spans="1:11">
      <c r="A20" s="134" t="s">
        <v>43</v>
      </c>
      <c r="B20" s="134">
        <f>ROUND(VALUE(SUBSTITUTE(実質収支比率等に係る経年分析!F$47,"▲","-")),2)</f>
        <v>22.86</v>
      </c>
      <c r="C20" s="134">
        <f>ROUND(VALUE(SUBSTITUTE(実質収支比率等に係る経年分析!G$47,"▲","-")),2)</f>
        <v>26.48</v>
      </c>
      <c r="D20" s="134">
        <f>ROUND(VALUE(SUBSTITUTE(実質収支比率等に係る経年分析!H$47,"▲","-")),2)</f>
        <v>28.53</v>
      </c>
      <c r="E20" s="134">
        <f>ROUND(VALUE(SUBSTITUTE(実質収支比率等に係る経年分析!I$47,"▲","-")),2)</f>
        <v>34.75</v>
      </c>
      <c r="F20" s="134">
        <f>ROUND(VALUE(SUBSTITUTE(実質収支比率等に係る経年分析!J$47,"▲","-")),2)</f>
        <v>37.549999999999997</v>
      </c>
    </row>
    <row r="21" spans="1:11">
      <c r="A21" s="134" t="s">
        <v>44</v>
      </c>
      <c r="B21" s="134">
        <f>IF(ISNUMBER(VALUE(SUBSTITUTE(実質収支比率等に係る経年分析!F$49,"▲","-"))),ROUND(VALUE(SUBSTITUTE(実質収支比率等に係る経年分析!F$49,"▲","-")),2),NA())</f>
        <v>7.73</v>
      </c>
      <c r="C21" s="134">
        <f>IF(ISNUMBER(VALUE(SUBSTITUTE(実質収支比率等に係る経年分析!G$49,"▲","-"))),ROUND(VALUE(SUBSTITUTE(実質収支比率等に係る経年分析!G$49,"▲","-")),2),NA())</f>
        <v>-0.26</v>
      </c>
      <c r="D21" s="134">
        <f>IF(ISNUMBER(VALUE(SUBSTITUTE(実質収支比率等に係る経年分析!H$49,"▲","-"))),ROUND(VALUE(SUBSTITUTE(実質収支比率等に係る経年分析!H$49,"▲","-")),2),NA())</f>
        <v>-0.25</v>
      </c>
      <c r="E21" s="134">
        <f>IF(ISNUMBER(VALUE(SUBSTITUTE(実質収支比率等に係る経年分析!I$49,"▲","-"))),ROUND(VALUE(SUBSTITUTE(実質収支比率等に係る経年分析!I$49,"▲","-")),2),NA())</f>
        <v>5.6</v>
      </c>
      <c r="F21" s="134">
        <f>IF(ISNUMBER(VALUE(SUBSTITUTE(実質収支比率等に係る経年分析!J$49,"▲","-"))),ROUND(VALUE(SUBSTITUTE(実質収支比率等に係る経年分析!J$49,"▲","-")),2),NA())</f>
        <v>1.58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下水道特別会計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c r="A32" s="135" t="str">
        <f>IF(連結実質赤字比率に係る赤字・黒字の構成分析!C$38="",NA(),連結実質赤字比率に係る赤字・黒字の構成分析!C$38)</f>
        <v>診療所特別会計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介護保険特別会計（介護保険事業）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12.17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8.7799999999999994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5.49</v>
      </c>
    </row>
    <row r="36" spans="1:16">
      <c r="A36" s="135" t="str">
        <f>IF(連結実質赤字比率に係る赤字・黒字の構成分析!C$34="",NA(),連結実質赤字比率に係る赤字・黒字の構成分析!C$34)</f>
        <v>上水道特別会計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8.23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1182</v>
      </c>
      <c r="E42" s="136"/>
      <c r="F42" s="136"/>
      <c r="G42" s="136">
        <f>'実質公債費比率（分子）の構造'!L$52</f>
        <v>1179</v>
      </c>
      <c r="H42" s="136"/>
      <c r="I42" s="136"/>
      <c r="J42" s="136">
        <f>'実質公債費比率（分子）の構造'!M$52</f>
        <v>1149</v>
      </c>
      <c r="K42" s="136"/>
      <c r="L42" s="136"/>
      <c r="M42" s="136">
        <f>'実質公債費比率（分子）の構造'!N$52</f>
        <v>1129</v>
      </c>
      <c r="N42" s="136"/>
      <c r="O42" s="136"/>
      <c r="P42" s="136">
        <f>'実質公債費比率（分子）の構造'!O$52</f>
        <v>1138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53</v>
      </c>
      <c r="B44" s="136">
        <f>'実質公債費比率（分子）の構造'!K$50</f>
        <v>19</v>
      </c>
      <c r="C44" s="136"/>
      <c r="D44" s="136"/>
      <c r="E44" s="136">
        <f>'実質公債費比率（分子）の構造'!L$50</f>
        <v>17</v>
      </c>
      <c r="F44" s="136"/>
      <c r="G44" s="136"/>
      <c r="H44" s="136">
        <f>'実質公債費比率（分子）の構造'!M$50</f>
        <v>19</v>
      </c>
      <c r="I44" s="136"/>
      <c r="J44" s="136"/>
      <c r="K44" s="136">
        <f>'実質公債費比率（分子）の構造'!N$50</f>
        <v>19</v>
      </c>
      <c r="L44" s="136"/>
      <c r="M44" s="136"/>
      <c r="N44" s="136">
        <f>'実質公債費比率（分子）の構造'!O$50</f>
        <v>19</v>
      </c>
      <c r="O44" s="136"/>
      <c r="P44" s="136"/>
    </row>
    <row r="45" spans="1:16">
      <c r="A45" s="136" t="s">
        <v>54</v>
      </c>
      <c r="B45" s="136">
        <f>'実質公債費比率（分子）の構造'!K$49</f>
        <v>32</v>
      </c>
      <c r="C45" s="136"/>
      <c r="D45" s="136"/>
      <c r="E45" s="136">
        <f>'実質公債費比率（分子）の構造'!L$49</f>
        <v>33</v>
      </c>
      <c r="F45" s="136"/>
      <c r="G45" s="136"/>
      <c r="H45" s="136">
        <f>'実質公債費比率（分子）の構造'!M$49</f>
        <v>36</v>
      </c>
      <c r="I45" s="136"/>
      <c r="J45" s="136"/>
      <c r="K45" s="136">
        <f>'実質公債費比率（分子）の構造'!N$49</f>
        <v>24</v>
      </c>
      <c r="L45" s="136"/>
      <c r="M45" s="136"/>
      <c r="N45" s="136">
        <f>'実質公債費比率（分子）の構造'!O$49</f>
        <v>21</v>
      </c>
      <c r="O45" s="136"/>
      <c r="P45" s="136"/>
    </row>
    <row r="46" spans="1:16">
      <c r="A46" s="136" t="s">
        <v>55</v>
      </c>
      <c r="B46" s="136">
        <f>'実質公債費比率（分子）の構造'!K$48</f>
        <v>501</v>
      </c>
      <c r="C46" s="136"/>
      <c r="D46" s="136"/>
      <c r="E46" s="136">
        <f>'実質公債費比率（分子）の構造'!L$48</f>
        <v>488</v>
      </c>
      <c r="F46" s="136"/>
      <c r="G46" s="136"/>
      <c r="H46" s="136">
        <f>'実質公債費比率（分子）の構造'!M$48</f>
        <v>460</v>
      </c>
      <c r="I46" s="136"/>
      <c r="J46" s="136"/>
      <c r="K46" s="136">
        <f>'実質公債費比率（分子）の構造'!N$48</f>
        <v>402</v>
      </c>
      <c r="L46" s="136"/>
      <c r="M46" s="136"/>
      <c r="N46" s="136">
        <f>'実質公債費比率（分子）の構造'!O$48</f>
        <v>380</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1498</v>
      </c>
      <c r="C49" s="136"/>
      <c r="D49" s="136"/>
      <c r="E49" s="136">
        <f>'実質公債費比率（分子）の構造'!L$45</f>
        <v>1475</v>
      </c>
      <c r="F49" s="136"/>
      <c r="G49" s="136"/>
      <c r="H49" s="136">
        <f>'実質公債費比率（分子）の構造'!M$45</f>
        <v>1445</v>
      </c>
      <c r="I49" s="136"/>
      <c r="J49" s="136"/>
      <c r="K49" s="136">
        <f>'実質公債費比率（分子）の構造'!N$45</f>
        <v>1423</v>
      </c>
      <c r="L49" s="136"/>
      <c r="M49" s="136"/>
      <c r="N49" s="136">
        <f>'実質公債費比率（分子）の構造'!O$45</f>
        <v>1418</v>
      </c>
      <c r="O49" s="136"/>
      <c r="P49" s="136"/>
    </row>
    <row r="50" spans="1:16">
      <c r="A50" s="136" t="s">
        <v>58</v>
      </c>
      <c r="B50" s="136" t="e">
        <f>NA()</f>
        <v>#N/A</v>
      </c>
      <c r="C50" s="136">
        <f>IF(ISNUMBER('実質公債費比率（分子）の構造'!K$53),'実質公債費比率（分子）の構造'!K$53,NA())</f>
        <v>868</v>
      </c>
      <c r="D50" s="136" t="e">
        <f>NA()</f>
        <v>#N/A</v>
      </c>
      <c r="E50" s="136" t="e">
        <f>NA()</f>
        <v>#N/A</v>
      </c>
      <c r="F50" s="136">
        <f>IF(ISNUMBER('実質公債費比率（分子）の構造'!L$53),'実質公債費比率（分子）の構造'!L$53,NA())</f>
        <v>834</v>
      </c>
      <c r="G50" s="136" t="e">
        <f>NA()</f>
        <v>#N/A</v>
      </c>
      <c r="H50" s="136" t="e">
        <f>NA()</f>
        <v>#N/A</v>
      </c>
      <c r="I50" s="136">
        <f>IF(ISNUMBER('実質公債費比率（分子）の構造'!M$53),'実質公債費比率（分子）の構造'!M$53,NA())</f>
        <v>811</v>
      </c>
      <c r="J50" s="136" t="e">
        <f>NA()</f>
        <v>#N/A</v>
      </c>
      <c r="K50" s="136" t="e">
        <f>NA()</f>
        <v>#N/A</v>
      </c>
      <c r="L50" s="136">
        <f>IF(ISNUMBER('実質公債費比率（分子）の構造'!N$53),'実質公債費比率（分子）の構造'!N$53,NA())</f>
        <v>739</v>
      </c>
      <c r="M50" s="136" t="e">
        <f>NA()</f>
        <v>#N/A</v>
      </c>
      <c r="N50" s="136" t="e">
        <f>NA()</f>
        <v>#N/A</v>
      </c>
      <c r="O50" s="136">
        <f>IF(ISNUMBER('実質公債費比率（分子）の構造'!O$53),'実質公債費比率（分子）の構造'!O$53,NA())</f>
        <v>700</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10006</v>
      </c>
      <c r="E56" s="135"/>
      <c r="F56" s="135"/>
      <c r="G56" s="135">
        <f>'将来負担比率（分子）の構造'!J$51</f>
        <v>9710</v>
      </c>
      <c r="H56" s="135"/>
      <c r="I56" s="135"/>
      <c r="J56" s="135">
        <f>'将来負担比率（分子）の構造'!K$51</f>
        <v>9295</v>
      </c>
      <c r="K56" s="135"/>
      <c r="L56" s="135"/>
      <c r="M56" s="135">
        <f>'将来負担比率（分子）の構造'!L$51</f>
        <v>9177</v>
      </c>
      <c r="N56" s="135"/>
      <c r="O56" s="135"/>
      <c r="P56" s="135">
        <f>'将来負担比率（分子）の構造'!M$51</f>
        <v>8660</v>
      </c>
    </row>
    <row r="57" spans="1:16">
      <c r="A57" s="135" t="s">
        <v>35</v>
      </c>
      <c r="B57" s="135"/>
      <c r="C57" s="135"/>
      <c r="D57" s="135">
        <f>'将来負担比率（分子）の構造'!I$50</f>
        <v>1387</v>
      </c>
      <c r="E57" s="135"/>
      <c r="F57" s="135"/>
      <c r="G57" s="135">
        <f>'将来負担比率（分子）の構造'!J$50</f>
        <v>1324</v>
      </c>
      <c r="H57" s="135"/>
      <c r="I57" s="135"/>
      <c r="J57" s="135">
        <f>'将来負担比率（分子）の構造'!K$50</f>
        <v>1258</v>
      </c>
      <c r="K57" s="135"/>
      <c r="L57" s="135"/>
      <c r="M57" s="135">
        <f>'将来負担比率（分子）の構造'!L$50</f>
        <v>1169</v>
      </c>
      <c r="N57" s="135"/>
      <c r="O57" s="135"/>
      <c r="P57" s="135">
        <f>'将来負担比率（分子）の構造'!M$50</f>
        <v>1116</v>
      </c>
    </row>
    <row r="58" spans="1:16">
      <c r="A58" s="135" t="s">
        <v>34</v>
      </c>
      <c r="B58" s="135"/>
      <c r="C58" s="135"/>
      <c r="D58" s="135">
        <f>'将来負担比率（分子）の構造'!I$49</f>
        <v>2131</v>
      </c>
      <c r="E58" s="135"/>
      <c r="F58" s="135"/>
      <c r="G58" s="135">
        <f>'将来負担比率（分子）の構造'!J$49</f>
        <v>2642</v>
      </c>
      <c r="H58" s="135"/>
      <c r="I58" s="135"/>
      <c r="J58" s="135">
        <f>'将来負担比率（分子）の構造'!K$49</f>
        <v>2577</v>
      </c>
      <c r="K58" s="135"/>
      <c r="L58" s="135"/>
      <c r="M58" s="135">
        <f>'将来負担比率（分子）の構造'!L$49</f>
        <v>2856</v>
      </c>
      <c r="N58" s="135"/>
      <c r="O58" s="135"/>
      <c r="P58" s="135">
        <f>'将来負担比率（分子）の構造'!M$49</f>
        <v>2962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1628</v>
      </c>
      <c r="C62" s="135"/>
      <c r="D62" s="135"/>
      <c r="E62" s="135">
        <f>'将来負担比率（分子）の構造'!J$45</f>
        <v>1514</v>
      </c>
      <c r="F62" s="135"/>
      <c r="G62" s="135"/>
      <c r="H62" s="135">
        <f>'将来負担比率（分子）の構造'!K$45</f>
        <v>1533</v>
      </c>
      <c r="I62" s="135"/>
      <c r="J62" s="135"/>
      <c r="K62" s="135">
        <f>'将来負担比率（分子）の構造'!L$45</f>
        <v>1433</v>
      </c>
      <c r="L62" s="135"/>
      <c r="M62" s="135"/>
      <c r="N62" s="135">
        <f>'将来負担比率（分子）の構造'!M$45</f>
        <v>1301</v>
      </c>
      <c r="O62" s="135"/>
      <c r="P62" s="135"/>
    </row>
    <row r="63" spans="1:16">
      <c r="A63" s="135" t="s">
        <v>28</v>
      </c>
      <c r="B63" s="135">
        <f>'将来負担比率（分子）の構造'!I$44</f>
        <v>327</v>
      </c>
      <c r="C63" s="135"/>
      <c r="D63" s="135"/>
      <c r="E63" s="135">
        <f>'将来負担比率（分子）の構造'!J$44</f>
        <v>314</v>
      </c>
      <c r="F63" s="135"/>
      <c r="G63" s="135"/>
      <c r="H63" s="135">
        <f>'将来負担比率（分子）の構造'!K$44</f>
        <v>280</v>
      </c>
      <c r="I63" s="135"/>
      <c r="J63" s="135"/>
      <c r="K63" s="135">
        <f>'将来負担比率（分子）の構造'!L$44</f>
        <v>270</v>
      </c>
      <c r="L63" s="135"/>
      <c r="M63" s="135"/>
      <c r="N63" s="135">
        <f>'将来負担比率（分子）の構造'!M$44</f>
        <v>245</v>
      </c>
      <c r="O63" s="135"/>
      <c r="P63" s="135"/>
    </row>
    <row r="64" spans="1:16">
      <c r="A64" s="135" t="s">
        <v>27</v>
      </c>
      <c r="B64" s="135">
        <f>'将来負担比率（分子）の構造'!I$43</f>
        <v>4679</v>
      </c>
      <c r="C64" s="135"/>
      <c r="D64" s="135"/>
      <c r="E64" s="135">
        <f>'将来負担比率（分子）の構造'!J$43</f>
        <v>4325</v>
      </c>
      <c r="F64" s="135"/>
      <c r="G64" s="135"/>
      <c r="H64" s="135">
        <f>'将来負担比率（分子）の構造'!K$43</f>
        <v>3913</v>
      </c>
      <c r="I64" s="135"/>
      <c r="J64" s="135"/>
      <c r="K64" s="135">
        <f>'将来負担比率（分子）の構造'!L$43</f>
        <v>3527</v>
      </c>
      <c r="L64" s="135"/>
      <c r="M64" s="135"/>
      <c r="N64" s="135">
        <f>'将来負担比率（分子）の構造'!M$43</f>
        <v>3235</v>
      </c>
      <c r="O64" s="135"/>
      <c r="P64" s="135"/>
    </row>
    <row r="65" spans="1:16">
      <c r="A65" s="135" t="s">
        <v>26</v>
      </c>
      <c r="B65" s="135">
        <f>'将来負担比率（分子）の構造'!I$42</f>
        <v>442</v>
      </c>
      <c r="C65" s="135"/>
      <c r="D65" s="135"/>
      <c r="E65" s="135">
        <f>'将来負担比率（分子）の構造'!J$42</f>
        <v>449</v>
      </c>
      <c r="F65" s="135"/>
      <c r="G65" s="135"/>
      <c r="H65" s="135">
        <f>'将来負担比率（分子）の構造'!K$42</f>
        <v>416</v>
      </c>
      <c r="I65" s="135"/>
      <c r="J65" s="135"/>
      <c r="K65" s="135">
        <f>'将来負担比率（分子）の構造'!L$42</f>
        <v>369</v>
      </c>
      <c r="L65" s="135"/>
      <c r="M65" s="135"/>
      <c r="N65" s="135">
        <f>'将来負担比率（分子）の構造'!M$42</f>
        <v>324</v>
      </c>
      <c r="O65" s="135"/>
      <c r="P65" s="135"/>
    </row>
    <row r="66" spans="1:16">
      <c r="A66" s="135" t="s">
        <v>25</v>
      </c>
      <c r="B66" s="135">
        <f>'将来負担比率（分子）の構造'!I$41</f>
        <v>13208</v>
      </c>
      <c r="C66" s="135"/>
      <c r="D66" s="135"/>
      <c r="E66" s="135">
        <f>'将来負担比率（分子）の構造'!J$41</f>
        <v>12681</v>
      </c>
      <c r="F66" s="135"/>
      <c r="G66" s="135"/>
      <c r="H66" s="135">
        <f>'将来負担比率（分子）の構造'!K$41</f>
        <v>12072</v>
      </c>
      <c r="I66" s="135"/>
      <c r="J66" s="135"/>
      <c r="K66" s="135">
        <f>'将来負担比率（分子）の構造'!L$41</f>
        <v>11828</v>
      </c>
      <c r="L66" s="135"/>
      <c r="M66" s="135"/>
      <c r="N66" s="135">
        <f>'将来負担比率（分子）の構造'!M$41</f>
        <v>11099</v>
      </c>
      <c r="O66" s="135"/>
      <c r="P66" s="135"/>
    </row>
    <row r="67" spans="1:16">
      <c r="A67" s="135" t="s">
        <v>62</v>
      </c>
      <c r="B67" s="135" t="e">
        <f>NA()</f>
        <v>#N/A</v>
      </c>
      <c r="C67" s="135">
        <f>IF(ISNUMBER('将来負担比率（分子）の構造'!I$52), IF('将来負担比率（分子）の構造'!I$52 &lt; 0, 0, '将来負担比率（分子）の構造'!I$52), NA())</f>
        <v>6761</v>
      </c>
      <c r="D67" s="135" t="e">
        <f>NA()</f>
        <v>#N/A</v>
      </c>
      <c r="E67" s="135" t="e">
        <f>NA()</f>
        <v>#N/A</v>
      </c>
      <c r="F67" s="135">
        <f>IF(ISNUMBER('将来負担比率（分子）の構造'!J$52), IF('将来負担比率（分子）の構造'!J$52 &lt; 0, 0, '将来負担比率（分子）の構造'!J$52), NA())</f>
        <v>5606</v>
      </c>
      <c r="G67" s="135" t="e">
        <f>NA()</f>
        <v>#N/A</v>
      </c>
      <c r="H67" s="135" t="e">
        <f>NA()</f>
        <v>#N/A</v>
      </c>
      <c r="I67" s="135">
        <f>IF(ISNUMBER('将来負担比率（分子）の構造'!K$52), IF('将来負担比率（分子）の構造'!K$52 &lt; 0, 0, '将来負担比率（分子）の構造'!K$52), NA())</f>
        <v>5084</v>
      </c>
      <c r="J67" s="135" t="e">
        <f>NA()</f>
        <v>#N/A</v>
      </c>
      <c r="K67" s="135" t="e">
        <f>NA()</f>
        <v>#N/A</v>
      </c>
      <c r="L67" s="135">
        <f>IF(ISNUMBER('将来負担比率（分子）の構造'!L$52), IF('将来負担比率（分子）の構造'!L$52 &lt; 0, 0, '将来負担比率（分子）の構造'!L$52), NA())</f>
        <v>4225</v>
      </c>
      <c r="M67" s="135" t="e">
        <f>NA()</f>
        <v>#N/A</v>
      </c>
      <c r="N67" s="135" t="e">
        <f>NA()</f>
        <v>#N/A</v>
      </c>
      <c r="O67" s="135">
        <f>IF(ISNUMBER('将来負担比率（分子）の構造'!M$52), IF('将来負担比率（分子）の構造'!M$52 &lt; 0, 0, '将来負担比率（分子）の構造'!M$52), NA())</f>
        <v>3467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1171575</v>
      </c>
      <c r="S5" s="639"/>
      <c r="T5" s="639"/>
      <c r="U5" s="639"/>
      <c r="V5" s="639"/>
      <c r="W5" s="639"/>
      <c r="X5" s="639"/>
      <c r="Y5" s="686"/>
      <c r="Z5" s="699">
        <v>13</v>
      </c>
      <c r="AA5" s="699"/>
      <c r="AB5" s="699"/>
      <c r="AC5" s="699"/>
      <c r="AD5" s="700">
        <v>1171575</v>
      </c>
      <c r="AE5" s="700"/>
      <c r="AF5" s="700"/>
      <c r="AG5" s="700"/>
      <c r="AH5" s="700"/>
      <c r="AI5" s="700"/>
      <c r="AJ5" s="700"/>
      <c r="AK5" s="700"/>
      <c r="AL5" s="687">
        <v>21</v>
      </c>
      <c r="AM5" s="656"/>
      <c r="AN5" s="656"/>
      <c r="AO5" s="688"/>
      <c r="AP5" s="675" t="s">
        <v>208</v>
      </c>
      <c r="AQ5" s="676"/>
      <c r="AR5" s="676"/>
      <c r="AS5" s="676"/>
      <c r="AT5" s="676"/>
      <c r="AU5" s="676"/>
      <c r="AV5" s="676"/>
      <c r="AW5" s="676"/>
      <c r="AX5" s="676"/>
      <c r="AY5" s="676"/>
      <c r="AZ5" s="676"/>
      <c r="BA5" s="676"/>
      <c r="BB5" s="676"/>
      <c r="BC5" s="676"/>
      <c r="BD5" s="676"/>
      <c r="BE5" s="676"/>
      <c r="BF5" s="677"/>
      <c r="BG5" s="588">
        <v>1171094</v>
      </c>
      <c r="BH5" s="589"/>
      <c r="BI5" s="589"/>
      <c r="BJ5" s="589"/>
      <c r="BK5" s="589"/>
      <c r="BL5" s="589"/>
      <c r="BM5" s="589"/>
      <c r="BN5" s="590"/>
      <c r="BO5" s="641">
        <v>100</v>
      </c>
      <c r="BP5" s="641"/>
      <c r="BQ5" s="641"/>
      <c r="BR5" s="641"/>
      <c r="BS5" s="642">
        <v>6773</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154571</v>
      </c>
      <c r="S6" s="589"/>
      <c r="T6" s="589"/>
      <c r="U6" s="589"/>
      <c r="V6" s="589"/>
      <c r="W6" s="589"/>
      <c r="X6" s="589"/>
      <c r="Y6" s="590"/>
      <c r="Z6" s="641">
        <v>1.7</v>
      </c>
      <c r="AA6" s="641"/>
      <c r="AB6" s="641"/>
      <c r="AC6" s="641"/>
      <c r="AD6" s="642">
        <v>154571</v>
      </c>
      <c r="AE6" s="642"/>
      <c r="AF6" s="642"/>
      <c r="AG6" s="642"/>
      <c r="AH6" s="642"/>
      <c r="AI6" s="642"/>
      <c r="AJ6" s="642"/>
      <c r="AK6" s="642"/>
      <c r="AL6" s="611">
        <v>2.8</v>
      </c>
      <c r="AM6" s="643"/>
      <c r="AN6" s="643"/>
      <c r="AO6" s="644"/>
      <c r="AP6" s="585" t="s">
        <v>213</v>
      </c>
      <c r="AQ6" s="586"/>
      <c r="AR6" s="586"/>
      <c r="AS6" s="586"/>
      <c r="AT6" s="586"/>
      <c r="AU6" s="586"/>
      <c r="AV6" s="586"/>
      <c r="AW6" s="586"/>
      <c r="AX6" s="586"/>
      <c r="AY6" s="586"/>
      <c r="AZ6" s="586"/>
      <c r="BA6" s="586"/>
      <c r="BB6" s="586"/>
      <c r="BC6" s="586"/>
      <c r="BD6" s="586"/>
      <c r="BE6" s="586"/>
      <c r="BF6" s="587"/>
      <c r="BG6" s="588">
        <v>1171094</v>
      </c>
      <c r="BH6" s="589"/>
      <c r="BI6" s="589"/>
      <c r="BJ6" s="589"/>
      <c r="BK6" s="589"/>
      <c r="BL6" s="589"/>
      <c r="BM6" s="589"/>
      <c r="BN6" s="590"/>
      <c r="BO6" s="641">
        <v>100</v>
      </c>
      <c r="BP6" s="641"/>
      <c r="BQ6" s="641"/>
      <c r="BR6" s="641"/>
      <c r="BS6" s="642">
        <v>6773</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99357</v>
      </c>
      <c r="CS6" s="589"/>
      <c r="CT6" s="589"/>
      <c r="CU6" s="589"/>
      <c r="CV6" s="589"/>
      <c r="CW6" s="589"/>
      <c r="CX6" s="589"/>
      <c r="CY6" s="590"/>
      <c r="CZ6" s="641">
        <v>1.2</v>
      </c>
      <c r="DA6" s="641"/>
      <c r="DB6" s="641"/>
      <c r="DC6" s="641"/>
      <c r="DD6" s="594" t="s">
        <v>215</v>
      </c>
      <c r="DE6" s="589"/>
      <c r="DF6" s="589"/>
      <c r="DG6" s="589"/>
      <c r="DH6" s="589"/>
      <c r="DI6" s="589"/>
      <c r="DJ6" s="589"/>
      <c r="DK6" s="589"/>
      <c r="DL6" s="589"/>
      <c r="DM6" s="589"/>
      <c r="DN6" s="589"/>
      <c r="DO6" s="589"/>
      <c r="DP6" s="590"/>
      <c r="DQ6" s="594">
        <v>99357</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2465</v>
      </c>
      <c r="S7" s="589"/>
      <c r="T7" s="589"/>
      <c r="U7" s="589"/>
      <c r="V7" s="589"/>
      <c r="W7" s="589"/>
      <c r="X7" s="589"/>
      <c r="Y7" s="590"/>
      <c r="Z7" s="641">
        <v>0</v>
      </c>
      <c r="AA7" s="641"/>
      <c r="AB7" s="641"/>
      <c r="AC7" s="641"/>
      <c r="AD7" s="642">
        <v>2465</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430666</v>
      </c>
      <c r="BH7" s="589"/>
      <c r="BI7" s="589"/>
      <c r="BJ7" s="589"/>
      <c r="BK7" s="589"/>
      <c r="BL7" s="589"/>
      <c r="BM7" s="589"/>
      <c r="BN7" s="590"/>
      <c r="BO7" s="641">
        <v>36.799999999999997</v>
      </c>
      <c r="BP7" s="641"/>
      <c r="BQ7" s="641"/>
      <c r="BR7" s="641"/>
      <c r="BS7" s="642">
        <v>6773</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1450340</v>
      </c>
      <c r="CS7" s="589"/>
      <c r="CT7" s="589"/>
      <c r="CU7" s="589"/>
      <c r="CV7" s="589"/>
      <c r="CW7" s="589"/>
      <c r="CX7" s="589"/>
      <c r="CY7" s="590"/>
      <c r="CZ7" s="641">
        <v>16.899999999999999</v>
      </c>
      <c r="DA7" s="641"/>
      <c r="DB7" s="641"/>
      <c r="DC7" s="641"/>
      <c r="DD7" s="594">
        <v>80748</v>
      </c>
      <c r="DE7" s="589"/>
      <c r="DF7" s="589"/>
      <c r="DG7" s="589"/>
      <c r="DH7" s="589"/>
      <c r="DI7" s="589"/>
      <c r="DJ7" s="589"/>
      <c r="DK7" s="589"/>
      <c r="DL7" s="589"/>
      <c r="DM7" s="589"/>
      <c r="DN7" s="589"/>
      <c r="DO7" s="589"/>
      <c r="DP7" s="590"/>
      <c r="DQ7" s="594">
        <v>1196380</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10362</v>
      </c>
      <c r="S8" s="589"/>
      <c r="T8" s="589"/>
      <c r="U8" s="589"/>
      <c r="V8" s="589"/>
      <c r="W8" s="589"/>
      <c r="X8" s="589"/>
      <c r="Y8" s="590"/>
      <c r="Z8" s="641">
        <v>0.1</v>
      </c>
      <c r="AA8" s="641"/>
      <c r="AB8" s="641"/>
      <c r="AC8" s="641"/>
      <c r="AD8" s="642">
        <v>10362</v>
      </c>
      <c r="AE8" s="642"/>
      <c r="AF8" s="642"/>
      <c r="AG8" s="642"/>
      <c r="AH8" s="642"/>
      <c r="AI8" s="642"/>
      <c r="AJ8" s="642"/>
      <c r="AK8" s="642"/>
      <c r="AL8" s="611">
        <v>0.2</v>
      </c>
      <c r="AM8" s="643"/>
      <c r="AN8" s="643"/>
      <c r="AO8" s="644"/>
      <c r="AP8" s="585" t="s">
        <v>220</v>
      </c>
      <c r="AQ8" s="586"/>
      <c r="AR8" s="586"/>
      <c r="AS8" s="586"/>
      <c r="AT8" s="586"/>
      <c r="AU8" s="586"/>
      <c r="AV8" s="586"/>
      <c r="AW8" s="586"/>
      <c r="AX8" s="586"/>
      <c r="AY8" s="586"/>
      <c r="AZ8" s="586"/>
      <c r="BA8" s="586"/>
      <c r="BB8" s="586"/>
      <c r="BC8" s="586"/>
      <c r="BD8" s="586"/>
      <c r="BE8" s="586"/>
      <c r="BF8" s="587"/>
      <c r="BG8" s="588">
        <v>16445</v>
      </c>
      <c r="BH8" s="589"/>
      <c r="BI8" s="589"/>
      <c r="BJ8" s="589"/>
      <c r="BK8" s="589"/>
      <c r="BL8" s="589"/>
      <c r="BM8" s="589"/>
      <c r="BN8" s="590"/>
      <c r="BO8" s="641">
        <v>1.4</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1911147</v>
      </c>
      <c r="CS8" s="589"/>
      <c r="CT8" s="589"/>
      <c r="CU8" s="589"/>
      <c r="CV8" s="589"/>
      <c r="CW8" s="589"/>
      <c r="CX8" s="589"/>
      <c r="CY8" s="590"/>
      <c r="CZ8" s="641">
        <v>22.2</v>
      </c>
      <c r="DA8" s="641"/>
      <c r="DB8" s="641"/>
      <c r="DC8" s="641"/>
      <c r="DD8" s="594">
        <v>1852</v>
      </c>
      <c r="DE8" s="589"/>
      <c r="DF8" s="589"/>
      <c r="DG8" s="589"/>
      <c r="DH8" s="589"/>
      <c r="DI8" s="589"/>
      <c r="DJ8" s="589"/>
      <c r="DK8" s="589"/>
      <c r="DL8" s="589"/>
      <c r="DM8" s="589"/>
      <c r="DN8" s="589"/>
      <c r="DO8" s="589"/>
      <c r="DP8" s="590"/>
      <c r="DQ8" s="594">
        <v>1213859</v>
      </c>
      <c r="DR8" s="589"/>
      <c r="DS8" s="589"/>
      <c r="DT8" s="589"/>
      <c r="DU8" s="589"/>
      <c r="DV8" s="589"/>
      <c r="DW8" s="589"/>
      <c r="DX8" s="589"/>
      <c r="DY8" s="589"/>
      <c r="DZ8" s="589"/>
      <c r="EA8" s="589"/>
      <c r="EB8" s="589"/>
      <c r="EC8" s="624"/>
    </row>
    <row r="9" spans="2:143" ht="11.25" customHeight="1">
      <c r="B9" s="585" t="s">
        <v>223</v>
      </c>
      <c r="C9" s="586"/>
      <c r="D9" s="586"/>
      <c r="E9" s="586"/>
      <c r="F9" s="586"/>
      <c r="G9" s="586"/>
      <c r="H9" s="586"/>
      <c r="I9" s="586"/>
      <c r="J9" s="586"/>
      <c r="K9" s="586"/>
      <c r="L9" s="586"/>
      <c r="M9" s="586"/>
      <c r="N9" s="586"/>
      <c r="O9" s="586"/>
      <c r="P9" s="586"/>
      <c r="Q9" s="587"/>
      <c r="R9" s="588">
        <v>5504</v>
      </c>
      <c r="S9" s="589"/>
      <c r="T9" s="589"/>
      <c r="U9" s="589"/>
      <c r="V9" s="589"/>
      <c r="W9" s="589"/>
      <c r="X9" s="589"/>
      <c r="Y9" s="590"/>
      <c r="Z9" s="641">
        <v>0.1</v>
      </c>
      <c r="AA9" s="641"/>
      <c r="AB9" s="641"/>
      <c r="AC9" s="641"/>
      <c r="AD9" s="642">
        <v>5504</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346776</v>
      </c>
      <c r="BH9" s="589"/>
      <c r="BI9" s="589"/>
      <c r="BJ9" s="589"/>
      <c r="BK9" s="589"/>
      <c r="BL9" s="589"/>
      <c r="BM9" s="589"/>
      <c r="BN9" s="590"/>
      <c r="BO9" s="641">
        <v>29.6</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856328</v>
      </c>
      <c r="CS9" s="589"/>
      <c r="CT9" s="589"/>
      <c r="CU9" s="589"/>
      <c r="CV9" s="589"/>
      <c r="CW9" s="589"/>
      <c r="CX9" s="589"/>
      <c r="CY9" s="590"/>
      <c r="CZ9" s="641">
        <v>9.9</v>
      </c>
      <c r="DA9" s="641"/>
      <c r="DB9" s="641"/>
      <c r="DC9" s="641"/>
      <c r="DD9" s="594">
        <v>17487</v>
      </c>
      <c r="DE9" s="589"/>
      <c r="DF9" s="589"/>
      <c r="DG9" s="589"/>
      <c r="DH9" s="589"/>
      <c r="DI9" s="589"/>
      <c r="DJ9" s="589"/>
      <c r="DK9" s="589"/>
      <c r="DL9" s="589"/>
      <c r="DM9" s="589"/>
      <c r="DN9" s="589"/>
      <c r="DO9" s="589"/>
      <c r="DP9" s="590"/>
      <c r="DQ9" s="594">
        <v>757901</v>
      </c>
      <c r="DR9" s="589"/>
      <c r="DS9" s="589"/>
      <c r="DT9" s="589"/>
      <c r="DU9" s="589"/>
      <c r="DV9" s="589"/>
      <c r="DW9" s="589"/>
      <c r="DX9" s="589"/>
      <c r="DY9" s="589"/>
      <c r="DZ9" s="589"/>
      <c r="EA9" s="589"/>
      <c r="EB9" s="589"/>
      <c r="EC9" s="624"/>
    </row>
    <row r="10" spans="2:143" ht="11.25" customHeight="1">
      <c r="B10" s="585" t="s">
        <v>226</v>
      </c>
      <c r="C10" s="586"/>
      <c r="D10" s="586"/>
      <c r="E10" s="586"/>
      <c r="F10" s="586"/>
      <c r="G10" s="586"/>
      <c r="H10" s="586"/>
      <c r="I10" s="586"/>
      <c r="J10" s="586"/>
      <c r="K10" s="586"/>
      <c r="L10" s="586"/>
      <c r="M10" s="586"/>
      <c r="N10" s="586"/>
      <c r="O10" s="586"/>
      <c r="P10" s="586"/>
      <c r="Q10" s="587"/>
      <c r="R10" s="588">
        <v>137038</v>
      </c>
      <c r="S10" s="589"/>
      <c r="T10" s="589"/>
      <c r="U10" s="589"/>
      <c r="V10" s="589"/>
      <c r="W10" s="589"/>
      <c r="X10" s="589"/>
      <c r="Y10" s="590"/>
      <c r="Z10" s="641">
        <v>1.5</v>
      </c>
      <c r="AA10" s="641"/>
      <c r="AB10" s="641"/>
      <c r="AC10" s="641"/>
      <c r="AD10" s="642">
        <v>137038</v>
      </c>
      <c r="AE10" s="642"/>
      <c r="AF10" s="642"/>
      <c r="AG10" s="642"/>
      <c r="AH10" s="642"/>
      <c r="AI10" s="642"/>
      <c r="AJ10" s="642"/>
      <c r="AK10" s="642"/>
      <c r="AL10" s="611">
        <v>2.5</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25962</v>
      </c>
      <c r="BH10" s="589"/>
      <c r="BI10" s="589"/>
      <c r="BJ10" s="589"/>
      <c r="BK10" s="589"/>
      <c r="BL10" s="589"/>
      <c r="BM10" s="589"/>
      <c r="BN10" s="590"/>
      <c r="BO10" s="641">
        <v>2.2000000000000002</v>
      </c>
      <c r="BP10" s="641"/>
      <c r="BQ10" s="641"/>
      <c r="BR10" s="641"/>
      <c r="BS10" s="594" t="s">
        <v>221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6344</v>
      </c>
      <c r="CS10" s="589"/>
      <c r="CT10" s="589"/>
      <c r="CU10" s="589"/>
      <c r="CV10" s="589"/>
      <c r="CW10" s="589"/>
      <c r="CX10" s="589"/>
      <c r="CY10" s="590"/>
      <c r="CZ10" s="641">
        <v>0.1</v>
      </c>
      <c r="DA10" s="641"/>
      <c r="DB10" s="641"/>
      <c r="DC10" s="641"/>
      <c r="DD10" s="594" t="s">
        <v>221</v>
      </c>
      <c r="DE10" s="589"/>
      <c r="DF10" s="589"/>
      <c r="DG10" s="589"/>
      <c r="DH10" s="589"/>
      <c r="DI10" s="589"/>
      <c r="DJ10" s="589"/>
      <c r="DK10" s="589"/>
      <c r="DL10" s="589"/>
      <c r="DM10" s="589"/>
      <c r="DN10" s="589"/>
      <c r="DO10" s="589"/>
      <c r="DP10" s="590"/>
      <c r="DQ10" s="594">
        <v>344</v>
      </c>
      <c r="DR10" s="589"/>
      <c r="DS10" s="589"/>
      <c r="DT10" s="589"/>
      <c r="DU10" s="589"/>
      <c r="DV10" s="589"/>
      <c r="DW10" s="589"/>
      <c r="DX10" s="589"/>
      <c r="DY10" s="589"/>
      <c r="DZ10" s="589"/>
      <c r="EA10" s="589"/>
      <c r="EB10" s="589"/>
      <c r="EC10" s="624"/>
    </row>
    <row r="11" spans="2:143" ht="11.25" customHeight="1">
      <c r="B11" s="585" t="s">
        <v>229</v>
      </c>
      <c r="C11" s="586"/>
      <c r="D11" s="586"/>
      <c r="E11" s="586"/>
      <c r="F11" s="586"/>
      <c r="G11" s="586"/>
      <c r="H11" s="586"/>
      <c r="I11" s="586"/>
      <c r="J11" s="586"/>
      <c r="K11" s="586"/>
      <c r="L11" s="586"/>
      <c r="M11" s="586"/>
      <c r="N11" s="586"/>
      <c r="O11" s="586"/>
      <c r="P11" s="586"/>
      <c r="Q11" s="587"/>
      <c r="R11" s="588">
        <v>12666</v>
      </c>
      <c r="S11" s="589"/>
      <c r="T11" s="589"/>
      <c r="U11" s="589"/>
      <c r="V11" s="589"/>
      <c r="W11" s="589"/>
      <c r="X11" s="589"/>
      <c r="Y11" s="590"/>
      <c r="Z11" s="641">
        <v>0.1</v>
      </c>
      <c r="AA11" s="641"/>
      <c r="AB11" s="641"/>
      <c r="AC11" s="641"/>
      <c r="AD11" s="642">
        <v>12666</v>
      </c>
      <c r="AE11" s="642"/>
      <c r="AF11" s="642"/>
      <c r="AG11" s="642"/>
      <c r="AH11" s="642"/>
      <c r="AI11" s="642"/>
      <c r="AJ11" s="642"/>
      <c r="AK11" s="642"/>
      <c r="AL11" s="611">
        <v>0.2</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41483</v>
      </c>
      <c r="BH11" s="589"/>
      <c r="BI11" s="589"/>
      <c r="BJ11" s="589"/>
      <c r="BK11" s="589"/>
      <c r="BL11" s="589"/>
      <c r="BM11" s="589"/>
      <c r="BN11" s="590"/>
      <c r="BO11" s="641">
        <v>3.5</v>
      </c>
      <c r="BP11" s="641"/>
      <c r="BQ11" s="641"/>
      <c r="BR11" s="641"/>
      <c r="BS11" s="594">
        <v>6773</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1028250</v>
      </c>
      <c r="CS11" s="589"/>
      <c r="CT11" s="589"/>
      <c r="CU11" s="589"/>
      <c r="CV11" s="589"/>
      <c r="CW11" s="589"/>
      <c r="CX11" s="589"/>
      <c r="CY11" s="590"/>
      <c r="CZ11" s="641">
        <v>11.9</v>
      </c>
      <c r="DA11" s="641"/>
      <c r="DB11" s="641"/>
      <c r="DC11" s="641"/>
      <c r="DD11" s="594">
        <v>92862</v>
      </c>
      <c r="DE11" s="589"/>
      <c r="DF11" s="589"/>
      <c r="DG11" s="589"/>
      <c r="DH11" s="589"/>
      <c r="DI11" s="589"/>
      <c r="DJ11" s="589"/>
      <c r="DK11" s="589"/>
      <c r="DL11" s="589"/>
      <c r="DM11" s="589"/>
      <c r="DN11" s="589"/>
      <c r="DO11" s="589"/>
      <c r="DP11" s="590"/>
      <c r="DQ11" s="594">
        <v>612303</v>
      </c>
      <c r="DR11" s="589"/>
      <c r="DS11" s="589"/>
      <c r="DT11" s="589"/>
      <c r="DU11" s="589"/>
      <c r="DV11" s="589"/>
      <c r="DW11" s="589"/>
      <c r="DX11" s="589"/>
      <c r="DY11" s="589"/>
      <c r="DZ11" s="589"/>
      <c r="EA11" s="589"/>
      <c r="EB11" s="589"/>
      <c r="EC11" s="624"/>
    </row>
    <row r="12" spans="2:143" ht="11.25" customHeight="1">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640763</v>
      </c>
      <c r="BH12" s="589"/>
      <c r="BI12" s="589"/>
      <c r="BJ12" s="589"/>
      <c r="BK12" s="589"/>
      <c r="BL12" s="589"/>
      <c r="BM12" s="589"/>
      <c r="BN12" s="590"/>
      <c r="BO12" s="641">
        <v>54.7</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107375</v>
      </c>
      <c r="CS12" s="589"/>
      <c r="CT12" s="589"/>
      <c r="CU12" s="589"/>
      <c r="CV12" s="589"/>
      <c r="CW12" s="589"/>
      <c r="CX12" s="589"/>
      <c r="CY12" s="590"/>
      <c r="CZ12" s="641">
        <v>1.2</v>
      </c>
      <c r="DA12" s="641"/>
      <c r="DB12" s="641"/>
      <c r="DC12" s="641"/>
      <c r="DD12" s="594">
        <v>7925</v>
      </c>
      <c r="DE12" s="589"/>
      <c r="DF12" s="589"/>
      <c r="DG12" s="589"/>
      <c r="DH12" s="589"/>
      <c r="DI12" s="589"/>
      <c r="DJ12" s="589"/>
      <c r="DK12" s="589"/>
      <c r="DL12" s="589"/>
      <c r="DM12" s="589"/>
      <c r="DN12" s="589"/>
      <c r="DO12" s="589"/>
      <c r="DP12" s="590"/>
      <c r="DQ12" s="594">
        <v>71965</v>
      </c>
      <c r="DR12" s="589"/>
      <c r="DS12" s="589"/>
      <c r="DT12" s="589"/>
      <c r="DU12" s="589"/>
      <c r="DV12" s="589"/>
      <c r="DW12" s="589"/>
      <c r="DX12" s="589"/>
      <c r="DY12" s="589"/>
      <c r="DZ12" s="589"/>
      <c r="EA12" s="589"/>
      <c r="EB12" s="589"/>
      <c r="EC12" s="624"/>
    </row>
    <row r="13" spans="2:143" ht="11.25" customHeight="1">
      <c r="B13" s="585" t="s">
        <v>235</v>
      </c>
      <c r="C13" s="586"/>
      <c r="D13" s="586"/>
      <c r="E13" s="586"/>
      <c r="F13" s="586"/>
      <c r="G13" s="586"/>
      <c r="H13" s="586"/>
      <c r="I13" s="586"/>
      <c r="J13" s="586"/>
      <c r="K13" s="586"/>
      <c r="L13" s="586"/>
      <c r="M13" s="586"/>
      <c r="N13" s="586"/>
      <c r="O13" s="586"/>
      <c r="P13" s="586"/>
      <c r="Q13" s="587"/>
      <c r="R13" s="588">
        <v>16306</v>
      </c>
      <c r="S13" s="589"/>
      <c r="T13" s="589"/>
      <c r="U13" s="589"/>
      <c r="V13" s="589"/>
      <c r="W13" s="589"/>
      <c r="X13" s="589"/>
      <c r="Y13" s="590"/>
      <c r="Z13" s="641">
        <v>0.2</v>
      </c>
      <c r="AA13" s="641"/>
      <c r="AB13" s="641"/>
      <c r="AC13" s="641"/>
      <c r="AD13" s="642">
        <v>16306</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624556</v>
      </c>
      <c r="BH13" s="589"/>
      <c r="BI13" s="589"/>
      <c r="BJ13" s="589"/>
      <c r="BK13" s="589"/>
      <c r="BL13" s="589"/>
      <c r="BM13" s="589"/>
      <c r="BN13" s="590"/>
      <c r="BO13" s="641">
        <v>53.3</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626319</v>
      </c>
      <c r="CS13" s="589"/>
      <c r="CT13" s="589"/>
      <c r="CU13" s="589"/>
      <c r="CV13" s="589"/>
      <c r="CW13" s="589"/>
      <c r="CX13" s="589"/>
      <c r="CY13" s="590"/>
      <c r="CZ13" s="641">
        <v>7.3</v>
      </c>
      <c r="DA13" s="641"/>
      <c r="DB13" s="641"/>
      <c r="DC13" s="641"/>
      <c r="DD13" s="594">
        <v>375447</v>
      </c>
      <c r="DE13" s="589"/>
      <c r="DF13" s="589"/>
      <c r="DG13" s="589"/>
      <c r="DH13" s="589"/>
      <c r="DI13" s="589"/>
      <c r="DJ13" s="589"/>
      <c r="DK13" s="589"/>
      <c r="DL13" s="589"/>
      <c r="DM13" s="589"/>
      <c r="DN13" s="589"/>
      <c r="DO13" s="589"/>
      <c r="DP13" s="590"/>
      <c r="DQ13" s="594">
        <v>327518</v>
      </c>
      <c r="DR13" s="589"/>
      <c r="DS13" s="589"/>
      <c r="DT13" s="589"/>
      <c r="DU13" s="589"/>
      <c r="DV13" s="589"/>
      <c r="DW13" s="589"/>
      <c r="DX13" s="589"/>
      <c r="DY13" s="589"/>
      <c r="DZ13" s="589"/>
      <c r="EA13" s="589"/>
      <c r="EB13" s="589"/>
      <c r="EC13" s="624"/>
    </row>
    <row r="14" spans="2:143" ht="11.25" customHeight="1">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41350</v>
      </c>
      <c r="BH14" s="589"/>
      <c r="BI14" s="589"/>
      <c r="BJ14" s="589"/>
      <c r="BK14" s="589"/>
      <c r="BL14" s="589"/>
      <c r="BM14" s="589"/>
      <c r="BN14" s="590"/>
      <c r="BO14" s="641">
        <v>3.5</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294616</v>
      </c>
      <c r="CS14" s="589"/>
      <c r="CT14" s="589"/>
      <c r="CU14" s="589"/>
      <c r="CV14" s="589"/>
      <c r="CW14" s="589"/>
      <c r="CX14" s="589"/>
      <c r="CY14" s="590"/>
      <c r="CZ14" s="641">
        <v>3.4</v>
      </c>
      <c r="DA14" s="641"/>
      <c r="DB14" s="641"/>
      <c r="DC14" s="641"/>
      <c r="DD14" s="594">
        <v>23925</v>
      </c>
      <c r="DE14" s="589"/>
      <c r="DF14" s="589"/>
      <c r="DG14" s="589"/>
      <c r="DH14" s="589"/>
      <c r="DI14" s="589"/>
      <c r="DJ14" s="589"/>
      <c r="DK14" s="589"/>
      <c r="DL14" s="589"/>
      <c r="DM14" s="589"/>
      <c r="DN14" s="589"/>
      <c r="DO14" s="589"/>
      <c r="DP14" s="590"/>
      <c r="DQ14" s="594">
        <v>294471</v>
      </c>
      <c r="DR14" s="589"/>
      <c r="DS14" s="589"/>
      <c r="DT14" s="589"/>
      <c r="DU14" s="589"/>
      <c r="DV14" s="589"/>
      <c r="DW14" s="589"/>
      <c r="DX14" s="589"/>
      <c r="DY14" s="589"/>
      <c r="DZ14" s="589"/>
      <c r="EA14" s="589"/>
      <c r="EB14" s="589"/>
      <c r="EC14" s="624"/>
    </row>
    <row r="15" spans="2:143" ht="11.25" customHeight="1">
      <c r="B15" s="585" t="s">
        <v>241</v>
      </c>
      <c r="C15" s="586"/>
      <c r="D15" s="586"/>
      <c r="E15" s="586"/>
      <c r="F15" s="586"/>
      <c r="G15" s="586"/>
      <c r="H15" s="586"/>
      <c r="I15" s="586"/>
      <c r="J15" s="586"/>
      <c r="K15" s="586"/>
      <c r="L15" s="586"/>
      <c r="M15" s="586"/>
      <c r="N15" s="586"/>
      <c r="O15" s="586"/>
      <c r="P15" s="586"/>
      <c r="Q15" s="587"/>
      <c r="R15" s="588">
        <v>2938</v>
      </c>
      <c r="S15" s="589"/>
      <c r="T15" s="589"/>
      <c r="U15" s="589"/>
      <c r="V15" s="589"/>
      <c r="W15" s="589"/>
      <c r="X15" s="589"/>
      <c r="Y15" s="590"/>
      <c r="Z15" s="641">
        <v>0</v>
      </c>
      <c r="AA15" s="641"/>
      <c r="AB15" s="641"/>
      <c r="AC15" s="641"/>
      <c r="AD15" s="642">
        <v>2938</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58315</v>
      </c>
      <c r="BH15" s="589"/>
      <c r="BI15" s="589"/>
      <c r="BJ15" s="589"/>
      <c r="BK15" s="589"/>
      <c r="BL15" s="589"/>
      <c r="BM15" s="589"/>
      <c r="BN15" s="590"/>
      <c r="BO15" s="641">
        <v>5</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752101</v>
      </c>
      <c r="CS15" s="589"/>
      <c r="CT15" s="589"/>
      <c r="CU15" s="589"/>
      <c r="CV15" s="589"/>
      <c r="CW15" s="589"/>
      <c r="CX15" s="589"/>
      <c r="CY15" s="590"/>
      <c r="CZ15" s="641">
        <v>8.6999999999999993</v>
      </c>
      <c r="DA15" s="641"/>
      <c r="DB15" s="641"/>
      <c r="DC15" s="641"/>
      <c r="DD15" s="594">
        <v>71587</v>
      </c>
      <c r="DE15" s="589"/>
      <c r="DF15" s="589"/>
      <c r="DG15" s="589"/>
      <c r="DH15" s="589"/>
      <c r="DI15" s="589"/>
      <c r="DJ15" s="589"/>
      <c r="DK15" s="589"/>
      <c r="DL15" s="589"/>
      <c r="DM15" s="589"/>
      <c r="DN15" s="589"/>
      <c r="DO15" s="589"/>
      <c r="DP15" s="590"/>
      <c r="DQ15" s="594">
        <v>676728</v>
      </c>
      <c r="DR15" s="589"/>
      <c r="DS15" s="589"/>
      <c r="DT15" s="589"/>
      <c r="DU15" s="589"/>
      <c r="DV15" s="589"/>
      <c r="DW15" s="589"/>
      <c r="DX15" s="589"/>
      <c r="DY15" s="589"/>
      <c r="DZ15" s="589"/>
      <c r="EA15" s="589"/>
      <c r="EB15" s="589"/>
      <c r="EC15" s="624"/>
    </row>
    <row r="16" spans="2:143" ht="11.25" customHeight="1">
      <c r="B16" s="585" t="s">
        <v>244</v>
      </c>
      <c r="C16" s="586"/>
      <c r="D16" s="586"/>
      <c r="E16" s="586"/>
      <c r="F16" s="586"/>
      <c r="G16" s="586"/>
      <c r="H16" s="586"/>
      <c r="I16" s="586"/>
      <c r="J16" s="586"/>
      <c r="K16" s="586"/>
      <c r="L16" s="586"/>
      <c r="M16" s="586"/>
      <c r="N16" s="586"/>
      <c r="O16" s="586"/>
      <c r="P16" s="586"/>
      <c r="Q16" s="587"/>
      <c r="R16" s="588">
        <v>4524698</v>
      </c>
      <c r="S16" s="589"/>
      <c r="T16" s="589"/>
      <c r="U16" s="589"/>
      <c r="V16" s="589"/>
      <c r="W16" s="589"/>
      <c r="X16" s="589"/>
      <c r="Y16" s="590"/>
      <c r="Z16" s="641">
        <v>50.3</v>
      </c>
      <c r="AA16" s="641"/>
      <c r="AB16" s="641"/>
      <c r="AC16" s="641"/>
      <c r="AD16" s="642">
        <v>4071771</v>
      </c>
      <c r="AE16" s="642"/>
      <c r="AF16" s="642"/>
      <c r="AG16" s="642"/>
      <c r="AH16" s="642"/>
      <c r="AI16" s="642"/>
      <c r="AJ16" s="642"/>
      <c r="AK16" s="642"/>
      <c r="AL16" s="611">
        <v>72.900000000000006</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49433</v>
      </c>
      <c r="CS16" s="589"/>
      <c r="CT16" s="589"/>
      <c r="CU16" s="589"/>
      <c r="CV16" s="589"/>
      <c r="CW16" s="589"/>
      <c r="CX16" s="589"/>
      <c r="CY16" s="590"/>
      <c r="CZ16" s="641">
        <v>0.6</v>
      </c>
      <c r="DA16" s="641"/>
      <c r="DB16" s="641"/>
      <c r="DC16" s="641"/>
      <c r="DD16" s="594" t="s">
        <v>221</v>
      </c>
      <c r="DE16" s="589"/>
      <c r="DF16" s="589"/>
      <c r="DG16" s="589"/>
      <c r="DH16" s="589"/>
      <c r="DI16" s="589"/>
      <c r="DJ16" s="589"/>
      <c r="DK16" s="589"/>
      <c r="DL16" s="589"/>
      <c r="DM16" s="589"/>
      <c r="DN16" s="589"/>
      <c r="DO16" s="589"/>
      <c r="DP16" s="590"/>
      <c r="DQ16" s="594">
        <v>34056</v>
      </c>
      <c r="DR16" s="589"/>
      <c r="DS16" s="589"/>
      <c r="DT16" s="589"/>
      <c r="DU16" s="589"/>
      <c r="DV16" s="589"/>
      <c r="DW16" s="589"/>
      <c r="DX16" s="589"/>
      <c r="DY16" s="589"/>
      <c r="DZ16" s="589"/>
      <c r="EA16" s="589"/>
      <c r="EB16" s="589"/>
      <c r="EC16" s="624"/>
    </row>
    <row r="17" spans="2:133" ht="11.25" customHeight="1">
      <c r="B17" s="585" t="s">
        <v>247</v>
      </c>
      <c r="C17" s="586"/>
      <c r="D17" s="586"/>
      <c r="E17" s="586"/>
      <c r="F17" s="586"/>
      <c r="G17" s="586"/>
      <c r="H17" s="586"/>
      <c r="I17" s="586"/>
      <c r="J17" s="586"/>
      <c r="K17" s="586"/>
      <c r="L17" s="586"/>
      <c r="M17" s="586"/>
      <c r="N17" s="586"/>
      <c r="O17" s="586"/>
      <c r="P17" s="586"/>
      <c r="Q17" s="587"/>
      <c r="R17" s="588">
        <v>4071771</v>
      </c>
      <c r="S17" s="589"/>
      <c r="T17" s="589"/>
      <c r="U17" s="589"/>
      <c r="V17" s="589"/>
      <c r="W17" s="589"/>
      <c r="X17" s="589"/>
      <c r="Y17" s="590"/>
      <c r="Z17" s="641">
        <v>45.3</v>
      </c>
      <c r="AA17" s="641"/>
      <c r="AB17" s="641"/>
      <c r="AC17" s="641"/>
      <c r="AD17" s="642">
        <v>4071771</v>
      </c>
      <c r="AE17" s="642"/>
      <c r="AF17" s="642"/>
      <c r="AG17" s="642"/>
      <c r="AH17" s="642"/>
      <c r="AI17" s="642"/>
      <c r="AJ17" s="642"/>
      <c r="AK17" s="642"/>
      <c r="AL17" s="611">
        <v>72.900000000000006</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1417936</v>
      </c>
      <c r="CS17" s="589"/>
      <c r="CT17" s="589"/>
      <c r="CU17" s="589"/>
      <c r="CV17" s="589"/>
      <c r="CW17" s="589"/>
      <c r="CX17" s="589"/>
      <c r="CY17" s="590"/>
      <c r="CZ17" s="641">
        <v>16.5</v>
      </c>
      <c r="DA17" s="641"/>
      <c r="DB17" s="641"/>
      <c r="DC17" s="641"/>
      <c r="DD17" s="594" t="s">
        <v>221</v>
      </c>
      <c r="DE17" s="589"/>
      <c r="DF17" s="589"/>
      <c r="DG17" s="589"/>
      <c r="DH17" s="589"/>
      <c r="DI17" s="589"/>
      <c r="DJ17" s="589"/>
      <c r="DK17" s="589"/>
      <c r="DL17" s="589"/>
      <c r="DM17" s="589"/>
      <c r="DN17" s="589"/>
      <c r="DO17" s="589"/>
      <c r="DP17" s="590"/>
      <c r="DQ17" s="594">
        <v>1345410</v>
      </c>
      <c r="DR17" s="589"/>
      <c r="DS17" s="589"/>
      <c r="DT17" s="589"/>
      <c r="DU17" s="589"/>
      <c r="DV17" s="589"/>
      <c r="DW17" s="589"/>
      <c r="DX17" s="589"/>
      <c r="DY17" s="589"/>
      <c r="DZ17" s="589"/>
      <c r="EA17" s="589"/>
      <c r="EB17" s="589"/>
      <c r="EC17" s="624"/>
    </row>
    <row r="18" spans="2:133" ht="11.25" customHeight="1">
      <c r="B18" s="585" t="s">
        <v>250</v>
      </c>
      <c r="C18" s="586"/>
      <c r="D18" s="586"/>
      <c r="E18" s="586"/>
      <c r="F18" s="586"/>
      <c r="G18" s="586"/>
      <c r="H18" s="586"/>
      <c r="I18" s="586"/>
      <c r="J18" s="586"/>
      <c r="K18" s="586"/>
      <c r="L18" s="586"/>
      <c r="M18" s="586"/>
      <c r="N18" s="586"/>
      <c r="O18" s="586"/>
      <c r="P18" s="586"/>
      <c r="Q18" s="587"/>
      <c r="R18" s="588">
        <v>452927</v>
      </c>
      <c r="S18" s="589"/>
      <c r="T18" s="589"/>
      <c r="U18" s="589"/>
      <c r="V18" s="589"/>
      <c r="W18" s="589"/>
      <c r="X18" s="589"/>
      <c r="Y18" s="590"/>
      <c r="Z18" s="641">
        <v>5</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6827</v>
      </c>
      <c r="CS18" s="589"/>
      <c r="CT18" s="589"/>
      <c r="CU18" s="589"/>
      <c r="CV18" s="589"/>
      <c r="CW18" s="589"/>
      <c r="CX18" s="589"/>
      <c r="CY18" s="590"/>
      <c r="CZ18" s="641">
        <v>0.1</v>
      </c>
      <c r="DA18" s="641"/>
      <c r="DB18" s="641"/>
      <c r="DC18" s="641"/>
      <c r="DD18" s="594" t="s">
        <v>221</v>
      </c>
      <c r="DE18" s="589"/>
      <c r="DF18" s="589"/>
      <c r="DG18" s="589"/>
      <c r="DH18" s="589"/>
      <c r="DI18" s="589"/>
      <c r="DJ18" s="589"/>
      <c r="DK18" s="589"/>
      <c r="DL18" s="589"/>
      <c r="DM18" s="589"/>
      <c r="DN18" s="589"/>
      <c r="DO18" s="589"/>
      <c r="DP18" s="590"/>
      <c r="DQ18" s="594">
        <v>6827</v>
      </c>
      <c r="DR18" s="589"/>
      <c r="DS18" s="589"/>
      <c r="DT18" s="589"/>
      <c r="DU18" s="589"/>
      <c r="DV18" s="589"/>
      <c r="DW18" s="589"/>
      <c r="DX18" s="589"/>
      <c r="DY18" s="589"/>
      <c r="DZ18" s="589"/>
      <c r="EA18" s="589"/>
      <c r="EB18" s="589"/>
      <c r="EC18" s="624"/>
    </row>
    <row r="19" spans="2:133" ht="11.25" customHeight="1">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481</v>
      </c>
      <c r="BH19" s="589"/>
      <c r="BI19" s="589"/>
      <c r="BJ19" s="589"/>
      <c r="BK19" s="589"/>
      <c r="BL19" s="589"/>
      <c r="BM19" s="589"/>
      <c r="BN19" s="590"/>
      <c r="BO19" s="641">
        <v>0</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c r="B20" s="585" t="s">
        <v>256</v>
      </c>
      <c r="C20" s="586"/>
      <c r="D20" s="586"/>
      <c r="E20" s="586"/>
      <c r="F20" s="586"/>
      <c r="G20" s="586"/>
      <c r="H20" s="586"/>
      <c r="I20" s="586"/>
      <c r="J20" s="586"/>
      <c r="K20" s="586"/>
      <c r="L20" s="586"/>
      <c r="M20" s="586"/>
      <c r="N20" s="586"/>
      <c r="O20" s="586"/>
      <c r="P20" s="586"/>
      <c r="Q20" s="587"/>
      <c r="R20" s="588">
        <v>6038123</v>
      </c>
      <c r="S20" s="589"/>
      <c r="T20" s="589"/>
      <c r="U20" s="589"/>
      <c r="V20" s="589"/>
      <c r="W20" s="589"/>
      <c r="X20" s="589"/>
      <c r="Y20" s="590"/>
      <c r="Z20" s="641">
        <v>67.099999999999994</v>
      </c>
      <c r="AA20" s="641"/>
      <c r="AB20" s="641"/>
      <c r="AC20" s="641"/>
      <c r="AD20" s="642">
        <v>5585196</v>
      </c>
      <c r="AE20" s="642"/>
      <c r="AF20" s="642"/>
      <c r="AG20" s="642"/>
      <c r="AH20" s="642"/>
      <c r="AI20" s="642"/>
      <c r="AJ20" s="642"/>
      <c r="AK20" s="642"/>
      <c r="AL20" s="611">
        <v>100</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481</v>
      </c>
      <c r="BH20" s="589"/>
      <c r="BI20" s="589"/>
      <c r="BJ20" s="589"/>
      <c r="BK20" s="589"/>
      <c r="BL20" s="589"/>
      <c r="BM20" s="589"/>
      <c r="BN20" s="590"/>
      <c r="BO20" s="641">
        <v>0</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8606373</v>
      </c>
      <c r="CS20" s="589"/>
      <c r="CT20" s="589"/>
      <c r="CU20" s="589"/>
      <c r="CV20" s="589"/>
      <c r="CW20" s="589"/>
      <c r="CX20" s="589"/>
      <c r="CY20" s="590"/>
      <c r="CZ20" s="641">
        <v>100</v>
      </c>
      <c r="DA20" s="641"/>
      <c r="DB20" s="641"/>
      <c r="DC20" s="641"/>
      <c r="DD20" s="594">
        <v>671833</v>
      </c>
      <c r="DE20" s="589"/>
      <c r="DF20" s="589"/>
      <c r="DG20" s="589"/>
      <c r="DH20" s="589"/>
      <c r="DI20" s="589"/>
      <c r="DJ20" s="589"/>
      <c r="DK20" s="589"/>
      <c r="DL20" s="589"/>
      <c r="DM20" s="589"/>
      <c r="DN20" s="589"/>
      <c r="DO20" s="589"/>
      <c r="DP20" s="590"/>
      <c r="DQ20" s="594">
        <v>6637119</v>
      </c>
      <c r="DR20" s="589"/>
      <c r="DS20" s="589"/>
      <c r="DT20" s="589"/>
      <c r="DU20" s="589"/>
      <c r="DV20" s="589"/>
      <c r="DW20" s="589"/>
      <c r="DX20" s="589"/>
      <c r="DY20" s="589"/>
      <c r="DZ20" s="589"/>
      <c r="EA20" s="589"/>
      <c r="EB20" s="589"/>
      <c r="EC20" s="624"/>
    </row>
    <row r="21" spans="2:133" ht="11.25" customHeight="1">
      <c r="B21" s="585" t="s">
        <v>259</v>
      </c>
      <c r="C21" s="586"/>
      <c r="D21" s="586"/>
      <c r="E21" s="586"/>
      <c r="F21" s="586"/>
      <c r="G21" s="586"/>
      <c r="H21" s="586"/>
      <c r="I21" s="586"/>
      <c r="J21" s="586"/>
      <c r="K21" s="586"/>
      <c r="L21" s="586"/>
      <c r="M21" s="586"/>
      <c r="N21" s="586"/>
      <c r="O21" s="586"/>
      <c r="P21" s="586"/>
      <c r="Q21" s="587"/>
      <c r="R21" s="588">
        <v>1807</v>
      </c>
      <c r="S21" s="589"/>
      <c r="T21" s="589"/>
      <c r="U21" s="589"/>
      <c r="V21" s="589"/>
      <c r="W21" s="589"/>
      <c r="X21" s="589"/>
      <c r="Y21" s="590"/>
      <c r="Z21" s="641">
        <v>0</v>
      </c>
      <c r="AA21" s="641"/>
      <c r="AB21" s="641"/>
      <c r="AC21" s="641"/>
      <c r="AD21" s="642">
        <v>1807</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481</v>
      </c>
      <c r="BH21" s="589"/>
      <c r="BI21" s="589"/>
      <c r="BJ21" s="589"/>
      <c r="BK21" s="589"/>
      <c r="BL21" s="589"/>
      <c r="BM21" s="589"/>
      <c r="BN21" s="590"/>
      <c r="BO21" s="641">
        <v>0</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261</v>
      </c>
      <c r="C22" s="586"/>
      <c r="D22" s="586"/>
      <c r="E22" s="586"/>
      <c r="F22" s="586"/>
      <c r="G22" s="586"/>
      <c r="H22" s="586"/>
      <c r="I22" s="586"/>
      <c r="J22" s="586"/>
      <c r="K22" s="586"/>
      <c r="L22" s="586"/>
      <c r="M22" s="586"/>
      <c r="N22" s="586"/>
      <c r="O22" s="586"/>
      <c r="P22" s="586"/>
      <c r="Q22" s="587"/>
      <c r="R22" s="588">
        <v>21024</v>
      </c>
      <c r="S22" s="589"/>
      <c r="T22" s="589"/>
      <c r="U22" s="589"/>
      <c r="V22" s="589"/>
      <c r="W22" s="589"/>
      <c r="X22" s="589"/>
      <c r="Y22" s="590"/>
      <c r="Z22" s="641">
        <v>0.2</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264</v>
      </c>
      <c r="C23" s="586"/>
      <c r="D23" s="586"/>
      <c r="E23" s="586"/>
      <c r="F23" s="586"/>
      <c r="G23" s="586"/>
      <c r="H23" s="586"/>
      <c r="I23" s="586"/>
      <c r="J23" s="586"/>
      <c r="K23" s="586"/>
      <c r="L23" s="586"/>
      <c r="M23" s="586"/>
      <c r="N23" s="586"/>
      <c r="O23" s="586"/>
      <c r="P23" s="586"/>
      <c r="Q23" s="587"/>
      <c r="R23" s="588">
        <v>99965</v>
      </c>
      <c r="S23" s="589"/>
      <c r="T23" s="589"/>
      <c r="U23" s="589"/>
      <c r="V23" s="589"/>
      <c r="W23" s="589"/>
      <c r="X23" s="589"/>
      <c r="Y23" s="590"/>
      <c r="Z23" s="641">
        <v>1.1000000000000001</v>
      </c>
      <c r="AA23" s="641"/>
      <c r="AB23" s="641"/>
      <c r="AC23" s="641"/>
      <c r="AD23" s="642" t="s">
        <v>221</v>
      </c>
      <c r="AE23" s="642"/>
      <c r="AF23" s="642"/>
      <c r="AG23" s="642"/>
      <c r="AH23" s="642"/>
      <c r="AI23" s="642"/>
      <c r="AJ23" s="642"/>
      <c r="AK23" s="642"/>
      <c r="AL23" s="611" t="s">
        <v>221</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c r="B24" s="585" t="s">
        <v>271</v>
      </c>
      <c r="C24" s="586"/>
      <c r="D24" s="586"/>
      <c r="E24" s="586"/>
      <c r="F24" s="586"/>
      <c r="G24" s="586"/>
      <c r="H24" s="586"/>
      <c r="I24" s="586"/>
      <c r="J24" s="586"/>
      <c r="K24" s="586"/>
      <c r="L24" s="586"/>
      <c r="M24" s="586"/>
      <c r="N24" s="586"/>
      <c r="O24" s="586"/>
      <c r="P24" s="586"/>
      <c r="Q24" s="587"/>
      <c r="R24" s="588">
        <v>9333</v>
      </c>
      <c r="S24" s="589"/>
      <c r="T24" s="589"/>
      <c r="U24" s="589"/>
      <c r="V24" s="589"/>
      <c r="W24" s="589"/>
      <c r="X24" s="589"/>
      <c r="Y24" s="590"/>
      <c r="Z24" s="641">
        <v>0.1</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3678945</v>
      </c>
      <c r="CS24" s="639"/>
      <c r="CT24" s="639"/>
      <c r="CU24" s="639"/>
      <c r="CV24" s="639"/>
      <c r="CW24" s="639"/>
      <c r="CX24" s="639"/>
      <c r="CY24" s="686"/>
      <c r="CZ24" s="690">
        <v>42.7</v>
      </c>
      <c r="DA24" s="691"/>
      <c r="DB24" s="691"/>
      <c r="DC24" s="692"/>
      <c r="DD24" s="685">
        <v>3028469</v>
      </c>
      <c r="DE24" s="639"/>
      <c r="DF24" s="639"/>
      <c r="DG24" s="639"/>
      <c r="DH24" s="639"/>
      <c r="DI24" s="639"/>
      <c r="DJ24" s="639"/>
      <c r="DK24" s="686"/>
      <c r="DL24" s="685">
        <v>2999035</v>
      </c>
      <c r="DM24" s="639"/>
      <c r="DN24" s="639"/>
      <c r="DO24" s="639"/>
      <c r="DP24" s="639"/>
      <c r="DQ24" s="639"/>
      <c r="DR24" s="639"/>
      <c r="DS24" s="639"/>
      <c r="DT24" s="639"/>
      <c r="DU24" s="639"/>
      <c r="DV24" s="686"/>
      <c r="DW24" s="687">
        <v>50.7</v>
      </c>
      <c r="DX24" s="656"/>
      <c r="DY24" s="656"/>
      <c r="DZ24" s="656"/>
      <c r="EA24" s="656"/>
      <c r="EB24" s="656"/>
      <c r="EC24" s="688"/>
    </row>
    <row r="25" spans="2:133" ht="11.25" customHeight="1">
      <c r="B25" s="585" t="s">
        <v>274</v>
      </c>
      <c r="C25" s="586"/>
      <c r="D25" s="586"/>
      <c r="E25" s="586"/>
      <c r="F25" s="586"/>
      <c r="G25" s="586"/>
      <c r="H25" s="586"/>
      <c r="I25" s="586"/>
      <c r="J25" s="586"/>
      <c r="K25" s="586"/>
      <c r="L25" s="586"/>
      <c r="M25" s="586"/>
      <c r="N25" s="586"/>
      <c r="O25" s="586"/>
      <c r="P25" s="586"/>
      <c r="Q25" s="587"/>
      <c r="R25" s="588">
        <v>569189</v>
      </c>
      <c r="S25" s="589"/>
      <c r="T25" s="589"/>
      <c r="U25" s="589"/>
      <c r="V25" s="589"/>
      <c r="W25" s="589"/>
      <c r="X25" s="589"/>
      <c r="Y25" s="590"/>
      <c r="Z25" s="641">
        <v>6.3</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1573696</v>
      </c>
      <c r="CS25" s="607"/>
      <c r="CT25" s="607"/>
      <c r="CU25" s="607"/>
      <c r="CV25" s="607"/>
      <c r="CW25" s="607"/>
      <c r="CX25" s="607"/>
      <c r="CY25" s="608"/>
      <c r="CZ25" s="591">
        <v>18.3</v>
      </c>
      <c r="DA25" s="609"/>
      <c r="DB25" s="609"/>
      <c r="DC25" s="610"/>
      <c r="DD25" s="594">
        <v>1480837</v>
      </c>
      <c r="DE25" s="607"/>
      <c r="DF25" s="607"/>
      <c r="DG25" s="607"/>
      <c r="DH25" s="607"/>
      <c r="DI25" s="607"/>
      <c r="DJ25" s="607"/>
      <c r="DK25" s="608"/>
      <c r="DL25" s="594">
        <v>1451403</v>
      </c>
      <c r="DM25" s="607"/>
      <c r="DN25" s="607"/>
      <c r="DO25" s="607"/>
      <c r="DP25" s="607"/>
      <c r="DQ25" s="607"/>
      <c r="DR25" s="607"/>
      <c r="DS25" s="607"/>
      <c r="DT25" s="607"/>
      <c r="DU25" s="607"/>
      <c r="DV25" s="608"/>
      <c r="DW25" s="611">
        <v>24.5</v>
      </c>
      <c r="DX25" s="612"/>
      <c r="DY25" s="612"/>
      <c r="DZ25" s="612"/>
      <c r="EA25" s="612"/>
      <c r="EB25" s="612"/>
      <c r="EC25" s="613"/>
    </row>
    <row r="26" spans="2:133" ht="11.25" customHeight="1">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1007216</v>
      </c>
      <c r="CS26" s="589"/>
      <c r="CT26" s="589"/>
      <c r="CU26" s="589"/>
      <c r="CV26" s="589"/>
      <c r="CW26" s="589"/>
      <c r="CX26" s="589"/>
      <c r="CY26" s="590"/>
      <c r="CZ26" s="591">
        <v>11.7</v>
      </c>
      <c r="DA26" s="609"/>
      <c r="DB26" s="609"/>
      <c r="DC26" s="610"/>
      <c r="DD26" s="594">
        <v>924288</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280</v>
      </c>
      <c r="C27" s="586"/>
      <c r="D27" s="586"/>
      <c r="E27" s="586"/>
      <c r="F27" s="586"/>
      <c r="G27" s="586"/>
      <c r="H27" s="586"/>
      <c r="I27" s="586"/>
      <c r="J27" s="586"/>
      <c r="K27" s="586"/>
      <c r="L27" s="586"/>
      <c r="M27" s="586"/>
      <c r="N27" s="586"/>
      <c r="O27" s="586"/>
      <c r="P27" s="586"/>
      <c r="Q27" s="587"/>
      <c r="R27" s="588">
        <v>819032</v>
      </c>
      <c r="S27" s="589"/>
      <c r="T27" s="589"/>
      <c r="U27" s="589"/>
      <c r="V27" s="589"/>
      <c r="W27" s="589"/>
      <c r="X27" s="589"/>
      <c r="Y27" s="590"/>
      <c r="Z27" s="641">
        <v>9.1</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1171575</v>
      </c>
      <c r="BH27" s="589"/>
      <c r="BI27" s="589"/>
      <c r="BJ27" s="589"/>
      <c r="BK27" s="589"/>
      <c r="BL27" s="589"/>
      <c r="BM27" s="589"/>
      <c r="BN27" s="590"/>
      <c r="BO27" s="641">
        <v>100</v>
      </c>
      <c r="BP27" s="641"/>
      <c r="BQ27" s="641"/>
      <c r="BR27" s="641"/>
      <c r="BS27" s="594">
        <v>6773</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687313</v>
      </c>
      <c r="CS27" s="607"/>
      <c r="CT27" s="607"/>
      <c r="CU27" s="607"/>
      <c r="CV27" s="607"/>
      <c r="CW27" s="607"/>
      <c r="CX27" s="607"/>
      <c r="CY27" s="608"/>
      <c r="CZ27" s="591">
        <v>8</v>
      </c>
      <c r="DA27" s="609"/>
      <c r="DB27" s="609"/>
      <c r="DC27" s="610"/>
      <c r="DD27" s="594">
        <v>202222</v>
      </c>
      <c r="DE27" s="607"/>
      <c r="DF27" s="607"/>
      <c r="DG27" s="607"/>
      <c r="DH27" s="607"/>
      <c r="DI27" s="607"/>
      <c r="DJ27" s="607"/>
      <c r="DK27" s="608"/>
      <c r="DL27" s="594">
        <v>202222</v>
      </c>
      <c r="DM27" s="607"/>
      <c r="DN27" s="607"/>
      <c r="DO27" s="607"/>
      <c r="DP27" s="607"/>
      <c r="DQ27" s="607"/>
      <c r="DR27" s="607"/>
      <c r="DS27" s="607"/>
      <c r="DT27" s="607"/>
      <c r="DU27" s="607"/>
      <c r="DV27" s="608"/>
      <c r="DW27" s="611">
        <v>3.4</v>
      </c>
      <c r="DX27" s="612"/>
      <c r="DY27" s="612"/>
      <c r="DZ27" s="612"/>
      <c r="EA27" s="612"/>
      <c r="EB27" s="612"/>
      <c r="EC27" s="613"/>
    </row>
    <row r="28" spans="2:133" ht="11.25" customHeight="1">
      <c r="B28" s="585" t="s">
        <v>283</v>
      </c>
      <c r="C28" s="586"/>
      <c r="D28" s="586"/>
      <c r="E28" s="586"/>
      <c r="F28" s="586"/>
      <c r="G28" s="586"/>
      <c r="H28" s="586"/>
      <c r="I28" s="586"/>
      <c r="J28" s="586"/>
      <c r="K28" s="586"/>
      <c r="L28" s="586"/>
      <c r="M28" s="586"/>
      <c r="N28" s="586"/>
      <c r="O28" s="586"/>
      <c r="P28" s="586"/>
      <c r="Q28" s="587"/>
      <c r="R28" s="588">
        <v>81035</v>
      </c>
      <c r="S28" s="589"/>
      <c r="T28" s="589"/>
      <c r="U28" s="589"/>
      <c r="V28" s="589"/>
      <c r="W28" s="589"/>
      <c r="X28" s="589"/>
      <c r="Y28" s="590"/>
      <c r="Z28" s="641">
        <v>0.9</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1417936</v>
      </c>
      <c r="CS28" s="589"/>
      <c r="CT28" s="589"/>
      <c r="CU28" s="589"/>
      <c r="CV28" s="589"/>
      <c r="CW28" s="589"/>
      <c r="CX28" s="589"/>
      <c r="CY28" s="590"/>
      <c r="CZ28" s="591">
        <v>16.5</v>
      </c>
      <c r="DA28" s="609"/>
      <c r="DB28" s="609"/>
      <c r="DC28" s="610"/>
      <c r="DD28" s="594">
        <v>1345410</v>
      </c>
      <c r="DE28" s="589"/>
      <c r="DF28" s="589"/>
      <c r="DG28" s="589"/>
      <c r="DH28" s="589"/>
      <c r="DI28" s="589"/>
      <c r="DJ28" s="589"/>
      <c r="DK28" s="590"/>
      <c r="DL28" s="594">
        <v>1345410</v>
      </c>
      <c r="DM28" s="589"/>
      <c r="DN28" s="589"/>
      <c r="DO28" s="589"/>
      <c r="DP28" s="589"/>
      <c r="DQ28" s="589"/>
      <c r="DR28" s="589"/>
      <c r="DS28" s="589"/>
      <c r="DT28" s="589"/>
      <c r="DU28" s="589"/>
      <c r="DV28" s="590"/>
      <c r="DW28" s="611">
        <v>22.8</v>
      </c>
      <c r="DX28" s="612"/>
      <c r="DY28" s="612"/>
      <c r="DZ28" s="612"/>
      <c r="EA28" s="612"/>
      <c r="EB28" s="612"/>
      <c r="EC28" s="613"/>
    </row>
    <row r="29" spans="2:133" ht="11.25" customHeight="1">
      <c r="B29" s="585" t="s">
        <v>285</v>
      </c>
      <c r="C29" s="586"/>
      <c r="D29" s="586"/>
      <c r="E29" s="586"/>
      <c r="F29" s="586"/>
      <c r="G29" s="586"/>
      <c r="H29" s="586"/>
      <c r="I29" s="586"/>
      <c r="J29" s="586"/>
      <c r="K29" s="586"/>
      <c r="L29" s="586"/>
      <c r="M29" s="586"/>
      <c r="N29" s="586"/>
      <c r="O29" s="586"/>
      <c r="P29" s="586"/>
      <c r="Q29" s="587"/>
      <c r="R29" s="588">
        <v>109823</v>
      </c>
      <c r="S29" s="589"/>
      <c r="T29" s="589"/>
      <c r="U29" s="589"/>
      <c r="V29" s="589"/>
      <c r="W29" s="589"/>
      <c r="X29" s="589"/>
      <c r="Y29" s="590"/>
      <c r="Z29" s="641">
        <v>1.2</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1417921</v>
      </c>
      <c r="CS29" s="607"/>
      <c r="CT29" s="607"/>
      <c r="CU29" s="607"/>
      <c r="CV29" s="607"/>
      <c r="CW29" s="607"/>
      <c r="CX29" s="607"/>
      <c r="CY29" s="608"/>
      <c r="CZ29" s="591">
        <v>16.5</v>
      </c>
      <c r="DA29" s="609"/>
      <c r="DB29" s="609"/>
      <c r="DC29" s="610"/>
      <c r="DD29" s="594">
        <v>1345395</v>
      </c>
      <c r="DE29" s="607"/>
      <c r="DF29" s="607"/>
      <c r="DG29" s="607"/>
      <c r="DH29" s="607"/>
      <c r="DI29" s="607"/>
      <c r="DJ29" s="607"/>
      <c r="DK29" s="608"/>
      <c r="DL29" s="594">
        <v>1345395</v>
      </c>
      <c r="DM29" s="607"/>
      <c r="DN29" s="607"/>
      <c r="DO29" s="607"/>
      <c r="DP29" s="607"/>
      <c r="DQ29" s="607"/>
      <c r="DR29" s="607"/>
      <c r="DS29" s="607"/>
      <c r="DT29" s="607"/>
      <c r="DU29" s="607"/>
      <c r="DV29" s="608"/>
      <c r="DW29" s="611">
        <v>22.8</v>
      </c>
      <c r="DX29" s="612"/>
      <c r="DY29" s="612"/>
      <c r="DZ29" s="612"/>
      <c r="EA29" s="612"/>
      <c r="EB29" s="612"/>
      <c r="EC29" s="613"/>
    </row>
    <row r="30" spans="2:133" ht="11.25" customHeight="1">
      <c r="B30" s="585" t="s">
        <v>290</v>
      </c>
      <c r="C30" s="586"/>
      <c r="D30" s="586"/>
      <c r="E30" s="586"/>
      <c r="F30" s="586"/>
      <c r="G30" s="586"/>
      <c r="H30" s="586"/>
      <c r="I30" s="586"/>
      <c r="J30" s="586"/>
      <c r="K30" s="586"/>
      <c r="L30" s="586"/>
      <c r="M30" s="586"/>
      <c r="N30" s="586"/>
      <c r="O30" s="586"/>
      <c r="P30" s="586"/>
      <c r="Q30" s="587"/>
      <c r="R30" s="588">
        <v>145549</v>
      </c>
      <c r="S30" s="589"/>
      <c r="T30" s="589"/>
      <c r="U30" s="589"/>
      <c r="V30" s="589"/>
      <c r="W30" s="589"/>
      <c r="X30" s="589"/>
      <c r="Y30" s="590"/>
      <c r="Z30" s="641">
        <v>1.6</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98.4</v>
      </c>
      <c r="BH30" s="655"/>
      <c r="BI30" s="655"/>
      <c r="BJ30" s="655"/>
      <c r="BK30" s="655"/>
      <c r="BL30" s="655"/>
      <c r="BM30" s="656">
        <v>94.7</v>
      </c>
      <c r="BN30" s="655"/>
      <c r="BO30" s="655"/>
      <c r="BP30" s="655"/>
      <c r="BQ30" s="657"/>
      <c r="BR30" s="654">
        <v>98.7</v>
      </c>
      <c r="BS30" s="655"/>
      <c r="BT30" s="655"/>
      <c r="BU30" s="655"/>
      <c r="BV30" s="655"/>
      <c r="BW30" s="655"/>
      <c r="BX30" s="656">
        <v>94.7</v>
      </c>
      <c r="BY30" s="655"/>
      <c r="BZ30" s="655"/>
      <c r="CA30" s="655"/>
      <c r="CB30" s="657"/>
      <c r="CD30" s="660"/>
      <c r="CE30" s="661"/>
      <c r="CF30" s="625" t="s">
        <v>293</v>
      </c>
      <c r="CG30" s="622"/>
      <c r="CH30" s="622"/>
      <c r="CI30" s="622"/>
      <c r="CJ30" s="622"/>
      <c r="CK30" s="622"/>
      <c r="CL30" s="622"/>
      <c r="CM30" s="622"/>
      <c r="CN30" s="622"/>
      <c r="CO30" s="622"/>
      <c r="CP30" s="622"/>
      <c r="CQ30" s="623"/>
      <c r="CR30" s="588">
        <v>1265560</v>
      </c>
      <c r="CS30" s="589"/>
      <c r="CT30" s="589"/>
      <c r="CU30" s="589"/>
      <c r="CV30" s="589"/>
      <c r="CW30" s="589"/>
      <c r="CX30" s="589"/>
      <c r="CY30" s="590"/>
      <c r="CZ30" s="591">
        <v>14.7</v>
      </c>
      <c r="DA30" s="609"/>
      <c r="DB30" s="609"/>
      <c r="DC30" s="610"/>
      <c r="DD30" s="594">
        <v>1194831</v>
      </c>
      <c r="DE30" s="589"/>
      <c r="DF30" s="589"/>
      <c r="DG30" s="589"/>
      <c r="DH30" s="589"/>
      <c r="DI30" s="589"/>
      <c r="DJ30" s="589"/>
      <c r="DK30" s="590"/>
      <c r="DL30" s="594">
        <v>1194831</v>
      </c>
      <c r="DM30" s="589"/>
      <c r="DN30" s="589"/>
      <c r="DO30" s="589"/>
      <c r="DP30" s="589"/>
      <c r="DQ30" s="589"/>
      <c r="DR30" s="589"/>
      <c r="DS30" s="589"/>
      <c r="DT30" s="589"/>
      <c r="DU30" s="589"/>
      <c r="DV30" s="590"/>
      <c r="DW30" s="611">
        <v>20.2</v>
      </c>
      <c r="DX30" s="612"/>
      <c r="DY30" s="612"/>
      <c r="DZ30" s="612"/>
      <c r="EA30" s="612"/>
      <c r="EB30" s="612"/>
      <c r="EC30" s="613"/>
    </row>
    <row r="31" spans="2:133" ht="11.25" customHeight="1">
      <c r="B31" s="585" t="s">
        <v>294</v>
      </c>
      <c r="C31" s="586"/>
      <c r="D31" s="586"/>
      <c r="E31" s="586"/>
      <c r="F31" s="586"/>
      <c r="G31" s="586"/>
      <c r="H31" s="586"/>
      <c r="I31" s="586"/>
      <c r="J31" s="586"/>
      <c r="K31" s="586"/>
      <c r="L31" s="586"/>
      <c r="M31" s="586"/>
      <c r="N31" s="586"/>
      <c r="O31" s="586"/>
      <c r="P31" s="586"/>
      <c r="Q31" s="587"/>
      <c r="R31" s="588">
        <v>451577</v>
      </c>
      <c r="S31" s="589"/>
      <c r="T31" s="589"/>
      <c r="U31" s="589"/>
      <c r="V31" s="589"/>
      <c r="W31" s="589"/>
      <c r="X31" s="589"/>
      <c r="Y31" s="590"/>
      <c r="Z31" s="641">
        <v>5</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98.9</v>
      </c>
      <c r="BH31" s="607"/>
      <c r="BI31" s="607"/>
      <c r="BJ31" s="607"/>
      <c r="BK31" s="607"/>
      <c r="BL31" s="607"/>
      <c r="BM31" s="643">
        <v>95.1</v>
      </c>
      <c r="BN31" s="653"/>
      <c r="BO31" s="653"/>
      <c r="BP31" s="653"/>
      <c r="BQ31" s="617"/>
      <c r="BR31" s="652">
        <v>98.7</v>
      </c>
      <c r="BS31" s="607"/>
      <c r="BT31" s="607"/>
      <c r="BU31" s="607"/>
      <c r="BV31" s="607"/>
      <c r="BW31" s="607"/>
      <c r="BX31" s="643">
        <v>94.8</v>
      </c>
      <c r="BY31" s="653"/>
      <c r="BZ31" s="653"/>
      <c r="CA31" s="653"/>
      <c r="CB31" s="617"/>
      <c r="CD31" s="660"/>
      <c r="CE31" s="661"/>
      <c r="CF31" s="625" t="s">
        <v>297</v>
      </c>
      <c r="CG31" s="622"/>
      <c r="CH31" s="622"/>
      <c r="CI31" s="622"/>
      <c r="CJ31" s="622"/>
      <c r="CK31" s="622"/>
      <c r="CL31" s="622"/>
      <c r="CM31" s="622"/>
      <c r="CN31" s="622"/>
      <c r="CO31" s="622"/>
      <c r="CP31" s="622"/>
      <c r="CQ31" s="623"/>
      <c r="CR31" s="588">
        <v>152361</v>
      </c>
      <c r="CS31" s="607"/>
      <c r="CT31" s="607"/>
      <c r="CU31" s="607"/>
      <c r="CV31" s="607"/>
      <c r="CW31" s="607"/>
      <c r="CX31" s="607"/>
      <c r="CY31" s="608"/>
      <c r="CZ31" s="591">
        <v>1.8</v>
      </c>
      <c r="DA31" s="609"/>
      <c r="DB31" s="609"/>
      <c r="DC31" s="610"/>
      <c r="DD31" s="594">
        <v>150564</v>
      </c>
      <c r="DE31" s="607"/>
      <c r="DF31" s="607"/>
      <c r="DG31" s="607"/>
      <c r="DH31" s="607"/>
      <c r="DI31" s="607"/>
      <c r="DJ31" s="607"/>
      <c r="DK31" s="608"/>
      <c r="DL31" s="594">
        <v>150564</v>
      </c>
      <c r="DM31" s="607"/>
      <c r="DN31" s="607"/>
      <c r="DO31" s="607"/>
      <c r="DP31" s="607"/>
      <c r="DQ31" s="607"/>
      <c r="DR31" s="607"/>
      <c r="DS31" s="607"/>
      <c r="DT31" s="607"/>
      <c r="DU31" s="607"/>
      <c r="DV31" s="608"/>
      <c r="DW31" s="611">
        <v>2.5</v>
      </c>
      <c r="DX31" s="612"/>
      <c r="DY31" s="612"/>
      <c r="DZ31" s="612"/>
      <c r="EA31" s="612"/>
      <c r="EB31" s="612"/>
      <c r="EC31" s="613"/>
    </row>
    <row r="32" spans="2:133" ht="11.25" customHeight="1">
      <c r="B32" s="585" t="s">
        <v>298</v>
      </c>
      <c r="C32" s="586"/>
      <c r="D32" s="586"/>
      <c r="E32" s="586"/>
      <c r="F32" s="586"/>
      <c r="G32" s="586"/>
      <c r="H32" s="586"/>
      <c r="I32" s="586"/>
      <c r="J32" s="586"/>
      <c r="K32" s="586"/>
      <c r="L32" s="586"/>
      <c r="M32" s="586"/>
      <c r="N32" s="586"/>
      <c r="O32" s="586"/>
      <c r="P32" s="586"/>
      <c r="Q32" s="587"/>
      <c r="R32" s="588">
        <v>114648</v>
      </c>
      <c r="S32" s="589"/>
      <c r="T32" s="589"/>
      <c r="U32" s="589"/>
      <c r="V32" s="589"/>
      <c r="W32" s="589"/>
      <c r="X32" s="589"/>
      <c r="Y32" s="590"/>
      <c r="Z32" s="641">
        <v>1.3</v>
      </c>
      <c r="AA32" s="641"/>
      <c r="AB32" s="641"/>
      <c r="AC32" s="641"/>
      <c r="AD32" s="642">
        <v>489</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97.9</v>
      </c>
      <c r="BH32" s="573"/>
      <c r="BI32" s="573"/>
      <c r="BJ32" s="573"/>
      <c r="BK32" s="573"/>
      <c r="BL32" s="573"/>
      <c r="BM32" s="636">
        <v>93.9</v>
      </c>
      <c r="BN32" s="573"/>
      <c r="BO32" s="573"/>
      <c r="BP32" s="573"/>
      <c r="BQ32" s="630"/>
      <c r="BR32" s="651">
        <v>98.5</v>
      </c>
      <c r="BS32" s="573"/>
      <c r="BT32" s="573"/>
      <c r="BU32" s="573"/>
      <c r="BV32" s="573"/>
      <c r="BW32" s="573"/>
      <c r="BX32" s="636">
        <v>94</v>
      </c>
      <c r="BY32" s="573"/>
      <c r="BZ32" s="573"/>
      <c r="CA32" s="573"/>
      <c r="CB32" s="630"/>
      <c r="CD32" s="662"/>
      <c r="CE32" s="663"/>
      <c r="CF32" s="625" t="s">
        <v>300</v>
      </c>
      <c r="CG32" s="622"/>
      <c r="CH32" s="622"/>
      <c r="CI32" s="622"/>
      <c r="CJ32" s="622"/>
      <c r="CK32" s="622"/>
      <c r="CL32" s="622"/>
      <c r="CM32" s="622"/>
      <c r="CN32" s="622"/>
      <c r="CO32" s="622"/>
      <c r="CP32" s="622"/>
      <c r="CQ32" s="623"/>
      <c r="CR32" s="588">
        <v>15</v>
      </c>
      <c r="CS32" s="589"/>
      <c r="CT32" s="589"/>
      <c r="CU32" s="589"/>
      <c r="CV32" s="589"/>
      <c r="CW32" s="589"/>
      <c r="CX32" s="589"/>
      <c r="CY32" s="590"/>
      <c r="CZ32" s="591">
        <v>0</v>
      </c>
      <c r="DA32" s="609"/>
      <c r="DB32" s="609"/>
      <c r="DC32" s="610"/>
      <c r="DD32" s="594">
        <v>15</v>
      </c>
      <c r="DE32" s="589"/>
      <c r="DF32" s="589"/>
      <c r="DG32" s="589"/>
      <c r="DH32" s="589"/>
      <c r="DI32" s="589"/>
      <c r="DJ32" s="589"/>
      <c r="DK32" s="590"/>
      <c r="DL32" s="594">
        <v>15</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301</v>
      </c>
      <c r="C33" s="586"/>
      <c r="D33" s="586"/>
      <c r="E33" s="586"/>
      <c r="F33" s="586"/>
      <c r="G33" s="586"/>
      <c r="H33" s="586"/>
      <c r="I33" s="586"/>
      <c r="J33" s="586"/>
      <c r="K33" s="586"/>
      <c r="L33" s="586"/>
      <c r="M33" s="586"/>
      <c r="N33" s="586"/>
      <c r="O33" s="586"/>
      <c r="P33" s="586"/>
      <c r="Q33" s="587"/>
      <c r="R33" s="588">
        <v>536954</v>
      </c>
      <c r="S33" s="589"/>
      <c r="T33" s="589"/>
      <c r="U33" s="589"/>
      <c r="V33" s="589"/>
      <c r="W33" s="589"/>
      <c r="X33" s="589"/>
      <c r="Y33" s="590"/>
      <c r="Z33" s="641">
        <v>6</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4206162</v>
      </c>
      <c r="CS33" s="607"/>
      <c r="CT33" s="607"/>
      <c r="CU33" s="607"/>
      <c r="CV33" s="607"/>
      <c r="CW33" s="607"/>
      <c r="CX33" s="607"/>
      <c r="CY33" s="608"/>
      <c r="CZ33" s="591">
        <v>48.9</v>
      </c>
      <c r="DA33" s="609"/>
      <c r="DB33" s="609"/>
      <c r="DC33" s="610"/>
      <c r="DD33" s="594">
        <v>3262041</v>
      </c>
      <c r="DE33" s="607"/>
      <c r="DF33" s="607"/>
      <c r="DG33" s="607"/>
      <c r="DH33" s="607"/>
      <c r="DI33" s="607"/>
      <c r="DJ33" s="607"/>
      <c r="DK33" s="608"/>
      <c r="DL33" s="594">
        <v>2269062</v>
      </c>
      <c r="DM33" s="607"/>
      <c r="DN33" s="607"/>
      <c r="DO33" s="607"/>
      <c r="DP33" s="607"/>
      <c r="DQ33" s="607"/>
      <c r="DR33" s="607"/>
      <c r="DS33" s="607"/>
      <c r="DT33" s="607"/>
      <c r="DU33" s="607"/>
      <c r="DV33" s="608"/>
      <c r="DW33" s="611">
        <v>38.4</v>
      </c>
      <c r="DX33" s="612"/>
      <c r="DY33" s="612"/>
      <c r="DZ33" s="612"/>
      <c r="EA33" s="612"/>
      <c r="EB33" s="612"/>
      <c r="EC33" s="613"/>
    </row>
    <row r="34" spans="2:133" ht="11.25" customHeight="1">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1145796</v>
      </c>
      <c r="CS34" s="589"/>
      <c r="CT34" s="589"/>
      <c r="CU34" s="589"/>
      <c r="CV34" s="589"/>
      <c r="CW34" s="589"/>
      <c r="CX34" s="589"/>
      <c r="CY34" s="590"/>
      <c r="CZ34" s="591">
        <v>13.3</v>
      </c>
      <c r="DA34" s="609"/>
      <c r="DB34" s="609"/>
      <c r="DC34" s="610"/>
      <c r="DD34" s="594">
        <v>955227</v>
      </c>
      <c r="DE34" s="589"/>
      <c r="DF34" s="589"/>
      <c r="DG34" s="589"/>
      <c r="DH34" s="589"/>
      <c r="DI34" s="589"/>
      <c r="DJ34" s="589"/>
      <c r="DK34" s="590"/>
      <c r="DL34" s="594">
        <v>615734</v>
      </c>
      <c r="DM34" s="589"/>
      <c r="DN34" s="589"/>
      <c r="DO34" s="589"/>
      <c r="DP34" s="589"/>
      <c r="DQ34" s="589"/>
      <c r="DR34" s="589"/>
      <c r="DS34" s="589"/>
      <c r="DT34" s="589"/>
      <c r="DU34" s="589"/>
      <c r="DV34" s="590"/>
      <c r="DW34" s="611">
        <v>10.4</v>
      </c>
      <c r="DX34" s="612"/>
      <c r="DY34" s="612"/>
      <c r="DZ34" s="612"/>
      <c r="EA34" s="612"/>
      <c r="EB34" s="612"/>
      <c r="EC34" s="613"/>
    </row>
    <row r="35" spans="2:133" ht="11.25" customHeight="1">
      <c r="B35" s="585" t="s">
        <v>307</v>
      </c>
      <c r="C35" s="586"/>
      <c r="D35" s="586"/>
      <c r="E35" s="586"/>
      <c r="F35" s="586"/>
      <c r="G35" s="586"/>
      <c r="H35" s="586"/>
      <c r="I35" s="586"/>
      <c r="J35" s="586"/>
      <c r="K35" s="586"/>
      <c r="L35" s="586"/>
      <c r="M35" s="586"/>
      <c r="N35" s="586"/>
      <c r="O35" s="586"/>
      <c r="P35" s="586"/>
      <c r="Q35" s="587"/>
      <c r="R35" s="588">
        <v>325154</v>
      </c>
      <c r="S35" s="589"/>
      <c r="T35" s="589"/>
      <c r="U35" s="589"/>
      <c r="V35" s="589"/>
      <c r="W35" s="589"/>
      <c r="X35" s="589"/>
      <c r="Y35" s="590"/>
      <c r="Z35" s="641">
        <v>3.6</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1329732</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53307</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88521</v>
      </c>
      <c r="CS35" s="607"/>
      <c r="CT35" s="607"/>
      <c r="CU35" s="607"/>
      <c r="CV35" s="607"/>
      <c r="CW35" s="607"/>
      <c r="CX35" s="607"/>
      <c r="CY35" s="608"/>
      <c r="CZ35" s="591">
        <v>1</v>
      </c>
      <c r="DA35" s="609"/>
      <c r="DB35" s="609"/>
      <c r="DC35" s="610"/>
      <c r="DD35" s="594">
        <v>73160</v>
      </c>
      <c r="DE35" s="607"/>
      <c r="DF35" s="607"/>
      <c r="DG35" s="607"/>
      <c r="DH35" s="607"/>
      <c r="DI35" s="607"/>
      <c r="DJ35" s="607"/>
      <c r="DK35" s="608"/>
      <c r="DL35" s="594">
        <v>73160</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311</v>
      </c>
      <c r="C36" s="570"/>
      <c r="D36" s="570"/>
      <c r="E36" s="570"/>
      <c r="F36" s="570"/>
      <c r="G36" s="570"/>
      <c r="H36" s="570"/>
      <c r="I36" s="570"/>
      <c r="J36" s="570"/>
      <c r="K36" s="570"/>
      <c r="L36" s="570"/>
      <c r="M36" s="570"/>
      <c r="N36" s="570"/>
      <c r="O36" s="570"/>
      <c r="P36" s="570"/>
      <c r="Q36" s="571"/>
      <c r="R36" s="572">
        <v>8998059</v>
      </c>
      <c r="S36" s="629"/>
      <c r="T36" s="629"/>
      <c r="U36" s="629"/>
      <c r="V36" s="629"/>
      <c r="W36" s="629"/>
      <c r="X36" s="629"/>
      <c r="Y36" s="632"/>
      <c r="Z36" s="633">
        <v>100</v>
      </c>
      <c r="AA36" s="633"/>
      <c r="AB36" s="633"/>
      <c r="AC36" s="633"/>
      <c r="AD36" s="634">
        <v>5587492</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346147</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41574</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1552671</v>
      </c>
      <c r="CS36" s="589"/>
      <c r="CT36" s="589"/>
      <c r="CU36" s="589"/>
      <c r="CV36" s="589"/>
      <c r="CW36" s="589"/>
      <c r="CX36" s="589"/>
      <c r="CY36" s="590"/>
      <c r="CZ36" s="591">
        <v>18</v>
      </c>
      <c r="DA36" s="609"/>
      <c r="DB36" s="609"/>
      <c r="DC36" s="610"/>
      <c r="DD36" s="594">
        <v>1022553</v>
      </c>
      <c r="DE36" s="589"/>
      <c r="DF36" s="589"/>
      <c r="DG36" s="589"/>
      <c r="DH36" s="589"/>
      <c r="DI36" s="589"/>
      <c r="DJ36" s="589"/>
      <c r="DK36" s="590"/>
      <c r="DL36" s="594">
        <v>770795</v>
      </c>
      <c r="DM36" s="589"/>
      <c r="DN36" s="589"/>
      <c r="DO36" s="589"/>
      <c r="DP36" s="589"/>
      <c r="DQ36" s="589"/>
      <c r="DR36" s="589"/>
      <c r="DS36" s="589"/>
      <c r="DT36" s="589"/>
      <c r="DU36" s="589"/>
      <c r="DV36" s="590"/>
      <c r="DW36" s="611">
        <v>13</v>
      </c>
      <c r="DX36" s="612"/>
      <c r="DY36" s="612"/>
      <c r="DZ36" s="612"/>
      <c r="EA36" s="612"/>
      <c r="EB36" s="612"/>
      <c r="EC36" s="613"/>
    </row>
    <row r="37" spans="2:133" ht="11.25" customHeight="1">
      <c r="AQ37" s="614" t="s">
        <v>315</v>
      </c>
      <c r="AR37" s="615"/>
      <c r="AS37" s="615"/>
      <c r="AT37" s="615"/>
      <c r="AU37" s="615"/>
      <c r="AV37" s="615"/>
      <c r="AW37" s="615"/>
      <c r="AX37" s="615"/>
      <c r="AY37" s="616"/>
      <c r="AZ37" s="588">
        <v>150329</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1909</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139692</v>
      </c>
      <c r="CS37" s="607"/>
      <c r="CT37" s="607"/>
      <c r="CU37" s="607"/>
      <c r="CV37" s="607"/>
      <c r="CW37" s="607"/>
      <c r="CX37" s="607"/>
      <c r="CY37" s="608"/>
      <c r="CZ37" s="591">
        <v>1.6</v>
      </c>
      <c r="DA37" s="609"/>
      <c r="DB37" s="609"/>
      <c r="DC37" s="610"/>
      <c r="DD37" s="594">
        <v>139692</v>
      </c>
      <c r="DE37" s="607"/>
      <c r="DF37" s="607"/>
      <c r="DG37" s="607"/>
      <c r="DH37" s="607"/>
      <c r="DI37" s="607"/>
      <c r="DJ37" s="607"/>
      <c r="DK37" s="608"/>
      <c r="DL37" s="594">
        <v>138730</v>
      </c>
      <c r="DM37" s="607"/>
      <c r="DN37" s="607"/>
      <c r="DO37" s="607"/>
      <c r="DP37" s="607"/>
      <c r="DQ37" s="607"/>
      <c r="DR37" s="607"/>
      <c r="DS37" s="607"/>
      <c r="DT37" s="607"/>
      <c r="DU37" s="607"/>
      <c r="DV37" s="608"/>
      <c r="DW37" s="611">
        <v>2.2999999999999998</v>
      </c>
      <c r="DX37" s="612"/>
      <c r="DY37" s="612"/>
      <c r="DZ37" s="612"/>
      <c r="EA37" s="612"/>
      <c r="EB37" s="612"/>
      <c r="EC37" s="613"/>
    </row>
    <row r="38" spans="2:133" ht="11.25" customHeight="1">
      <c r="AQ38" s="614" t="s">
        <v>318</v>
      </c>
      <c r="AR38" s="615"/>
      <c r="AS38" s="615"/>
      <c r="AT38" s="615"/>
      <c r="AU38" s="615"/>
      <c r="AV38" s="615"/>
      <c r="AW38" s="615"/>
      <c r="AX38" s="615"/>
      <c r="AY38" s="616"/>
      <c r="AZ38" s="588">
        <v>128908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3119</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1174324</v>
      </c>
      <c r="CS38" s="589"/>
      <c r="CT38" s="589"/>
      <c r="CU38" s="589"/>
      <c r="CV38" s="589"/>
      <c r="CW38" s="589"/>
      <c r="CX38" s="589"/>
      <c r="CY38" s="590"/>
      <c r="CZ38" s="591">
        <v>13.6</v>
      </c>
      <c r="DA38" s="609"/>
      <c r="DB38" s="609"/>
      <c r="DC38" s="610"/>
      <c r="DD38" s="594">
        <v>1030612</v>
      </c>
      <c r="DE38" s="589"/>
      <c r="DF38" s="589"/>
      <c r="DG38" s="589"/>
      <c r="DH38" s="589"/>
      <c r="DI38" s="589"/>
      <c r="DJ38" s="589"/>
      <c r="DK38" s="590"/>
      <c r="DL38" s="594">
        <v>808853</v>
      </c>
      <c r="DM38" s="589"/>
      <c r="DN38" s="589"/>
      <c r="DO38" s="589"/>
      <c r="DP38" s="589"/>
      <c r="DQ38" s="589"/>
      <c r="DR38" s="589"/>
      <c r="DS38" s="589"/>
      <c r="DT38" s="589"/>
      <c r="DU38" s="589"/>
      <c r="DV38" s="590"/>
      <c r="DW38" s="611">
        <v>13.7</v>
      </c>
      <c r="DX38" s="612"/>
      <c r="DY38" s="612"/>
      <c r="DZ38" s="612"/>
      <c r="EA38" s="612"/>
      <c r="EB38" s="612"/>
      <c r="EC38" s="613"/>
    </row>
    <row r="39" spans="2:133" ht="11.25" customHeight="1">
      <c r="AQ39" s="614" t="s">
        <v>321</v>
      </c>
      <c r="AR39" s="615"/>
      <c r="AS39" s="615"/>
      <c r="AT39" s="615"/>
      <c r="AU39" s="615"/>
      <c r="AV39" s="615"/>
      <c r="AW39" s="615"/>
      <c r="AX39" s="615"/>
      <c r="AY39" s="616"/>
      <c r="AZ39" s="588" t="s">
        <v>221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92</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197810</v>
      </c>
      <c r="CS39" s="607"/>
      <c r="CT39" s="607"/>
      <c r="CU39" s="607"/>
      <c r="CV39" s="607"/>
      <c r="CW39" s="607"/>
      <c r="CX39" s="607"/>
      <c r="CY39" s="608"/>
      <c r="CZ39" s="591">
        <v>2.2999999999999998</v>
      </c>
      <c r="DA39" s="609"/>
      <c r="DB39" s="609"/>
      <c r="DC39" s="610"/>
      <c r="DD39" s="594">
        <v>179919</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79782</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123</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47040</v>
      </c>
      <c r="CS40" s="589"/>
      <c r="CT40" s="589"/>
      <c r="CU40" s="589"/>
      <c r="CV40" s="589"/>
      <c r="CW40" s="589"/>
      <c r="CX40" s="589"/>
      <c r="CY40" s="590"/>
      <c r="CZ40" s="591">
        <v>0.5</v>
      </c>
      <c r="DA40" s="609"/>
      <c r="DB40" s="609"/>
      <c r="DC40" s="610"/>
      <c r="DD40" s="594">
        <v>570</v>
      </c>
      <c r="DE40" s="589"/>
      <c r="DF40" s="589"/>
      <c r="DG40" s="589"/>
      <c r="DH40" s="589"/>
      <c r="DI40" s="589"/>
      <c r="DJ40" s="589"/>
      <c r="DK40" s="590"/>
      <c r="DL40" s="594">
        <v>520</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624566</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331</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721266</v>
      </c>
      <c r="CS42" s="589"/>
      <c r="CT42" s="589"/>
      <c r="CU42" s="589"/>
      <c r="CV42" s="589"/>
      <c r="CW42" s="589"/>
      <c r="CX42" s="589"/>
      <c r="CY42" s="590"/>
      <c r="CZ42" s="591">
        <v>8.4</v>
      </c>
      <c r="DA42" s="592"/>
      <c r="DB42" s="592"/>
      <c r="DC42" s="593"/>
      <c r="DD42" s="594">
        <v>346609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t="s">
        <v>221</v>
      </c>
      <c r="CS43" s="607"/>
      <c r="CT43" s="607"/>
      <c r="CU43" s="607"/>
      <c r="CV43" s="607"/>
      <c r="CW43" s="607"/>
      <c r="CX43" s="607"/>
      <c r="CY43" s="608"/>
      <c r="CZ43" s="591" t="s">
        <v>221</v>
      </c>
      <c r="DA43" s="609"/>
      <c r="DB43" s="609"/>
      <c r="DC43" s="610"/>
      <c r="DD43" s="594" t="s">
        <v>221</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335</v>
      </c>
      <c r="CD44" s="601" t="s">
        <v>288</v>
      </c>
      <c r="CE44" s="602"/>
      <c r="CF44" s="585" t="s">
        <v>336</v>
      </c>
      <c r="CG44" s="586"/>
      <c r="CH44" s="586"/>
      <c r="CI44" s="586"/>
      <c r="CJ44" s="586"/>
      <c r="CK44" s="586"/>
      <c r="CL44" s="586"/>
      <c r="CM44" s="586"/>
      <c r="CN44" s="586"/>
      <c r="CO44" s="586"/>
      <c r="CP44" s="586"/>
      <c r="CQ44" s="587"/>
      <c r="CR44" s="588">
        <v>671833</v>
      </c>
      <c r="CS44" s="589"/>
      <c r="CT44" s="589"/>
      <c r="CU44" s="589"/>
      <c r="CV44" s="589"/>
      <c r="CW44" s="589"/>
      <c r="CX44" s="589"/>
      <c r="CY44" s="590"/>
      <c r="CZ44" s="591">
        <v>7.8</v>
      </c>
      <c r="DA44" s="592"/>
      <c r="DB44" s="592"/>
      <c r="DC44" s="593"/>
      <c r="DD44" s="594">
        <v>312553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337</v>
      </c>
      <c r="CG45" s="586"/>
      <c r="CH45" s="586"/>
      <c r="CI45" s="586"/>
      <c r="CJ45" s="586"/>
      <c r="CK45" s="586"/>
      <c r="CL45" s="586"/>
      <c r="CM45" s="586"/>
      <c r="CN45" s="586"/>
      <c r="CO45" s="586"/>
      <c r="CP45" s="586"/>
      <c r="CQ45" s="587"/>
      <c r="CR45" s="588">
        <v>239064</v>
      </c>
      <c r="CS45" s="607"/>
      <c r="CT45" s="607"/>
      <c r="CU45" s="607"/>
      <c r="CV45" s="607"/>
      <c r="CW45" s="607"/>
      <c r="CX45" s="607"/>
      <c r="CY45" s="608"/>
      <c r="CZ45" s="591">
        <v>2.8</v>
      </c>
      <c r="DA45" s="609"/>
      <c r="DB45" s="609"/>
      <c r="DC45" s="610"/>
      <c r="DD45" s="594">
        <v>40394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338</v>
      </c>
      <c r="CG46" s="586"/>
      <c r="CH46" s="586"/>
      <c r="CI46" s="586"/>
      <c r="CJ46" s="586"/>
      <c r="CK46" s="586"/>
      <c r="CL46" s="586"/>
      <c r="CM46" s="586"/>
      <c r="CN46" s="586"/>
      <c r="CO46" s="586"/>
      <c r="CP46" s="586"/>
      <c r="CQ46" s="587"/>
      <c r="CR46" s="588">
        <v>417418</v>
      </c>
      <c r="CS46" s="589"/>
      <c r="CT46" s="589"/>
      <c r="CU46" s="589"/>
      <c r="CV46" s="589"/>
      <c r="CW46" s="589"/>
      <c r="CX46" s="589"/>
      <c r="CY46" s="590"/>
      <c r="CZ46" s="591">
        <v>4.9000000000000004</v>
      </c>
      <c r="DA46" s="592"/>
      <c r="DB46" s="592"/>
      <c r="DC46" s="593"/>
      <c r="DD46" s="594">
        <v>263508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339</v>
      </c>
      <c r="CG47" s="586"/>
      <c r="CH47" s="586"/>
      <c r="CI47" s="586"/>
      <c r="CJ47" s="586"/>
      <c r="CK47" s="586"/>
      <c r="CL47" s="586"/>
      <c r="CM47" s="586"/>
      <c r="CN47" s="586"/>
      <c r="CO47" s="586"/>
      <c r="CP47" s="586"/>
      <c r="CQ47" s="587"/>
      <c r="CR47" s="588">
        <v>49433</v>
      </c>
      <c r="CS47" s="607"/>
      <c r="CT47" s="607"/>
      <c r="CU47" s="607"/>
      <c r="CV47" s="607"/>
      <c r="CW47" s="607"/>
      <c r="CX47" s="607"/>
      <c r="CY47" s="608"/>
      <c r="CZ47" s="591">
        <v>0.6</v>
      </c>
      <c r="DA47" s="609"/>
      <c r="DB47" s="609"/>
      <c r="DC47" s="610"/>
      <c r="DD47" s="594">
        <v>34056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341</v>
      </c>
      <c r="CE49" s="570"/>
      <c r="CF49" s="570"/>
      <c r="CG49" s="570"/>
      <c r="CH49" s="570"/>
      <c r="CI49" s="570"/>
      <c r="CJ49" s="570"/>
      <c r="CK49" s="570"/>
      <c r="CL49" s="570"/>
      <c r="CM49" s="570"/>
      <c r="CN49" s="570"/>
      <c r="CO49" s="570"/>
      <c r="CP49" s="570"/>
      <c r="CQ49" s="571"/>
      <c r="CR49" s="572">
        <v>8606373</v>
      </c>
      <c r="CS49" s="573"/>
      <c r="CT49" s="573"/>
      <c r="CU49" s="573"/>
      <c r="CV49" s="573"/>
      <c r="CW49" s="573"/>
      <c r="CX49" s="573"/>
      <c r="CY49" s="574"/>
      <c r="CZ49" s="575">
        <v>100</v>
      </c>
      <c r="DA49" s="576"/>
      <c r="DB49" s="576"/>
      <c r="DC49" s="577"/>
      <c r="DD49" s="578">
        <v>6637119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364</v>
      </c>
      <c r="C7" s="1047"/>
      <c r="D7" s="1047"/>
      <c r="E7" s="1047"/>
      <c r="F7" s="1047"/>
      <c r="G7" s="1047"/>
      <c r="H7" s="1047"/>
      <c r="I7" s="1047"/>
      <c r="J7" s="1047"/>
      <c r="K7" s="1047"/>
      <c r="L7" s="1047"/>
      <c r="M7" s="1047"/>
      <c r="N7" s="1047"/>
      <c r="O7" s="1047"/>
      <c r="P7" s="1048"/>
      <c r="Q7" s="1100">
        <v>8949</v>
      </c>
      <c r="R7" s="1101"/>
      <c r="S7" s="1101"/>
      <c r="T7" s="1101"/>
      <c r="U7" s="1101"/>
      <c r="V7" s="1101">
        <v>8588</v>
      </c>
      <c r="W7" s="1101"/>
      <c r="X7" s="1101"/>
      <c r="Y7" s="1101"/>
      <c r="Z7" s="1101"/>
      <c r="AA7" s="1101">
        <v>361</v>
      </c>
      <c r="AB7" s="1101"/>
      <c r="AC7" s="1101"/>
      <c r="AD7" s="1101"/>
      <c r="AE7" s="1102"/>
      <c r="AF7" s="1103">
        <v>325</v>
      </c>
      <c r="AG7" s="1104"/>
      <c r="AH7" s="1104"/>
      <c r="AI7" s="1104"/>
      <c r="AJ7" s="1105"/>
      <c r="AK7" s="1087" t="s">
        <v>548</v>
      </c>
      <c r="AL7" s="1088"/>
      <c r="AM7" s="1088"/>
      <c r="AN7" s="1088"/>
      <c r="AO7" s="1088"/>
      <c r="AP7" s="1088">
        <v>11098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547</v>
      </c>
      <c r="BT7" s="1092"/>
      <c r="BU7" s="1092"/>
      <c r="BV7" s="1092"/>
      <c r="BW7" s="1092"/>
      <c r="BX7" s="1092"/>
      <c r="BY7" s="1092"/>
      <c r="BZ7" s="1092"/>
      <c r="CA7" s="1092"/>
      <c r="CB7" s="1092"/>
      <c r="CC7" s="1092"/>
      <c r="CD7" s="1092"/>
      <c r="CE7" s="1092"/>
      <c r="CF7" s="1092"/>
      <c r="CG7" s="1093"/>
      <c r="CH7" s="1084">
        <v>-1</v>
      </c>
      <c r="CI7" s="1085"/>
      <c r="CJ7" s="1085"/>
      <c r="CK7" s="1085"/>
      <c r="CL7" s="1086"/>
      <c r="CM7" s="1084">
        <v>180</v>
      </c>
      <c r="CN7" s="1085"/>
      <c r="CO7" s="1085"/>
      <c r="CP7" s="1085"/>
      <c r="CQ7" s="1086"/>
      <c r="CR7" s="1084">
        <v>50</v>
      </c>
      <c r="CS7" s="1085"/>
      <c r="CT7" s="1085"/>
      <c r="CU7" s="1085"/>
      <c r="CV7" s="1086"/>
      <c r="CW7" s="1084">
        <v>69</v>
      </c>
      <c r="CX7" s="1085"/>
      <c r="CY7" s="1085"/>
      <c r="CZ7" s="1085"/>
      <c r="DA7" s="1086"/>
      <c r="DB7" s="1084" t="s">
        <v>550</v>
      </c>
      <c r="DC7" s="1085"/>
      <c r="DD7" s="1085"/>
      <c r="DE7" s="1085"/>
      <c r="DF7" s="1086"/>
      <c r="DG7" s="1084" t="s">
        <v>550</v>
      </c>
      <c r="DH7" s="1085"/>
      <c r="DI7" s="1085"/>
      <c r="DJ7" s="1085"/>
      <c r="DK7" s="1086"/>
      <c r="DL7" s="1084" t="s">
        <v>550</v>
      </c>
      <c r="DM7" s="1085"/>
      <c r="DN7" s="1085"/>
      <c r="DO7" s="1085"/>
      <c r="DP7" s="1086"/>
      <c r="DQ7" s="1084" t="s">
        <v>550</v>
      </c>
      <c r="DR7" s="1085"/>
      <c r="DS7" s="1085"/>
      <c r="DT7" s="1085"/>
      <c r="DU7" s="1086"/>
      <c r="DV7" s="1111"/>
      <c r="DW7" s="1112"/>
      <c r="DX7" s="1112"/>
      <c r="DY7" s="1112"/>
      <c r="DZ7" s="1113"/>
      <c r="EA7" s="205"/>
    </row>
    <row r="8" spans="1:131" s="206" customFormat="1" ht="26.25" customHeight="1">
      <c r="A8" s="212">
        <v>2</v>
      </c>
      <c r="B8" s="1033" t="s">
        <v>365</v>
      </c>
      <c r="C8" s="1034"/>
      <c r="D8" s="1034"/>
      <c r="E8" s="1034"/>
      <c r="F8" s="1034"/>
      <c r="G8" s="1034"/>
      <c r="H8" s="1034"/>
      <c r="I8" s="1034"/>
      <c r="J8" s="1034"/>
      <c r="K8" s="1034"/>
      <c r="L8" s="1034"/>
      <c r="M8" s="1034"/>
      <c r="N8" s="1034"/>
      <c r="O8" s="1034"/>
      <c r="P8" s="1035"/>
      <c r="Q8" s="1039">
        <v>27</v>
      </c>
      <c r="R8" s="1040"/>
      <c r="S8" s="1040"/>
      <c r="T8" s="1040"/>
      <c r="U8" s="1040"/>
      <c r="V8" s="1040">
        <v>11</v>
      </c>
      <c r="W8" s="1040"/>
      <c r="X8" s="1040"/>
      <c r="Y8" s="1040"/>
      <c r="Z8" s="1040"/>
      <c r="AA8" s="1040">
        <v>16</v>
      </c>
      <c r="AB8" s="1040"/>
      <c r="AC8" s="1040"/>
      <c r="AD8" s="1040"/>
      <c r="AE8" s="1041"/>
      <c r="AF8" s="1015" t="s">
        <v>111</v>
      </c>
      <c r="AG8" s="1016"/>
      <c r="AH8" s="1016"/>
      <c r="AI8" s="1016"/>
      <c r="AJ8" s="1017"/>
      <c r="AK8" s="1082" t="s">
        <v>548</v>
      </c>
      <c r="AL8" s="1083"/>
      <c r="AM8" s="1083"/>
      <c r="AN8" s="1083"/>
      <c r="AO8" s="1083"/>
      <c r="AP8" s="1083" t="s">
        <v>548</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546</v>
      </c>
      <c r="BT8" s="1011"/>
      <c r="BU8" s="1011"/>
      <c r="BV8" s="1011"/>
      <c r="BW8" s="1011"/>
      <c r="BX8" s="1011"/>
      <c r="BY8" s="1011"/>
      <c r="BZ8" s="1011"/>
      <c r="CA8" s="1011"/>
      <c r="CB8" s="1011"/>
      <c r="CC8" s="1011"/>
      <c r="CD8" s="1011"/>
      <c r="CE8" s="1011"/>
      <c r="CF8" s="1011"/>
      <c r="CG8" s="1012"/>
      <c r="CH8" s="985">
        <v>4</v>
      </c>
      <c r="CI8" s="986"/>
      <c r="CJ8" s="986"/>
      <c r="CK8" s="986"/>
      <c r="CL8" s="987"/>
      <c r="CM8" s="985">
        <v>36</v>
      </c>
      <c r="CN8" s="986"/>
      <c r="CO8" s="986"/>
      <c r="CP8" s="986"/>
      <c r="CQ8" s="987"/>
      <c r="CR8" s="985">
        <v>3</v>
      </c>
      <c r="CS8" s="986"/>
      <c r="CT8" s="986"/>
      <c r="CU8" s="986"/>
      <c r="CV8" s="987"/>
      <c r="CW8" s="985" t="s">
        <v>550</v>
      </c>
      <c r="CX8" s="986"/>
      <c r="CY8" s="986"/>
      <c r="CZ8" s="986"/>
      <c r="DA8" s="987"/>
      <c r="DB8" s="985" t="s">
        <v>550</v>
      </c>
      <c r="DC8" s="986"/>
      <c r="DD8" s="986"/>
      <c r="DE8" s="986"/>
      <c r="DF8" s="987"/>
      <c r="DG8" s="985" t="s">
        <v>550</v>
      </c>
      <c r="DH8" s="986"/>
      <c r="DI8" s="986"/>
      <c r="DJ8" s="986"/>
      <c r="DK8" s="987"/>
      <c r="DL8" s="985" t="s">
        <v>550</v>
      </c>
      <c r="DM8" s="986"/>
      <c r="DN8" s="986"/>
      <c r="DO8" s="986"/>
      <c r="DP8" s="987"/>
      <c r="DQ8" s="985" t="s">
        <v>550</v>
      </c>
      <c r="DR8" s="986"/>
      <c r="DS8" s="986"/>
      <c r="DT8" s="986"/>
      <c r="DU8" s="987"/>
      <c r="DV8" s="988"/>
      <c r="DW8" s="989"/>
      <c r="DX8" s="989"/>
      <c r="DY8" s="989"/>
      <c r="DZ8" s="990"/>
      <c r="EA8" s="205"/>
    </row>
    <row r="9" spans="1:131" s="206" customFormat="1" ht="26.25" customHeight="1">
      <c r="A9" s="212">
        <v>3</v>
      </c>
      <c r="B9" s="1033" t="s">
        <v>366</v>
      </c>
      <c r="C9" s="1034"/>
      <c r="D9" s="1034"/>
      <c r="E9" s="1034"/>
      <c r="F9" s="1034"/>
      <c r="G9" s="1034"/>
      <c r="H9" s="1034"/>
      <c r="I9" s="1034"/>
      <c r="J9" s="1034"/>
      <c r="K9" s="1034"/>
      <c r="L9" s="1034"/>
      <c r="M9" s="1034"/>
      <c r="N9" s="1034"/>
      <c r="O9" s="1034"/>
      <c r="P9" s="1035"/>
      <c r="Q9" s="1039">
        <v>29</v>
      </c>
      <c r="R9" s="1040"/>
      <c r="S9" s="1040"/>
      <c r="T9" s="1040"/>
      <c r="U9" s="1040"/>
      <c r="V9" s="1040">
        <v>15</v>
      </c>
      <c r="W9" s="1040"/>
      <c r="X9" s="1040"/>
      <c r="Y9" s="1040"/>
      <c r="Z9" s="1040"/>
      <c r="AA9" s="1040">
        <v>14</v>
      </c>
      <c r="AB9" s="1040"/>
      <c r="AC9" s="1040"/>
      <c r="AD9" s="1040"/>
      <c r="AE9" s="1041"/>
      <c r="AF9" s="1015">
        <v>14</v>
      </c>
      <c r="AG9" s="1016"/>
      <c r="AH9" s="1016"/>
      <c r="AI9" s="1016"/>
      <c r="AJ9" s="1017"/>
      <c r="AK9" s="1082" t="s">
        <v>548</v>
      </c>
      <c r="AL9" s="1083"/>
      <c r="AM9" s="1083"/>
      <c r="AN9" s="1083"/>
      <c r="AO9" s="1083"/>
      <c r="AP9" s="1083" t="s">
        <v>549</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t="s">
        <v>367</v>
      </c>
      <c r="C10" s="1034"/>
      <c r="D10" s="1034"/>
      <c r="E10" s="1034"/>
      <c r="F10" s="1034"/>
      <c r="G10" s="1034"/>
      <c r="H10" s="1034"/>
      <c r="I10" s="1034"/>
      <c r="J10" s="1034"/>
      <c r="K10" s="1034"/>
      <c r="L10" s="1034"/>
      <c r="M10" s="1034"/>
      <c r="N10" s="1034"/>
      <c r="O10" s="1034"/>
      <c r="P10" s="1035"/>
      <c r="Q10" s="1039">
        <v>1</v>
      </c>
      <c r="R10" s="1040"/>
      <c r="S10" s="1040"/>
      <c r="T10" s="1040"/>
      <c r="U10" s="1040"/>
      <c r="V10" s="1040">
        <v>1</v>
      </c>
      <c r="W10" s="1040"/>
      <c r="X10" s="1040"/>
      <c r="Y10" s="1040"/>
      <c r="Z10" s="1040"/>
      <c r="AA10" s="1040">
        <v>0</v>
      </c>
      <c r="AB10" s="1040"/>
      <c r="AC10" s="1040"/>
      <c r="AD10" s="1040"/>
      <c r="AE10" s="1041"/>
      <c r="AF10" s="1015" t="s">
        <v>111</v>
      </c>
      <c r="AG10" s="1016"/>
      <c r="AH10" s="1016"/>
      <c r="AI10" s="1016"/>
      <c r="AJ10" s="1017"/>
      <c r="AK10" s="1082" t="s">
        <v>549</v>
      </c>
      <c r="AL10" s="1083"/>
      <c r="AM10" s="1083"/>
      <c r="AN10" s="1083"/>
      <c r="AO10" s="1083"/>
      <c r="AP10" s="1083">
        <v>1</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368</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4">
        <v>8998</v>
      </c>
      <c r="R23" s="1065"/>
      <c r="S23" s="1065"/>
      <c r="T23" s="1065"/>
      <c r="U23" s="1065"/>
      <c r="V23" s="1065">
        <v>8606</v>
      </c>
      <c r="W23" s="1065"/>
      <c r="X23" s="1065"/>
      <c r="Y23" s="1065"/>
      <c r="Z23" s="1065"/>
      <c r="AA23" s="1065">
        <v>392</v>
      </c>
      <c r="AB23" s="1065"/>
      <c r="AC23" s="1065"/>
      <c r="AD23" s="1065"/>
      <c r="AE23" s="1066"/>
      <c r="AF23" s="1067">
        <v>339</v>
      </c>
      <c r="AG23" s="1065"/>
      <c r="AH23" s="1065"/>
      <c r="AI23" s="1065"/>
      <c r="AJ23" s="1068"/>
      <c r="AK23" s="1069"/>
      <c r="AL23" s="1070"/>
      <c r="AM23" s="1070"/>
      <c r="AN23" s="1070"/>
      <c r="AO23" s="1070"/>
      <c r="AP23" s="1065">
        <v>11099</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347</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381</v>
      </c>
      <c r="C28" s="1047"/>
      <c r="D28" s="1047"/>
      <c r="E28" s="1047"/>
      <c r="F28" s="1047"/>
      <c r="G28" s="1047"/>
      <c r="H28" s="1047"/>
      <c r="I28" s="1047"/>
      <c r="J28" s="1047"/>
      <c r="K28" s="1047"/>
      <c r="L28" s="1047"/>
      <c r="M28" s="1047"/>
      <c r="N28" s="1047"/>
      <c r="O28" s="1047"/>
      <c r="P28" s="1048"/>
      <c r="Q28" s="1049">
        <v>1574</v>
      </c>
      <c r="R28" s="1050"/>
      <c r="S28" s="1050"/>
      <c r="T28" s="1050"/>
      <c r="U28" s="1050"/>
      <c r="V28" s="1050">
        <v>1521</v>
      </c>
      <c r="W28" s="1050"/>
      <c r="X28" s="1050"/>
      <c r="Y28" s="1050"/>
      <c r="Z28" s="1050"/>
      <c r="AA28" s="1050">
        <v>53</v>
      </c>
      <c r="AB28" s="1050"/>
      <c r="AC28" s="1050"/>
      <c r="AD28" s="1050"/>
      <c r="AE28" s="1051"/>
      <c r="AF28" s="1052">
        <v>53</v>
      </c>
      <c r="AG28" s="1050"/>
      <c r="AH28" s="1050"/>
      <c r="AI28" s="1050"/>
      <c r="AJ28" s="1053"/>
      <c r="AK28" s="1054">
        <v>80</v>
      </c>
      <c r="AL28" s="1042"/>
      <c r="AM28" s="1042"/>
      <c r="AN28" s="1042"/>
      <c r="AO28" s="1042"/>
      <c r="AP28" s="1042" t="s">
        <v>550</v>
      </c>
      <c r="AQ28" s="1042"/>
      <c r="AR28" s="1042"/>
      <c r="AS28" s="1042"/>
      <c r="AT28" s="1042"/>
      <c r="AU28" s="1042" t="s">
        <v>550</v>
      </c>
      <c r="AV28" s="1042"/>
      <c r="AW28" s="1042"/>
      <c r="AX28" s="1042"/>
      <c r="AY28" s="1042"/>
      <c r="AZ28" s="1043" t="s">
        <v>550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382</v>
      </c>
      <c r="C29" s="1034"/>
      <c r="D29" s="1034"/>
      <c r="E29" s="1034"/>
      <c r="F29" s="1034"/>
      <c r="G29" s="1034"/>
      <c r="H29" s="1034"/>
      <c r="I29" s="1034"/>
      <c r="J29" s="1034"/>
      <c r="K29" s="1034"/>
      <c r="L29" s="1034"/>
      <c r="M29" s="1034"/>
      <c r="N29" s="1034"/>
      <c r="O29" s="1034"/>
      <c r="P29" s="1035"/>
      <c r="Q29" s="1039">
        <v>2016</v>
      </c>
      <c r="R29" s="1040"/>
      <c r="S29" s="1040"/>
      <c r="T29" s="1040"/>
      <c r="U29" s="1040"/>
      <c r="V29" s="1040">
        <v>1967</v>
      </c>
      <c r="W29" s="1040"/>
      <c r="X29" s="1040"/>
      <c r="Y29" s="1040"/>
      <c r="Z29" s="1040"/>
      <c r="AA29" s="1040">
        <v>49</v>
      </c>
      <c r="AB29" s="1040"/>
      <c r="AC29" s="1040"/>
      <c r="AD29" s="1040"/>
      <c r="AE29" s="1041"/>
      <c r="AF29" s="1015">
        <v>49</v>
      </c>
      <c r="AG29" s="1016"/>
      <c r="AH29" s="1016"/>
      <c r="AI29" s="1016"/>
      <c r="AJ29" s="1017"/>
      <c r="AK29" s="976">
        <v>302</v>
      </c>
      <c r="AL29" s="967"/>
      <c r="AM29" s="967"/>
      <c r="AN29" s="967"/>
      <c r="AO29" s="967"/>
      <c r="AP29" s="967" t="s">
        <v>551</v>
      </c>
      <c r="AQ29" s="967"/>
      <c r="AR29" s="967"/>
      <c r="AS29" s="967"/>
      <c r="AT29" s="967"/>
      <c r="AU29" s="967" t="s">
        <v>550</v>
      </c>
      <c r="AV29" s="967"/>
      <c r="AW29" s="967"/>
      <c r="AX29" s="967"/>
      <c r="AY29" s="967"/>
      <c r="AZ29" s="1038" t="s">
        <v>550</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383</v>
      </c>
      <c r="C30" s="1034"/>
      <c r="D30" s="1034"/>
      <c r="E30" s="1034"/>
      <c r="F30" s="1034"/>
      <c r="G30" s="1034"/>
      <c r="H30" s="1034"/>
      <c r="I30" s="1034"/>
      <c r="J30" s="1034"/>
      <c r="K30" s="1034"/>
      <c r="L30" s="1034"/>
      <c r="M30" s="1034"/>
      <c r="N30" s="1034"/>
      <c r="O30" s="1034"/>
      <c r="P30" s="1035"/>
      <c r="Q30" s="1039">
        <v>23</v>
      </c>
      <c r="R30" s="1040"/>
      <c r="S30" s="1040"/>
      <c r="T30" s="1040"/>
      <c r="U30" s="1040"/>
      <c r="V30" s="1040">
        <v>23</v>
      </c>
      <c r="W30" s="1040"/>
      <c r="X30" s="1040"/>
      <c r="Y30" s="1040"/>
      <c r="Z30" s="1040"/>
      <c r="AA30" s="1040" t="s">
        <v>548</v>
      </c>
      <c r="AB30" s="1040"/>
      <c r="AC30" s="1040"/>
      <c r="AD30" s="1040"/>
      <c r="AE30" s="1041"/>
      <c r="AF30" s="1015" t="s">
        <v>111</v>
      </c>
      <c r="AG30" s="1016"/>
      <c r="AH30" s="1016"/>
      <c r="AI30" s="1016"/>
      <c r="AJ30" s="1017"/>
      <c r="AK30" s="976">
        <v>12</v>
      </c>
      <c r="AL30" s="967"/>
      <c r="AM30" s="967"/>
      <c r="AN30" s="967"/>
      <c r="AO30" s="967"/>
      <c r="AP30" s="967" t="s">
        <v>551</v>
      </c>
      <c r="AQ30" s="967"/>
      <c r="AR30" s="967"/>
      <c r="AS30" s="967"/>
      <c r="AT30" s="967"/>
      <c r="AU30" s="967" t="s">
        <v>550</v>
      </c>
      <c r="AV30" s="967"/>
      <c r="AW30" s="967"/>
      <c r="AX30" s="967"/>
      <c r="AY30" s="967"/>
      <c r="AZ30" s="1038" t="s">
        <v>550</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384</v>
      </c>
      <c r="C31" s="1034"/>
      <c r="D31" s="1034"/>
      <c r="E31" s="1034"/>
      <c r="F31" s="1034"/>
      <c r="G31" s="1034"/>
      <c r="H31" s="1034"/>
      <c r="I31" s="1034"/>
      <c r="J31" s="1034"/>
      <c r="K31" s="1034"/>
      <c r="L31" s="1034"/>
      <c r="M31" s="1034"/>
      <c r="N31" s="1034"/>
      <c r="O31" s="1034"/>
      <c r="P31" s="1035"/>
      <c r="Q31" s="1039">
        <v>157</v>
      </c>
      <c r="R31" s="1040"/>
      <c r="S31" s="1040"/>
      <c r="T31" s="1040"/>
      <c r="U31" s="1040"/>
      <c r="V31" s="1040">
        <v>157</v>
      </c>
      <c r="W31" s="1040"/>
      <c r="X31" s="1040"/>
      <c r="Y31" s="1040"/>
      <c r="Z31" s="1040"/>
      <c r="AA31" s="1040">
        <v>0</v>
      </c>
      <c r="AB31" s="1040"/>
      <c r="AC31" s="1040"/>
      <c r="AD31" s="1040"/>
      <c r="AE31" s="1041"/>
      <c r="AF31" s="1015">
        <v>0</v>
      </c>
      <c r="AG31" s="1016"/>
      <c r="AH31" s="1016"/>
      <c r="AI31" s="1016"/>
      <c r="AJ31" s="1017"/>
      <c r="AK31" s="976">
        <v>74</v>
      </c>
      <c r="AL31" s="967"/>
      <c r="AM31" s="967"/>
      <c r="AN31" s="967"/>
      <c r="AO31" s="967"/>
      <c r="AP31" s="967" t="s">
        <v>550</v>
      </c>
      <c r="AQ31" s="967"/>
      <c r="AR31" s="967"/>
      <c r="AS31" s="967"/>
      <c r="AT31" s="967"/>
      <c r="AU31" s="967" t="s">
        <v>550</v>
      </c>
      <c r="AV31" s="967"/>
      <c r="AW31" s="967"/>
      <c r="AX31" s="967"/>
      <c r="AY31" s="967"/>
      <c r="AZ31" s="1038" t="s">
        <v>551</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385</v>
      </c>
      <c r="C32" s="1034"/>
      <c r="D32" s="1034"/>
      <c r="E32" s="1034"/>
      <c r="F32" s="1034"/>
      <c r="G32" s="1034"/>
      <c r="H32" s="1034"/>
      <c r="I32" s="1034"/>
      <c r="J32" s="1034"/>
      <c r="K32" s="1034"/>
      <c r="L32" s="1034"/>
      <c r="M32" s="1034"/>
      <c r="N32" s="1034"/>
      <c r="O32" s="1034"/>
      <c r="P32" s="1035"/>
      <c r="Q32" s="1039">
        <v>380</v>
      </c>
      <c r="R32" s="1040"/>
      <c r="S32" s="1040"/>
      <c r="T32" s="1040"/>
      <c r="U32" s="1040"/>
      <c r="V32" s="1040">
        <v>313</v>
      </c>
      <c r="W32" s="1040"/>
      <c r="X32" s="1040"/>
      <c r="Y32" s="1040"/>
      <c r="Z32" s="1040"/>
      <c r="AA32" s="1040">
        <v>67</v>
      </c>
      <c r="AB32" s="1040"/>
      <c r="AC32" s="1040"/>
      <c r="AD32" s="1040"/>
      <c r="AE32" s="1041"/>
      <c r="AF32" s="1015">
        <v>487</v>
      </c>
      <c r="AG32" s="1016"/>
      <c r="AH32" s="1016"/>
      <c r="AI32" s="1016"/>
      <c r="AJ32" s="1017"/>
      <c r="AK32" s="976">
        <v>128</v>
      </c>
      <c r="AL32" s="967"/>
      <c r="AM32" s="967"/>
      <c r="AN32" s="967"/>
      <c r="AO32" s="967"/>
      <c r="AP32" s="967">
        <v>57</v>
      </c>
      <c r="AQ32" s="967"/>
      <c r="AR32" s="967"/>
      <c r="AS32" s="967"/>
      <c r="AT32" s="967"/>
      <c r="AU32" s="967">
        <v>39</v>
      </c>
      <c r="AV32" s="967"/>
      <c r="AW32" s="967"/>
      <c r="AX32" s="967"/>
      <c r="AY32" s="967"/>
      <c r="AZ32" s="1038" t="s">
        <v>551</v>
      </c>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387</v>
      </c>
      <c r="C33" s="1034"/>
      <c r="D33" s="1034"/>
      <c r="E33" s="1034"/>
      <c r="F33" s="1034"/>
      <c r="G33" s="1034"/>
      <c r="H33" s="1034"/>
      <c r="I33" s="1034"/>
      <c r="J33" s="1034"/>
      <c r="K33" s="1034"/>
      <c r="L33" s="1034"/>
      <c r="M33" s="1034"/>
      <c r="N33" s="1034"/>
      <c r="O33" s="1034"/>
      <c r="P33" s="1035"/>
      <c r="Q33" s="1039">
        <v>526</v>
      </c>
      <c r="R33" s="1040"/>
      <c r="S33" s="1040"/>
      <c r="T33" s="1040"/>
      <c r="U33" s="1040"/>
      <c r="V33" s="1040">
        <v>525</v>
      </c>
      <c r="W33" s="1040"/>
      <c r="X33" s="1040"/>
      <c r="Y33" s="1040"/>
      <c r="Z33" s="1040"/>
      <c r="AA33" s="1040">
        <v>1</v>
      </c>
      <c r="AB33" s="1040"/>
      <c r="AC33" s="1040"/>
      <c r="AD33" s="1040"/>
      <c r="AE33" s="1041"/>
      <c r="AF33" s="1015">
        <v>1</v>
      </c>
      <c r="AG33" s="1016"/>
      <c r="AH33" s="1016"/>
      <c r="AI33" s="1016"/>
      <c r="AJ33" s="1017"/>
      <c r="AK33" s="976">
        <v>346</v>
      </c>
      <c r="AL33" s="967"/>
      <c r="AM33" s="967"/>
      <c r="AN33" s="967"/>
      <c r="AO33" s="967"/>
      <c r="AP33" s="967">
        <v>2392</v>
      </c>
      <c r="AQ33" s="967"/>
      <c r="AR33" s="967"/>
      <c r="AS33" s="967"/>
      <c r="AT33" s="967"/>
      <c r="AU33" s="967">
        <v>2251</v>
      </c>
      <c r="AV33" s="967"/>
      <c r="AW33" s="967"/>
      <c r="AX33" s="967"/>
      <c r="AY33" s="967"/>
      <c r="AZ33" s="1038" t="s">
        <v>550</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389</v>
      </c>
      <c r="C34" s="1034"/>
      <c r="D34" s="1034"/>
      <c r="E34" s="1034"/>
      <c r="F34" s="1034"/>
      <c r="G34" s="1034"/>
      <c r="H34" s="1034"/>
      <c r="I34" s="1034"/>
      <c r="J34" s="1034"/>
      <c r="K34" s="1034"/>
      <c r="L34" s="1034"/>
      <c r="M34" s="1034"/>
      <c r="N34" s="1034"/>
      <c r="O34" s="1034"/>
      <c r="P34" s="1035"/>
      <c r="Q34" s="1039">
        <v>190</v>
      </c>
      <c r="R34" s="1040"/>
      <c r="S34" s="1040"/>
      <c r="T34" s="1040"/>
      <c r="U34" s="1040"/>
      <c r="V34" s="1040">
        <v>177</v>
      </c>
      <c r="W34" s="1040"/>
      <c r="X34" s="1040"/>
      <c r="Y34" s="1040"/>
      <c r="Z34" s="1040"/>
      <c r="AA34" s="1040">
        <v>13</v>
      </c>
      <c r="AB34" s="1040"/>
      <c r="AC34" s="1040"/>
      <c r="AD34" s="1040"/>
      <c r="AE34" s="1041"/>
      <c r="AF34" s="1015">
        <v>13</v>
      </c>
      <c r="AG34" s="1016"/>
      <c r="AH34" s="1016"/>
      <c r="AI34" s="1016"/>
      <c r="AJ34" s="1017"/>
      <c r="AK34" s="976">
        <v>29</v>
      </c>
      <c r="AL34" s="967"/>
      <c r="AM34" s="967"/>
      <c r="AN34" s="967"/>
      <c r="AO34" s="967"/>
      <c r="AP34" s="967">
        <v>63</v>
      </c>
      <c r="AQ34" s="967"/>
      <c r="AR34" s="967"/>
      <c r="AS34" s="967"/>
      <c r="AT34" s="967"/>
      <c r="AU34" s="967">
        <v>63</v>
      </c>
      <c r="AV34" s="967"/>
      <c r="AW34" s="967"/>
      <c r="AX34" s="967"/>
      <c r="AY34" s="967"/>
      <c r="AZ34" s="1038" t="s">
        <v>551</v>
      </c>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390</v>
      </c>
      <c r="C35" s="1034"/>
      <c r="D35" s="1034"/>
      <c r="E35" s="1034"/>
      <c r="F35" s="1034"/>
      <c r="G35" s="1034"/>
      <c r="H35" s="1034"/>
      <c r="I35" s="1034"/>
      <c r="J35" s="1034"/>
      <c r="K35" s="1034"/>
      <c r="L35" s="1034"/>
      <c r="M35" s="1034"/>
      <c r="N35" s="1034"/>
      <c r="O35" s="1034"/>
      <c r="P35" s="1035"/>
      <c r="Q35" s="1039">
        <v>141</v>
      </c>
      <c r="R35" s="1040"/>
      <c r="S35" s="1040"/>
      <c r="T35" s="1040"/>
      <c r="U35" s="1040"/>
      <c r="V35" s="1040">
        <v>141</v>
      </c>
      <c r="W35" s="1040"/>
      <c r="X35" s="1040"/>
      <c r="Y35" s="1040"/>
      <c r="Z35" s="1040"/>
      <c r="AA35" s="1040">
        <v>0</v>
      </c>
      <c r="AB35" s="1040"/>
      <c r="AC35" s="1040"/>
      <c r="AD35" s="1040"/>
      <c r="AE35" s="1041"/>
      <c r="AF35" s="1015">
        <v>0</v>
      </c>
      <c r="AG35" s="1016"/>
      <c r="AH35" s="1016"/>
      <c r="AI35" s="1016"/>
      <c r="AJ35" s="1017"/>
      <c r="AK35" s="976">
        <v>122</v>
      </c>
      <c r="AL35" s="967"/>
      <c r="AM35" s="967"/>
      <c r="AN35" s="967"/>
      <c r="AO35" s="967"/>
      <c r="AP35" s="967">
        <v>883</v>
      </c>
      <c r="AQ35" s="967"/>
      <c r="AR35" s="967"/>
      <c r="AS35" s="967"/>
      <c r="AT35" s="967"/>
      <c r="AU35" s="967">
        <v>883</v>
      </c>
      <c r="AV35" s="967"/>
      <c r="AW35" s="967"/>
      <c r="AX35" s="967"/>
      <c r="AY35" s="967"/>
      <c r="AZ35" s="1038" t="s">
        <v>551</v>
      </c>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369</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603</v>
      </c>
      <c r="AG63" s="955"/>
      <c r="AH63" s="955"/>
      <c r="AI63" s="955"/>
      <c r="AJ63" s="1026"/>
      <c r="AK63" s="1027"/>
      <c r="AL63" s="959"/>
      <c r="AM63" s="959"/>
      <c r="AN63" s="959"/>
      <c r="AO63" s="959"/>
      <c r="AP63" s="955">
        <v>3395</v>
      </c>
      <c r="AQ63" s="955"/>
      <c r="AR63" s="955"/>
      <c r="AS63" s="955"/>
      <c r="AT63" s="955"/>
      <c r="AU63" s="955">
        <v>3236</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395</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535</v>
      </c>
      <c r="C68" s="982"/>
      <c r="D68" s="982"/>
      <c r="E68" s="982"/>
      <c r="F68" s="982"/>
      <c r="G68" s="982"/>
      <c r="H68" s="982"/>
      <c r="I68" s="982"/>
      <c r="J68" s="982"/>
      <c r="K68" s="982"/>
      <c r="L68" s="982"/>
      <c r="M68" s="982"/>
      <c r="N68" s="982"/>
      <c r="O68" s="982"/>
      <c r="P68" s="983"/>
      <c r="Q68" s="984">
        <v>113</v>
      </c>
      <c r="R68" s="978"/>
      <c r="S68" s="978"/>
      <c r="T68" s="978"/>
      <c r="U68" s="978"/>
      <c r="V68" s="978">
        <v>109</v>
      </c>
      <c r="W68" s="978"/>
      <c r="X68" s="978"/>
      <c r="Y68" s="978"/>
      <c r="Z68" s="978"/>
      <c r="AA68" s="978">
        <v>4</v>
      </c>
      <c r="AB68" s="978"/>
      <c r="AC68" s="978"/>
      <c r="AD68" s="978"/>
      <c r="AE68" s="978"/>
      <c r="AF68" s="978">
        <v>4</v>
      </c>
      <c r="AG68" s="978"/>
      <c r="AH68" s="978"/>
      <c r="AI68" s="978"/>
      <c r="AJ68" s="978"/>
      <c r="AK68" s="978" t="s">
        <v>550</v>
      </c>
      <c r="AL68" s="978"/>
      <c r="AM68" s="978"/>
      <c r="AN68" s="978"/>
      <c r="AO68" s="978"/>
      <c r="AP68" s="978">
        <v>81</v>
      </c>
      <c r="AQ68" s="978"/>
      <c r="AR68" s="978"/>
      <c r="AS68" s="978"/>
      <c r="AT68" s="978"/>
      <c r="AU68" s="978">
        <v>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536</v>
      </c>
      <c r="C69" s="971"/>
      <c r="D69" s="971"/>
      <c r="E69" s="971"/>
      <c r="F69" s="971"/>
      <c r="G69" s="971"/>
      <c r="H69" s="971"/>
      <c r="I69" s="971"/>
      <c r="J69" s="971"/>
      <c r="K69" s="971"/>
      <c r="L69" s="971"/>
      <c r="M69" s="971"/>
      <c r="N69" s="971"/>
      <c r="O69" s="971"/>
      <c r="P69" s="972"/>
      <c r="Q69" s="973">
        <v>626</v>
      </c>
      <c r="R69" s="967"/>
      <c r="S69" s="967"/>
      <c r="T69" s="967"/>
      <c r="U69" s="967"/>
      <c r="V69" s="967">
        <v>617</v>
      </c>
      <c r="W69" s="967"/>
      <c r="X69" s="967"/>
      <c r="Y69" s="967"/>
      <c r="Z69" s="967"/>
      <c r="AA69" s="967">
        <v>9</v>
      </c>
      <c r="AB69" s="967"/>
      <c r="AC69" s="967"/>
      <c r="AD69" s="967"/>
      <c r="AE69" s="967"/>
      <c r="AF69" s="967">
        <v>9</v>
      </c>
      <c r="AG69" s="967"/>
      <c r="AH69" s="967"/>
      <c r="AI69" s="967"/>
      <c r="AJ69" s="967"/>
      <c r="AK69" s="967" t="s">
        <v>550</v>
      </c>
      <c r="AL69" s="967"/>
      <c r="AM69" s="967"/>
      <c r="AN69" s="967"/>
      <c r="AO69" s="967"/>
      <c r="AP69" s="967">
        <v>34</v>
      </c>
      <c r="AQ69" s="967"/>
      <c r="AR69" s="967"/>
      <c r="AS69" s="967"/>
      <c r="AT69" s="967"/>
      <c r="AU69" s="967">
        <v>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537</v>
      </c>
      <c r="C70" s="971"/>
      <c r="D70" s="971"/>
      <c r="E70" s="971"/>
      <c r="F70" s="971"/>
      <c r="G70" s="971"/>
      <c r="H70" s="971"/>
      <c r="I70" s="971"/>
      <c r="J70" s="971"/>
      <c r="K70" s="971"/>
      <c r="L70" s="971"/>
      <c r="M70" s="971"/>
      <c r="N70" s="971"/>
      <c r="O70" s="971"/>
      <c r="P70" s="972"/>
      <c r="Q70" s="973">
        <v>199</v>
      </c>
      <c r="R70" s="967"/>
      <c r="S70" s="967"/>
      <c r="T70" s="967"/>
      <c r="U70" s="967"/>
      <c r="V70" s="967">
        <v>186</v>
      </c>
      <c r="W70" s="967"/>
      <c r="X70" s="967"/>
      <c r="Y70" s="967"/>
      <c r="Z70" s="967"/>
      <c r="AA70" s="967">
        <v>13</v>
      </c>
      <c r="AB70" s="967"/>
      <c r="AC70" s="967"/>
      <c r="AD70" s="967"/>
      <c r="AE70" s="967"/>
      <c r="AF70" s="967">
        <v>13</v>
      </c>
      <c r="AG70" s="967"/>
      <c r="AH70" s="967"/>
      <c r="AI70" s="967"/>
      <c r="AJ70" s="967"/>
      <c r="AK70" s="967" t="s">
        <v>550</v>
      </c>
      <c r="AL70" s="967"/>
      <c r="AM70" s="967"/>
      <c r="AN70" s="967"/>
      <c r="AO70" s="967"/>
      <c r="AP70" s="967" t="s">
        <v>550</v>
      </c>
      <c r="AQ70" s="967"/>
      <c r="AR70" s="967"/>
      <c r="AS70" s="967"/>
      <c r="AT70" s="967"/>
      <c r="AU70" s="967" t="s">
        <v>550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538</v>
      </c>
      <c r="C71" s="971"/>
      <c r="D71" s="971"/>
      <c r="E71" s="971"/>
      <c r="F71" s="971"/>
      <c r="G71" s="971"/>
      <c r="H71" s="971"/>
      <c r="I71" s="971"/>
      <c r="J71" s="971"/>
      <c r="K71" s="971"/>
      <c r="L71" s="971"/>
      <c r="M71" s="971"/>
      <c r="N71" s="971"/>
      <c r="O71" s="971"/>
      <c r="P71" s="972"/>
      <c r="Q71" s="973">
        <v>6709</v>
      </c>
      <c r="R71" s="967"/>
      <c r="S71" s="967"/>
      <c r="T71" s="967"/>
      <c r="U71" s="967"/>
      <c r="V71" s="967">
        <v>7724</v>
      </c>
      <c r="W71" s="967"/>
      <c r="X71" s="967"/>
      <c r="Y71" s="967"/>
      <c r="Z71" s="967"/>
      <c r="AA71" s="967">
        <v>-1015</v>
      </c>
      <c r="AB71" s="967"/>
      <c r="AC71" s="967"/>
      <c r="AD71" s="967"/>
      <c r="AE71" s="967"/>
      <c r="AF71" s="967">
        <v>391</v>
      </c>
      <c r="AG71" s="967"/>
      <c r="AH71" s="967"/>
      <c r="AI71" s="967"/>
      <c r="AJ71" s="967"/>
      <c r="AK71" s="967" t="s">
        <v>550</v>
      </c>
      <c r="AL71" s="967"/>
      <c r="AM71" s="967"/>
      <c r="AN71" s="967"/>
      <c r="AO71" s="967"/>
      <c r="AP71" s="967">
        <v>35147</v>
      </c>
      <c r="AQ71" s="967"/>
      <c r="AR71" s="967"/>
      <c r="AS71" s="967"/>
      <c r="AT71" s="967"/>
      <c r="AU71" s="967">
        <v>232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539</v>
      </c>
      <c r="C72" s="971"/>
      <c r="D72" s="971"/>
      <c r="E72" s="971"/>
      <c r="F72" s="971"/>
      <c r="G72" s="971"/>
      <c r="H72" s="971"/>
      <c r="I72" s="971"/>
      <c r="J72" s="971"/>
      <c r="K72" s="971"/>
      <c r="L72" s="971"/>
      <c r="M72" s="971"/>
      <c r="N72" s="971"/>
      <c r="O72" s="971"/>
      <c r="P72" s="972"/>
      <c r="Q72" s="973">
        <v>8652</v>
      </c>
      <c r="R72" s="967"/>
      <c r="S72" s="967"/>
      <c r="T72" s="967"/>
      <c r="U72" s="967"/>
      <c r="V72" s="967">
        <v>7933</v>
      </c>
      <c r="W72" s="967"/>
      <c r="X72" s="967"/>
      <c r="Y72" s="967"/>
      <c r="Z72" s="967"/>
      <c r="AA72" s="967">
        <v>718</v>
      </c>
      <c r="AB72" s="967"/>
      <c r="AC72" s="967"/>
      <c r="AD72" s="967"/>
      <c r="AE72" s="967"/>
      <c r="AF72" s="967">
        <v>718</v>
      </c>
      <c r="AG72" s="967"/>
      <c r="AH72" s="967"/>
      <c r="AI72" s="967"/>
      <c r="AJ72" s="967"/>
      <c r="AK72" s="967">
        <v>652</v>
      </c>
      <c r="AL72" s="967"/>
      <c r="AM72" s="967"/>
      <c r="AN72" s="967"/>
      <c r="AO72" s="967"/>
      <c r="AP72" s="967" t="s">
        <v>550</v>
      </c>
      <c r="AQ72" s="967"/>
      <c r="AR72" s="967"/>
      <c r="AS72" s="967"/>
      <c r="AT72" s="967"/>
      <c r="AU72" s="967" t="s">
        <v>550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540</v>
      </c>
      <c r="C73" s="971"/>
      <c r="D73" s="971"/>
      <c r="E73" s="971"/>
      <c r="F73" s="971"/>
      <c r="G73" s="971"/>
      <c r="H73" s="971"/>
      <c r="I73" s="971"/>
      <c r="J73" s="971"/>
      <c r="K73" s="971"/>
      <c r="L73" s="971"/>
      <c r="M73" s="971"/>
      <c r="N73" s="971"/>
      <c r="O73" s="971"/>
      <c r="P73" s="972"/>
      <c r="Q73" s="973">
        <v>948</v>
      </c>
      <c r="R73" s="967"/>
      <c r="S73" s="967"/>
      <c r="T73" s="967"/>
      <c r="U73" s="967"/>
      <c r="V73" s="967">
        <v>751</v>
      </c>
      <c r="W73" s="967"/>
      <c r="X73" s="967"/>
      <c r="Y73" s="967"/>
      <c r="Z73" s="967"/>
      <c r="AA73" s="967">
        <v>197</v>
      </c>
      <c r="AB73" s="967"/>
      <c r="AC73" s="967"/>
      <c r="AD73" s="967"/>
      <c r="AE73" s="967"/>
      <c r="AF73" s="967">
        <v>197</v>
      </c>
      <c r="AG73" s="967"/>
      <c r="AH73" s="967"/>
      <c r="AI73" s="967"/>
      <c r="AJ73" s="967"/>
      <c r="AK73" s="967" t="s">
        <v>550</v>
      </c>
      <c r="AL73" s="967"/>
      <c r="AM73" s="967"/>
      <c r="AN73" s="967"/>
      <c r="AO73" s="967"/>
      <c r="AP73" s="967" t="s">
        <v>550</v>
      </c>
      <c r="AQ73" s="967"/>
      <c r="AR73" s="967"/>
      <c r="AS73" s="967"/>
      <c r="AT73" s="967"/>
      <c r="AU73" s="967" t="s">
        <v>550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541</v>
      </c>
      <c r="C74" s="971"/>
      <c r="D74" s="971"/>
      <c r="E74" s="971"/>
      <c r="F74" s="971"/>
      <c r="G74" s="971"/>
      <c r="H74" s="971"/>
      <c r="I74" s="971"/>
      <c r="J74" s="971"/>
      <c r="K74" s="971"/>
      <c r="L74" s="971"/>
      <c r="M74" s="971"/>
      <c r="N74" s="971"/>
      <c r="O74" s="971"/>
      <c r="P74" s="972"/>
      <c r="Q74" s="973">
        <v>57</v>
      </c>
      <c r="R74" s="967"/>
      <c r="S74" s="967"/>
      <c r="T74" s="967"/>
      <c r="U74" s="967"/>
      <c r="V74" s="967">
        <v>54</v>
      </c>
      <c r="W74" s="967"/>
      <c r="X74" s="967"/>
      <c r="Y74" s="967"/>
      <c r="Z74" s="967"/>
      <c r="AA74" s="967">
        <v>3</v>
      </c>
      <c r="AB74" s="967"/>
      <c r="AC74" s="967"/>
      <c r="AD74" s="967"/>
      <c r="AE74" s="967"/>
      <c r="AF74" s="967">
        <v>3</v>
      </c>
      <c r="AG74" s="967"/>
      <c r="AH74" s="967"/>
      <c r="AI74" s="967"/>
      <c r="AJ74" s="967"/>
      <c r="AK74" s="967">
        <v>56</v>
      </c>
      <c r="AL74" s="967"/>
      <c r="AM74" s="967"/>
      <c r="AN74" s="967"/>
      <c r="AO74" s="967"/>
      <c r="AP74" s="967" t="s">
        <v>550</v>
      </c>
      <c r="AQ74" s="967"/>
      <c r="AR74" s="967"/>
      <c r="AS74" s="967"/>
      <c r="AT74" s="967"/>
      <c r="AU74" s="967" t="s">
        <v>550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542</v>
      </c>
      <c r="C75" s="971"/>
      <c r="D75" s="971"/>
      <c r="E75" s="971"/>
      <c r="F75" s="971"/>
      <c r="G75" s="971"/>
      <c r="H75" s="971"/>
      <c r="I75" s="971"/>
      <c r="J75" s="971"/>
      <c r="K75" s="971"/>
      <c r="L75" s="971"/>
      <c r="M75" s="971"/>
      <c r="N75" s="971"/>
      <c r="O75" s="971"/>
      <c r="P75" s="972"/>
      <c r="Q75" s="974">
        <v>6</v>
      </c>
      <c r="R75" s="975"/>
      <c r="S75" s="975"/>
      <c r="T75" s="975"/>
      <c r="U75" s="976"/>
      <c r="V75" s="977">
        <v>3</v>
      </c>
      <c r="W75" s="975"/>
      <c r="X75" s="975"/>
      <c r="Y75" s="975"/>
      <c r="Z75" s="976"/>
      <c r="AA75" s="977">
        <v>3</v>
      </c>
      <c r="AB75" s="975"/>
      <c r="AC75" s="975"/>
      <c r="AD75" s="975"/>
      <c r="AE75" s="976"/>
      <c r="AF75" s="977">
        <v>3</v>
      </c>
      <c r="AG75" s="975"/>
      <c r="AH75" s="975"/>
      <c r="AI75" s="975"/>
      <c r="AJ75" s="976"/>
      <c r="AK75" s="977" t="s">
        <v>550</v>
      </c>
      <c r="AL75" s="975"/>
      <c r="AM75" s="975"/>
      <c r="AN75" s="975"/>
      <c r="AO75" s="976"/>
      <c r="AP75" s="977" t="s">
        <v>550</v>
      </c>
      <c r="AQ75" s="975"/>
      <c r="AR75" s="975"/>
      <c r="AS75" s="975"/>
      <c r="AT75" s="976"/>
      <c r="AU75" s="977" t="s">
        <v>550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543</v>
      </c>
      <c r="C76" s="971"/>
      <c r="D76" s="971"/>
      <c r="E76" s="971"/>
      <c r="F76" s="971"/>
      <c r="G76" s="971"/>
      <c r="H76" s="971"/>
      <c r="I76" s="971"/>
      <c r="J76" s="971"/>
      <c r="K76" s="971"/>
      <c r="L76" s="971"/>
      <c r="M76" s="971"/>
      <c r="N76" s="971"/>
      <c r="O76" s="971"/>
      <c r="P76" s="972"/>
      <c r="Q76" s="974">
        <v>97</v>
      </c>
      <c r="R76" s="975"/>
      <c r="S76" s="975"/>
      <c r="T76" s="975"/>
      <c r="U76" s="976"/>
      <c r="V76" s="977">
        <v>92</v>
      </c>
      <c r="W76" s="975"/>
      <c r="X76" s="975"/>
      <c r="Y76" s="975"/>
      <c r="Z76" s="976"/>
      <c r="AA76" s="977">
        <v>5</v>
      </c>
      <c r="AB76" s="975"/>
      <c r="AC76" s="975"/>
      <c r="AD76" s="975"/>
      <c r="AE76" s="976"/>
      <c r="AF76" s="977">
        <v>5</v>
      </c>
      <c r="AG76" s="975"/>
      <c r="AH76" s="975"/>
      <c r="AI76" s="975"/>
      <c r="AJ76" s="976"/>
      <c r="AK76" s="977" t="s">
        <v>550</v>
      </c>
      <c r="AL76" s="975"/>
      <c r="AM76" s="975"/>
      <c r="AN76" s="975"/>
      <c r="AO76" s="976"/>
      <c r="AP76" s="977" t="s">
        <v>550</v>
      </c>
      <c r="AQ76" s="975"/>
      <c r="AR76" s="975"/>
      <c r="AS76" s="975"/>
      <c r="AT76" s="976"/>
      <c r="AU76" s="977" t="s">
        <v>550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544</v>
      </c>
      <c r="C77" s="971"/>
      <c r="D77" s="971"/>
      <c r="E77" s="971"/>
      <c r="F77" s="971"/>
      <c r="G77" s="971"/>
      <c r="H77" s="971"/>
      <c r="I77" s="971"/>
      <c r="J77" s="971"/>
      <c r="K77" s="971"/>
      <c r="L77" s="971"/>
      <c r="M77" s="971"/>
      <c r="N77" s="971"/>
      <c r="O77" s="971"/>
      <c r="P77" s="972"/>
      <c r="Q77" s="974">
        <v>61</v>
      </c>
      <c r="R77" s="975"/>
      <c r="S77" s="975"/>
      <c r="T77" s="975"/>
      <c r="U77" s="976"/>
      <c r="V77" s="977">
        <v>60</v>
      </c>
      <c r="W77" s="975"/>
      <c r="X77" s="975"/>
      <c r="Y77" s="975"/>
      <c r="Z77" s="976"/>
      <c r="AA77" s="977">
        <v>2</v>
      </c>
      <c r="AB77" s="975"/>
      <c r="AC77" s="975"/>
      <c r="AD77" s="975"/>
      <c r="AE77" s="976"/>
      <c r="AF77" s="977">
        <v>2</v>
      </c>
      <c r="AG77" s="975"/>
      <c r="AH77" s="975"/>
      <c r="AI77" s="975"/>
      <c r="AJ77" s="976"/>
      <c r="AK77" s="977" t="s">
        <v>550</v>
      </c>
      <c r="AL77" s="975"/>
      <c r="AM77" s="975"/>
      <c r="AN77" s="975"/>
      <c r="AO77" s="976"/>
      <c r="AP77" s="977" t="s">
        <v>550</v>
      </c>
      <c r="AQ77" s="975"/>
      <c r="AR77" s="975"/>
      <c r="AS77" s="975"/>
      <c r="AT77" s="976"/>
      <c r="AU77" s="977" t="s">
        <v>550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545</v>
      </c>
      <c r="C78" s="971"/>
      <c r="D78" s="971"/>
      <c r="E78" s="971"/>
      <c r="F78" s="971"/>
      <c r="G78" s="971"/>
      <c r="H78" s="971"/>
      <c r="I78" s="971"/>
      <c r="J78" s="971"/>
      <c r="K78" s="971"/>
      <c r="L78" s="971"/>
      <c r="M78" s="971"/>
      <c r="N78" s="971"/>
      <c r="O78" s="971"/>
      <c r="P78" s="972"/>
      <c r="Q78" s="973">
        <v>257828</v>
      </c>
      <c r="R78" s="967"/>
      <c r="S78" s="967"/>
      <c r="T78" s="967"/>
      <c r="U78" s="967"/>
      <c r="V78" s="967">
        <v>257733</v>
      </c>
      <c r="W78" s="967"/>
      <c r="X78" s="967"/>
      <c r="Y78" s="967"/>
      <c r="Z78" s="967"/>
      <c r="AA78" s="967">
        <v>95</v>
      </c>
      <c r="AB78" s="967"/>
      <c r="AC78" s="967"/>
      <c r="AD78" s="967"/>
      <c r="AE78" s="967"/>
      <c r="AF78" s="967">
        <v>95</v>
      </c>
      <c r="AG78" s="967"/>
      <c r="AH78" s="967"/>
      <c r="AI78" s="967"/>
      <c r="AJ78" s="967"/>
      <c r="AK78" s="967">
        <v>9107</v>
      </c>
      <c r="AL78" s="967"/>
      <c r="AM78" s="967"/>
      <c r="AN78" s="967"/>
      <c r="AO78" s="967"/>
      <c r="AP78" s="967" t="s">
        <v>550</v>
      </c>
      <c r="AQ78" s="967"/>
      <c r="AR78" s="967"/>
      <c r="AS78" s="967"/>
      <c r="AT78" s="967"/>
      <c r="AU78" s="967" t="s">
        <v>550</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1440</v>
      </c>
      <c r="AG88" s="955"/>
      <c r="AH88" s="955"/>
      <c r="AI88" s="955"/>
      <c r="AJ88" s="955"/>
      <c r="AK88" s="959"/>
      <c r="AL88" s="959"/>
      <c r="AM88" s="959"/>
      <c r="AN88" s="959"/>
      <c r="AO88" s="959"/>
      <c r="AP88" s="955">
        <v>35262</v>
      </c>
      <c r="AQ88" s="955"/>
      <c r="AR88" s="955"/>
      <c r="AS88" s="955"/>
      <c r="AT88" s="955"/>
      <c r="AU88" s="955">
        <v>245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53</v>
      </c>
      <c r="CS102" s="947"/>
      <c r="CT102" s="947"/>
      <c r="CU102" s="947"/>
      <c r="CV102" s="948"/>
      <c r="CW102" s="946">
        <v>69</v>
      </c>
      <c r="CX102" s="947"/>
      <c r="CY102" s="947"/>
      <c r="CZ102" s="947"/>
      <c r="DA102" s="948"/>
      <c r="DB102" s="946" t="s">
        <v>552</v>
      </c>
      <c r="DC102" s="947"/>
      <c r="DD102" s="947"/>
      <c r="DE102" s="947"/>
      <c r="DF102" s="948"/>
      <c r="DG102" s="946" t="s">
        <v>552</v>
      </c>
      <c r="DH102" s="947"/>
      <c r="DI102" s="947"/>
      <c r="DJ102" s="947"/>
      <c r="DK102" s="948"/>
      <c r="DL102" s="946" t="s">
        <v>552</v>
      </c>
      <c r="DM102" s="947"/>
      <c r="DN102" s="947"/>
      <c r="DO102" s="947"/>
      <c r="DP102" s="948"/>
      <c r="DQ102" s="946" t="s">
        <v>552</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287</v>
      </c>
      <c r="AG109" s="888"/>
      <c r="AH109" s="888"/>
      <c r="AI109" s="888"/>
      <c r="AJ109" s="889"/>
      <c r="AK109" s="890" t="s">
        <v>286</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287</v>
      </c>
      <c r="BW109" s="888"/>
      <c r="BX109" s="888"/>
      <c r="BY109" s="888"/>
      <c r="BZ109" s="889"/>
      <c r="CA109" s="890" t="s">
        <v>286</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287</v>
      </c>
      <c r="DM109" s="888"/>
      <c r="DN109" s="888"/>
      <c r="DO109" s="888"/>
      <c r="DP109" s="889"/>
      <c r="DQ109" s="890" t="s">
        <v>286</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1445447</v>
      </c>
      <c r="AB110" s="873"/>
      <c r="AC110" s="873"/>
      <c r="AD110" s="873"/>
      <c r="AE110" s="874"/>
      <c r="AF110" s="875">
        <v>1423245</v>
      </c>
      <c r="AG110" s="873"/>
      <c r="AH110" s="873"/>
      <c r="AI110" s="873"/>
      <c r="AJ110" s="874"/>
      <c r="AK110" s="875">
        <v>1417921</v>
      </c>
      <c r="AL110" s="873"/>
      <c r="AM110" s="873"/>
      <c r="AN110" s="873"/>
      <c r="AO110" s="874"/>
      <c r="AP110" s="876">
        <v>29.3</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12072277</v>
      </c>
      <c r="BR110" s="800"/>
      <c r="BS110" s="800"/>
      <c r="BT110" s="800"/>
      <c r="BU110" s="800"/>
      <c r="BV110" s="800">
        <v>11827877</v>
      </c>
      <c r="BW110" s="800"/>
      <c r="BX110" s="800"/>
      <c r="BY110" s="800"/>
      <c r="BZ110" s="800"/>
      <c r="CA110" s="800">
        <v>11099271</v>
      </c>
      <c r="CB110" s="800"/>
      <c r="CC110" s="800"/>
      <c r="CD110" s="800"/>
      <c r="CE110" s="800"/>
      <c r="CF110" s="861">
        <v>229.3</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416424</v>
      </c>
      <c r="BR111" s="771"/>
      <c r="BS111" s="771"/>
      <c r="BT111" s="771"/>
      <c r="BU111" s="771"/>
      <c r="BV111" s="771">
        <v>369066</v>
      </c>
      <c r="BW111" s="771"/>
      <c r="BX111" s="771"/>
      <c r="BY111" s="771"/>
      <c r="BZ111" s="771"/>
      <c r="CA111" s="771">
        <v>323765</v>
      </c>
      <c r="CB111" s="771"/>
      <c r="CC111" s="771"/>
      <c r="CD111" s="771"/>
      <c r="CE111" s="771"/>
      <c r="CF111" s="848">
        <v>6.7</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37523</v>
      </c>
      <c r="DH111" s="771"/>
      <c r="DI111" s="771"/>
      <c r="DJ111" s="771"/>
      <c r="DK111" s="771"/>
      <c r="DL111" s="771">
        <v>34105</v>
      </c>
      <c r="DM111" s="771"/>
      <c r="DN111" s="771"/>
      <c r="DO111" s="771"/>
      <c r="DP111" s="771"/>
      <c r="DQ111" s="771">
        <v>30599</v>
      </c>
      <c r="DR111" s="771"/>
      <c r="DS111" s="771"/>
      <c r="DT111" s="771"/>
      <c r="DU111" s="771"/>
      <c r="DV111" s="823">
        <v>0.6</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3912561</v>
      </c>
      <c r="BR112" s="771"/>
      <c r="BS112" s="771"/>
      <c r="BT112" s="771"/>
      <c r="BU112" s="771"/>
      <c r="BV112" s="771">
        <v>3527468</v>
      </c>
      <c r="BW112" s="771"/>
      <c r="BX112" s="771"/>
      <c r="BY112" s="771"/>
      <c r="BZ112" s="771"/>
      <c r="CA112" s="771">
        <v>3235401</v>
      </c>
      <c r="CB112" s="771"/>
      <c r="CC112" s="771"/>
      <c r="CD112" s="771"/>
      <c r="CE112" s="771"/>
      <c r="CF112" s="848">
        <v>66.8</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459753</v>
      </c>
      <c r="AB113" s="909"/>
      <c r="AC113" s="909"/>
      <c r="AD113" s="909"/>
      <c r="AE113" s="910"/>
      <c r="AF113" s="911">
        <v>401913</v>
      </c>
      <c r="AG113" s="909"/>
      <c r="AH113" s="909"/>
      <c r="AI113" s="909"/>
      <c r="AJ113" s="910"/>
      <c r="AK113" s="911">
        <v>379654</v>
      </c>
      <c r="AL113" s="909"/>
      <c r="AM113" s="909"/>
      <c r="AN113" s="909"/>
      <c r="AO113" s="910"/>
      <c r="AP113" s="912">
        <v>7.8</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279798</v>
      </c>
      <c r="BR113" s="771"/>
      <c r="BS113" s="771"/>
      <c r="BT113" s="771"/>
      <c r="BU113" s="771"/>
      <c r="BV113" s="771">
        <v>270382</v>
      </c>
      <c r="BW113" s="771"/>
      <c r="BX113" s="771"/>
      <c r="BY113" s="771"/>
      <c r="BZ113" s="771"/>
      <c r="CA113" s="771">
        <v>245203</v>
      </c>
      <c r="CB113" s="771"/>
      <c r="CC113" s="771"/>
      <c r="CD113" s="771"/>
      <c r="CE113" s="771"/>
      <c r="CF113" s="848">
        <v>5.0999999999999996</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36237</v>
      </c>
      <c r="AB114" s="784"/>
      <c r="AC114" s="784"/>
      <c r="AD114" s="784"/>
      <c r="AE114" s="785"/>
      <c r="AF114" s="786">
        <v>23728</v>
      </c>
      <c r="AG114" s="784"/>
      <c r="AH114" s="784"/>
      <c r="AI114" s="784"/>
      <c r="AJ114" s="785"/>
      <c r="AK114" s="786">
        <v>20969</v>
      </c>
      <c r="AL114" s="784"/>
      <c r="AM114" s="784"/>
      <c r="AN114" s="784"/>
      <c r="AO114" s="785"/>
      <c r="AP114" s="754">
        <v>0.4</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1532637</v>
      </c>
      <c r="BR114" s="771"/>
      <c r="BS114" s="771"/>
      <c r="BT114" s="771"/>
      <c r="BU114" s="771"/>
      <c r="BV114" s="771">
        <v>1432663</v>
      </c>
      <c r="BW114" s="771"/>
      <c r="BX114" s="771"/>
      <c r="BY114" s="771"/>
      <c r="BZ114" s="771"/>
      <c r="CA114" s="771">
        <v>1300714</v>
      </c>
      <c r="CB114" s="771"/>
      <c r="CC114" s="771"/>
      <c r="CD114" s="771"/>
      <c r="CE114" s="771"/>
      <c r="CF114" s="848">
        <v>26.9</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18585</v>
      </c>
      <c r="AB115" s="909"/>
      <c r="AC115" s="909"/>
      <c r="AD115" s="909"/>
      <c r="AE115" s="910"/>
      <c r="AF115" s="911">
        <v>19059</v>
      </c>
      <c r="AG115" s="909"/>
      <c r="AH115" s="909"/>
      <c r="AI115" s="909"/>
      <c r="AJ115" s="910"/>
      <c r="AK115" s="911">
        <v>19368</v>
      </c>
      <c r="AL115" s="909"/>
      <c r="AM115" s="909"/>
      <c r="AN115" s="909"/>
      <c r="AO115" s="910"/>
      <c r="AP115" s="912">
        <v>0.4</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43</v>
      </c>
      <c r="AB116" s="784"/>
      <c r="AC116" s="784"/>
      <c r="AD116" s="784"/>
      <c r="AE116" s="785"/>
      <c r="AF116" s="786">
        <v>27</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1960065</v>
      </c>
      <c r="AB117" s="895"/>
      <c r="AC117" s="895"/>
      <c r="AD117" s="895"/>
      <c r="AE117" s="896"/>
      <c r="AF117" s="898">
        <v>1867972</v>
      </c>
      <c r="AG117" s="895"/>
      <c r="AH117" s="895"/>
      <c r="AI117" s="895"/>
      <c r="AJ117" s="896"/>
      <c r="AK117" s="898">
        <v>1837912</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287</v>
      </c>
      <c r="AG118" s="888"/>
      <c r="AH118" s="888"/>
      <c r="AI118" s="888"/>
      <c r="AJ118" s="889"/>
      <c r="AK118" s="890" t="s">
        <v>286</v>
      </c>
      <c r="AL118" s="888"/>
      <c r="AM118" s="888"/>
      <c r="AN118" s="888"/>
      <c r="AO118" s="889"/>
      <c r="AP118" s="891" t="s">
        <v>406</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434</v>
      </c>
      <c r="BP118" s="838"/>
      <c r="BQ118" s="857">
        <v>18213697</v>
      </c>
      <c r="BR118" s="858"/>
      <c r="BS118" s="858"/>
      <c r="BT118" s="858"/>
      <c r="BU118" s="858"/>
      <c r="BV118" s="858">
        <v>17427456</v>
      </c>
      <c r="BW118" s="858"/>
      <c r="BX118" s="858"/>
      <c r="BY118" s="858"/>
      <c r="BZ118" s="858"/>
      <c r="CA118" s="858">
        <v>16204354</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2577051</v>
      </c>
      <c r="BR119" s="800"/>
      <c r="BS119" s="800"/>
      <c r="BT119" s="800"/>
      <c r="BU119" s="800"/>
      <c r="BV119" s="800">
        <v>2856392</v>
      </c>
      <c r="BW119" s="800"/>
      <c r="BX119" s="800"/>
      <c r="BY119" s="800"/>
      <c r="BZ119" s="800"/>
      <c r="CA119" s="800">
        <v>2962164</v>
      </c>
      <c r="CB119" s="800"/>
      <c r="CC119" s="800"/>
      <c r="CD119" s="800"/>
      <c r="CE119" s="800"/>
      <c r="CF119" s="861">
        <v>61.2</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378901</v>
      </c>
      <c r="DH119" s="717"/>
      <c r="DI119" s="717"/>
      <c r="DJ119" s="717"/>
      <c r="DK119" s="718"/>
      <c r="DL119" s="719">
        <v>334961</v>
      </c>
      <c r="DM119" s="717"/>
      <c r="DN119" s="717"/>
      <c r="DO119" s="717"/>
      <c r="DP119" s="718"/>
      <c r="DQ119" s="719">
        <v>293166</v>
      </c>
      <c r="DR119" s="717"/>
      <c r="DS119" s="717"/>
      <c r="DT119" s="717"/>
      <c r="DU119" s="718"/>
      <c r="DV119" s="807">
        <v>6.1</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4312</v>
      </c>
      <c r="AB120" s="784"/>
      <c r="AC120" s="784"/>
      <c r="AD120" s="784"/>
      <c r="AE120" s="785"/>
      <c r="AF120" s="786">
        <v>4312</v>
      </c>
      <c r="AG120" s="784"/>
      <c r="AH120" s="784"/>
      <c r="AI120" s="784"/>
      <c r="AJ120" s="785"/>
      <c r="AK120" s="786">
        <v>4312</v>
      </c>
      <c r="AL120" s="784"/>
      <c r="AM120" s="784"/>
      <c r="AN120" s="784"/>
      <c r="AO120" s="785"/>
      <c r="AP120" s="754">
        <v>0.1</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1257855</v>
      </c>
      <c r="BR120" s="771"/>
      <c r="BS120" s="771"/>
      <c r="BT120" s="771"/>
      <c r="BU120" s="771"/>
      <c r="BV120" s="771">
        <v>1168968</v>
      </c>
      <c r="BW120" s="771"/>
      <c r="BX120" s="771"/>
      <c r="BY120" s="771"/>
      <c r="BZ120" s="771"/>
      <c r="CA120" s="771">
        <v>1115699</v>
      </c>
      <c r="CB120" s="771"/>
      <c r="CC120" s="771"/>
      <c r="CD120" s="771"/>
      <c r="CE120" s="771"/>
      <c r="CF120" s="848">
        <v>23.1</v>
      </c>
      <c r="CG120" s="849"/>
      <c r="CH120" s="849"/>
      <c r="CI120" s="849"/>
      <c r="CJ120" s="849"/>
      <c r="CK120" s="850" t="s">
        <v>440</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2758572</v>
      </c>
      <c r="DH120" s="800"/>
      <c r="DI120" s="800"/>
      <c r="DJ120" s="800"/>
      <c r="DK120" s="800"/>
      <c r="DL120" s="800">
        <v>2488502</v>
      </c>
      <c r="DM120" s="800"/>
      <c r="DN120" s="800"/>
      <c r="DO120" s="800"/>
      <c r="DP120" s="800"/>
      <c r="DQ120" s="800">
        <v>2250514</v>
      </c>
      <c r="DR120" s="800"/>
      <c r="DS120" s="800"/>
      <c r="DT120" s="800"/>
      <c r="DU120" s="800"/>
      <c r="DV120" s="801">
        <v>46.5</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9294504</v>
      </c>
      <c r="BR121" s="858"/>
      <c r="BS121" s="858"/>
      <c r="BT121" s="858"/>
      <c r="BU121" s="858"/>
      <c r="BV121" s="858">
        <v>9176983</v>
      </c>
      <c r="BW121" s="858"/>
      <c r="BX121" s="858"/>
      <c r="BY121" s="858"/>
      <c r="BZ121" s="858"/>
      <c r="CA121" s="858">
        <v>8659646</v>
      </c>
      <c r="CB121" s="858"/>
      <c r="CC121" s="858"/>
      <c r="CD121" s="858"/>
      <c r="CE121" s="858"/>
      <c r="CF121" s="859">
        <v>178.9</v>
      </c>
      <c r="CG121" s="860"/>
      <c r="CH121" s="860"/>
      <c r="CI121" s="860"/>
      <c r="CJ121" s="860"/>
      <c r="CK121" s="851"/>
      <c r="CL121" s="812"/>
      <c r="CM121" s="812"/>
      <c r="CN121" s="812"/>
      <c r="CO121" s="813"/>
      <c r="CP121" s="828" t="s">
        <v>390</v>
      </c>
      <c r="CQ121" s="829"/>
      <c r="CR121" s="829"/>
      <c r="CS121" s="829"/>
      <c r="CT121" s="829"/>
      <c r="CU121" s="829"/>
      <c r="CV121" s="829"/>
      <c r="CW121" s="829"/>
      <c r="CX121" s="829"/>
      <c r="CY121" s="829"/>
      <c r="CZ121" s="829"/>
      <c r="DA121" s="829"/>
      <c r="DB121" s="829"/>
      <c r="DC121" s="829"/>
      <c r="DD121" s="829"/>
      <c r="DE121" s="829"/>
      <c r="DF121" s="830"/>
      <c r="DG121" s="770">
        <v>1033465</v>
      </c>
      <c r="DH121" s="771"/>
      <c r="DI121" s="771"/>
      <c r="DJ121" s="771"/>
      <c r="DK121" s="771"/>
      <c r="DL121" s="771">
        <v>956578</v>
      </c>
      <c r="DM121" s="771"/>
      <c r="DN121" s="771"/>
      <c r="DO121" s="771"/>
      <c r="DP121" s="771"/>
      <c r="DQ121" s="771">
        <v>882819</v>
      </c>
      <c r="DR121" s="771"/>
      <c r="DS121" s="771"/>
      <c r="DT121" s="771"/>
      <c r="DU121" s="771"/>
      <c r="DV121" s="823">
        <v>18.2</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443</v>
      </c>
      <c r="BP122" s="838"/>
      <c r="BQ122" s="839">
        <v>13129410</v>
      </c>
      <c r="BR122" s="840"/>
      <c r="BS122" s="840"/>
      <c r="BT122" s="840"/>
      <c r="BU122" s="840"/>
      <c r="BV122" s="840">
        <v>13202343</v>
      </c>
      <c r="BW122" s="840"/>
      <c r="BX122" s="840"/>
      <c r="BY122" s="840"/>
      <c r="BZ122" s="840"/>
      <c r="CA122" s="840">
        <v>12737509</v>
      </c>
      <c r="CB122" s="840"/>
      <c r="CC122" s="840"/>
      <c r="CD122" s="840"/>
      <c r="CE122" s="840"/>
      <c r="CF122" s="743"/>
      <c r="CG122" s="744"/>
      <c r="CH122" s="744"/>
      <c r="CI122" s="744"/>
      <c r="CJ122" s="841"/>
      <c r="CK122" s="851"/>
      <c r="CL122" s="812"/>
      <c r="CM122" s="812"/>
      <c r="CN122" s="812"/>
      <c r="CO122" s="813"/>
      <c r="CP122" s="828" t="s">
        <v>389</v>
      </c>
      <c r="CQ122" s="829"/>
      <c r="CR122" s="829"/>
      <c r="CS122" s="829"/>
      <c r="CT122" s="829"/>
      <c r="CU122" s="829"/>
      <c r="CV122" s="829"/>
      <c r="CW122" s="829"/>
      <c r="CX122" s="829"/>
      <c r="CY122" s="829"/>
      <c r="CZ122" s="829"/>
      <c r="DA122" s="829"/>
      <c r="DB122" s="829"/>
      <c r="DC122" s="829"/>
      <c r="DD122" s="829"/>
      <c r="DE122" s="829"/>
      <c r="DF122" s="830"/>
      <c r="DG122" s="770">
        <v>45987</v>
      </c>
      <c r="DH122" s="771"/>
      <c r="DI122" s="771"/>
      <c r="DJ122" s="771"/>
      <c r="DK122" s="771"/>
      <c r="DL122" s="771">
        <v>32199</v>
      </c>
      <c r="DM122" s="771"/>
      <c r="DN122" s="771"/>
      <c r="DO122" s="771"/>
      <c r="DP122" s="771"/>
      <c r="DQ122" s="771">
        <v>62647</v>
      </c>
      <c r="DR122" s="771"/>
      <c r="DS122" s="771"/>
      <c r="DT122" s="771"/>
      <c r="DU122" s="771"/>
      <c r="DV122" s="823">
        <v>1.3</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102.6</v>
      </c>
      <c r="BR123" s="832"/>
      <c r="BS123" s="832"/>
      <c r="BT123" s="832"/>
      <c r="BU123" s="832"/>
      <c r="BV123" s="832">
        <v>84.5</v>
      </c>
      <c r="BW123" s="832"/>
      <c r="BX123" s="832"/>
      <c r="BY123" s="832"/>
      <c r="BZ123" s="832"/>
      <c r="CA123" s="832">
        <v>71.599999999999994</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v>74537</v>
      </c>
      <c r="DH123" s="784"/>
      <c r="DI123" s="784"/>
      <c r="DJ123" s="784"/>
      <c r="DK123" s="785"/>
      <c r="DL123" s="786">
        <v>50189</v>
      </c>
      <c r="DM123" s="784"/>
      <c r="DN123" s="784"/>
      <c r="DO123" s="784"/>
      <c r="DP123" s="785"/>
      <c r="DQ123" s="786">
        <v>39421</v>
      </c>
      <c r="DR123" s="784"/>
      <c r="DS123" s="784"/>
      <c r="DT123" s="784"/>
      <c r="DU123" s="785"/>
      <c r="DV123" s="754">
        <v>0.8</v>
      </c>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14273</v>
      </c>
      <c r="AB127" s="784"/>
      <c r="AC127" s="784"/>
      <c r="AD127" s="784"/>
      <c r="AE127" s="785"/>
      <c r="AF127" s="786">
        <v>14747</v>
      </c>
      <c r="AG127" s="784"/>
      <c r="AH127" s="784"/>
      <c r="AI127" s="784"/>
      <c r="AJ127" s="785"/>
      <c r="AK127" s="786">
        <v>15056</v>
      </c>
      <c r="AL127" s="784"/>
      <c r="AM127" s="784"/>
      <c r="AN127" s="784"/>
      <c r="AO127" s="785"/>
      <c r="AP127" s="754">
        <v>0.3</v>
      </c>
      <c r="AQ127" s="755"/>
      <c r="AR127" s="755"/>
      <c r="AS127" s="755"/>
      <c r="AT127" s="756"/>
      <c r="AU127" s="233"/>
      <c r="AV127" s="233"/>
      <c r="AW127" s="233"/>
      <c r="AX127" s="757" t="s">
        <v>454</v>
      </c>
      <c r="AY127" s="758"/>
      <c r="AZ127" s="758"/>
      <c r="BA127" s="758"/>
      <c r="BB127" s="758"/>
      <c r="BC127" s="758"/>
      <c r="BD127" s="758"/>
      <c r="BE127" s="759"/>
      <c r="BF127" s="760" t="s">
        <v>111</v>
      </c>
      <c r="BG127" s="761"/>
      <c r="BH127" s="761"/>
      <c r="BI127" s="761"/>
      <c r="BJ127" s="761"/>
      <c r="BK127" s="761"/>
      <c r="BL127" s="762"/>
      <c r="BM127" s="760">
        <v>14.49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62252</v>
      </c>
      <c r="AB128" s="724"/>
      <c r="AC128" s="724"/>
      <c r="AD128" s="724"/>
      <c r="AE128" s="725"/>
      <c r="AF128" s="726">
        <v>69259</v>
      </c>
      <c r="AG128" s="724"/>
      <c r="AH128" s="724"/>
      <c r="AI128" s="724"/>
      <c r="AJ128" s="725"/>
      <c r="AK128" s="726">
        <v>72526</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111</v>
      </c>
      <c r="BG128" s="791"/>
      <c r="BH128" s="791"/>
      <c r="BI128" s="791"/>
      <c r="BJ128" s="791"/>
      <c r="BK128" s="791"/>
      <c r="BL128" s="792"/>
      <c r="BM128" s="790">
        <v>19.489999999999998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6040051</v>
      </c>
      <c r="AB129" s="784"/>
      <c r="AC129" s="784"/>
      <c r="AD129" s="784"/>
      <c r="AE129" s="785"/>
      <c r="AF129" s="786">
        <v>6056299</v>
      </c>
      <c r="AG129" s="784"/>
      <c r="AH129" s="784"/>
      <c r="AI129" s="784"/>
      <c r="AJ129" s="785"/>
      <c r="AK129" s="786">
        <v>5904917</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15.1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1087848</v>
      </c>
      <c r="AB130" s="784"/>
      <c r="AC130" s="784"/>
      <c r="AD130" s="784"/>
      <c r="AE130" s="785"/>
      <c r="AF130" s="786">
        <v>1061347</v>
      </c>
      <c r="AG130" s="784"/>
      <c r="AH130" s="784"/>
      <c r="AI130" s="784"/>
      <c r="AJ130" s="785"/>
      <c r="AK130" s="786">
        <v>1064575</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71.599999999999994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4952203</v>
      </c>
      <c r="AB131" s="717"/>
      <c r="AC131" s="717"/>
      <c r="AD131" s="717"/>
      <c r="AE131" s="718"/>
      <c r="AF131" s="719">
        <v>4994952</v>
      </c>
      <c r="AG131" s="717"/>
      <c r="AH131" s="717"/>
      <c r="AI131" s="717"/>
      <c r="AJ131" s="718"/>
      <c r="AK131" s="719">
        <v>4840342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16.355650199999999</v>
      </c>
      <c r="AB132" s="740"/>
      <c r="AC132" s="740"/>
      <c r="AD132" s="740"/>
      <c r="AE132" s="741"/>
      <c r="AF132" s="742">
        <v>14.76222394</v>
      </c>
      <c r="AG132" s="740"/>
      <c r="AH132" s="740"/>
      <c r="AI132" s="740"/>
      <c r="AJ132" s="741"/>
      <c r="AK132" s="742">
        <v>14.478543050000001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16.600000000000001</v>
      </c>
      <c r="AB133" s="749"/>
      <c r="AC133" s="749"/>
      <c r="AD133" s="749"/>
      <c r="AE133" s="750"/>
      <c r="AF133" s="748">
        <v>15.9</v>
      </c>
      <c r="AG133" s="749"/>
      <c r="AH133" s="749"/>
      <c r="AI133" s="749"/>
      <c r="AJ133" s="750"/>
      <c r="AK133" s="748">
        <v>15.1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election activeCell="C1" sqref="C1"/>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G3" sqref="G3"/>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1573696</v>
      </c>
      <c r="L9" s="264">
        <v>126462</v>
      </c>
      <c r="M9" s="265">
        <v>98802</v>
      </c>
      <c r="N9" s="266">
        <v>28</v>
      </c>
    </row>
    <row r="10" spans="1:16">
      <c r="A10" s="248"/>
      <c r="B10" s="244"/>
      <c r="C10" s="244"/>
      <c r="D10" s="244"/>
      <c r="E10" s="244"/>
      <c r="F10" s="244"/>
      <c r="G10" s="1133" t="s">
        <v>476</v>
      </c>
      <c r="H10" s="1134"/>
      <c r="I10" s="1134"/>
      <c r="J10" s="1135"/>
      <c r="K10" s="267">
        <v>136175</v>
      </c>
      <c r="L10" s="268">
        <v>10943</v>
      </c>
      <c r="M10" s="269">
        <v>9936</v>
      </c>
      <c r="N10" s="270">
        <v>10.1</v>
      </c>
    </row>
    <row r="11" spans="1:16" ht="13.5" customHeight="1">
      <c r="A11" s="248"/>
      <c r="B11" s="244"/>
      <c r="C11" s="244"/>
      <c r="D11" s="244"/>
      <c r="E11" s="244"/>
      <c r="F11" s="244"/>
      <c r="G11" s="1133" t="s">
        <v>477</v>
      </c>
      <c r="H11" s="1134"/>
      <c r="I11" s="1134"/>
      <c r="J11" s="1135"/>
      <c r="K11" s="267">
        <v>18274</v>
      </c>
      <c r="L11" s="268">
        <v>1468</v>
      </c>
      <c r="M11" s="269">
        <v>18057</v>
      </c>
      <c r="N11" s="270">
        <v>-91.9</v>
      </c>
    </row>
    <row r="12" spans="1:16" ht="13.5" customHeight="1">
      <c r="A12" s="248"/>
      <c r="B12" s="244"/>
      <c r="C12" s="244"/>
      <c r="D12" s="244"/>
      <c r="E12" s="244"/>
      <c r="F12" s="244"/>
      <c r="G12" s="1133" t="s">
        <v>478</v>
      </c>
      <c r="H12" s="1134"/>
      <c r="I12" s="1134"/>
      <c r="J12" s="1135"/>
      <c r="K12" s="267">
        <v>1140</v>
      </c>
      <c r="L12" s="268">
        <v>92</v>
      </c>
      <c r="M12" s="269">
        <v>2120</v>
      </c>
      <c r="N12" s="270">
        <v>-95.7</v>
      </c>
    </row>
    <row r="13" spans="1:16" ht="13.5" customHeight="1">
      <c r="A13" s="248"/>
      <c r="B13" s="244"/>
      <c r="C13" s="244"/>
      <c r="D13" s="244"/>
      <c r="E13" s="244"/>
      <c r="F13" s="244"/>
      <c r="G13" s="1133" t="s">
        <v>479</v>
      </c>
      <c r="H13" s="1134"/>
      <c r="I13" s="1134"/>
      <c r="J13" s="1135"/>
      <c r="K13" s="267" t="s">
        <v>480</v>
      </c>
      <c r="L13" s="268" t="s">
        <v>480</v>
      </c>
      <c r="M13" s="269" t="s">
        <v>480</v>
      </c>
      <c r="N13" s="270" t="s">
        <v>480</v>
      </c>
    </row>
    <row r="14" spans="1:16" ht="13.5" customHeight="1">
      <c r="A14" s="248"/>
      <c r="B14" s="244"/>
      <c r="C14" s="244"/>
      <c r="D14" s="244"/>
      <c r="E14" s="244"/>
      <c r="F14" s="244"/>
      <c r="G14" s="1133" t="s">
        <v>481</v>
      </c>
      <c r="H14" s="1134"/>
      <c r="I14" s="1134"/>
      <c r="J14" s="1135"/>
      <c r="K14" s="267">
        <v>8978</v>
      </c>
      <c r="L14" s="268">
        <v>721</v>
      </c>
      <c r="M14" s="269">
        <v>5213</v>
      </c>
      <c r="N14" s="270">
        <v>-86.2</v>
      </c>
    </row>
    <row r="15" spans="1:16" ht="13.5" customHeight="1">
      <c r="A15" s="248"/>
      <c r="B15" s="244"/>
      <c r="C15" s="244"/>
      <c r="D15" s="244"/>
      <c r="E15" s="244"/>
      <c r="F15" s="244"/>
      <c r="G15" s="1133" t="s">
        <v>482</v>
      </c>
      <c r="H15" s="1134"/>
      <c r="I15" s="1134"/>
      <c r="J15" s="1135"/>
      <c r="K15" s="267" t="s">
        <v>480</v>
      </c>
      <c r="L15" s="268" t="s">
        <v>480</v>
      </c>
      <c r="M15" s="269">
        <v>2752</v>
      </c>
      <c r="N15" s="270" t="s">
        <v>480</v>
      </c>
    </row>
    <row r="16" spans="1:16">
      <c r="A16" s="248"/>
      <c r="B16" s="244"/>
      <c r="C16" s="244"/>
      <c r="D16" s="244"/>
      <c r="E16" s="244"/>
      <c r="F16" s="244"/>
      <c r="G16" s="1136" t="s">
        <v>483</v>
      </c>
      <c r="H16" s="1137"/>
      <c r="I16" s="1137"/>
      <c r="J16" s="1138"/>
      <c r="K16" s="268">
        <v>-141920</v>
      </c>
      <c r="L16" s="268">
        <v>-11405</v>
      </c>
      <c r="M16" s="269">
        <v>-11422</v>
      </c>
      <c r="N16" s="270">
        <v>-0.1</v>
      </c>
    </row>
    <row r="17" spans="1:16">
      <c r="A17" s="248"/>
      <c r="B17" s="244"/>
      <c r="C17" s="244"/>
      <c r="D17" s="244"/>
      <c r="E17" s="244"/>
      <c r="F17" s="244"/>
      <c r="G17" s="1136" t="s">
        <v>170</v>
      </c>
      <c r="H17" s="1137"/>
      <c r="I17" s="1137"/>
      <c r="J17" s="1138"/>
      <c r="K17" s="268">
        <v>1596343</v>
      </c>
      <c r="L17" s="268">
        <v>128282</v>
      </c>
      <c r="M17" s="269">
        <v>125458</v>
      </c>
      <c r="N17" s="270">
        <v>2.2999999999999998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14.14</v>
      </c>
      <c r="L21" s="281">
        <v>11.31</v>
      </c>
      <c r="M21" s="282">
        <v>2.83</v>
      </c>
      <c r="N21" s="249"/>
      <c r="O21" s="283"/>
      <c r="P21" s="279"/>
    </row>
    <row r="22" spans="1:16" s="284" customFormat="1">
      <c r="A22" s="279"/>
      <c r="B22" s="249"/>
      <c r="C22" s="249"/>
      <c r="D22" s="249"/>
      <c r="E22" s="249"/>
      <c r="F22" s="249"/>
      <c r="G22" s="1130" t="s">
        <v>489</v>
      </c>
      <c r="H22" s="1131"/>
      <c r="I22" s="1131"/>
      <c r="J22" s="1132"/>
      <c r="K22" s="285">
        <v>92.1</v>
      </c>
      <c r="L22" s="286">
        <v>94.9</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1417921</v>
      </c>
      <c r="L32" s="294">
        <v>113944</v>
      </c>
      <c r="M32" s="295">
        <v>88984</v>
      </c>
      <c r="N32" s="296">
        <v>28</v>
      </c>
    </row>
    <row r="33" spans="1:16" ht="13.5" customHeight="1">
      <c r="A33" s="248"/>
      <c r="B33" s="244"/>
      <c r="C33" s="244"/>
      <c r="D33" s="244"/>
      <c r="E33" s="244"/>
      <c r="F33" s="244"/>
      <c r="G33" s="1121" t="s">
        <v>493</v>
      </c>
      <c r="H33" s="1122"/>
      <c r="I33" s="1122"/>
      <c r="J33" s="1123"/>
      <c r="K33" s="294" t="s">
        <v>480</v>
      </c>
      <c r="L33" s="294" t="s">
        <v>480</v>
      </c>
      <c r="M33" s="295" t="s">
        <v>480</v>
      </c>
      <c r="N33" s="296" t="s">
        <v>480</v>
      </c>
    </row>
    <row r="34" spans="1:16" ht="27" customHeight="1">
      <c r="A34" s="248"/>
      <c r="B34" s="244"/>
      <c r="C34" s="244"/>
      <c r="D34" s="244"/>
      <c r="E34" s="244"/>
      <c r="F34" s="244"/>
      <c r="G34" s="1121" t="s">
        <v>494</v>
      </c>
      <c r="H34" s="1122"/>
      <c r="I34" s="1122"/>
      <c r="J34" s="1123"/>
      <c r="K34" s="294" t="s">
        <v>480</v>
      </c>
      <c r="L34" s="294" t="s">
        <v>480</v>
      </c>
      <c r="M34" s="295" t="s">
        <v>480</v>
      </c>
      <c r="N34" s="296" t="s">
        <v>480</v>
      </c>
    </row>
    <row r="35" spans="1:16" ht="27" customHeight="1">
      <c r="A35" s="248"/>
      <c r="B35" s="244"/>
      <c r="C35" s="244"/>
      <c r="D35" s="244"/>
      <c r="E35" s="244"/>
      <c r="F35" s="244"/>
      <c r="G35" s="1121" t="s">
        <v>495</v>
      </c>
      <c r="H35" s="1122"/>
      <c r="I35" s="1122"/>
      <c r="J35" s="1123"/>
      <c r="K35" s="294">
        <v>379654</v>
      </c>
      <c r="L35" s="294">
        <v>30509</v>
      </c>
      <c r="M35" s="295">
        <v>24074</v>
      </c>
      <c r="N35" s="296">
        <v>26.7</v>
      </c>
    </row>
    <row r="36" spans="1:16" ht="27" customHeight="1">
      <c r="A36" s="248"/>
      <c r="B36" s="244"/>
      <c r="C36" s="244"/>
      <c r="D36" s="244"/>
      <c r="E36" s="244"/>
      <c r="F36" s="244"/>
      <c r="G36" s="1121" t="s">
        <v>496</v>
      </c>
      <c r="H36" s="1122"/>
      <c r="I36" s="1122"/>
      <c r="J36" s="1123"/>
      <c r="K36" s="294">
        <v>20969</v>
      </c>
      <c r="L36" s="294">
        <v>1685</v>
      </c>
      <c r="M36" s="295">
        <v>3724</v>
      </c>
      <c r="N36" s="296">
        <v>-54.8</v>
      </c>
    </row>
    <row r="37" spans="1:16" ht="13.5" customHeight="1">
      <c r="A37" s="248"/>
      <c r="B37" s="244"/>
      <c r="C37" s="244"/>
      <c r="D37" s="244"/>
      <c r="E37" s="244"/>
      <c r="F37" s="244"/>
      <c r="G37" s="1121" t="s">
        <v>497</v>
      </c>
      <c r="H37" s="1122"/>
      <c r="I37" s="1122"/>
      <c r="J37" s="1123"/>
      <c r="K37" s="294">
        <v>19368</v>
      </c>
      <c r="L37" s="294">
        <v>1556</v>
      </c>
      <c r="M37" s="295">
        <v>1554</v>
      </c>
      <c r="N37" s="296">
        <v>0.1</v>
      </c>
    </row>
    <row r="38" spans="1:16" ht="27" customHeight="1">
      <c r="A38" s="248"/>
      <c r="B38" s="244"/>
      <c r="C38" s="244"/>
      <c r="D38" s="244"/>
      <c r="E38" s="244"/>
      <c r="F38" s="244"/>
      <c r="G38" s="1124" t="s">
        <v>498</v>
      </c>
      <c r="H38" s="1125"/>
      <c r="I38" s="1125"/>
      <c r="J38" s="1126"/>
      <c r="K38" s="297" t="s">
        <v>480</v>
      </c>
      <c r="L38" s="297" t="s">
        <v>480</v>
      </c>
      <c r="M38" s="298">
        <v>30</v>
      </c>
      <c r="N38" s="299" t="s">
        <v>480</v>
      </c>
      <c r="O38" s="293"/>
    </row>
    <row r="39" spans="1:16">
      <c r="A39" s="248"/>
      <c r="B39" s="244"/>
      <c r="C39" s="244"/>
      <c r="D39" s="244"/>
      <c r="E39" s="244"/>
      <c r="F39" s="244"/>
      <c r="G39" s="1124" t="s">
        <v>499</v>
      </c>
      <c r="H39" s="1125"/>
      <c r="I39" s="1125"/>
      <c r="J39" s="1126"/>
      <c r="K39" s="300">
        <v>-72526</v>
      </c>
      <c r="L39" s="300">
        <v>-5828</v>
      </c>
      <c r="M39" s="301">
        <v>-3836</v>
      </c>
      <c r="N39" s="302">
        <v>51.9</v>
      </c>
      <c r="O39" s="293"/>
    </row>
    <row r="40" spans="1:16" ht="27" customHeight="1">
      <c r="A40" s="248"/>
      <c r="B40" s="244"/>
      <c r="C40" s="244"/>
      <c r="D40" s="244"/>
      <c r="E40" s="244"/>
      <c r="F40" s="244"/>
      <c r="G40" s="1121" t="s">
        <v>500</v>
      </c>
      <c r="H40" s="1122"/>
      <c r="I40" s="1122"/>
      <c r="J40" s="1123"/>
      <c r="K40" s="300">
        <v>-1064575</v>
      </c>
      <c r="L40" s="300">
        <v>-85549</v>
      </c>
      <c r="M40" s="301">
        <v>-78134</v>
      </c>
      <c r="N40" s="302">
        <v>9.5</v>
      </c>
      <c r="O40" s="293"/>
    </row>
    <row r="41" spans="1:16">
      <c r="A41" s="248"/>
      <c r="B41" s="244"/>
      <c r="C41" s="244"/>
      <c r="D41" s="244"/>
      <c r="E41" s="244"/>
      <c r="F41" s="244"/>
      <c r="G41" s="1127" t="s">
        <v>281</v>
      </c>
      <c r="H41" s="1128"/>
      <c r="I41" s="1128"/>
      <c r="J41" s="1129"/>
      <c r="K41" s="294">
        <v>700811</v>
      </c>
      <c r="L41" s="300">
        <v>56317</v>
      </c>
      <c r="M41" s="301">
        <v>36395</v>
      </c>
      <c r="N41" s="302">
        <v>54.7</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1250189</v>
      </c>
      <c r="J51" s="320">
        <v>96043</v>
      </c>
      <c r="K51" s="321">
        <v>3.4</v>
      </c>
      <c r="L51" s="322">
        <v>147869</v>
      </c>
      <c r="M51" s="323">
        <v>16.3</v>
      </c>
      <c r="N51" s="324">
        <v>-12.9</v>
      </c>
    </row>
    <row r="52" spans="1:14">
      <c r="A52" s="248"/>
      <c r="B52" s="244"/>
      <c r="C52" s="244"/>
      <c r="D52" s="244"/>
      <c r="E52" s="244"/>
      <c r="F52" s="244"/>
      <c r="G52" s="325"/>
      <c r="H52" s="326" t="s">
        <v>511</v>
      </c>
      <c r="I52" s="327">
        <v>689349</v>
      </c>
      <c r="J52" s="328">
        <v>52958</v>
      </c>
      <c r="K52" s="329">
        <v>-18.399999999999999</v>
      </c>
      <c r="L52" s="330">
        <v>63271</v>
      </c>
      <c r="M52" s="331">
        <v>-12.8</v>
      </c>
      <c r="N52" s="332">
        <v>-5.6</v>
      </c>
    </row>
    <row r="53" spans="1:14">
      <c r="A53" s="248"/>
      <c r="B53" s="244"/>
      <c r="C53" s="244"/>
      <c r="D53" s="244"/>
      <c r="E53" s="244"/>
      <c r="F53" s="244"/>
      <c r="G53" s="310" t="s">
        <v>512</v>
      </c>
      <c r="H53" s="311"/>
      <c r="I53" s="319">
        <v>892905</v>
      </c>
      <c r="J53" s="320">
        <v>69758</v>
      </c>
      <c r="K53" s="321">
        <v>-27.4</v>
      </c>
      <c r="L53" s="322">
        <v>117242</v>
      </c>
      <c r="M53" s="323">
        <v>-20.7</v>
      </c>
      <c r="N53" s="324">
        <v>-6.7</v>
      </c>
    </row>
    <row r="54" spans="1:14">
      <c r="A54" s="248"/>
      <c r="B54" s="244"/>
      <c r="C54" s="244"/>
      <c r="D54" s="244"/>
      <c r="E54" s="244"/>
      <c r="F54" s="244"/>
      <c r="G54" s="325"/>
      <c r="H54" s="326" t="s">
        <v>511</v>
      </c>
      <c r="I54" s="327">
        <v>672766</v>
      </c>
      <c r="J54" s="328">
        <v>52560</v>
      </c>
      <c r="K54" s="329">
        <v>-0.8</v>
      </c>
      <c r="L54" s="330">
        <v>59388</v>
      </c>
      <c r="M54" s="331">
        <v>-6.1</v>
      </c>
      <c r="N54" s="332">
        <v>5.3</v>
      </c>
    </row>
    <row r="55" spans="1:14">
      <c r="A55" s="248"/>
      <c r="B55" s="244"/>
      <c r="C55" s="244"/>
      <c r="D55" s="244"/>
      <c r="E55" s="244"/>
      <c r="F55" s="244"/>
      <c r="G55" s="310" t="s">
        <v>513</v>
      </c>
      <c r="H55" s="311"/>
      <c r="I55" s="319">
        <v>913074</v>
      </c>
      <c r="J55" s="320">
        <v>72003</v>
      </c>
      <c r="K55" s="321">
        <v>3.2</v>
      </c>
      <c r="L55" s="322">
        <v>114097</v>
      </c>
      <c r="M55" s="323">
        <v>-2.7</v>
      </c>
      <c r="N55" s="324">
        <v>5.9</v>
      </c>
    </row>
    <row r="56" spans="1:14">
      <c r="A56" s="248"/>
      <c r="B56" s="244"/>
      <c r="C56" s="244"/>
      <c r="D56" s="244"/>
      <c r="E56" s="244"/>
      <c r="F56" s="244"/>
      <c r="G56" s="325"/>
      <c r="H56" s="326" t="s">
        <v>511</v>
      </c>
      <c r="I56" s="327">
        <v>686554</v>
      </c>
      <c r="J56" s="328">
        <v>54140</v>
      </c>
      <c r="K56" s="329">
        <v>3</v>
      </c>
      <c r="L56" s="330">
        <v>61630</v>
      </c>
      <c r="M56" s="331">
        <v>3.8</v>
      </c>
      <c r="N56" s="332">
        <v>-0.8</v>
      </c>
    </row>
    <row r="57" spans="1:14">
      <c r="A57" s="248"/>
      <c r="B57" s="244"/>
      <c r="C57" s="244"/>
      <c r="D57" s="244"/>
      <c r="E57" s="244"/>
      <c r="F57" s="244"/>
      <c r="G57" s="310" t="s">
        <v>514</v>
      </c>
      <c r="H57" s="311"/>
      <c r="I57" s="319">
        <v>1237752</v>
      </c>
      <c r="J57" s="320">
        <v>98234</v>
      </c>
      <c r="K57" s="321">
        <v>36.4</v>
      </c>
      <c r="L57" s="322">
        <v>136577</v>
      </c>
      <c r="M57" s="323">
        <v>19.7</v>
      </c>
      <c r="N57" s="324">
        <v>16.7</v>
      </c>
    </row>
    <row r="58" spans="1:14">
      <c r="A58" s="248"/>
      <c r="B58" s="244"/>
      <c r="C58" s="244"/>
      <c r="D58" s="244"/>
      <c r="E58" s="244"/>
      <c r="F58" s="244"/>
      <c r="G58" s="325"/>
      <c r="H58" s="326" t="s">
        <v>511</v>
      </c>
      <c r="I58" s="327">
        <v>372409</v>
      </c>
      <c r="J58" s="328">
        <v>29556</v>
      </c>
      <c r="K58" s="329">
        <v>-45.4</v>
      </c>
      <c r="L58" s="330">
        <v>59645</v>
      </c>
      <c r="M58" s="331">
        <v>-3.2</v>
      </c>
      <c r="N58" s="332">
        <v>-42.2</v>
      </c>
    </row>
    <row r="59" spans="1:14">
      <c r="A59" s="248"/>
      <c r="B59" s="244"/>
      <c r="C59" s="244"/>
      <c r="D59" s="244"/>
      <c r="E59" s="244"/>
      <c r="F59" s="244"/>
      <c r="G59" s="310" t="s">
        <v>515</v>
      </c>
      <c r="H59" s="311"/>
      <c r="I59" s="319">
        <v>671833</v>
      </c>
      <c r="J59" s="320">
        <v>53989</v>
      </c>
      <c r="K59" s="321">
        <v>-45</v>
      </c>
      <c r="L59" s="322">
        <v>132212</v>
      </c>
      <c r="M59" s="323">
        <v>-3.2</v>
      </c>
      <c r="N59" s="324">
        <v>-41.8</v>
      </c>
    </row>
    <row r="60" spans="1:14">
      <c r="A60" s="248"/>
      <c r="B60" s="244"/>
      <c r="C60" s="244"/>
      <c r="D60" s="244"/>
      <c r="E60" s="244"/>
      <c r="F60" s="244"/>
      <c r="G60" s="325"/>
      <c r="H60" s="326" t="s">
        <v>511</v>
      </c>
      <c r="I60" s="333">
        <v>417418</v>
      </c>
      <c r="J60" s="328">
        <v>33544</v>
      </c>
      <c r="K60" s="329">
        <v>13.5</v>
      </c>
      <c r="L60" s="330">
        <v>67114</v>
      </c>
      <c r="M60" s="331">
        <v>12.5</v>
      </c>
      <c r="N60" s="332">
        <v>1</v>
      </c>
    </row>
    <row r="61" spans="1:14">
      <c r="A61" s="248"/>
      <c r="B61" s="244"/>
      <c r="C61" s="244"/>
      <c r="D61" s="244"/>
      <c r="E61" s="244"/>
      <c r="F61" s="244"/>
      <c r="G61" s="310" t="s">
        <v>516</v>
      </c>
      <c r="H61" s="334"/>
      <c r="I61" s="335">
        <v>993151</v>
      </c>
      <c r="J61" s="336">
        <v>78005</v>
      </c>
      <c r="K61" s="337">
        <v>-5.9</v>
      </c>
      <c r="L61" s="338">
        <v>129599</v>
      </c>
      <c r="M61" s="339">
        <v>1.9</v>
      </c>
      <c r="N61" s="324">
        <v>-7.8</v>
      </c>
    </row>
    <row r="62" spans="1:14">
      <c r="A62" s="248"/>
      <c r="B62" s="244"/>
      <c r="C62" s="244"/>
      <c r="D62" s="244"/>
      <c r="E62" s="244"/>
      <c r="F62" s="244"/>
      <c r="G62" s="325"/>
      <c r="H62" s="326" t="s">
        <v>511</v>
      </c>
      <c r="I62" s="327">
        <v>567699</v>
      </c>
      <c r="J62" s="328">
        <v>44552</v>
      </c>
      <c r="K62" s="329">
        <v>-9.6</v>
      </c>
      <c r="L62" s="330">
        <v>62210</v>
      </c>
      <c r="M62" s="331">
        <v>-1.2</v>
      </c>
      <c r="N62" s="332">
        <v>-8.4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22.86</v>
      </c>
      <c r="G47" s="12">
        <v>26.48</v>
      </c>
      <c r="H47" s="12">
        <v>28.53</v>
      </c>
      <c r="I47" s="12">
        <v>34.75</v>
      </c>
      <c r="J47" s="13">
        <v>37.549999999999997</v>
      </c>
    </row>
    <row r="48" spans="2:10" ht="57.75" customHeight="1">
      <c r="B48" s="14"/>
      <c r="C48" s="1141" t="s">
        <v>4</v>
      </c>
      <c r="D48" s="1141"/>
      <c r="E48" s="1142"/>
      <c r="F48" s="15">
        <v>12.37</v>
      </c>
      <c r="G48" s="16">
        <v>9.01</v>
      </c>
      <c r="H48" s="16">
        <v>6.65</v>
      </c>
      <c r="I48" s="16">
        <v>5.93</v>
      </c>
      <c r="J48" s="17">
        <v>5.75</v>
      </c>
    </row>
    <row r="49" spans="2:10" ht="57.75" customHeight="1" thickBot="1">
      <c r="B49" s="18"/>
      <c r="C49" s="1143" t="s">
        <v>5</v>
      </c>
      <c r="D49" s="1143"/>
      <c r="E49" s="1144"/>
      <c r="F49" s="19">
        <v>7.73</v>
      </c>
      <c r="G49" s="20" t="s">
        <v>523</v>
      </c>
      <c r="H49" s="20" t="s">
        <v>524</v>
      </c>
      <c r="I49" s="20">
        <v>5.6</v>
      </c>
      <c r="J49" s="21">
        <v>1.58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525</v>
      </c>
      <c r="D34" s="1151"/>
      <c r="E34" s="1152"/>
      <c r="F34" s="32">
        <v>4.46</v>
      </c>
      <c r="G34" s="33">
        <v>5.01</v>
      </c>
      <c r="H34" s="33">
        <v>6</v>
      </c>
      <c r="I34" s="33">
        <v>7.07</v>
      </c>
      <c r="J34" s="34">
        <v>8.23</v>
      </c>
      <c r="K34" s="22"/>
      <c r="L34" s="22"/>
      <c r="M34" s="22"/>
      <c r="N34" s="22"/>
      <c r="O34" s="22"/>
      <c r="P34" s="22"/>
    </row>
    <row r="35" spans="1:16" ht="39" customHeight="1">
      <c r="A35" s="22"/>
      <c r="B35" s="35"/>
      <c r="C35" s="1145" t="s">
        <v>526</v>
      </c>
      <c r="D35" s="1146"/>
      <c r="E35" s="1147"/>
      <c r="F35" s="36">
        <v>12.17</v>
      </c>
      <c r="G35" s="37">
        <v>8.7799999999999994</v>
      </c>
      <c r="H35" s="37">
        <v>6.41</v>
      </c>
      <c r="I35" s="37">
        <v>5.67</v>
      </c>
      <c r="J35" s="38">
        <v>5.49</v>
      </c>
      <c r="K35" s="22"/>
      <c r="L35" s="22"/>
      <c r="M35" s="22"/>
      <c r="N35" s="22"/>
      <c r="O35" s="22"/>
      <c r="P35" s="22"/>
    </row>
    <row r="36" spans="1:16" ht="39" customHeight="1">
      <c r="A36" s="22"/>
      <c r="B36" s="35"/>
      <c r="C36" s="1145" t="s">
        <v>527</v>
      </c>
      <c r="D36" s="1146"/>
      <c r="E36" s="1147"/>
      <c r="F36" s="36">
        <v>0.11</v>
      </c>
      <c r="G36" s="37">
        <v>0.91</v>
      </c>
      <c r="H36" s="37">
        <v>1.25</v>
      </c>
      <c r="I36" s="37">
        <v>1.8</v>
      </c>
      <c r="J36" s="38">
        <v>0.9</v>
      </c>
      <c r="K36" s="22"/>
      <c r="L36" s="22"/>
      <c r="M36" s="22"/>
      <c r="N36" s="22"/>
      <c r="O36" s="22"/>
      <c r="P36" s="22"/>
    </row>
    <row r="37" spans="1:16" ht="39" customHeight="1">
      <c r="A37" s="22"/>
      <c r="B37" s="35"/>
      <c r="C37" s="1145" t="s">
        <v>528</v>
      </c>
      <c r="D37" s="1146"/>
      <c r="E37" s="1147"/>
      <c r="F37" s="36">
        <v>0.65</v>
      </c>
      <c r="G37" s="37">
        <v>0.42</v>
      </c>
      <c r="H37" s="37">
        <v>0.26</v>
      </c>
      <c r="I37" s="37">
        <v>0.11</v>
      </c>
      <c r="J37" s="38">
        <v>0.82</v>
      </c>
      <c r="K37" s="22"/>
      <c r="L37" s="22"/>
      <c r="M37" s="22"/>
      <c r="N37" s="22"/>
      <c r="O37" s="22"/>
      <c r="P37" s="22"/>
    </row>
    <row r="38" spans="1:16" ht="39" customHeight="1">
      <c r="A38" s="22"/>
      <c r="B38" s="35"/>
      <c r="C38" s="1145" t="s">
        <v>529</v>
      </c>
      <c r="D38" s="1146"/>
      <c r="E38" s="1147"/>
      <c r="F38" s="36">
        <v>0.18</v>
      </c>
      <c r="G38" s="37">
        <v>0.22</v>
      </c>
      <c r="H38" s="37">
        <v>0.23</v>
      </c>
      <c r="I38" s="37">
        <v>0.25</v>
      </c>
      <c r="J38" s="38">
        <v>0.24</v>
      </c>
      <c r="K38" s="22"/>
      <c r="L38" s="22"/>
      <c r="M38" s="22"/>
      <c r="N38" s="22"/>
      <c r="O38" s="22"/>
      <c r="P38" s="22"/>
    </row>
    <row r="39" spans="1:16" ht="39" customHeight="1">
      <c r="A39" s="22"/>
      <c r="B39" s="35"/>
      <c r="C39" s="1145" t="s">
        <v>530</v>
      </c>
      <c r="D39" s="1146"/>
      <c r="E39" s="1147"/>
      <c r="F39" s="36">
        <v>0.26</v>
      </c>
      <c r="G39" s="37">
        <v>0.26</v>
      </c>
      <c r="H39" s="37">
        <v>0.27</v>
      </c>
      <c r="I39" s="37">
        <v>0.15</v>
      </c>
      <c r="J39" s="38">
        <v>0.21</v>
      </c>
      <c r="K39" s="22"/>
      <c r="L39" s="22"/>
      <c r="M39" s="22"/>
      <c r="N39" s="22"/>
      <c r="O39" s="22"/>
      <c r="P39" s="22"/>
    </row>
    <row r="40" spans="1:16" ht="39" customHeight="1">
      <c r="A40" s="22"/>
      <c r="B40" s="35"/>
      <c r="C40" s="1145" t="s">
        <v>531</v>
      </c>
      <c r="D40" s="1146"/>
      <c r="E40" s="1147"/>
      <c r="F40" s="36">
        <v>0.01</v>
      </c>
      <c r="G40" s="37">
        <v>0.01</v>
      </c>
      <c r="H40" s="37">
        <v>0.01</v>
      </c>
      <c r="I40" s="37">
        <v>0.01</v>
      </c>
      <c r="J40" s="38">
        <v>0.01</v>
      </c>
      <c r="K40" s="22"/>
      <c r="L40" s="22"/>
      <c r="M40" s="22"/>
      <c r="N40" s="22"/>
      <c r="O40" s="22"/>
      <c r="P40" s="22"/>
    </row>
    <row r="41" spans="1:16" ht="39" customHeight="1">
      <c r="A41" s="22"/>
      <c r="B41" s="35"/>
      <c r="C41" s="1145" t="s">
        <v>532</v>
      </c>
      <c r="D41" s="1146"/>
      <c r="E41" s="1147"/>
      <c r="F41" s="36">
        <v>0</v>
      </c>
      <c r="G41" s="37">
        <v>0</v>
      </c>
      <c r="H41" s="37">
        <v>0</v>
      </c>
      <c r="I41" s="37">
        <v>0</v>
      </c>
      <c r="J41" s="38">
        <v>0</v>
      </c>
      <c r="K41" s="22"/>
      <c r="L41" s="22"/>
      <c r="M41" s="22"/>
      <c r="N41" s="22"/>
      <c r="O41" s="22"/>
      <c r="P41" s="22"/>
    </row>
    <row r="42" spans="1:16" ht="39" customHeight="1">
      <c r="A42" s="22"/>
      <c r="B42" s="39"/>
      <c r="C42" s="1145" t="s">
        <v>533</v>
      </c>
      <c r="D42" s="1146"/>
      <c r="E42" s="1147"/>
      <c r="F42" s="36" t="s">
        <v>480</v>
      </c>
      <c r="G42" s="37" t="s">
        <v>480</v>
      </c>
      <c r="H42" s="37" t="s">
        <v>480</v>
      </c>
      <c r="I42" s="37" t="s">
        <v>480</v>
      </c>
      <c r="J42" s="38" t="s">
        <v>480</v>
      </c>
      <c r="K42" s="22"/>
      <c r="L42" s="22"/>
      <c r="M42" s="22"/>
      <c r="N42" s="22"/>
      <c r="O42" s="22"/>
      <c r="P42" s="22"/>
    </row>
    <row r="43" spans="1:16" ht="39" customHeight="1" thickBot="1">
      <c r="A43" s="22"/>
      <c r="B43" s="40"/>
      <c r="C43" s="1148" t="s">
        <v>534</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1498</v>
      </c>
      <c r="L45" s="60">
        <v>1475</v>
      </c>
      <c r="M45" s="60">
        <v>1445</v>
      </c>
      <c r="N45" s="60">
        <v>1423</v>
      </c>
      <c r="O45" s="61">
        <v>1418</v>
      </c>
      <c r="P45" s="48"/>
      <c r="Q45" s="48"/>
      <c r="R45" s="48"/>
      <c r="S45" s="48"/>
      <c r="T45" s="48"/>
      <c r="U45" s="48"/>
    </row>
    <row r="46" spans="1:21" ht="30.75" customHeight="1">
      <c r="A46" s="48"/>
      <c r="B46" s="1163"/>
      <c r="C46" s="1164"/>
      <c r="D46" s="62"/>
      <c r="E46" s="1155" t="s">
        <v>13</v>
      </c>
      <c r="F46" s="1155"/>
      <c r="G46" s="1155"/>
      <c r="H46" s="1155"/>
      <c r="I46" s="1155"/>
      <c r="J46" s="1156"/>
      <c r="K46" s="63" t="s">
        <v>480</v>
      </c>
      <c r="L46" s="64" t="s">
        <v>480</v>
      </c>
      <c r="M46" s="64" t="s">
        <v>480</v>
      </c>
      <c r="N46" s="64" t="s">
        <v>480</v>
      </c>
      <c r="O46" s="65" t="s">
        <v>480</v>
      </c>
      <c r="P46" s="48"/>
      <c r="Q46" s="48"/>
      <c r="R46" s="48"/>
      <c r="S46" s="48"/>
      <c r="T46" s="48"/>
      <c r="U46" s="48"/>
    </row>
    <row r="47" spans="1:21" ht="30.75" customHeight="1">
      <c r="A47" s="48"/>
      <c r="B47" s="1163"/>
      <c r="C47" s="1164"/>
      <c r="D47" s="62"/>
      <c r="E47" s="1155" t="s">
        <v>14</v>
      </c>
      <c r="F47" s="1155"/>
      <c r="G47" s="1155"/>
      <c r="H47" s="1155"/>
      <c r="I47" s="1155"/>
      <c r="J47" s="1156"/>
      <c r="K47" s="63" t="s">
        <v>480</v>
      </c>
      <c r="L47" s="64" t="s">
        <v>480</v>
      </c>
      <c r="M47" s="64" t="s">
        <v>480</v>
      </c>
      <c r="N47" s="64" t="s">
        <v>480</v>
      </c>
      <c r="O47" s="65" t="s">
        <v>480</v>
      </c>
      <c r="P47" s="48"/>
      <c r="Q47" s="48"/>
      <c r="R47" s="48"/>
      <c r="S47" s="48"/>
      <c r="T47" s="48"/>
      <c r="U47" s="48"/>
    </row>
    <row r="48" spans="1:21" ht="30.75" customHeight="1">
      <c r="A48" s="48"/>
      <c r="B48" s="1163"/>
      <c r="C48" s="1164"/>
      <c r="D48" s="62"/>
      <c r="E48" s="1155" t="s">
        <v>15</v>
      </c>
      <c r="F48" s="1155"/>
      <c r="G48" s="1155"/>
      <c r="H48" s="1155"/>
      <c r="I48" s="1155"/>
      <c r="J48" s="1156"/>
      <c r="K48" s="63">
        <v>501</v>
      </c>
      <c r="L48" s="64">
        <v>488</v>
      </c>
      <c r="M48" s="64">
        <v>460</v>
      </c>
      <c r="N48" s="64">
        <v>402</v>
      </c>
      <c r="O48" s="65">
        <v>380</v>
      </c>
      <c r="P48" s="48"/>
      <c r="Q48" s="48"/>
      <c r="R48" s="48"/>
      <c r="S48" s="48"/>
      <c r="T48" s="48"/>
      <c r="U48" s="48"/>
    </row>
    <row r="49" spans="1:21" ht="30.75" customHeight="1">
      <c r="A49" s="48"/>
      <c r="B49" s="1163"/>
      <c r="C49" s="1164"/>
      <c r="D49" s="62"/>
      <c r="E49" s="1155" t="s">
        <v>16</v>
      </c>
      <c r="F49" s="1155"/>
      <c r="G49" s="1155"/>
      <c r="H49" s="1155"/>
      <c r="I49" s="1155"/>
      <c r="J49" s="1156"/>
      <c r="K49" s="63">
        <v>32</v>
      </c>
      <c r="L49" s="64">
        <v>33</v>
      </c>
      <c r="M49" s="64">
        <v>36</v>
      </c>
      <c r="N49" s="64">
        <v>24</v>
      </c>
      <c r="O49" s="65">
        <v>21</v>
      </c>
      <c r="P49" s="48"/>
      <c r="Q49" s="48"/>
      <c r="R49" s="48"/>
      <c r="S49" s="48"/>
      <c r="T49" s="48"/>
      <c r="U49" s="48"/>
    </row>
    <row r="50" spans="1:21" ht="30.75" customHeight="1">
      <c r="A50" s="48"/>
      <c r="B50" s="1163"/>
      <c r="C50" s="1164"/>
      <c r="D50" s="62"/>
      <c r="E50" s="1155" t="s">
        <v>17</v>
      </c>
      <c r="F50" s="1155"/>
      <c r="G50" s="1155"/>
      <c r="H50" s="1155"/>
      <c r="I50" s="1155"/>
      <c r="J50" s="1156"/>
      <c r="K50" s="63">
        <v>19</v>
      </c>
      <c r="L50" s="64">
        <v>17</v>
      </c>
      <c r="M50" s="64">
        <v>19</v>
      </c>
      <c r="N50" s="64">
        <v>19</v>
      </c>
      <c r="O50" s="65">
        <v>19</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t="s">
        <v>480</v>
      </c>
      <c r="P51" s="48"/>
      <c r="Q51" s="48"/>
      <c r="R51" s="48"/>
      <c r="S51" s="48"/>
      <c r="T51" s="48"/>
      <c r="U51" s="48"/>
    </row>
    <row r="52" spans="1:21" ht="30.75" customHeight="1">
      <c r="A52" s="48"/>
      <c r="B52" s="1153" t="s">
        <v>19</v>
      </c>
      <c r="C52" s="1154"/>
      <c r="D52" s="66"/>
      <c r="E52" s="1155" t="s">
        <v>20</v>
      </c>
      <c r="F52" s="1155"/>
      <c r="G52" s="1155"/>
      <c r="H52" s="1155"/>
      <c r="I52" s="1155"/>
      <c r="J52" s="1156"/>
      <c r="K52" s="63">
        <v>1182</v>
      </c>
      <c r="L52" s="64">
        <v>1179</v>
      </c>
      <c r="M52" s="64">
        <v>1149</v>
      </c>
      <c r="N52" s="64">
        <v>1129</v>
      </c>
      <c r="O52" s="65">
        <v>1138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868</v>
      </c>
      <c r="L53" s="69">
        <v>834</v>
      </c>
      <c r="M53" s="69">
        <v>811</v>
      </c>
      <c r="N53" s="69">
        <v>739</v>
      </c>
      <c r="O53" s="70">
        <v>700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2016-04-18T10:35:06Z</cp:lastPrinted>
  <dcterms:created xsi:type="dcterms:W3CDTF">2016-02-15T02:00:38Z</dcterms:created>
  <dcterms:modified xsi:type="dcterms:W3CDTF">2016-05-02T02:10:13Z</dcterms:modified>
</cp:coreProperties>
</file>