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000" yWindow="-15" windowWidth="12045" windowHeight="101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BE34" i="9" l="1"/>
  <c r="BE35" i="9" l="1"/>
  <c r="BE36"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<sst xmlns="http://schemas.openxmlformats.org/spreadsheetml/2006/main" count="1277" uniqueCount="563">
  <si>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</si>
  <si>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</si>
  <si>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</si>
  <si>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</si>
  <si>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</si>
  <si>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</si>
  <si>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</si>
  <si>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</si>
  <si>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</si>
  <si>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</si>
  <si>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</si>
  <si>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</si>
  <si>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</si>
  <si>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</si>
  <si>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</si>
  <si>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</si>
  <si>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</si>
  <si>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</si>
  <si>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</si>
  <si>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</si>
  <si>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</si>
  <si>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</si>
  <si>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</si>
  <si>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</si>
  <si>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</si>
  <si>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</si>
  <si>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</si>
  <si>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</si>
  <si>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</si>
  <si>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</si>
  <si>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</si>
  <si>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</si>
  <si>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</si>
  <si>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</si>
  <si>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</si>
  <si>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</si>
  <si>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</si>
  <si>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</si>
  <si>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</si>
  <si>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</si>
  <si>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</si>
  <si>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</si>
  <si>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</si>
  <si>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</si>
  <si>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</si>
  <si>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</si>
  <si>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</si>
  <si>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</si>
  <si>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</si>
  <si>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</si>
  <si>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</si>
  <si>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</si>
  <si>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</si>
  <si>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</si>
  <si>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</si>
  <si>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</si>
  <si>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</si>
  <si>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</si>
  <si>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</si>
  <si>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</si>
  <si>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</si>
  <si>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</si>
  <si>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</si>
  <si>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</si>
  <si>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</si>
  <si>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</si>
  <si>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</si>
  <si>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</si>
  <si>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</si>
  <si>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</si>
  <si>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</si>
  <si>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</si>
  <si>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</si>
  <si>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</si>
  <si>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</si>
  <si>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</si>
  <si>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</si>
  <si>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</si>
  <si>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</si>
  <si>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</si>
  <si>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</si>
  <si>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</si>
  <si>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</si>
  <si>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</si>
  <si>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</si>
  <si>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</si>
  <si>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</si>
  <si>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</si>
  <si>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</si>
  <si>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</si>
  <si>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</si>
  <si>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</si>
  <si>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</si>
  <si>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</si>
  <si>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</si>
  <si>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</si>
  <si>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</si>
  <si>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</si>
  <si>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</si>
  <si>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</si>
  <si>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</si>
  <si>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</si>
  <si>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</si>
  <si>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</si>
  <si>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</si>
  <si>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</si>
  <si>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</si>
  <si>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</si>
  <si>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</si>
  <si>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</si>
  <si>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</si>
  <si>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</si>
  <si>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</si>
  <si>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</si>
  <si>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</si>
  <si>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</si>
  <si>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</si>
  <si>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</si>
  <si>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</si>
  <si>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</si>
  <si>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</si>
  <si>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</si>
  <si>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</si>
  <si>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</si>
  <si>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</si>
  <si>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</si>
  <si>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</si>
  <si>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</si>
  <si>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</si>
  <si>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</si>
  <si>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</si>
  <si>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</si>
  <si>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</si>
  <si>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</si>
  <si>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</si>
  <si>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</si>
  <si>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</si>
  <si>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</si>
  <si>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</si>
  <si>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</si>
  <si>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</si>
  <si>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</si>
  <si>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</si>
  <si>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</si>
  <si>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</si>
  <si>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</si>
  <si>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</si>
  <si>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</si>
  <si>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</si>
  <si>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</si>
  <si>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</si>
  <si>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</si>
  <si>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</si>
  <si>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</si>
  <si>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</si>
  <si>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</si>
  <si>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</si>
  <si>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</si>
  <si>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</si>
  <si>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</si>
  <si>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</si>
  <si>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</si>
  <si>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</si>
  <si>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</si>
  <si>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</si>
  <si>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</si>
  <si>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</si>
  <si>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</si>
  <si>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</si>
  <si>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</si>
  <si>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</si>
  <si>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</si>
  <si>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</si>
  <si>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</si>
  <si>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</si>
  <si>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</si>
  <si>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</si>
  <si>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</si>
  <si>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</si>
  <si>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</si>
  <si>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</si>
  <si>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</si>
  <si>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</si>
  <si>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</si>
  <si>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</si>
  <si>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</si>
  <si>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</si>
  <si>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</si>
  <si>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</si>
  <si>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</si>
  <si>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</si>
  <si>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</si>
  <si>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</si>
  <si>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</si>
  <si>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</si>
  <si>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岡山県久米南町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</si>
  <si>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</si>
  <si>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</si>
  <si>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</si>
  <si>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</si>
  <si>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</si>
  <si>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</si>
  <si>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</si>
  <si>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</si>
  <si>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</si>
  <si>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</si>
  <si>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</si>
  <si>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</si>
  <si>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</si>
  <si>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</si>
  <si>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</si>
  <si>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</si>
  <si>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</si>
  <si>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</si>
  <si>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</si>
  <si>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</si>
  <si>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</si>
  <si>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</si>
  <si>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</si>
  <si>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</si>
  <si>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</si>
  <si>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</si>
  <si>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</si>
  <si>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</si>
  <si>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</si>
  <si>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</si>
  <si>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</si>
  <si>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</si>
  <si>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</si>
  <si>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</si>
  <si>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</si>
  <si>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</si>
  <si>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</si>
  <si>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</si>
  <si>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</si>
  <si>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</si>
  <si>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</si>
  <si>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</si>
  <si>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</si>
  <si>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</si>
  <si>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</si>
  <si>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</si>
  <si>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</si>
  <si>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</si>
  <si>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</si>
  <si>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</si>
  <si>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</si>
  <si>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</si>
  <si>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</si>
  <si>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</si>
  <si>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</si>
  <si>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</si>
  <si>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</si>
  <si>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</si>
  <si>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</si>
  <si>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</si>
  <si>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</si>
  <si>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</si>
  <si>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</si>
  <si>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</si>
  <si>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</si>
  <si>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</si>
  <si>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</si>
  <si>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</si>
  <si>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</si>
  <si>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</si>
  <si>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</si>
  <si>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</si>
  <si>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</si>
  <si>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</si>
  <si>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</si>
  <si>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</si>
  <si>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</si>
  <si>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</si>
  <si>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</si>
  <si>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</si>
  <si>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</si>
  <si>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</si>
  <si>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</si>
  <si>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</si>
  <si>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</si>
  <si>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</si>
  <si>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</si>
  <si>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</si>
  <si>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</si>
  <si>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</si>
  <si>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</si>
  <si>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</si>
  <si>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</si>
  <si>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</si>
  <si>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</si>
  <si>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</si>
  <si>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</si>
  <si>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</si>
  <si>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</si>
  <si>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</si>
  <si>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</si>
  <si>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</si>
  <si>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</si>
  <si>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</si>
  <si>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</si>
  <si>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</si>
  <si>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</si>
  <si>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</si>
  <si>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</si>
  <si>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</si>
  <si>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</si>
  <si>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</si>
  <si>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</si>
  <si>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</si>
  <si>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</si>
  <si>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</si>
  <si>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</si>
  <si>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</si>
  <si>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</si>
  <si>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</si>
  <si>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</si>
  <si>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</si>
  <si>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</si>
  <si>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</si>
  <si>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</si>
  <si>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</si>
  <si>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</si>
  <si>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</si>
  <si>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</si>
  <si>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</si>
  <si>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</si>
  <si>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</si>
  <si>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</si>
  <si>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</si>
  <si>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</si>
  <si>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</si>
  <si>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</si>
  <si>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</si>
  <si>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</si>
  <si>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</si>
  <si>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</si>
  <si>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</si>
  <si>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</si>
  <si>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</si>
  <si>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</si>
  <si>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</si>
  <si>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</si>
  <si>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</si>
  <si>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岡山県久米南町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</si>
  <si>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</si>
  <si>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</si>
  <si>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</si>
  <si>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</si>
  <si>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</si>
  <si>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</si>
  <si>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</si>
  <si>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</si>
  <si>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</si>
  <si>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</si>
  <si>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</si>
  <si>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</si>
  <si>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</si>
  <si>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</si>
  <si>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</si>
  <si>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</si>
  <si>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</si>
  <si>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</si>
  <si>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</si>
  <si>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</si>
  <si>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</si>
  <si>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</si>
  <si>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</si>
  <si>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</si>
  <si>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</si>
  <si>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</si>
  <si>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</si>
  <si>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</si>
  <si>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</si>
  <si>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</si>
  <si>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</si>
  <si>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</si>
  <si>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</si>
  <si>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</si>
  <si>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</si>
  <si>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</si>
  <si>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</si>
  <si>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</si>
  <si>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</si>
  <si>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</si>
  <si>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</si>
  <si>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</si>
  <si>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</si>
  <si>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</si>
  <si>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</si>
  <si>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</si>
  <si>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</si>
  <si>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</si>
  <si>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</si>
  <si>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</si>
  <si>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</si>
  <si>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</si>
  <si>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</si>
  <si>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</si>
  <si>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</si>
  <si>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</si>
  <si>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</si>
  <si>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</si>
  <si>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</si>
  <si>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</si>
  <si>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</si>
  <si>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</si>
  <si>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</si>
  <si>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</si>
  <si>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</si>
  <si>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</si>
  <si>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</si>
  <si>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</si>
  <si>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</si>
  <si>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</si>
  <si>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</si>
  <si>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</si>
  <si>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</si>
  <si>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</si>
  <si>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</si>
  <si>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</si>
  <si>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</si>
  <si>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</si>
  <si>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</si>
  <si>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</si>
  <si>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</si>
  <si>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</si>
  <si>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</si>
  <si>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</si>
  <si>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</si>
  <si>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</si>
  <si>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</si>
  <si>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</si>
  <si>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</si>
  <si>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</si>
  <si>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</si>
  <si>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</si>
  <si>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</si>
  <si>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</si>
  <si>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</si>
  <si>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</si>
  <si>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</si>
  <si>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</si>
  <si>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</si>
  <si>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</si>
  <si>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</si>
  <si>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</si>
  <si>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</si>
  <si>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</si>
  <si>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</si>
  <si>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</si>
  <si>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</si>
  <si>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</si>
  <si>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</si>
  <si>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</si>
  <si>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</si>
  <si>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</si>
  <si>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</si>
  <si>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</si>
  <si>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</si>
  <si>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</si>
  <si>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</si>
  <si>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</si>
  <si>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</si>
  <si>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</si>
  <si>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</si>
  <si>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</si>
  <si>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</si>
  <si>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</si>
  <si>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</si>
  <si>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</si>
  <si>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</si>
  <si>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</si>
  <si>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</si>
  <si>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</si>
  <si>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</si>
  <si>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</si>
  <si>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</si>
  <si>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</si>
  <si>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</si>
  <si>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</si>
  <si>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</si>
  <si>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</si>
  <si>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</si>
  <si>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</si>
  <si>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</si>
  <si>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</si>
  <si>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</si>
  <si>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</si>
  <si>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</si>
  <si>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</si>
  <si>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</si>
  <si>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</si>
  <si>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</si>
  <si>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</si>
  <si>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</si>
  <si>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</si>
  <si>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</si>
  <si>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</si>
  <si>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</si>
  <si>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</si>
  <si>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</si>
  <si>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</si>
  <si>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</si>
  <si>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</si>
  <si>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</si>
  <si>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</si>
  <si>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</si>
  <si>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</si>
  <si>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</si>
  <si>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</si>
  <si>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</si>
  <si>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</si>
  <si>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</si>
  <si>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</si>
  <si>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</si>
  <si>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</si>
  <si>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</si>
  <si>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</si>
  <si>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</si>
  <si>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住宅新築資金等貸付特別会計</t>
  </si>
  <si>
    <t>▲ 0.82</t>
  </si>
  <si>
    <t>▲ 0.96</t>
  </si>
  <si>
    <t>▲ 1.10</t>
  </si>
  <si>
    <t>▲ 1.16</t>
  </si>
  <si>
    <t>▲ 1.19</t>
  </si>
  <si>
    <t>一般会計</t>
  </si>
  <si>
    <t>国民健康保険特別会計</t>
  </si>
  <si>
    <t>簡易水道事業特別会計</t>
  </si>
  <si>
    <t>公共下水道事業特別会計</t>
  </si>
  <si>
    <t>介護サービス事業特別会計</t>
  </si>
  <si>
    <t>介護保険特別会計</t>
  </si>
  <si>
    <t>後期高齢者医療特別会計</t>
  </si>
  <si>
    <t>その他会計（赤字）</t>
  </si>
  <si>
    <t>その他会計（黒字）</t>
  </si>
  <si>
    <t>-</t>
    <phoneticPr fontId="2"/>
  </si>
  <si>
    <t>-</t>
    <phoneticPr fontId="2"/>
  </si>
  <si>
    <t>岡山県広域水道企業団</t>
    <phoneticPr fontId="5"/>
  </si>
  <si>
    <t>岡山県広域水道企業団</t>
  </si>
  <si>
    <t>岡山県後期高齢者医療広域連合一般会計</t>
    <phoneticPr fontId="5"/>
  </si>
  <si>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</si>
  <si>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</si>
  <si>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</si>
  <si>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</si>
  <si>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</si>
  <si>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</si>
  <si>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</si>
  <si>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</si>
  <si>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</si>
  <si>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</si>
  <si>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</si>
  <si>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</si>
  <si>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</si>
  <si>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</si>
  <si>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津山地区農業共済事務組合</t>
  </si>
  <si>
    <t>岡山市久米南町国民健康保険病院組合</t>
    <phoneticPr fontId="5"/>
  </si>
  <si>
    <t>岡山市久米南町国民健康保険病院組合</t>
  </si>
  <si>
    <t>久米郡土地開発公社</t>
    <rPh sb="0" eb="3">
      <t>クメグン</t>
    </rPh>
    <rPh sb="3" eb="5">
      <t>トチ</t>
    </rPh>
    <rPh sb="5" eb="7">
      <t>カイハツ</t>
    </rPh>
    <rPh sb="7" eb="9">
      <t>コウシャ</t>
    </rPh>
    <phoneticPr fontId="5"/>
  </si>
  <si>
    <t>法適用</t>
    <rPh sb="0" eb="1">
      <t>ホウ</t>
    </rPh>
    <rPh sb="1" eb="3">
      <t>テキヨウ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</si>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</sst>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271127</c:v>
                </c:pt>
                <c:pt idx="1">
                  <c:v>37059</c:v>
                </c:pt>
                <c:pt idx="2">
                  <c:v>143997</c:v>
                </c:pt>
                <c:pt idx="3">
                  <c:v>162473</c:v>
                </c:pt>
                <c:pt idx="4">
                  <c:v>200984</c:v>
                </c:pt>
              </c:numCache>
            </c:numRef>
          </c:val>
          <c:smooth val="0"/>
        </c:ser>
        <c:dLbls>
          <c:showLegendKey val="0"/>
          <c:showVal val="0"/>
          <c:showCatName val="0"/>
          <c:showSerName val="0"/>
          <c:showPercent val="0"/>
          <c:showBubbleSize val="0"/>
        </c:dLbls>
        <c:marker val="1"/>
        <c:smooth val="0"/>
        <c:axId val="112471040"/>
        <c:axId val="112497792"/>
      </c:lineChart>
      <c:catAx>
        <c:axId val="112471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97792"/>
        <c:crosses val="autoZero"/>
        <c:auto val="1"/>
        <c:lblAlgn val="ctr"/>
        <c:lblOffset val="100"/>
        <c:tickLblSkip val="1"/>
        <c:tickMarkSkip val="1"/>
        <c:noMultiLvlLbl val="0"/>
      </c:catAx>
      <c:valAx>
        <c:axId val="1124977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7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3.86</c:v>
                </c:pt>
                <c:pt idx="1">
                  <c:v>4.62</c:v>
                </c:pt>
                <c:pt idx="2">
                  <c:v>5.67</c:v>
                </c:pt>
                <c:pt idx="3">
                  <c:v>6.08</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23.12</c:v>
                </c:pt>
                <c:pt idx="1">
                  <c:v>26.51</c:v>
                </c:pt>
                <c:pt idx="2">
                  <c:v>27.07</c:v>
                </c:pt>
                <c:pt idx="3">
                  <c:v>29.94</c:v>
                </c:pt>
                <c:pt idx="4">
                  <c:v>33.33</c:v>
                </c:pt>
              </c:numCache>
            </c:numRef>
          </c:val>
        </c:ser>
        <c:dLbls>
          <c:showLegendKey val="0"/>
          <c:showVal val="0"/>
          <c:showCatName val="0"/>
          <c:showSerName val="0"/>
          <c:showPercent val="0"/>
          <c:showBubbleSize val="0"/>
        </c:dLbls>
        <c:gapWidth val="250"/>
        <c:overlap val="100"/>
        <c:axId val="117678848"/>
        <c:axId val="11768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4.21</c:v>
                </c:pt>
                <c:pt idx="1">
                  <c:v>3.07</c:v>
                </c:pt>
                <c:pt idx="2">
                  <c:v>0.97</c:v>
                </c:pt>
                <c:pt idx="3">
                  <c:v>3.31</c:v>
                </c:pt>
                <c:pt idx="4">
                  <c:v>2.15</c:v>
                </c:pt>
              </c:numCache>
            </c:numRef>
          </c:val>
          <c:smooth val="0"/>
        </c:ser>
        <c:dLbls>
          <c:showLegendKey val="0"/>
          <c:showVal val="0"/>
          <c:showCatName val="0"/>
          <c:showSerName val="0"/>
          <c:showPercent val="0"/>
          <c:showBubbleSize val="0"/>
        </c:dLbls>
        <c:marker val="1"/>
        <c:smooth val="0"/>
        <c:axId val="117678848"/>
        <c:axId val="117680768"/>
      </c:lineChart>
      <c:catAx>
        <c:axId val="1176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80768"/>
        <c:crosses val="autoZero"/>
        <c:auto val="1"/>
        <c:lblAlgn val="ctr"/>
        <c:lblOffset val="100"/>
        <c:tickLblSkip val="1"/>
        <c:tickMarkSkip val="1"/>
        <c:noMultiLvlLbl val="0"/>
      </c:catAx>
      <c:valAx>
        <c:axId val="1176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7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0.01</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0.48</c:v>
                </c:pt>
                <c:pt idx="2">
                  <c:v>#N/A</c:v>
                </c:pt>
                <c:pt idx="3">
                  <c:v>0.06</c:v>
                </c:pt>
                <c:pt idx="4">
                  <c:v>#N/A</c:v>
                </c:pt>
                <c:pt idx="5">
                  <c:v>0.66</c:v>
                </c:pt>
                <c:pt idx="6">
                  <c:v>#N/A</c:v>
                </c:pt>
                <c:pt idx="7">
                  <c:v>0.28000000000000003</c:v>
                </c:pt>
                <c:pt idx="8">
                  <c:v>#N/A</c:v>
                </c:pt>
                <c:pt idx="9">
                  <c:v>0.2</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0.12</c:v>
                </c:pt>
                <c:pt idx="4">
                  <c:v>#N/A</c:v>
                </c:pt>
                <c:pt idx="5">
                  <c:v>0.16</c:v>
                </c:pt>
                <c:pt idx="6">
                  <c:v>#N/A</c:v>
                </c:pt>
                <c:pt idx="7">
                  <c:v>0.2</c:v>
                </c:pt>
                <c:pt idx="8">
                  <c:v>#N/A</c:v>
                </c:pt>
                <c:pt idx="9">
                  <c:v>0.21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0.52</c:v>
                </c:pt>
                <c:pt idx="2">
                  <c:v>#N/A</c:v>
                </c:pt>
                <c:pt idx="3">
                  <c:v>0.24</c:v>
                </c:pt>
                <c:pt idx="4">
                  <c:v>#N/A</c:v>
                </c:pt>
                <c:pt idx="5">
                  <c:v>0.2</c:v>
                </c:pt>
                <c:pt idx="6">
                  <c:v>#N/A</c:v>
                </c:pt>
                <c:pt idx="7">
                  <c:v>0.38</c:v>
                </c:pt>
                <c:pt idx="8">
                  <c:v>#N/A</c:v>
                </c:pt>
                <c:pt idx="9">
                  <c:v>0.23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0.17</c:v>
                </c:pt>
                <c:pt idx="4">
                  <c:v>#N/A</c:v>
                </c:pt>
                <c:pt idx="5">
                  <c:v>0.39</c:v>
                </c:pt>
                <c:pt idx="6">
                  <c:v>#N/A</c:v>
                </c:pt>
                <c:pt idx="7">
                  <c:v>0.53</c:v>
                </c:pt>
                <c:pt idx="8">
                  <c:v>#N/A</c:v>
                </c:pt>
                <c:pt idx="9">
                  <c:v>0.44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0.89</c:v>
                </c:pt>
                <c:pt idx="4">
                  <c:v>#N/A</c:v>
                </c:pt>
                <c:pt idx="5">
                  <c:v>0.66</c:v>
                </c:pt>
                <c:pt idx="6">
                  <c:v>#N/A</c:v>
                </c:pt>
                <c:pt idx="7">
                  <c:v>1.1499999999999999</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4.68</c:v>
                </c:pt>
                <c:pt idx="2">
                  <c:v>#N/A</c:v>
                </c:pt>
                <c:pt idx="3">
                  <c:v>5.58</c:v>
                </c:pt>
                <c:pt idx="4">
                  <c:v>#N/A</c:v>
                </c:pt>
                <c:pt idx="5">
                  <c:v>6.77</c:v>
                </c:pt>
                <c:pt idx="6">
                  <c:v>#N/A</c:v>
                </c:pt>
                <c:pt idx="7">
                  <c:v>7.24</c:v>
                </c:pt>
                <c:pt idx="8">
                  <c:v>#N/A</c:v>
                </c:pt>
                <c:pt idx="9">
                  <c:v>6.01</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0.82</c:v>
                </c:pt>
                <c:pt idx="1">
                  <c:v>#N/A</c:v>
                </c:pt>
                <c:pt idx="2">
                  <c:v>0.96</c:v>
                </c:pt>
                <c:pt idx="3">
                  <c:v>#N/A</c:v>
                </c:pt>
                <c:pt idx="4">
                  <c:v>1.1000000000000001</c:v>
                </c:pt>
                <c:pt idx="5">
                  <c:v>#N/A</c:v>
                </c:pt>
                <c:pt idx="6">
                  <c:v>1.1599999999999999</c:v>
                </c:pt>
                <c:pt idx="7">
                  <c:v>#N/A</c:v>
                </c:pt>
                <c:pt idx="8">
                  <c:v>1.19</c:v>
                </c:pt>
                <c:pt idx="9">
                  <c:v>#N/A</c:v>
                </c:pt>
              </c:numCache>
            </c:numRef>
          </c:val>
        </c:ser>
        <c:dLbls>
          <c:showLegendKey val="0"/>
          <c:showVal val="0"/>
          <c:showCatName val="0"/>
          <c:showSerName val="0"/>
          <c:showPercent val="0"/>
          <c:showBubbleSize val="0"/>
        </c:dLbls>
        <c:gapWidth val="150"/>
        <c:overlap val="100"/>
        <c:axId val="116726400"/>
        <c:axId val="116752768"/>
      </c:barChart>
      <c:catAx>
        <c:axId val="1167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52768"/>
        <c:crosses val="autoZero"/>
        <c:auto val="1"/>
        <c:lblAlgn val="ctr"/>
        <c:lblOffset val="100"/>
        <c:tickLblSkip val="1"/>
        <c:tickMarkSkip val="1"/>
        <c:noMultiLvlLbl val="0"/>
      </c:catAx>
      <c:valAx>
        <c:axId val="11675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2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495</c:v>
                </c:pt>
                <c:pt idx="5">
                  <c:v>500</c:v>
                </c:pt>
                <c:pt idx="8">
                  <c:v>520</c:v>
                </c:pt>
                <c:pt idx="11">
                  <c:v>524</c:v>
                </c:pt>
                <c:pt idx="14">
                  <c:v>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10</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28</c:v>
                </c:pt>
                <c:pt idx="6">
                  <c:v>12</c:v>
                </c:pt>
                <c:pt idx="9">
                  <c:v>14</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227</c:v>
                </c:pt>
                <c:pt idx="3">
                  <c:v>238</c:v>
                </c:pt>
                <c:pt idx="6">
                  <c:v>249</c:v>
                </c:pt>
                <c:pt idx="9">
                  <c:v>263</c:v>
                </c:pt>
                <c:pt idx="12">
                  <c:v>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490</c:v>
                </c:pt>
                <c:pt idx="3">
                  <c:v>484</c:v>
                </c:pt>
                <c:pt idx="6">
                  <c:v>470</c:v>
                </c:pt>
                <c:pt idx="9">
                  <c:v>464</c:v>
                </c:pt>
                <c:pt idx="12">
                  <c:v>467</c:v>
                </c:pt>
              </c:numCache>
            </c:numRef>
          </c:val>
        </c:ser>
        <c:dLbls>
          <c:showLegendKey val="0"/>
          <c:showVal val="0"/>
          <c:showCatName val="0"/>
          <c:showSerName val="0"/>
          <c:showPercent val="0"/>
          <c:showBubbleSize val="0"/>
        </c:dLbls>
        <c:gapWidth val="100"/>
        <c:overlap val="100"/>
        <c:axId val="117759360"/>
        <c:axId val="11783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268</c:v>
                </c:pt>
                <c:pt idx="2">
                  <c:v>#N/A</c:v>
                </c:pt>
                <c:pt idx="3">
                  <c:v>#N/A</c:v>
                </c:pt>
                <c:pt idx="4">
                  <c:v>260</c:v>
                </c:pt>
                <c:pt idx="5">
                  <c:v>#N/A</c:v>
                </c:pt>
                <c:pt idx="6">
                  <c:v>#N/A</c:v>
                </c:pt>
                <c:pt idx="7">
                  <c:v>213</c:v>
                </c:pt>
                <c:pt idx="8">
                  <c:v>#N/A</c:v>
                </c:pt>
                <c:pt idx="9">
                  <c:v>#N/A</c:v>
                </c:pt>
                <c:pt idx="10">
                  <c:v>219</c:v>
                </c:pt>
                <c:pt idx="11">
                  <c:v>#N/A</c:v>
                </c:pt>
                <c:pt idx="12">
                  <c:v>#N/A</c:v>
                </c:pt>
                <c:pt idx="13">
                  <c:v>166</c:v>
                </c:pt>
                <c:pt idx="14">
                  <c:v>#N/A</c:v>
                </c:pt>
              </c:numCache>
            </c:numRef>
          </c:val>
          <c:smooth val="0"/>
        </c:ser>
        <c:dLbls>
          <c:showLegendKey val="0"/>
          <c:showVal val="0"/>
          <c:showCatName val="0"/>
          <c:showSerName val="0"/>
          <c:showPercent val="0"/>
          <c:showBubbleSize val="0"/>
        </c:dLbls>
        <c:marker val="1"/>
        <c:smooth val="0"/>
        <c:axId val="117759360"/>
        <c:axId val="117835264"/>
      </c:lineChart>
      <c:catAx>
        <c:axId val="1177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35264"/>
        <c:crosses val="autoZero"/>
        <c:auto val="1"/>
        <c:lblAlgn val="ctr"/>
        <c:lblOffset val="100"/>
        <c:tickLblSkip val="1"/>
        <c:tickMarkSkip val="1"/>
        <c:noMultiLvlLbl val="0"/>
      </c:catAx>
      <c:valAx>
        <c:axId val="11783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5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4363</c:v>
                </c:pt>
                <c:pt idx="5">
                  <c:v>4808</c:v>
                </c:pt>
                <c:pt idx="8">
                  <c:v>4712</c:v>
                </c:pt>
                <c:pt idx="11">
                  <c:v>4833</c:v>
                </c:pt>
                <c:pt idx="14">
                  <c:v>4660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157</c:v>
                </c:pt>
                <c:pt idx="5">
                  <c:v>131</c:v>
                </c:pt>
                <c:pt idx="8">
                  <c:v>111</c:v>
                </c:pt>
                <c:pt idx="11">
                  <c:v>102</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1420</c:v>
                </c:pt>
                <c:pt idx="5">
                  <c:v>1576</c:v>
                </c:pt>
                <c:pt idx="8">
                  <c:v>1642</c:v>
                </c:pt>
                <c:pt idx="11">
                  <c:v>1749</c:v>
                </c:pt>
                <c:pt idx="14">
                  <c:v>1674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616</c:v>
                </c:pt>
                <c:pt idx="3">
                  <c:v>589</c:v>
                </c:pt>
                <c:pt idx="6">
                  <c:v>625</c:v>
                </c:pt>
                <c:pt idx="9">
                  <c:v>561</c:v>
                </c:pt>
                <c:pt idx="12">
                  <c:v>544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230</c:v>
                </c:pt>
                <c:pt idx="3">
                  <c:v>214</c:v>
                </c:pt>
                <c:pt idx="6">
                  <c:v>210</c:v>
                </c:pt>
                <c:pt idx="9">
                  <c:v>298</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3470</c:v>
                </c:pt>
                <c:pt idx="3">
                  <c:v>3514</c:v>
                </c:pt>
                <c:pt idx="6">
                  <c:v>3283</c:v>
                </c:pt>
                <c:pt idx="9">
                  <c:v>3257</c:v>
                </c:pt>
                <c:pt idx="12">
                  <c:v>3139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c:v>
                </c:pt>
                <c:pt idx="3">
                  <c:v>48</c:v>
                </c:pt>
                <c:pt idx="6">
                  <c:v>43</c:v>
                </c:pt>
                <c:pt idx="9">
                  <c:v>37</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4382</c:v>
                </c:pt>
                <c:pt idx="3">
                  <c:v>4149</c:v>
                </c:pt>
                <c:pt idx="6">
                  <c:v>4290</c:v>
                </c:pt>
                <c:pt idx="9">
                  <c:v>4716</c:v>
                </c:pt>
                <c:pt idx="12">
                  <c:v>4626</c:v>
                </c:pt>
              </c:numCache>
            </c:numRef>
          </c:val>
        </c:ser>
        <c:dLbls>
          <c:showLegendKey val="0"/>
          <c:showVal val="0"/>
          <c:showCatName val="0"/>
          <c:showSerName val="0"/>
          <c:showPercent val="0"/>
          <c:showBubbleSize val="0"/>
        </c:dLbls>
        <c:gapWidth val="100"/>
        <c:overlap val="100"/>
        <c:axId val="116905472"/>
        <c:axId val="11690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2821</c:v>
                </c:pt>
                <c:pt idx="2">
                  <c:v>#N/A</c:v>
                </c:pt>
                <c:pt idx="3">
                  <c:v>#N/A</c:v>
                </c:pt>
                <c:pt idx="4">
                  <c:v>1999</c:v>
                </c:pt>
                <c:pt idx="5">
                  <c:v>#N/A</c:v>
                </c:pt>
                <c:pt idx="6">
                  <c:v>#N/A</c:v>
                </c:pt>
                <c:pt idx="7">
                  <c:v>1985</c:v>
                </c:pt>
                <c:pt idx="8">
                  <c:v>#N/A</c:v>
                </c:pt>
                <c:pt idx="9">
                  <c:v>#N/A</c:v>
                </c:pt>
                <c:pt idx="10">
                  <c:v>2184</c:v>
                </c:pt>
                <c:pt idx="11">
                  <c:v>#N/A</c:v>
                </c:pt>
                <c:pt idx="12">
                  <c:v>#N/A</c:v>
                </c:pt>
                <c:pt idx="13">
                  <c:v>2159</c:v>
                </c:pt>
                <c:pt idx="14">
                  <c:v>#N/A</c:v>
                </c:pt>
              </c:numCache>
            </c:numRef>
          </c:val>
          <c:smooth val="0"/>
        </c:ser>
        <c:dLbls>
          <c:showLegendKey val="0"/>
          <c:showVal val="0"/>
          <c:showCatName val="0"/>
          <c:showSerName val="0"/>
          <c:showPercent val="0"/>
          <c:showBubbleSize val="0"/>
        </c:dLbls>
        <c:marker val="1"/>
        <c:smooth val="0"/>
        <c:axId val="116905472"/>
        <c:axId val="116907392"/>
      </c:lineChart>
      <c:catAx>
        <c:axId val="1169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07392"/>
        <c:crosses val="autoZero"/>
        <c:auto val="1"/>
        <c:lblAlgn val="ctr"/>
        <c:lblOffset val="100"/>
        <c:tickLblSkip val="1"/>
        <c:tickMarkSkip val="1"/>
        <c:noMultiLvlLbl val="0"/>
      </c:catAx>
      <c:valAx>
        <c:axId val="11690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5,186
5,158
78.65
4,395,293
4,269,318
122,211
2,536,343
4,625,930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latin typeface="+mn-lt"/>
              <a:ea typeface="+mn-ea"/>
              <a:cs typeface="+mn-cs"/>
            </a:rPr>
            <a:t>人口の減少や全国平均を上回る高齢化率（平成</a:t>
          </a:r>
          <a:r>
            <a:rPr lang="en-US" altLang="ja-JP" sz="1200">
              <a:solidFill>
                <a:schemeClr val="dk1"/>
              </a:solidFill>
              <a:latin typeface="+mn-lt"/>
              <a:ea typeface="+mn-ea"/>
              <a:cs typeface="+mn-cs"/>
            </a:rPr>
            <a:t>26</a:t>
          </a:r>
          <a:r>
            <a:rPr lang="ja-JP" altLang="ja-JP" sz="1200">
              <a:solidFill>
                <a:schemeClr val="dk1"/>
              </a:solidFill>
              <a:latin typeface="+mn-lt"/>
              <a:ea typeface="+mn-ea"/>
              <a:cs typeface="+mn-cs"/>
            </a:rPr>
            <a:t>年度末</a:t>
          </a:r>
          <a:r>
            <a:rPr lang="en-US" altLang="ja-JP" sz="1200" baseline="0">
              <a:solidFill>
                <a:schemeClr val="dk1"/>
              </a:solidFill>
              <a:latin typeface="+mn-lt"/>
              <a:ea typeface="+mn-ea"/>
              <a:cs typeface="+mn-cs"/>
            </a:rPr>
            <a:t>  42.5</a:t>
          </a:r>
          <a:r>
            <a:rPr lang="ja-JP" altLang="ja-JP" sz="1200">
              <a:solidFill>
                <a:schemeClr val="dk1"/>
              </a:solidFill>
              <a:latin typeface="+mn-lt"/>
              <a:ea typeface="+mn-ea"/>
              <a:cs typeface="+mn-cs"/>
            </a:rPr>
            <a:t>％）に加え、農業以外の中心となる産業がないこと等により、財政基盤が弱く、類似団体平均を若干下回っている。今後も歳出の徹底的な見直し等による削減、定員管理、町税等の徴収強化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2" name="直線コネクタ 71"/>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5" name="直線コネクタ 74"/>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1" name="円/楕円 90"/>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2" name="テキスト ボックス 91"/>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普通交付税等の増により経常一般財源は増加し</a:t>
          </a:r>
          <a:r>
            <a:rPr lang="ja-JP" altLang="en-US" sz="1200">
              <a:solidFill>
                <a:schemeClr val="dk1"/>
              </a:solidFill>
              <a:latin typeface="+mn-lt"/>
              <a:ea typeface="+mn-ea"/>
              <a:cs typeface="+mn-cs"/>
            </a:rPr>
            <a:t>たものの</a:t>
          </a:r>
          <a:r>
            <a:rPr lang="ja-JP" altLang="ja-JP" sz="1200">
              <a:solidFill>
                <a:schemeClr val="dk1"/>
              </a:solidFill>
              <a:latin typeface="+mn-lt"/>
              <a:ea typeface="+mn-ea"/>
              <a:cs typeface="+mn-cs"/>
            </a:rPr>
            <a:t>、経常的な経費のうち、人件費及び</a:t>
          </a:r>
          <a:r>
            <a:rPr lang="ja-JP" altLang="en-US" sz="1200">
              <a:solidFill>
                <a:schemeClr val="dk1"/>
              </a:solidFill>
              <a:latin typeface="+mn-lt"/>
              <a:ea typeface="+mn-ea"/>
              <a:cs typeface="+mn-cs"/>
            </a:rPr>
            <a:t>扶助費</a:t>
          </a:r>
          <a:r>
            <a:rPr lang="ja-JP" altLang="ja-JP" sz="1200">
              <a:solidFill>
                <a:schemeClr val="dk1"/>
              </a:solidFill>
              <a:latin typeface="+mn-lt"/>
              <a:ea typeface="+mn-ea"/>
              <a:cs typeface="+mn-cs"/>
            </a:rPr>
            <a:t>など義務的経費</a:t>
          </a:r>
          <a:r>
            <a:rPr lang="ja-JP" altLang="en-US" sz="1200">
              <a:solidFill>
                <a:schemeClr val="dk1"/>
              </a:solidFill>
              <a:latin typeface="+mn-lt"/>
              <a:ea typeface="+mn-ea"/>
              <a:cs typeface="+mn-cs"/>
            </a:rPr>
            <a:t>が増加</a:t>
          </a:r>
          <a:r>
            <a:rPr lang="en-US" altLang="ja-JP" sz="1200">
              <a:solidFill>
                <a:schemeClr val="dk1"/>
              </a:solidFill>
              <a:latin typeface="+mn-lt"/>
              <a:ea typeface="+mn-ea"/>
              <a:cs typeface="+mn-cs"/>
            </a:rPr>
            <a:t>.</a:t>
          </a:r>
          <a:r>
            <a:rPr lang="ja-JP" altLang="en-US" sz="1200">
              <a:solidFill>
                <a:schemeClr val="dk1"/>
              </a:solidFill>
              <a:latin typeface="+mn-lt"/>
              <a:ea typeface="+mn-ea"/>
              <a:cs typeface="+mn-cs"/>
            </a:rPr>
            <a:t>。維持補修費</a:t>
          </a:r>
          <a:r>
            <a:rPr lang="ja-JP" altLang="ja-JP" sz="1200">
              <a:solidFill>
                <a:schemeClr val="dk1"/>
              </a:solidFill>
              <a:latin typeface="+mn-lt"/>
              <a:ea typeface="+mn-ea"/>
              <a:cs typeface="+mn-cs"/>
            </a:rPr>
            <a:t>、補助費など消費的経費及び</a:t>
          </a:r>
          <a:r>
            <a:rPr lang="ja-JP" altLang="en-US" sz="1200">
              <a:solidFill>
                <a:schemeClr val="dk1"/>
              </a:solidFill>
              <a:latin typeface="+mn-lt"/>
              <a:ea typeface="+mn-ea"/>
              <a:cs typeface="+mn-cs"/>
            </a:rPr>
            <a:t>公営企業</a:t>
          </a:r>
          <a:r>
            <a:rPr lang="ja-JP" altLang="ja-JP" sz="1200">
              <a:solidFill>
                <a:schemeClr val="dk1"/>
              </a:solidFill>
              <a:latin typeface="+mn-lt"/>
              <a:ea typeface="+mn-ea"/>
              <a:cs typeface="+mn-cs"/>
            </a:rPr>
            <a:t>への繰出金</a:t>
          </a:r>
          <a:r>
            <a:rPr lang="ja-JP" altLang="en-US" sz="1200">
              <a:solidFill>
                <a:schemeClr val="dk1"/>
              </a:solidFill>
              <a:latin typeface="+mn-lt"/>
              <a:ea typeface="+mn-ea"/>
              <a:cs typeface="+mn-cs"/>
            </a:rPr>
            <a:t>も</a:t>
          </a:r>
          <a:r>
            <a:rPr lang="ja-JP" altLang="ja-JP" sz="1200">
              <a:solidFill>
                <a:schemeClr val="dk1"/>
              </a:solidFill>
              <a:latin typeface="+mn-lt"/>
              <a:ea typeface="+mn-ea"/>
              <a:cs typeface="+mn-cs"/>
            </a:rPr>
            <a:t>増加し、結果、平成</a:t>
          </a:r>
          <a:r>
            <a:rPr lang="en-US" altLang="ja-JP" sz="1200">
              <a:solidFill>
                <a:schemeClr val="dk1"/>
              </a:solidFill>
              <a:latin typeface="+mn-lt"/>
              <a:ea typeface="+mn-ea"/>
              <a:cs typeface="+mn-cs"/>
            </a:rPr>
            <a:t>25</a:t>
          </a:r>
          <a:r>
            <a:rPr lang="ja-JP" altLang="ja-JP" sz="1200">
              <a:solidFill>
                <a:schemeClr val="dk1"/>
              </a:solidFill>
              <a:latin typeface="+mn-lt"/>
              <a:ea typeface="+mn-ea"/>
              <a:cs typeface="+mn-cs"/>
            </a:rPr>
            <a:t>年度から</a:t>
          </a:r>
          <a:r>
            <a:rPr lang="en-US" altLang="ja-JP" sz="1200">
              <a:solidFill>
                <a:schemeClr val="dk1"/>
              </a:solidFill>
              <a:latin typeface="+mn-lt"/>
              <a:ea typeface="+mn-ea"/>
              <a:cs typeface="+mn-cs"/>
            </a:rPr>
            <a:t>1.7</a:t>
          </a:r>
          <a:r>
            <a:rPr lang="ja-JP" altLang="ja-JP" sz="1200">
              <a:solidFill>
                <a:schemeClr val="dk1"/>
              </a:solidFill>
              <a:latin typeface="+mn-lt"/>
              <a:ea typeface="+mn-ea"/>
              <a:cs typeface="+mn-cs"/>
            </a:rPr>
            <a:t>ポイント</a:t>
          </a:r>
          <a:r>
            <a:rPr lang="ja-JP" altLang="en-US" sz="1200">
              <a:solidFill>
                <a:schemeClr val="dk1"/>
              </a:solidFill>
              <a:latin typeface="+mn-lt"/>
              <a:ea typeface="+mn-ea"/>
              <a:cs typeface="+mn-cs"/>
            </a:rPr>
            <a:t>上がった</a:t>
          </a:r>
          <a:r>
            <a:rPr lang="ja-JP" altLang="ja-JP" sz="1200">
              <a:solidFill>
                <a:schemeClr val="dk1"/>
              </a:solidFill>
              <a:latin typeface="+mn-lt"/>
              <a:ea typeface="+mn-ea"/>
              <a:cs typeface="+mn-cs"/>
            </a:rPr>
            <a:t>。</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今後も、財政の硬直化が慢性化して、極めて厳しい状況が続くと見込まれるため、事務事業の見直しを更に進めるとともに経常経費の削減に努める必要がある。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類似団体の平均値よりも上回っているのは、物件費の内臨時職員賃金、扶助費、特別会計への繰出金及び一部事務組合に対する負担金などの比率が高いため。</a:t>
          </a:r>
          <a:endParaRPr kumimoji="1"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6138</xdr:rowOff>
    </xdr:to>
    <xdr:cxnSp macro="">
      <xdr:nvCxnSpPr>
        <xdr:cNvPr id="129" name="直線コネクタ 128"/>
        <xdr:cNvCxnSpPr/>
      </xdr:nvCxnSpPr>
      <xdr:spPr>
        <a:xfrm>
          <a:off x="4114800" y="1125347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65</xdr:row>
      <xdr:rowOff>141394</xdr:rowOff>
    </xdr:to>
    <xdr:cxnSp macro="">
      <xdr:nvCxnSpPr>
        <xdr:cNvPr id="132" name="直線コネクタ 131"/>
        <xdr:cNvCxnSpPr/>
      </xdr:nvCxnSpPr>
      <xdr:spPr>
        <a:xfrm flipV="1">
          <a:off x="3225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65</xdr:row>
      <xdr:rowOff>141394</xdr:rowOff>
    </xdr:to>
    <xdr:cxnSp macro="">
      <xdr:nvCxnSpPr>
        <xdr:cNvPr id="135" name="直線コネクタ 134"/>
        <xdr:cNvCxnSpPr/>
      </xdr:nvCxnSpPr>
      <xdr:spPr>
        <a:xfrm>
          <a:off x="2336800" y="1122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65</xdr:row>
      <xdr:rowOff>77046</xdr:rowOff>
    </xdr:to>
    <xdr:cxnSp macro="">
      <xdr:nvCxnSpPr>
        <xdr:cNvPr id="138" name="直線コネクタ 137"/>
        <xdr:cNvCxnSpPr/>
      </xdr:nvCxnSpPr>
      <xdr:spPr>
        <a:xfrm>
          <a:off x="1447800" y="11024235"/>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48" name="円/楕円 147"/>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49"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0" name="円/楕円 149"/>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1" name="テキスト ボックス 15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52" name="円/楕円 151"/>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53" name="テキスト ボックス 152"/>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4" name="円/楕円 153"/>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5" name="テキスト ボックス 154"/>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6" name="円/楕円 155"/>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87012</xdr:rowOff>
    </xdr:from>
    <xdr:ext cx="762000" cy="259045"/>
    <xdr:sp macro="" textlink="">
      <xdr:nvSpPr>
        <xdr:cNvPr id="157" name="テキスト ボックス 156"/>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[217,561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類似団体と比較して、若干下回っている。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主な要因は人件費で、職員数が類似団体の平均よりも低いためである。一部事務組合の人件費・物件費に充てる負担金、公営事業会計の人件費・物件費等に充てる繰出金といった費用を合計した場合</a:t>
          </a:r>
          <a:r>
            <a:rPr lang="ja-JP" altLang="en-US" sz="1200">
              <a:solidFill>
                <a:schemeClr val="dk1"/>
              </a:solidFill>
              <a:latin typeface="+mn-lt"/>
              <a:ea typeface="+mn-ea"/>
              <a:cs typeface="+mn-cs"/>
            </a:rPr>
            <a:t>でも、</a:t>
          </a:r>
          <a:r>
            <a:rPr lang="ja-JP" altLang="ja-JP" sz="1200">
              <a:solidFill>
                <a:schemeClr val="dk1"/>
              </a:solidFill>
              <a:latin typeface="+mn-lt"/>
              <a:ea typeface="+mn-ea"/>
              <a:cs typeface="+mn-cs"/>
            </a:rPr>
            <a:t>人口</a:t>
          </a:r>
          <a:r>
            <a:rPr lang="en-US" altLang="ja-JP" sz="1200">
              <a:solidFill>
                <a:schemeClr val="dk1"/>
              </a:solidFill>
              <a:latin typeface="+mn-lt"/>
              <a:ea typeface="+mn-ea"/>
              <a:cs typeface="+mn-cs"/>
            </a:rPr>
            <a:t>1</a:t>
          </a:r>
          <a:r>
            <a:rPr lang="ja-JP" altLang="ja-JP" sz="1200">
              <a:solidFill>
                <a:schemeClr val="dk1"/>
              </a:solidFill>
              <a:latin typeface="+mn-lt"/>
              <a:ea typeface="+mn-ea"/>
              <a:cs typeface="+mn-cs"/>
            </a:rPr>
            <a:t>人あたりの金額は類似団体平均より低いが、これらの経費について</a:t>
          </a:r>
          <a:r>
            <a:rPr lang="ja-JP" altLang="en-US" sz="1200">
              <a:solidFill>
                <a:schemeClr val="dk1"/>
              </a:solidFill>
              <a:latin typeface="+mn-lt"/>
              <a:ea typeface="+mn-ea"/>
              <a:cs typeface="+mn-cs"/>
            </a:rPr>
            <a:t>も</a:t>
          </a:r>
          <a:r>
            <a:rPr lang="ja-JP" altLang="ja-JP" sz="1200">
              <a:solidFill>
                <a:schemeClr val="dk1"/>
              </a:solidFill>
              <a:latin typeface="+mn-lt"/>
              <a:ea typeface="+mn-ea"/>
              <a:cs typeface="+mn-cs"/>
            </a:rPr>
            <a:t>増加しないよう抑制していく必要がある。</a:t>
          </a:r>
          <a:endParaRPr kumimoji="1"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165498</xdr:rowOff>
    </xdr:from>
    <xdr:to>
      <xdr:col>7</xdr:col>
      <xdr:colOff>152400</xdr:colOff>
      <xdr:row>84</xdr:row>
      <xdr:rowOff>4274</xdr:rowOff>
    </xdr:to>
    <xdr:cxnSp macro="">
      <xdr:nvCxnSpPr>
        <xdr:cNvPr id="189" name="直線コネクタ 188"/>
        <xdr:cNvCxnSpPr/>
      </xdr:nvCxnSpPr>
      <xdr:spPr>
        <a:xfrm>
          <a:off x="4114800" y="14395848"/>
          <a:ext cx="8382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136265</xdr:rowOff>
    </xdr:from>
    <xdr:to>
      <xdr:col>6</xdr:col>
      <xdr:colOff>0</xdr:colOff>
      <xdr:row>83</xdr:row>
      <xdr:rowOff>165498</xdr:rowOff>
    </xdr:to>
    <xdr:cxnSp macro="">
      <xdr:nvCxnSpPr>
        <xdr:cNvPr id="192" name="直線コネクタ 191"/>
        <xdr:cNvCxnSpPr/>
      </xdr:nvCxnSpPr>
      <xdr:spPr>
        <a:xfrm>
          <a:off x="3225800" y="14366615"/>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136265</xdr:rowOff>
    </xdr:from>
    <xdr:to>
      <xdr:col>4</xdr:col>
      <xdr:colOff>482600</xdr:colOff>
      <xdr:row>83</xdr:row>
      <xdr:rowOff>145326</xdr:rowOff>
    </xdr:to>
    <xdr:cxnSp macro="">
      <xdr:nvCxnSpPr>
        <xdr:cNvPr id="195" name="直線コネクタ 194"/>
        <xdr:cNvCxnSpPr/>
      </xdr:nvCxnSpPr>
      <xdr:spPr>
        <a:xfrm flipV="1">
          <a:off x="2336800" y="14366615"/>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98614</xdr:rowOff>
    </xdr:from>
    <xdr:to>
      <xdr:col>3</xdr:col>
      <xdr:colOff>279400</xdr:colOff>
      <xdr:row>83</xdr:row>
      <xdr:rowOff>145326</xdr:rowOff>
    </xdr:to>
    <xdr:cxnSp macro="">
      <xdr:nvCxnSpPr>
        <xdr:cNvPr id="198" name="直線コネクタ 197"/>
        <xdr:cNvCxnSpPr/>
      </xdr:nvCxnSpPr>
      <xdr:spPr>
        <a:xfrm>
          <a:off x="1447800" y="14328964"/>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124924</xdr:rowOff>
    </xdr:from>
    <xdr:to>
      <xdr:col>7</xdr:col>
      <xdr:colOff>203200</xdr:colOff>
      <xdr:row>84</xdr:row>
      <xdr:rowOff>55074</xdr:rowOff>
    </xdr:to>
    <xdr:sp macro="" textlink="">
      <xdr:nvSpPr>
        <xdr:cNvPr id="208" name="円/楕円 207"/>
        <xdr:cNvSpPr/>
      </xdr:nvSpPr>
      <xdr:spPr>
        <a:xfrm>
          <a:off x="4902200" y="143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141451</xdr:rowOff>
    </xdr:from>
    <xdr:ext cx="762000" cy="259045"/>
    <xdr:sp macro="" textlink="">
      <xdr:nvSpPr>
        <xdr:cNvPr id="209" name="人件費・物件費等の状況該当値テキスト"/>
        <xdr:cNvSpPr txBox="1"/>
      </xdr:nvSpPr>
      <xdr:spPr>
        <a:xfrm>
          <a:off x="5041900" y="1420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217,561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114698</xdr:rowOff>
    </xdr:from>
    <xdr:to>
      <xdr:col>6</xdr:col>
      <xdr:colOff>50800</xdr:colOff>
      <xdr:row>84</xdr:row>
      <xdr:rowOff>44848</xdr:rowOff>
    </xdr:to>
    <xdr:sp macro="" textlink="">
      <xdr:nvSpPr>
        <xdr:cNvPr id="210" name="円/楕円 209"/>
        <xdr:cNvSpPr/>
      </xdr:nvSpPr>
      <xdr:spPr>
        <a:xfrm>
          <a:off x="4064000" y="143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55025</xdr:rowOff>
    </xdr:from>
    <xdr:ext cx="736600" cy="259045"/>
    <xdr:sp macro="" textlink="">
      <xdr:nvSpPr>
        <xdr:cNvPr id="211" name="テキスト ボックス 210"/>
        <xdr:cNvSpPr txBox="1"/>
      </xdr:nvSpPr>
      <xdr:spPr>
        <a:xfrm>
          <a:off x="3733800" y="1411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85465</xdr:rowOff>
    </xdr:from>
    <xdr:to>
      <xdr:col>4</xdr:col>
      <xdr:colOff>533400</xdr:colOff>
      <xdr:row>84</xdr:row>
      <xdr:rowOff>15615</xdr:rowOff>
    </xdr:to>
    <xdr:sp macro="" textlink="">
      <xdr:nvSpPr>
        <xdr:cNvPr id="212" name="円/楕円 211"/>
        <xdr:cNvSpPr/>
      </xdr:nvSpPr>
      <xdr:spPr>
        <a:xfrm>
          <a:off x="3175000" y="143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25792</xdr:rowOff>
    </xdr:from>
    <xdr:ext cx="762000" cy="259045"/>
    <xdr:sp macro="" textlink="">
      <xdr:nvSpPr>
        <xdr:cNvPr id="213" name="テキスト ボックス 212"/>
        <xdr:cNvSpPr txBox="1"/>
      </xdr:nvSpPr>
      <xdr:spPr>
        <a:xfrm>
          <a:off x="2844800" y="140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201,208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94526</xdr:rowOff>
    </xdr:from>
    <xdr:to>
      <xdr:col>3</xdr:col>
      <xdr:colOff>330200</xdr:colOff>
      <xdr:row>84</xdr:row>
      <xdr:rowOff>24676</xdr:rowOff>
    </xdr:to>
    <xdr:sp macro="" textlink="">
      <xdr:nvSpPr>
        <xdr:cNvPr id="214" name="円/楕円 213"/>
        <xdr:cNvSpPr/>
      </xdr:nvSpPr>
      <xdr:spPr>
        <a:xfrm>
          <a:off x="2286000" y="14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34853</xdr:rowOff>
    </xdr:from>
    <xdr:ext cx="762000" cy="259045"/>
    <xdr:sp macro="" textlink="">
      <xdr:nvSpPr>
        <xdr:cNvPr id="215" name="テキスト ボックス 214"/>
        <xdr:cNvSpPr txBox="1"/>
      </xdr:nvSpPr>
      <xdr:spPr>
        <a:xfrm>
          <a:off x="1955800" y="14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204,963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47814</xdr:rowOff>
    </xdr:from>
    <xdr:to>
      <xdr:col>2</xdr:col>
      <xdr:colOff>127000</xdr:colOff>
      <xdr:row>83</xdr:row>
      <xdr:rowOff>149414</xdr:rowOff>
    </xdr:to>
    <xdr:sp macro="" textlink="">
      <xdr:nvSpPr>
        <xdr:cNvPr id="216" name="円/楕円 215"/>
        <xdr:cNvSpPr/>
      </xdr:nvSpPr>
      <xdr:spPr>
        <a:xfrm>
          <a:off x="1397000" y="142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159591</xdr:rowOff>
    </xdr:from>
    <xdr:ext cx="762000" cy="259045"/>
    <xdr:sp macro="" textlink="">
      <xdr:nvSpPr>
        <xdr:cNvPr id="217" name="テキスト ボックス 216"/>
        <xdr:cNvSpPr txBox="1"/>
      </xdr:nvSpPr>
      <xdr:spPr>
        <a:xfrm>
          <a:off x="1066800" y="1404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latin typeface="+mn-lt"/>
              <a:ea typeface="+mn-ea"/>
              <a:cs typeface="+mn-cs"/>
            </a:rPr>
            <a:t>国家公務員の給与改定特例法による措置に伴い上昇していたが、平成２５年度は国家公務員への措置が終了したことから通常の数値となり、類似団体平均を若干下回る状況にある。</a:t>
          </a:r>
          <a:endParaRPr lang="en-US" altLang="ja-JP" sz="1200" b="0" i="0" baseline="0">
            <a:solidFill>
              <a:schemeClr val="dk1"/>
            </a:solidFill>
            <a:latin typeface="+mn-lt"/>
            <a:ea typeface="+mn-ea"/>
            <a:cs typeface="+mn-cs"/>
          </a:endParaRPr>
        </a:p>
        <a:p>
          <a:pPr rtl="0" eaLnBrk="1" fontAlgn="auto" latinLnBrk="0" hangingPunct="1"/>
          <a:r>
            <a:rPr lang="ja-JP" altLang="ja-JP" sz="1200" b="0" i="0" baseline="0">
              <a:solidFill>
                <a:schemeClr val="dk1"/>
              </a:solidFill>
              <a:latin typeface="+mn-lt"/>
              <a:ea typeface="+mn-ea"/>
              <a:cs typeface="+mn-cs"/>
            </a:rPr>
            <a:t>国における給与制度改革の動向を踏まえ、近隣町、人事院勧告、地域民間企業の給与差等を勘案しながら給料、職員手当の適正化を図る必要がある。</a:t>
          </a:r>
          <a:endParaRPr lang="ja-JP" altLang="ja-JP" sz="12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55880</xdr:rowOff>
    </xdr:to>
    <xdr:cxnSp macro="">
      <xdr:nvCxnSpPr>
        <xdr:cNvPr id="251" name="直線コネクタ 250"/>
        <xdr:cNvCxnSpPr/>
      </xdr:nvCxnSpPr>
      <xdr:spPr>
        <a:xfrm flipV="1">
          <a:off x="16179800" y="1462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88</xdr:row>
      <xdr:rowOff>88477</xdr:rowOff>
    </xdr:to>
    <xdr:cxnSp macro="">
      <xdr:nvCxnSpPr>
        <xdr:cNvPr id="254" name="直線コネクタ 253"/>
        <xdr:cNvCxnSpPr/>
      </xdr:nvCxnSpPr>
      <xdr:spPr>
        <a:xfrm flipV="1">
          <a:off x="15290800" y="14629130"/>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88477</xdr:rowOff>
    </xdr:to>
    <xdr:cxnSp macro="">
      <xdr:nvCxnSpPr>
        <xdr:cNvPr id="257" name="直線コネクタ 256"/>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88</xdr:row>
      <xdr:rowOff>24130</xdr:rowOff>
    </xdr:to>
    <xdr:cxnSp macro="">
      <xdr:nvCxnSpPr>
        <xdr:cNvPr id="260" name="直線コネクタ 259"/>
        <xdr:cNvCxnSpPr/>
      </xdr:nvCxnSpPr>
      <xdr:spPr>
        <a:xfrm>
          <a:off x="13512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0" name="円/楕円 269"/>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1"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2" name="円/楕円 271"/>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3" name="テキスト ボックス 272"/>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4" name="円/楕円 273"/>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75" name="テキスト ボックス 27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6" name="円/楕円 275"/>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77" name="テキスト ボックス 276"/>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78" name="円/楕円 277"/>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79" name="テキスト ボックス 27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平成初期に行った新規採用の抑制により、類似団体平均を下回っている。現在は退職職員の補充で新規採用を行っているので近年は</a:t>
          </a:r>
          <a:r>
            <a:rPr lang="en-US" altLang="ja-JP" sz="1200">
              <a:solidFill>
                <a:schemeClr val="dk1"/>
              </a:solidFill>
              <a:latin typeface="+mn-lt"/>
              <a:ea typeface="+mn-ea"/>
              <a:cs typeface="+mn-cs"/>
            </a:rPr>
            <a:t>85</a:t>
          </a:r>
          <a:r>
            <a:rPr lang="ja-JP" altLang="ja-JP" sz="1200">
              <a:solidFill>
                <a:schemeClr val="dk1"/>
              </a:solidFill>
              <a:latin typeface="+mn-lt"/>
              <a:ea typeface="+mn-ea"/>
              <a:cs typeface="+mn-cs"/>
            </a:rPr>
            <a:t>名前後で推移している。</a:t>
          </a:r>
          <a:endParaRPr lang="en-US" altLang="ja-JP" sz="1200">
            <a:solidFill>
              <a:schemeClr val="dk1"/>
            </a:solidFill>
            <a:latin typeface="+mn-lt"/>
            <a:ea typeface="+mn-ea"/>
            <a:cs typeface="+mn-cs"/>
          </a:endParaRPr>
        </a:p>
        <a:p>
          <a:r>
            <a:rPr lang="ja-JP" altLang="en-US" sz="1200">
              <a:solidFill>
                <a:schemeClr val="dk1"/>
              </a:solidFill>
              <a:latin typeface="+mn-lt"/>
              <a:ea typeface="+mn-ea"/>
              <a:cs typeface="+mn-cs"/>
            </a:rPr>
            <a:t>しかし、採用抑制により職員の年齢構成に偏りがでているので、今後は</a:t>
          </a:r>
          <a:r>
            <a:rPr lang="ja-JP" altLang="ja-JP" sz="1200">
              <a:solidFill>
                <a:schemeClr val="dk1"/>
              </a:solidFill>
              <a:latin typeface="+mn-lt"/>
              <a:ea typeface="+mn-ea"/>
              <a:cs typeface="+mn-cs"/>
            </a:rPr>
            <a:t>住民サービスを低下させることな</a:t>
          </a:r>
          <a:r>
            <a:rPr lang="ja-JP" altLang="en-US" sz="1200">
              <a:solidFill>
                <a:schemeClr val="dk1"/>
              </a:solidFill>
              <a:latin typeface="+mn-lt"/>
              <a:ea typeface="+mn-ea"/>
              <a:cs typeface="+mn-cs"/>
            </a:rPr>
            <a:t>いよう</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計画的な採用を行い、適正な</a:t>
          </a:r>
          <a:r>
            <a:rPr lang="ja-JP" altLang="ja-JP" sz="1200">
              <a:solidFill>
                <a:schemeClr val="dk1"/>
              </a:solidFill>
              <a:latin typeface="+mn-lt"/>
              <a:ea typeface="+mn-ea"/>
              <a:cs typeface="+mn-cs"/>
            </a:rPr>
            <a:t>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100076</xdr:rowOff>
    </xdr:from>
    <xdr:to>
      <xdr:col>24</xdr:col>
      <xdr:colOff>558800</xdr:colOff>
      <xdr:row>61</xdr:row>
      <xdr:rowOff>126964</xdr:rowOff>
    </xdr:to>
    <xdr:cxnSp macro="">
      <xdr:nvCxnSpPr>
        <xdr:cNvPr id="316" name="直線コネクタ 315"/>
        <xdr:cNvCxnSpPr/>
      </xdr:nvCxnSpPr>
      <xdr:spPr>
        <a:xfrm>
          <a:off x="16179800" y="10558526"/>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65605</xdr:rowOff>
    </xdr:from>
    <xdr:to>
      <xdr:col>23</xdr:col>
      <xdr:colOff>406400</xdr:colOff>
      <xdr:row>61</xdr:row>
      <xdr:rowOff>100076</xdr:rowOff>
    </xdr:to>
    <xdr:cxnSp macro="">
      <xdr:nvCxnSpPr>
        <xdr:cNvPr id="319" name="直線コネクタ 318"/>
        <xdr:cNvCxnSpPr/>
      </xdr:nvCxnSpPr>
      <xdr:spPr>
        <a:xfrm>
          <a:off x="15290800" y="1052405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65605</xdr:rowOff>
    </xdr:from>
    <xdr:to>
      <xdr:col>22</xdr:col>
      <xdr:colOff>203200</xdr:colOff>
      <xdr:row>61</xdr:row>
      <xdr:rowOff>65605</xdr:rowOff>
    </xdr:to>
    <xdr:cxnSp macro="">
      <xdr:nvCxnSpPr>
        <xdr:cNvPr id="322" name="直線コネクタ 321"/>
        <xdr:cNvCxnSpPr/>
      </xdr:nvCxnSpPr>
      <xdr:spPr>
        <a:xfrm>
          <a:off x="14401800" y="10524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65605</xdr:rowOff>
    </xdr:from>
    <xdr:to>
      <xdr:col>21</xdr:col>
      <xdr:colOff>0</xdr:colOff>
      <xdr:row>61</xdr:row>
      <xdr:rowOff>90424</xdr:rowOff>
    </xdr:to>
    <xdr:cxnSp macro="">
      <xdr:nvCxnSpPr>
        <xdr:cNvPr id="325" name="直線コネクタ 324"/>
        <xdr:cNvCxnSpPr/>
      </xdr:nvCxnSpPr>
      <xdr:spPr>
        <a:xfrm flipV="1">
          <a:off x="13512800" y="10524055"/>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76164</xdr:rowOff>
    </xdr:from>
    <xdr:to>
      <xdr:col>24</xdr:col>
      <xdr:colOff>609600</xdr:colOff>
      <xdr:row>62</xdr:row>
      <xdr:rowOff>6314</xdr:rowOff>
    </xdr:to>
    <xdr:sp macro="" textlink="">
      <xdr:nvSpPr>
        <xdr:cNvPr id="335" name="円/楕円 334"/>
        <xdr:cNvSpPr/>
      </xdr:nvSpPr>
      <xdr:spPr>
        <a:xfrm>
          <a:off x="16967200" y="10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92691</xdr:rowOff>
    </xdr:from>
    <xdr:ext cx="762000" cy="259045"/>
    <xdr:sp macro="" textlink="">
      <xdr:nvSpPr>
        <xdr:cNvPr id="336" name="定員管理の状況該当値テキスト"/>
        <xdr:cNvSpPr txBox="1"/>
      </xdr:nvSpPr>
      <xdr:spPr>
        <a:xfrm>
          <a:off x="17106900" y="103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49276</xdr:rowOff>
    </xdr:from>
    <xdr:to>
      <xdr:col>23</xdr:col>
      <xdr:colOff>457200</xdr:colOff>
      <xdr:row>61</xdr:row>
      <xdr:rowOff>150876</xdr:rowOff>
    </xdr:to>
    <xdr:sp macro="" textlink="">
      <xdr:nvSpPr>
        <xdr:cNvPr id="337" name="円/楕円 336"/>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161053</xdr:rowOff>
    </xdr:from>
    <xdr:ext cx="736600" cy="259045"/>
    <xdr:sp macro="" textlink="">
      <xdr:nvSpPr>
        <xdr:cNvPr id="338" name="テキスト ボックス 337"/>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14805</xdr:rowOff>
    </xdr:from>
    <xdr:to>
      <xdr:col>22</xdr:col>
      <xdr:colOff>254000</xdr:colOff>
      <xdr:row>61</xdr:row>
      <xdr:rowOff>116405</xdr:rowOff>
    </xdr:to>
    <xdr:sp macro="" textlink="">
      <xdr:nvSpPr>
        <xdr:cNvPr id="339" name="円/楕円 338"/>
        <xdr:cNvSpPr/>
      </xdr:nvSpPr>
      <xdr:spPr>
        <a:xfrm>
          <a:off x="15240000" y="10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126582</xdr:rowOff>
    </xdr:from>
    <xdr:ext cx="762000" cy="259045"/>
    <xdr:sp macro="" textlink="">
      <xdr:nvSpPr>
        <xdr:cNvPr id="340" name="テキスト ボックス 339"/>
        <xdr:cNvSpPr txBox="1"/>
      </xdr:nvSpPr>
      <xdr:spPr>
        <a:xfrm>
          <a:off x="14909800" y="102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14805</xdr:rowOff>
    </xdr:from>
    <xdr:to>
      <xdr:col>21</xdr:col>
      <xdr:colOff>50800</xdr:colOff>
      <xdr:row>61</xdr:row>
      <xdr:rowOff>116405</xdr:rowOff>
    </xdr:to>
    <xdr:sp macro="" textlink="">
      <xdr:nvSpPr>
        <xdr:cNvPr id="341" name="円/楕円 340"/>
        <xdr:cNvSpPr/>
      </xdr:nvSpPr>
      <xdr:spPr>
        <a:xfrm>
          <a:off x="14351000" y="10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126582</xdr:rowOff>
    </xdr:from>
    <xdr:ext cx="762000" cy="259045"/>
    <xdr:sp macro="" textlink="">
      <xdr:nvSpPr>
        <xdr:cNvPr id="342" name="テキスト ボックス 341"/>
        <xdr:cNvSpPr txBox="1"/>
      </xdr:nvSpPr>
      <xdr:spPr>
        <a:xfrm>
          <a:off x="14020800" y="1024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39624</xdr:rowOff>
    </xdr:from>
    <xdr:to>
      <xdr:col>19</xdr:col>
      <xdr:colOff>533400</xdr:colOff>
      <xdr:row>61</xdr:row>
      <xdr:rowOff>141224</xdr:rowOff>
    </xdr:to>
    <xdr:sp macro="" textlink="">
      <xdr:nvSpPr>
        <xdr:cNvPr id="343" name="円/楕円 342"/>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151401</xdr:rowOff>
    </xdr:from>
    <xdr:ext cx="762000" cy="259045"/>
    <xdr:sp macro="" textlink="">
      <xdr:nvSpPr>
        <xdr:cNvPr id="344" name="テキスト ボックス 343"/>
        <xdr:cNvSpPr txBox="1"/>
      </xdr:nvSpPr>
      <xdr:spPr>
        <a:xfrm>
          <a:off x="13131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起債抑制により類似団体平均と同水準を保っている。</a:t>
          </a:r>
        </a:p>
        <a:p>
          <a:r>
            <a:rPr lang="ja-JP" altLang="ja-JP" sz="1200">
              <a:solidFill>
                <a:schemeClr val="dk1"/>
              </a:solidFill>
              <a:latin typeface="+mn-lt"/>
              <a:ea typeface="+mn-ea"/>
              <a:cs typeface="+mn-cs"/>
            </a:rPr>
            <a:t>今後は平成２４年度から事業実施している</a:t>
          </a:r>
          <a:r>
            <a:rPr lang="ja-JP" altLang="en-US" sz="1200">
              <a:solidFill>
                <a:schemeClr val="dk1"/>
              </a:solidFill>
              <a:latin typeface="+mn-lt"/>
              <a:ea typeface="+mn-ea"/>
              <a:cs typeface="+mn-cs"/>
            </a:rPr>
            <a:t>中学校</a:t>
          </a:r>
          <a:r>
            <a:rPr lang="ja-JP" altLang="ja-JP" sz="1200">
              <a:solidFill>
                <a:schemeClr val="dk1"/>
              </a:solidFill>
              <a:latin typeface="+mn-lt"/>
              <a:ea typeface="+mn-ea"/>
              <a:cs typeface="+mn-cs"/>
            </a:rPr>
            <a:t>建設事業に係る起債の償還及び下水道事業に係る元利償還金が平成</a:t>
          </a:r>
          <a:r>
            <a:rPr lang="ja-JP" altLang="en-US" sz="1200">
              <a:solidFill>
                <a:schemeClr val="dk1"/>
              </a:solidFill>
              <a:latin typeface="+mn-lt"/>
              <a:ea typeface="+mn-ea"/>
              <a:cs typeface="+mn-cs"/>
            </a:rPr>
            <a:t>３１</a:t>
          </a:r>
          <a:r>
            <a:rPr lang="ja-JP" altLang="ja-JP" sz="1200">
              <a:solidFill>
                <a:schemeClr val="dk1"/>
              </a:solidFill>
              <a:latin typeface="+mn-lt"/>
              <a:ea typeface="+mn-ea"/>
              <a:cs typeface="+mn-cs"/>
            </a:rPr>
            <a:t>年度</a:t>
          </a:r>
          <a:r>
            <a:rPr lang="ja-JP" altLang="en-US" sz="1200">
              <a:solidFill>
                <a:schemeClr val="dk1"/>
              </a:solidFill>
              <a:latin typeface="+mn-lt"/>
              <a:ea typeface="+mn-ea"/>
              <a:cs typeface="+mn-cs"/>
            </a:rPr>
            <a:t>まで</a:t>
          </a:r>
          <a:r>
            <a:rPr lang="ja-JP" altLang="ja-JP" sz="1200">
              <a:solidFill>
                <a:schemeClr val="dk1"/>
              </a:solidFill>
              <a:latin typeface="+mn-lt"/>
              <a:ea typeface="+mn-ea"/>
              <a:cs typeface="+mn-cs"/>
            </a:rPr>
            <a:t>ピーク</a:t>
          </a:r>
          <a:r>
            <a:rPr lang="ja-JP" altLang="en-US" sz="1200">
              <a:solidFill>
                <a:schemeClr val="dk1"/>
              </a:solidFill>
              <a:latin typeface="+mn-lt"/>
              <a:ea typeface="+mn-ea"/>
              <a:cs typeface="+mn-cs"/>
            </a:rPr>
            <a:t>を迎えている</a:t>
          </a:r>
          <a:r>
            <a:rPr lang="ja-JP" altLang="ja-JP" sz="1200">
              <a:solidFill>
                <a:schemeClr val="dk1"/>
              </a:solidFill>
              <a:latin typeface="+mn-lt"/>
              <a:ea typeface="+mn-ea"/>
              <a:cs typeface="+mn-cs"/>
            </a:rPr>
            <a:t>ため上昇が予想される。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今後も緊急度・住民ニーズを的確に把握した事業の採択により、新規発行の抑制に努めていく。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83312</xdr:rowOff>
    </xdr:to>
    <xdr:cxnSp macro="">
      <xdr:nvCxnSpPr>
        <xdr:cNvPr id="375" name="直線コネクタ 374"/>
        <xdr:cNvCxnSpPr/>
      </xdr:nvCxnSpPr>
      <xdr:spPr>
        <a:xfrm flipV="1">
          <a:off x="16179800" y="722147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107442</xdr:rowOff>
    </xdr:to>
    <xdr:cxnSp macro="">
      <xdr:nvCxnSpPr>
        <xdr:cNvPr id="378" name="直線コネクタ 377"/>
        <xdr:cNvCxnSpPr/>
      </xdr:nvCxnSpPr>
      <xdr:spPr>
        <a:xfrm flipV="1">
          <a:off x="15290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107442</xdr:rowOff>
    </xdr:from>
    <xdr:to>
      <xdr:col>22</xdr:col>
      <xdr:colOff>203200</xdr:colOff>
      <xdr:row>42</xdr:row>
      <xdr:rowOff>146050</xdr:rowOff>
    </xdr:to>
    <xdr:cxnSp macro="">
      <xdr:nvCxnSpPr>
        <xdr:cNvPr id="381" name="直線コネクタ 380"/>
        <xdr:cNvCxnSpPr/>
      </xdr:nvCxnSpPr>
      <xdr:spPr>
        <a:xfrm flipV="1">
          <a:off x="14401800" y="73083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42</xdr:row>
      <xdr:rowOff>160528</xdr:rowOff>
    </xdr:to>
    <xdr:cxnSp macro="">
      <xdr:nvCxnSpPr>
        <xdr:cNvPr id="384" name="直線コネクタ 383"/>
        <xdr:cNvCxnSpPr/>
      </xdr:nvCxnSpPr>
      <xdr:spPr>
        <a:xfrm flipV="1">
          <a:off x="13512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4" name="円/楕円 393"/>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5"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6" name="円/楕円 395"/>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7" name="テキスト ボックス 396"/>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56642</xdr:rowOff>
    </xdr:from>
    <xdr:to>
      <xdr:col>22</xdr:col>
      <xdr:colOff>254000</xdr:colOff>
      <xdr:row>42</xdr:row>
      <xdr:rowOff>158242</xdr:rowOff>
    </xdr:to>
    <xdr:sp macro="" textlink="">
      <xdr:nvSpPr>
        <xdr:cNvPr id="398" name="円/楕円 397"/>
        <xdr:cNvSpPr/>
      </xdr:nvSpPr>
      <xdr:spPr>
        <a:xfrm>
          <a:off x="15240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143019</xdr:rowOff>
    </xdr:from>
    <xdr:ext cx="762000" cy="259045"/>
    <xdr:sp macro="" textlink="">
      <xdr:nvSpPr>
        <xdr:cNvPr id="399" name="テキスト ボックス 398"/>
        <xdr:cNvSpPr txBox="1"/>
      </xdr:nvSpPr>
      <xdr:spPr>
        <a:xfrm>
          <a:off x="14909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0" name="円/楕円 39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1" name="テキスト ボックス 40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2" name="円/楕円 401"/>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403" name="テキスト ボックス 402"/>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近年は減少傾向にあったが、平成</a:t>
          </a:r>
          <a:r>
            <a:rPr lang="en-US" altLang="ja-JP" sz="1200">
              <a:solidFill>
                <a:schemeClr val="dk1"/>
              </a:solidFill>
              <a:latin typeface="+mn-lt"/>
              <a:ea typeface="+mn-ea"/>
              <a:cs typeface="+mn-cs"/>
            </a:rPr>
            <a:t>23</a:t>
          </a:r>
          <a:r>
            <a:rPr lang="ja-JP" altLang="ja-JP" sz="1200">
              <a:solidFill>
                <a:schemeClr val="dk1"/>
              </a:solidFill>
              <a:latin typeface="+mn-lt"/>
              <a:ea typeface="+mn-ea"/>
              <a:cs typeface="+mn-cs"/>
            </a:rPr>
            <a:t>年度</a:t>
          </a:r>
          <a:r>
            <a:rPr lang="ja-JP" altLang="en-US" sz="1200">
              <a:solidFill>
                <a:schemeClr val="dk1"/>
              </a:solidFill>
              <a:latin typeface="+mn-lt"/>
              <a:ea typeface="+mn-ea"/>
              <a:cs typeface="+mn-cs"/>
            </a:rPr>
            <a:t>以降、増加</a:t>
          </a:r>
          <a:r>
            <a:rPr lang="ja-JP" altLang="ja-JP" sz="1200">
              <a:solidFill>
                <a:schemeClr val="dk1"/>
              </a:solidFill>
              <a:latin typeface="+mn-lt"/>
              <a:ea typeface="+mn-ea"/>
              <a:cs typeface="+mn-cs"/>
            </a:rPr>
            <a:t>傾向にある。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主な要因は、地方債の現在高や組合等負担見込額の将来負担額が増加したことがあげられる。</a:t>
          </a:r>
        </a:p>
        <a:p>
          <a:r>
            <a:rPr lang="ja-JP" altLang="ja-JP" sz="1200">
              <a:solidFill>
                <a:schemeClr val="dk1"/>
              </a:solidFill>
              <a:latin typeface="+mn-lt"/>
              <a:ea typeface="+mn-ea"/>
              <a:cs typeface="+mn-cs"/>
            </a:rPr>
            <a:t>今後は公債費等の義務的経費の削減を中心とする行財政改革を進め、財政の健全化に努める。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125186</xdr:rowOff>
    </xdr:from>
    <xdr:to>
      <xdr:col>24</xdr:col>
      <xdr:colOff>558800</xdr:colOff>
      <xdr:row>20</xdr:row>
      <xdr:rowOff>141272</xdr:rowOff>
    </xdr:to>
    <xdr:cxnSp macro="">
      <xdr:nvCxnSpPr>
        <xdr:cNvPr id="439" name="直線コネクタ 438"/>
        <xdr:cNvCxnSpPr/>
      </xdr:nvCxnSpPr>
      <xdr:spPr>
        <a:xfrm>
          <a:off x="16179800" y="355418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11430</xdr:rowOff>
    </xdr:from>
    <xdr:to>
      <xdr:col>23</xdr:col>
      <xdr:colOff>406400</xdr:colOff>
      <xdr:row>20</xdr:row>
      <xdr:rowOff>125186</xdr:rowOff>
    </xdr:to>
    <xdr:cxnSp macro="">
      <xdr:nvCxnSpPr>
        <xdr:cNvPr id="442" name="直線コネクタ 441"/>
        <xdr:cNvCxnSpPr/>
      </xdr:nvCxnSpPr>
      <xdr:spPr>
        <a:xfrm>
          <a:off x="15290800" y="344043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150707</xdr:rowOff>
    </xdr:from>
    <xdr:to>
      <xdr:col>22</xdr:col>
      <xdr:colOff>203200</xdr:colOff>
      <xdr:row>20</xdr:row>
      <xdr:rowOff>11430</xdr:rowOff>
    </xdr:to>
    <xdr:cxnSp macro="">
      <xdr:nvCxnSpPr>
        <xdr:cNvPr id="445" name="直線コネクタ 444"/>
        <xdr:cNvCxnSpPr/>
      </xdr:nvCxnSpPr>
      <xdr:spPr>
        <a:xfrm>
          <a:off x="14401800" y="340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150707</xdr:rowOff>
    </xdr:from>
    <xdr:to>
      <xdr:col>21</xdr:col>
      <xdr:colOff>0</xdr:colOff>
      <xdr:row>22</xdr:row>
      <xdr:rowOff>10946</xdr:rowOff>
    </xdr:to>
    <xdr:cxnSp macro="">
      <xdr:nvCxnSpPr>
        <xdr:cNvPr id="448" name="直線コネクタ 447"/>
        <xdr:cNvCxnSpPr/>
      </xdr:nvCxnSpPr>
      <xdr:spPr>
        <a:xfrm flipV="1">
          <a:off x="13512800" y="3408257"/>
          <a:ext cx="889000" cy="3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90472</xdr:rowOff>
    </xdr:from>
    <xdr:to>
      <xdr:col>24</xdr:col>
      <xdr:colOff>609600</xdr:colOff>
      <xdr:row>21</xdr:row>
      <xdr:rowOff>20622</xdr:rowOff>
    </xdr:to>
    <xdr:sp macro="" textlink="">
      <xdr:nvSpPr>
        <xdr:cNvPr id="458" name="円/楕円 457"/>
        <xdr:cNvSpPr/>
      </xdr:nvSpPr>
      <xdr:spPr>
        <a:xfrm>
          <a:off x="169672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62549</xdr:rowOff>
    </xdr:from>
    <xdr:ext cx="762000" cy="259045"/>
    <xdr:sp macro="" textlink="">
      <xdr:nvSpPr>
        <xdr:cNvPr id="459" name="将来負担の状況該当値テキスト"/>
        <xdr:cNvSpPr txBox="1"/>
      </xdr:nvSpPr>
      <xdr:spPr>
        <a:xfrm>
          <a:off x="17106900" y="349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74386</xdr:rowOff>
    </xdr:from>
    <xdr:to>
      <xdr:col>23</xdr:col>
      <xdr:colOff>457200</xdr:colOff>
      <xdr:row>21</xdr:row>
      <xdr:rowOff>4536</xdr:rowOff>
    </xdr:to>
    <xdr:sp macro="" textlink="">
      <xdr:nvSpPr>
        <xdr:cNvPr id="460" name="円/楕円 459"/>
        <xdr:cNvSpPr/>
      </xdr:nvSpPr>
      <xdr:spPr>
        <a:xfrm>
          <a:off x="16129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160763</xdr:rowOff>
    </xdr:from>
    <xdr:ext cx="736600" cy="259045"/>
    <xdr:sp macro="" textlink="">
      <xdr:nvSpPr>
        <xdr:cNvPr id="461" name="テキスト ボックス 460"/>
        <xdr:cNvSpPr txBox="1"/>
      </xdr:nvSpPr>
      <xdr:spPr>
        <a:xfrm>
          <a:off x="15798800" y="358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132080</xdr:rowOff>
    </xdr:from>
    <xdr:to>
      <xdr:col>22</xdr:col>
      <xdr:colOff>254000</xdr:colOff>
      <xdr:row>20</xdr:row>
      <xdr:rowOff>62230</xdr:rowOff>
    </xdr:to>
    <xdr:sp macro="" textlink="">
      <xdr:nvSpPr>
        <xdr:cNvPr id="462" name="円/楕円 461"/>
        <xdr:cNvSpPr/>
      </xdr:nvSpPr>
      <xdr:spPr>
        <a:xfrm>
          <a:off x="15240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47007</xdr:rowOff>
    </xdr:from>
    <xdr:ext cx="762000" cy="259045"/>
    <xdr:sp macro="" textlink="">
      <xdr:nvSpPr>
        <xdr:cNvPr id="463" name="テキスト ボックス 462"/>
        <xdr:cNvSpPr txBox="1"/>
      </xdr:nvSpPr>
      <xdr:spPr>
        <a:xfrm>
          <a:off x="14909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99907</xdr:rowOff>
    </xdr:from>
    <xdr:to>
      <xdr:col>21</xdr:col>
      <xdr:colOff>50800</xdr:colOff>
      <xdr:row>20</xdr:row>
      <xdr:rowOff>30057</xdr:rowOff>
    </xdr:to>
    <xdr:sp macro="" textlink="">
      <xdr:nvSpPr>
        <xdr:cNvPr id="464" name="円/楕円 463"/>
        <xdr:cNvSpPr/>
      </xdr:nvSpPr>
      <xdr:spPr>
        <a:xfrm>
          <a:off x="14351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14834</xdr:rowOff>
    </xdr:from>
    <xdr:ext cx="762000" cy="259045"/>
    <xdr:sp macro="" textlink="">
      <xdr:nvSpPr>
        <xdr:cNvPr id="465" name="テキスト ボックス 464"/>
        <xdr:cNvSpPr txBox="1"/>
      </xdr:nvSpPr>
      <xdr:spPr>
        <a:xfrm>
          <a:off x="14020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131596</xdr:rowOff>
    </xdr:from>
    <xdr:to>
      <xdr:col>19</xdr:col>
      <xdr:colOff>533400</xdr:colOff>
      <xdr:row>22</xdr:row>
      <xdr:rowOff>61746</xdr:rowOff>
    </xdr:to>
    <xdr:sp macro="" textlink="">
      <xdr:nvSpPr>
        <xdr:cNvPr id="466" name="円/楕円 465"/>
        <xdr:cNvSpPr/>
      </xdr:nvSpPr>
      <xdr:spPr>
        <a:xfrm>
          <a:off x="13462000" y="37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46523</xdr:rowOff>
    </xdr:from>
    <xdr:ext cx="762000" cy="259045"/>
    <xdr:sp macro="" textlink="">
      <xdr:nvSpPr>
        <xdr:cNvPr id="467" name="テキスト ボックス 466"/>
        <xdr:cNvSpPr txBox="1"/>
      </xdr:nvSpPr>
      <xdr:spPr>
        <a:xfrm>
          <a:off x="13131800" y="38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岡山県久米南町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5,186
5,158
78.65
4,395,293
4,269,318
122,211
2,536,343
4,625,930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109.4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latin typeface="+mn-lt"/>
              <a:ea typeface="+mn-ea"/>
              <a:cs typeface="+mn-cs"/>
            </a:rPr>
            <a:t>類似団体と比較すると、人件費に係る経常収支比率は低くなっている。要因として人口千人当たりの職員数が類似団体平均よりも低い</a:t>
          </a:r>
          <a:r>
            <a:rPr lang="ja-JP" altLang="en-US" sz="1200">
              <a:solidFill>
                <a:schemeClr val="dk1"/>
              </a:solidFill>
              <a:latin typeface="+mn-lt"/>
              <a:ea typeface="+mn-ea"/>
              <a:cs typeface="+mn-cs"/>
            </a:rPr>
            <a:t>ため</a:t>
          </a:r>
          <a:r>
            <a:rPr lang="ja-JP" altLang="ja-JP" sz="1200">
              <a:solidFill>
                <a:schemeClr val="dk1"/>
              </a:solidFill>
              <a:latin typeface="+mn-lt"/>
              <a:ea typeface="+mn-ea"/>
              <a:cs typeface="+mn-cs"/>
            </a:rPr>
            <a:t>。また、一部事務組合、公営事業会計の人件費に充てる負担金繰出金を含めても類似団体平均よりも低いが、今後も人件費を含めたこれらの経費について、抑制していく必要がある。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113284</xdr:rowOff>
    </xdr:to>
    <xdr:cxnSp macro="">
      <xdr:nvCxnSpPr>
        <xdr:cNvPr id="62" name="直線コネクタ 61"/>
        <xdr:cNvCxnSpPr/>
      </xdr:nvCxnSpPr>
      <xdr:spPr>
        <a:xfrm>
          <a:off x="3987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159004</xdr:rowOff>
    </xdr:to>
    <xdr:cxnSp macro="">
      <xdr:nvCxnSpPr>
        <xdr:cNvPr id="65" name="直線コネクタ 64"/>
        <xdr:cNvCxnSpPr/>
      </xdr:nvCxnSpPr>
      <xdr:spPr>
        <a:xfrm flipV="1">
          <a:off x="3098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5842</xdr:rowOff>
    </xdr:to>
    <xdr:cxnSp macro="">
      <xdr:nvCxnSpPr>
        <xdr:cNvPr id="68" name="直線コネクタ 67"/>
        <xdr:cNvCxnSpPr/>
      </xdr:nvCxnSpPr>
      <xdr:spPr>
        <a:xfrm flipV="1">
          <a:off x="2209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37</xdr:row>
      <xdr:rowOff>5842</xdr:rowOff>
    </xdr:to>
    <xdr:cxnSp macro="">
      <xdr:nvCxnSpPr>
        <xdr:cNvPr id="71" name="直線コネクタ 70"/>
        <xdr:cNvCxnSpPr/>
      </xdr:nvCxnSpPr>
      <xdr:spPr>
        <a:xfrm>
          <a:off x="1320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1" name="円/楕円 80"/>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2"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3" name="円/楕円 82"/>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4" name="テキスト ボックス 83"/>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5" name="円/楕円 84"/>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86" name="テキスト ボックス 85"/>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7" name="円/楕円 86"/>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88" name="テキスト ボックス 87"/>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57912</xdr:rowOff>
    </xdr:from>
    <xdr:to>
      <xdr:col>1</xdr:col>
      <xdr:colOff>676275</xdr:colOff>
      <xdr:row>36</xdr:row>
      <xdr:rowOff>159512</xdr:rowOff>
    </xdr:to>
    <xdr:sp macro="" textlink="">
      <xdr:nvSpPr>
        <xdr:cNvPr id="89" name="円/楕円 88"/>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169689</xdr:rowOff>
    </xdr:from>
    <xdr:ext cx="762000" cy="259045"/>
    <xdr:sp macro="" textlink="">
      <xdr:nvSpPr>
        <xdr:cNvPr id="90" name="テキスト ボックス 89"/>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物件費に係る経常収支比率</a:t>
          </a:r>
          <a:r>
            <a:rPr lang="ja-JP" altLang="en-US" sz="1200" b="0" i="0" baseline="0">
              <a:solidFill>
                <a:schemeClr val="dk1"/>
              </a:solidFill>
              <a:latin typeface="+mn-lt"/>
              <a:ea typeface="+mn-ea"/>
              <a:cs typeface="+mn-cs"/>
            </a:rPr>
            <a:t>は年々</a:t>
          </a:r>
          <a:r>
            <a:rPr lang="ja-JP" altLang="ja-JP" sz="1200" b="0" i="0" baseline="0">
              <a:solidFill>
                <a:schemeClr val="dk1"/>
              </a:solidFill>
              <a:latin typeface="+mn-lt"/>
              <a:ea typeface="+mn-ea"/>
              <a:cs typeface="+mn-cs"/>
            </a:rPr>
            <a:t>高くなっている</a:t>
          </a:r>
          <a:r>
            <a:rPr lang="ja-JP" altLang="en-US" sz="1200" b="0" i="0" baseline="0">
              <a:solidFill>
                <a:schemeClr val="dk1"/>
              </a:solidFill>
              <a:latin typeface="+mn-lt"/>
              <a:ea typeface="+mn-ea"/>
              <a:cs typeface="+mn-cs"/>
            </a:rPr>
            <a:t>。要因としては</a:t>
          </a:r>
          <a:r>
            <a:rPr lang="ja-JP" altLang="ja-JP" sz="1200" b="0" i="0" baseline="0">
              <a:solidFill>
                <a:schemeClr val="dk1"/>
              </a:solidFill>
              <a:latin typeface="+mn-lt"/>
              <a:ea typeface="+mn-ea"/>
              <a:cs typeface="+mn-cs"/>
            </a:rPr>
            <a:t>、情報通信基盤施設整備に伴う管理費等が増加したことによる。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また、</a:t>
          </a:r>
          <a:r>
            <a:rPr lang="ja-JP" altLang="en-US" sz="1200" b="0" i="0" baseline="0">
              <a:solidFill>
                <a:schemeClr val="dk1"/>
              </a:solidFill>
              <a:latin typeface="+mn-lt"/>
              <a:ea typeface="+mn-ea"/>
              <a:cs typeface="+mn-cs"/>
            </a:rPr>
            <a:t>物件費が</a:t>
          </a:r>
          <a:r>
            <a:rPr lang="ja-JP" altLang="ja-JP" sz="1200" b="0" i="0" baseline="0">
              <a:solidFill>
                <a:schemeClr val="dk1"/>
              </a:solidFill>
              <a:latin typeface="+mn-lt"/>
              <a:ea typeface="+mn-ea"/>
              <a:cs typeface="+mn-cs"/>
            </a:rPr>
            <a:t>類似団体より高くなっている要因として</a:t>
          </a:r>
          <a:r>
            <a:rPr lang="ja-JP" altLang="en-US" sz="1200" b="0" i="0" baseline="0">
              <a:solidFill>
                <a:schemeClr val="dk1"/>
              </a:solidFill>
              <a:latin typeface="+mn-lt"/>
              <a:ea typeface="+mn-ea"/>
              <a:cs typeface="+mn-cs"/>
            </a:rPr>
            <a:t>は、人員不足等により</a:t>
          </a:r>
          <a:r>
            <a:rPr lang="ja-JP" altLang="ja-JP" sz="1200" b="0" i="0" baseline="0">
              <a:solidFill>
                <a:schemeClr val="dk1"/>
              </a:solidFill>
              <a:latin typeface="+mn-lt"/>
              <a:ea typeface="+mn-ea"/>
              <a:cs typeface="+mn-cs"/>
            </a:rPr>
            <a:t>臨時職員</a:t>
          </a:r>
          <a:r>
            <a:rPr lang="ja-JP" altLang="en-US" sz="1200" b="0" i="0" baseline="0">
              <a:solidFill>
                <a:schemeClr val="dk1"/>
              </a:solidFill>
              <a:latin typeface="+mn-lt"/>
              <a:ea typeface="+mn-ea"/>
              <a:cs typeface="+mn-cs"/>
            </a:rPr>
            <a:t>にかかる経費</a:t>
          </a:r>
          <a:r>
            <a:rPr lang="ja-JP" altLang="ja-JP" sz="1200" b="0" i="0" baseline="0">
              <a:solidFill>
                <a:schemeClr val="dk1"/>
              </a:solidFill>
              <a:latin typeface="+mn-lt"/>
              <a:ea typeface="+mn-ea"/>
              <a:cs typeface="+mn-cs"/>
            </a:rPr>
            <a:t>が</a:t>
          </a:r>
          <a:r>
            <a:rPr lang="ja-JP" altLang="en-US" sz="1200" b="0" i="0" baseline="0">
              <a:solidFill>
                <a:schemeClr val="dk1"/>
              </a:solidFill>
              <a:latin typeface="+mn-lt"/>
              <a:ea typeface="+mn-ea"/>
              <a:cs typeface="+mn-cs"/>
            </a:rPr>
            <a:t>多くかかっている</a:t>
          </a:r>
          <a:r>
            <a:rPr lang="ja-JP" altLang="ja-JP" sz="1200" b="0" i="0" baseline="0">
              <a:solidFill>
                <a:schemeClr val="dk1"/>
              </a:solidFill>
              <a:latin typeface="+mn-lt"/>
              <a:ea typeface="+mn-ea"/>
              <a:cs typeface="+mn-cs"/>
            </a:rPr>
            <a:t>ため</a:t>
          </a:r>
          <a:r>
            <a:rPr lang="ja-JP" altLang="en-US" sz="1200" b="0" i="0" baseline="0">
              <a:solidFill>
                <a:schemeClr val="dk1"/>
              </a:solidFill>
              <a:latin typeface="+mn-lt"/>
              <a:ea typeface="+mn-ea"/>
              <a:cs typeface="+mn-cs"/>
            </a:rPr>
            <a:t>と思われる</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今後は行革等により物件費の抑制に努めるほか、</a:t>
          </a:r>
          <a:r>
            <a:rPr lang="ja-JP" altLang="en-US" sz="1200" b="0" i="0" baseline="0">
              <a:solidFill>
                <a:schemeClr val="dk1"/>
              </a:solidFill>
              <a:latin typeface="+mn-lt"/>
              <a:ea typeface="+mn-ea"/>
              <a:cs typeface="+mn-cs"/>
            </a:rPr>
            <a:t>公共施設総合管理計画等を策定し、公共</a:t>
          </a:r>
          <a:r>
            <a:rPr lang="ja-JP" altLang="ja-JP" sz="1200" b="0" i="0" baseline="0">
              <a:solidFill>
                <a:schemeClr val="dk1"/>
              </a:solidFill>
              <a:latin typeface="+mn-lt"/>
              <a:ea typeface="+mn-ea"/>
              <a:cs typeface="+mn-cs"/>
            </a:rPr>
            <a:t>施設</a:t>
          </a:r>
          <a:r>
            <a:rPr lang="ja-JP" altLang="en-US" sz="1200" b="0" i="0" baseline="0">
              <a:solidFill>
                <a:schemeClr val="dk1"/>
              </a:solidFill>
              <a:latin typeface="+mn-lt"/>
              <a:ea typeface="+mn-ea"/>
              <a:cs typeface="+mn-cs"/>
            </a:rPr>
            <a:t>を適正な規模</a:t>
          </a:r>
          <a:r>
            <a:rPr lang="ja-JP" altLang="ja-JP" sz="1200" b="0" i="0" baseline="0">
              <a:solidFill>
                <a:schemeClr val="dk1"/>
              </a:solidFill>
              <a:latin typeface="+mn-lt"/>
              <a:ea typeface="+mn-ea"/>
              <a:cs typeface="+mn-cs"/>
            </a:rPr>
            <a:t>に見直し、物件費の抑制を図る必要がある。</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60706</xdr:rowOff>
    </xdr:to>
    <xdr:cxnSp macro="">
      <xdr:nvCxnSpPr>
        <xdr:cNvPr id="120" name="直線コネクタ 119"/>
        <xdr:cNvCxnSpPr/>
      </xdr:nvCxnSpPr>
      <xdr:spPr>
        <a:xfrm>
          <a:off x="15671800" y="2952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42418</xdr:rowOff>
    </xdr:to>
    <xdr:cxnSp macro="">
      <xdr:nvCxnSpPr>
        <xdr:cNvPr id="123" name="直線コネクタ 122"/>
        <xdr:cNvCxnSpPr/>
      </xdr:nvCxnSpPr>
      <xdr:spPr>
        <a:xfrm flipV="1">
          <a:off x="14782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42418</xdr:rowOff>
    </xdr:to>
    <xdr:cxnSp macro="">
      <xdr:nvCxnSpPr>
        <xdr:cNvPr id="126" name="直線コネクタ 125"/>
        <xdr:cNvCxnSpPr/>
      </xdr:nvCxnSpPr>
      <xdr:spPr>
        <a:xfrm>
          <a:off x="13893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159004</xdr:rowOff>
    </xdr:to>
    <xdr:cxnSp macro="">
      <xdr:nvCxnSpPr>
        <xdr:cNvPr id="129" name="直線コネクタ 128"/>
        <xdr:cNvCxnSpPr/>
      </xdr:nvCxnSpPr>
      <xdr:spPr>
        <a:xfrm>
          <a:off x="13004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9906</xdr:rowOff>
    </xdr:from>
    <xdr:to>
      <xdr:col>24</xdr:col>
      <xdr:colOff>82550</xdr:colOff>
      <xdr:row>17</xdr:row>
      <xdr:rowOff>111506</xdr:rowOff>
    </xdr:to>
    <xdr:sp macro="" textlink="">
      <xdr:nvSpPr>
        <xdr:cNvPr id="139" name="円/楕円 138"/>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153433</xdr:rowOff>
    </xdr:from>
    <xdr:ext cx="762000" cy="259045"/>
    <xdr:sp macro="" textlink="">
      <xdr:nvSpPr>
        <xdr:cNvPr id="140"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1" name="円/楕円 140"/>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2" name="テキスト ボックス 141"/>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3" name="円/楕円 142"/>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4" name="テキスト ボックス 143"/>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5" name="円/楕円 144"/>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46" name="テキスト ボックス 145"/>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7" name="円/楕円 146"/>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48" name="テキスト ボックス 14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latin typeface="+mn-lt"/>
              <a:ea typeface="+mn-ea"/>
              <a:cs typeface="+mn-cs"/>
            </a:rPr>
            <a:t>扶助費に係る経常収支比率は類似団体よりも若干高くなっている</a:t>
          </a:r>
          <a:r>
            <a:rPr lang="ja-JP" altLang="en-US" sz="1200" b="0" i="0" baseline="0">
              <a:solidFill>
                <a:schemeClr val="dk1"/>
              </a:solidFill>
              <a:latin typeface="+mn-lt"/>
              <a:ea typeface="+mn-ea"/>
              <a:cs typeface="+mn-cs"/>
            </a:rPr>
            <a:t>ものの、年々増加傾向にある</a:t>
          </a:r>
          <a:r>
            <a:rPr lang="ja-JP" altLang="ja-JP" sz="1200" b="0" i="0" baseline="0">
              <a:solidFill>
                <a:schemeClr val="dk1"/>
              </a:solidFill>
              <a:latin typeface="+mn-lt"/>
              <a:ea typeface="+mn-ea"/>
              <a:cs typeface="+mn-cs"/>
            </a:rPr>
            <a:t>。主な要因としては、乳幼児、児童生徒、高校生に係る医療費の扶助を行っていることと、保育園が町内に三園あり多額の経費負担があることなどによる。</a:t>
          </a:r>
          <a:endParaRPr lang="ja-JP" altLang="ja-JP" sz="12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107950</xdr:rowOff>
    </xdr:to>
    <xdr:cxnSp macro="">
      <xdr:nvCxnSpPr>
        <xdr:cNvPr id="181" name="直線コネクタ 180"/>
        <xdr:cNvCxnSpPr/>
      </xdr:nvCxnSpPr>
      <xdr:spPr>
        <a:xfrm flipV="1">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107950</xdr:rowOff>
    </xdr:to>
    <xdr:cxnSp macro="">
      <xdr:nvCxnSpPr>
        <xdr:cNvPr id="184" name="直線コネクタ 183"/>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88900</xdr:rowOff>
    </xdr:to>
    <xdr:cxnSp macro="">
      <xdr:nvCxnSpPr>
        <xdr:cNvPr id="187" name="直線コネクタ 186"/>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31750</xdr:rowOff>
    </xdr:to>
    <xdr:cxnSp macro="">
      <xdr:nvCxnSpPr>
        <xdr:cNvPr id="190" name="直線コネクタ 189"/>
        <xdr:cNvCxnSpPr/>
      </xdr:nvCxnSpPr>
      <xdr:spPr>
        <a:xfrm>
          <a:off x="1320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0" name="円/楕円 199"/>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143527</xdr:rowOff>
    </xdr:from>
    <xdr:ext cx="762000" cy="259045"/>
    <xdr:sp macro="" textlink="">
      <xdr:nvSpPr>
        <xdr:cNvPr id="201"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4" name="円/楕円 203"/>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05" name="テキスト ボックス 204"/>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7" name="テキスト ボックス 206"/>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8" name="円/楕円 207"/>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9" name="テキスト ボックス 208"/>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その他に係る経常収支比率が類似団体平均を上回っているのは、繰出金の増加が主な要因である。社会保障関係の特別会計（国保特別会計、介護保険特別会計等）への繰出が増加傾向にあると共に、下水道施設の企業債償還金や維持管理費が増加している。下水道事業については経費を節減するとともに、独立採算の原則に立ち返った料金の値上げによる健全化などにより、普通会計の負担額を減らしていくよう努める。</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29845</xdr:rowOff>
    </xdr:from>
    <xdr:to>
      <xdr:col>24</xdr:col>
      <xdr:colOff>31750</xdr:colOff>
      <xdr:row>61</xdr:row>
      <xdr:rowOff>69850</xdr:rowOff>
    </xdr:to>
    <xdr:cxnSp macro="">
      <xdr:nvCxnSpPr>
        <xdr:cNvPr id="237" name="直線コネクタ 236"/>
        <xdr:cNvCxnSpPr/>
      </xdr:nvCxnSpPr>
      <xdr:spPr>
        <a:xfrm>
          <a:off x="15671800" y="10488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138430</xdr:rowOff>
    </xdr:from>
    <xdr:to>
      <xdr:col>22</xdr:col>
      <xdr:colOff>565150</xdr:colOff>
      <xdr:row>61</xdr:row>
      <xdr:rowOff>29845</xdr:rowOff>
    </xdr:to>
    <xdr:cxnSp macro="">
      <xdr:nvCxnSpPr>
        <xdr:cNvPr id="240" name="直線コネクタ 239"/>
        <xdr:cNvCxnSpPr/>
      </xdr:nvCxnSpPr>
      <xdr:spPr>
        <a:xfrm>
          <a:off x="14782800" y="104254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109855</xdr:rowOff>
    </xdr:from>
    <xdr:to>
      <xdr:col>21</xdr:col>
      <xdr:colOff>361950</xdr:colOff>
      <xdr:row>60</xdr:row>
      <xdr:rowOff>138430</xdr:rowOff>
    </xdr:to>
    <xdr:cxnSp macro="">
      <xdr:nvCxnSpPr>
        <xdr:cNvPr id="243" name="直線コネクタ 242"/>
        <xdr:cNvCxnSpPr/>
      </xdr:nvCxnSpPr>
      <xdr:spPr>
        <a:xfrm>
          <a:off x="13893800" y="10396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24130</xdr:rowOff>
    </xdr:from>
    <xdr:to>
      <xdr:col>20</xdr:col>
      <xdr:colOff>158750</xdr:colOff>
      <xdr:row>60</xdr:row>
      <xdr:rowOff>109855</xdr:rowOff>
    </xdr:to>
    <xdr:cxnSp macro="">
      <xdr:nvCxnSpPr>
        <xdr:cNvPr id="246" name="直線コネクタ 245"/>
        <xdr:cNvCxnSpPr/>
      </xdr:nvCxnSpPr>
      <xdr:spPr>
        <a:xfrm>
          <a:off x="13004800" y="103111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19050</xdr:rowOff>
    </xdr:from>
    <xdr:to>
      <xdr:col>24</xdr:col>
      <xdr:colOff>82550</xdr:colOff>
      <xdr:row>61</xdr:row>
      <xdr:rowOff>120650</xdr:rowOff>
    </xdr:to>
    <xdr:sp macro="" textlink="">
      <xdr:nvSpPr>
        <xdr:cNvPr id="256" name="円/楕円 255"/>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99077</xdr:rowOff>
    </xdr:from>
    <xdr:ext cx="762000" cy="259045"/>
    <xdr:sp macro="" textlink="">
      <xdr:nvSpPr>
        <xdr:cNvPr id="257"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150495</xdr:rowOff>
    </xdr:from>
    <xdr:to>
      <xdr:col>22</xdr:col>
      <xdr:colOff>615950</xdr:colOff>
      <xdr:row>61</xdr:row>
      <xdr:rowOff>80645</xdr:rowOff>
    </xdr:to>
    <xdr:sp macro="" textlink="">
      <xdr:nvSpPr>
        <xdr:cNvPr id="258" name="円/楕円 257"/>
        <xdr:cNvSpPr/>
      </xdr:nvSpPr>
      <xdr:spPr>
        <a:xfrm>
          <a:off x="15621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65422</xdr:rowOff>
    </xdr:from>
    <xdr:ext cx="736600" cy="259045"/>
    <xdr:sp macro="" textlink="">
      <xdr:nvSpPr>
        <xdr:cNvPr id="259" name="テキスト ボックス 258"/>
        <xdr:cNvSpPr txBox="1"/>
      </xdr:nvSpPr>
      <xdr:spPr>
        <a:xfrm>
          <a:off x="15290800" y="1052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87630</xdr:rowOff>
    </xdr:from>
    <xdr:to>
      <xdr:col>21</xdr:col>
      <xdr:colOff>412750</xdr:colOff>
      <xdr:row>61</xdr:row>
      <xdr:rowOff>17780</xdr:rowOff>
    </xdr:to>
    <xdr:sp macro="" textlink="">
      <xdr:nvSpPr>
        <xdr:cNvPr id="260" name="円/楕円 259"/>
        <xdr:cNvSpPr/>
      </xdr:nvSpPr>
      <xdr:spPr>
        <a:xfrm>
          <a:off x="14732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2557</xdr:rowOff>
    </xdr:from>
    <xdr:ext cx="762000" cy="259045"/>
    <xdr:sp macro="" textlink="">
      <xdr:nvSpPr>
        <xdr:cNvPr id="261" name="テキスト ボックス 260"/>
        <xdr:cNvSpPr txBox="1"/>
      </xdr:nvSpPr>
      <xdr:spPr>
        <a:xfrm>
          <a:off x="14401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59055</xdr:rowOff>
    </xdr:from>
    <xdr:to>
      <xdr:col>20</xdr:col>
      <xdr:colOff>209550</xdr:colOff>
      <xdr:row>60</xdr:row>
      <xdr:rowOff>160655</xdr:rowOff>
    </xdr:to>
    <xdr:sp macro="" textlink="">
      <xdr:nvSpPr>
        <xdr:cNvPr id="262" name="円/楕円 261"/>
        <xdr:cNvSpPr/>
      </xdr:nvSpPr>
      <xdr:spPr>
        <a:xfrm>
          <a:off x="13843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145432</xdr:rowOff>
    </xdr:from>
    <xdr:ext cx="762000" cy="259045"/>
    <xdr:sp macro="" textlink="">
      <xdr:nvSpPr>
        <xdr:cNvPr id="263" name="テキスト ボックス 262"/>
        <xdr:cNvSpPr txBox="1"/>
      </xdr:nvSpPr>
      <xdr:spPr>
        <a:xfrm>
          <a:off x="13512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144780</xdr:rowOff>
    </xdr:from>
    <xdr:to>
      <xdr:col>19</xdr:col>
      <xdr:colOff>6350</xdr:colOff>
      <xdr:row>60</xdr:row>
      <xdr:rowOff>74930</xdr:rowOff>
    </xdr:to>
    <xdr:sp macro="" textlink="">
      <xdr:nvSpPr>
        <xdr:cNvPr id="264" name="円/楕円 263"/>
        <xdr:cNvSpPr/>
      </xdr:nvSpPr>
      <xdr:spPr>
        <a:xfrm>
          <a:off x="12954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59707</xdr:rowOff>
    </xdr:from>
    <xdr:ext cx="762000" cy="259045"/>
    <xdr:sp macro="" textlink="">
      <xdr:nvSpPr>
        <xdr:cNvPr id="265" name="テキスト ボックス 264"/>
        <xdr:cNvSpPr txBox="1"/>
      </xdr:nvSpPr>
      <xdr:spPr>
        <a:xfrm>
          <a:off x="1262380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latin typeface="+mn-lt"/>
              <a:ea typeface="+mn-ea"/>
              <a:cs typeface="+mn-cs"/>
            </a:rPr>
            <a:t>補助費に係る経常収支比率は平成17年度から各種負担金、補助金交付全般について見直しを行っているため、近年は類似団体平均を若干下回っている。</a:t>
          </a:r>
          <a:endParaRPr lang="en-US" altLang="ja-JP" sz="1200" b="0" i="0" baseline="0">
            <a:solidFill>
              <a:schemeClr val="dk1"/>
            </a:solidFill>
            <a:latin typeface="+mn-lt"/>
            <a:ea typeface="+mn-ea"/>
            <a:cs typeface="+mn-cs"/>
          </a:endParaRPr>
        </a:p>
        <a:p>
          <a:pPr rtl="0" eaLnBrk="1" fontAlgn="auto" latinLnBrk="0" hangingPunct="1"/>
          <a:r>
            <a:rPr lang="ja-JP" altLang="en-US" sz="1200" b="0" i="0" baseline="0">
              <a:solidFill>
                <a:schemeClr val="dk1"/>
              </a:solidFill>
              <a:latin typeface="+mn-lt"/>
              <a:ea typeface="+mn-ea"/>
              <a:cs typeface="+mn-cs"/>
            </a:rPr>
            <a:t>しかし、定住促進や子育て支援等で時代に合った新たな補助等も出ており、</a:t>
          </a:r>
          <a:r>
            <a:rPr lang="ja-JP" altLang="ja-JP" sz="1200" b="0" i="0" baseline="0">
              <a:solidFill>
                <a:schemeClr val="dk1"/>
              </a:solidFill>
              <a:latin typeface="+mn-lt"/>
              <a:ea typeface="+mn-ea"/>
              <a:cs typeface="+mn-cs"/>
            </a:rPr>
            <a:t>今後も各種団体の事業、補助基準の見直しなど引き続き実施する必要がある。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43724</xdr:rowOff>
    </xdr:to>
    <xdr:cxnSp macro="">
      <xdr:nvCxnSpPr>
        <xdr:cNvPr id="299" name="直線コネクタ 298"/>
        <xdr:cNvCxnSpPr/>
      </xdr:nvCxnSpPr>
      <xdr:spPr>
        <a:xfrm>
          <a:off x="15671800" y="63677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30661</xdr:rowOff>
    </xdr:to>
    <xdr:cxnSp macro="">
      <xdr:nvCxnSpPr>
        <xdr:cNvPr id="302" name="直線コネクタ 301"/>
        <xdr:cNvCxnSpPr/>
      </xdr:nvCxnSpPr>
      <xdr:spPr>
        <a:xfrm flipV="1">
          <a:off x="14782800" y="636778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30661</xdr:rowOff>
    </xdr:from>
    <xdr:to>
      <xdr:col>21</xdr:col>
      <xdr:colOff>361950</xdr:colOff>
      <xdr:row>37</xdr:row>
      <xdr:rowOff>37193</xdr:rowOff>
    </xdr:to>
    <xdr:cxnSp macro="">
      <xdr:nvCxnSpPr>
        <xdr:cNvPr id="305" name="直線コネクタ 304"/>
        <xdr:cNvCxnSpPr/>
      </xdr:nvCxnSpPr>
      <xdr:spPr>
        <a:xfrm flipV="1">
          <a:off x="13893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37193</xdr:rowOff>
    </xdr:from>
    <xdr:to>
      <xdr:col>20</xdr:col>
      <xdr:colOff>158750</xdr:colOff>
      <xdr:row>37</xdr:row>
      <xdr:rowOff>50256</xdr:rowOff>
    </xdr:to>
    <xdr:cxnSp macro="">
      <xdr:nvCxnSpPr>
        <xdr:cNvPr id="308" name="直線コネクタ 307"/>
        <xdr:cNvCxnSpPr/>
      </xdr:nvCxnSpPr>
      <xdr:spPr>
        <a:xfrm flipV="1">
          <a:off x="13004800" y="6380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164374</xdr:rowOff>
    </xdr:from>
    <xdr:to>
      <xdr:col>24</xdr:col>
      <xdr:colOff>82550</xdr:colOff>
      <xdr:row>37</xdr:row>
      <xdr:rowOff>94524</xdr:rowOff>
    </xdr:to>
    <xdr:sp macro="" textlink="">
      <xdr:nvSpPr>
        <xdr:cNvPr id="318" name="円/楕円 317"/>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9451</xdr:rowOff>
    </xdr:from>
    <xdr:ext cx="762000" cy="259045"/>
    <xdr:sp macro="" textlink="">
      <xdr:nvSpPr>
        <xdr:cNvPr id="319" name="補助費等該当値テキスト"/>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0" name="円/楕円 31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151311</xdr:rowOff>
    </xdr:from>
    <xdr:to>
      <xdr:col>21</xdr:col>
      <xdr:colOff>412750</xdr:colOff>
      <xdr:row>37</xdr:row>
      <xdr:rowOff>81461</xdr:rowOff>
    </xdr:to>
    <xdr:sp macro="" textlink="">
      <xdr:nvSpPr>
        <xdr:cNvPr id="322" name="円/楕円 321"/>
        <xdr:cNvSpPr/>
      </xdr:nvSpPr>
      <xdr:spPr>
        <a:xfrm>
          <a:off x="14732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91638</xdr:rowOff>
    </xdr:from>
    <xdr:ext cx="762000" cy="259045"/>
    <xdr:sp macro="" textlink="">
      <xdr:nvSpPr>
        <xdr:cNvPr id="323" name="テキスト ボックス 322"/>
        <xdr:cNvSpPr txBox="1"/>
      </xdr:nvSpPr>
      <xdr:spPr>
        <a:xfrm>
          <a:off x="14401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24" name="円/楕円 323"/>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25" name="テキスト ボックス 324"/>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170906</xdr:rowOff>
    </xdr:from>
    <xdr:to>
      <xdr:col>19</xdr:col>
      <xdr:colOff>6350</xdr:colOff>
      <xdr:row>37</xdr:row>
      <xdr:rowOff>101056</xdr:rowOff>
    </xdr:to>
    <xdr:sp macro="" textlink="">
      <xdr:nvSpPr>
        <xdr:cNvPr id="326" name="円/楕円 325"/>
        <xdr:cNvSpPr/>
      </xdr:nvSpPr>
      <xdr:spPr>
        <a:xfrm>
          <a:off x="12954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111233</xdr:rowOff>
    </xdr:from>
    <xdr:ext cx="762000" cy="259045"/>
    <xdr:sp macro="" textlink="">
      <xdr:nvSpPr>
        <xdr:cNvPr id="327" name="テキスト ボックス 326"/>
        <xdr:cNvSpPr txBox="1"/>
      </xdr:nvSpPr>
      <xdr:spPr>
        <a:xfrm>
          <a:off x="12623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latin typeface="+mn-lt"/>
              <a:ea typeface="+mn-ea"/>
              <a:cs typeface="+mn-cs"/>
            </a:rPr>
            <a:t>公債費に係る経常収支比率は類似団体よりも</a:t>
          </a:r>
          <a:r>
            <a:rPr lang="ja-JP" altLang="en-US" sz="1200" b="0" i="0" baseline="0">
              <a:solidFill>
                <a:schemeClr val="dk1"/>
              </a:solidFill>
              <a:latin typeface="+mn-lt"/>
              <a:ea typeface="+mn-ea"/>
              <a:cs typeface="+mn-cs"/>
            </a:rPr>
            <a:t>若干</a:t>
          </a:r>
          <a:r>
            <a:rPr lang="ja-JP" altLang="ja-JP" sz="1200" b="0" i="0" baseline="0">
              <a:solidFill>
                <a:schemeClr val="dk1"/>
              </a:solidFill>
              <a:latin typeface="+mn-lt"/>
              <a:ea typeface="+mn-ea"/>
              <a:cs typeface="+mn-cs"/>
            </a:rPr>
            <a:t>低くなっている。平成13年度の文化センター建設以来、公債費を抑制するため普通建設事業費に係る起債の発行を控えており、類似団体平均以下で推移している。しかし、平成</a:t>
          </a:r>
          <a:r>
            <a:rPr lang="en-US" altLang="ja-JP" sz="1200" b="0" i="0" baseline="0">
              <a:solidFill>
                <a:schemeClr val="dk1"/>
              </a:solidFill>
              <a:latin typeface="+mn-lt"/>
              <a:ea typeface="+mn-ea"/>
              <a:cs typeface="+mn-cs"/>
            </a:rPr>
            <a:t>24</a:t>
          </a:r>
          <a:r>
            <a:rPr lang="ja-JP" altLang="ja-JP" sz="1200" b="0" i="0" baseline="0">
              <a:solidFill>
                <a:schemeClr val="dk1"/>
              </a:solidFill>
              <a:latin typeface="+mn-lt"/>
              <a:ea typeface="+mn-ea"/>
              <a:cs typeface="+mn-cs"/>
            </a:rPr>
            <a:t>年度から着手した若者住宅及び中学校建設に係る公債費により今後増加の傾向が懸念される。今後は事業計画に留意し、繰上償還が可能なものは早期に実施する必要がある。</a:t>
          </a:r>
          <a:endParaRPr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30987</xdr:rowOff>
    </xdr:to>
    <xdr:cxnSp macro="">
      <xdr:nvCxnSpPr>
        <xdr:cNvPr id="357" name="直線コネクタ 356"/>
        <xdr:cNvCxnSpPr/>
      </xdr:nvCxnSpPr>
      <xdr:spPr>
        <a:xfrm>
          <a:off x="3987800" y="13404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44704</xdr:rowOff>
    </xdr:to>
    <xdr:cxnSp macro="">
      <xdr:nvCxnSpPr>
        <xdr:cNvPr id="360" name="直線コネクタ 359"/>
        <xdr:cNvCxnSpPr/>
      </xdr:nvCxnSpPr>
      <xdr:spPr>
        <a:xfrm flipV="1">
          <a:off x="3098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44704</xdr:rowOff>
    </xdr:to>
    <xdr:cxnSp macro="">
      <xdr:nvCxnSpPr>
        <xdr:cNvPr id="363" name="直線コネクタ 362"/>
        <xdr:cNvCxnSpPr/>
      </xdr:nvCxnSpPr>
      <xdr:spPr>
        <a:xfrm>
          <a:off x="2209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40132</xdr:rowOff>
    </xdr:to>
    <xdr:cxnSp macro="">
      <xdr:nvCxnSpPr>
        <xdr:cNvPr id="366" name="直線コネクタ 365"/>
        <xdr:cNvCxnSpPr/>
      </xdr:nvCxnSpPr>
      <xdr:spPr>
        <a:xfrm>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76" name="円/楕円 375"/>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168164</xdr:rowOff>
    </xdr:from>
    <xdr:ext cx="762000" cy="259045"/>
    <xdr:sp macro="" textlink="">
      <xdr:nvSpPr>
        <xdr:cNvPr id="377" name="公債費該当値テキスト"/>
        <xdr:cNvSpPr txBox="1"/>
      </xdr:nvSpPr>
      <xdr:spPr>
        <a:xfrm>
          <a:off x="4914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78" name="円/楕円 377"/>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79" name="テキスト ボックス 378"/>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0" name="円/楕円 37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105681</xdr:rowOff>
    </xdr:from>
    <xdr:ext cx="762000" cy="259045"/>
    <xdr:sp macro="" textlink="">
      <xdr:nvSpPr>
        <xdr:cNvPr id="381" name="テキスト ボックス 380"/>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2" name="円/楕円 38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83" name="テキスト ボックス 382"/>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4" name="円/楕円 383"/>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5" name="テキスト ボックス 384"/>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公債費以外では、物件費、扶助費及びその他の経費で類似団体平均を上回っている。今後も、物件費等の消費的経費をはじめ、人件費、扶助費等の義務的経費の削減を図るとともに経常経費全体の見直しに努めていく必要がある。</a:t>
          </a:r>
          <a:endParaRPr lang="en-US"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20864</xdr:rowOff>
    </xdr:from>
    <xdr:to>
      <xdr:col>24</xdr:col>
      <xdr:colOff>31750</xdr:colOff>
      <xdr:row>77</xdr:row>
      <xdr:rowOff>76381</xdr:rowOff>
    </xdr:to>
    <xdr:cxnSp macro="">
      <xdr:nvCxnSpPr>
        <xdr:cNvPr id="420" name="直線コネクタ 419"/>
        <xdr:cNvCxnSpPr/>
      </xdr:nvCxnSpPr>
      <xdr:spPr>
        <a:xfrm>
          <a:off x="15671800" y="1322251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20864</xdr:rowOff>
    </xdr:from>
    <xdr:to>
      <xdr:col>22</xdr:col>
      <xdr:colOff>565150</xdr:colOff>
      <xdr:row>77</xdr:row>
      <xdr:rowOff>37193</xdr:rowOff>
    </xdr:to>
    <xdr:cxnSp macro="">
      <xdr:nvCxnSpPr>
        <xdr:cNvPr id="423" name="直線コネクタ 422"/>
        <xdr:cNvCxnSpPr/>
      </xdr:nvCxnSpPr>
      <xdr:spPr>
        <a:xfrm flipV="1">
          <a:off x="14782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159657</xdr:rowOff>
    </xdr:from>
    <xdr:to>
      <xdr:col>21</xdr:col>
      <xdr:colOff>361950</xdr:colOff>
      <xdr:row>77</xdr:row>
      <xdr:rowOff>37193</xdr:rowOff>
    </xdr:to>
    <xdr:cxnSp macro="">
      <xdr:nvCxnSpPr>
        <xdr:cNvPr id="426" name="直線コネクタ 425"/>
        <xdr:cNvCxnSpPr/>
      </xdr:nvCxnSpPr>
      <xdr:spPr>
        <a:xfrm>
          <a:off x="13893800" y="13189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6169</xdr:rowOff>
    </xdr:from>
    <xdr:to>
      <xdr:col>20</xdr:col>
      <xdr:colOff>158750</xdr:colOff>
      <xdr:row>76</xdr:row>
      <xdr:rowOff>159657</xdr:rowOff>
    </xdr:to>
    <xdr:cxnSp macro="">
      <xdr:nvCxnSpPr>
        <xdr:cNvPr id="429" name="直線コネクタ 428"/>
        <xdr:cNvCxnSpPr/>
      </xdr:nvCxnSpPr>
      <xdr:spPr>
        <a:xfrm>
          <a:off x="13004800" y="13036369"/>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39" name="円/楕円 438"/>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169108</xdr:rowOff>
    </xdr:from>
    <xdr:ext cx="762000" cy="259045"/>
    <xdr:sp macro="" textlink="">
      <xdr:nvSpPr>
        <xdr:cNvPr id="440" name="公債費以外該当値テキスト"/>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141514</xdr:rowOff>
    </xdr:from>
    <xdr:to>
      <xdr:col>22</xdr:col>
      <xdr:colOff>615950</xdr:colOff>
      <xdr:row>77</xdr:row>
      <xdr:rowOff>71664</xdr:rowOff>
    </xdr:to>
    <xdr:sp macro="" textlink="">
      <xdr:nvSpPr>
        <xdr:cNvPr id="441" name="円/楕円 440"/>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56441</xdr:rowOff>
    </xdr:from>
    <xdr:ext cx="736600" cy="259045"/>
    <xdr:sp macro="" textlink="">
      <xdr:nvSpPr>
        <xdr:cNvPr id="442" name="テキスト ボックス 441"/>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157843</xdr:rowOff>
    </xdr:from>
    <xdr:to>
      <xdr:col>21</xdr:col>
      <xdr:colOff>412750</xdr:colOff>
      <xdr:row>77</xdr:row>
      <xdr:rowOff>87993</xdr:rowOff>
    </xdr:to>
    <xdr:sp macro="" textlink="">
      <xdr:nvSpPr>
        <xdr:cNvPr id="443" name="円/楕円 442"/>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72770</xdr:rowOff>
    </xdr:from>
    <xdr:ext cx="762000" cy="259045"/>
    <xdr:sp macro="" textlink="">
      <xdr:nvSpPr>
        <xdr:cNvPr id="444" name="テキスト ボックス 443"/>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108857</xdr:rowOff>
    </xdr:from>
    <xdr:to>
      <xdr:col>20</xdr:col>
      <xdr:colOff>209550</xdr:colOff>
      <xdr:row>77</xdr:row>
      <xdr:rowOff>39007</xdr:rowOff>
    </xdr:to>
    <xdr:sp macro="" textlink="">
      <xdr:nvSpPr>
        <xdr:cNvPr id="445" name="円/楕円 444"/>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23784</xdr:rowOff>
    </xdr:from>
    <xdr:ext cx="762000" cy="259045"/>
    <xdr:sp macro="" textlink="">
      <xdr:nvSpPr>
        <xdr:cNvPr id="446" name="テキスト ボックス 445"/>
        <xdr:cNvSpPr txBox="1"/>
      </xdr:nvSpPr>
      <xdr:spPr>
        <a:xfrm>
          <a:off x="13512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126819</xdr:rowOff>
    </xdr:from>
    <xdr:to>
      <xdr:col>19</xdr:col>
      <xdr:colOff>6350</xdr:colOff>
      <xdr:row>76</xdr:row>
      <xdr:rowOff>56969</xdr:rowOff>
    </xdr:to>
    <xdr:sp macro="" textlink="">
      <xdr:nvSpPr>
        <xdr:cNvPr id="447" name="円/楕円 446"/>
        <xdr:cNvSpPr/>
      </xdr:nvSpPr>
      <xdr:spPr>
        <a:xfrm>
          <a:off x="12954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41746</xdr:rowOff>
    </xdr:from>
    <xdr:ext cx="762000" cy="259045"/>
    <xdr:sp macro="" textlink="">
      <xdr:nvSpPr>
        <xdr:cNvPr id="448" name="テキスト ボックス 447"/>
        <xdr:cNvSpPr txBox="1"/>
      </xdr:nvSpPr>
      <xdr:spPr>
        <a:xfrm>
          <a:off x="12623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岡山県久米南町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41260</xdr:rowOff>
    </xdr:from>
    <xdr:to>
      <xdr:col>4</xdr:col>
      <xdr:colOff>1117600</xdr:colOff>
      <xdr:row>17</xdr:row>
      <xdr:rowOff>99507</xdr:rowOff>
    </xdr:to>
    <xdr:cxnSp macro="">
      <xdr:nvCxnSpPr>
        <xdr:cNvPr id="46" name="直線コネクタ 45"/>
        <xdr:cNvCxnSpPr/>
      </xdr:nvCxnSpPr>
      <xdr:spPr bwMode="auto">
        <a:xfrm flipV="1">
          <a:off x="5003800" y="3003535"/>
          <a:ext cx="6477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73024</xdr:rowOff>
    </xdr:from>
    <xdr:to>
      <xdr:col>4</xdr:col>
      <xdr:colOff>469900</xdr:colOff>
      <xdr:row>17</xdr:row>
      <xdr:rowOff>99507</xdr:rowOff>
    </xdr:to>
    <xdr:cxnSp macro="">
      <xdr:nvCxnSpPr>
        <xdr:cNvPr id="49" name="直線コネクタ 48"/>
        <xdr:cNvCxnSpPr/>
      </xdr:nvCxnSpPr>
      <xdr:spPr bwMode="auto">
        <a:xfrm>
          <a:off x="4305300" y="3035299"/>
          <a:ext cx="698500" cy="26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73024</xdr:rowOff>
    </xdr:from>
    <xdr:to>
      <xdr:col>3</xdr:col>
      <xdr:colOff>904875</xdr:colOff>
      <xdr:row>17</xdr:row>
      <xdr:rowOff>74824</xdr:rowOff>
    </xdr:to>
    <xdr:cxnSp macro="">
      <xdr:nvCxnSpPr>
        <xdr:cNvPr id="52" name="直線コネクタ 51"/>
        <xdr:cNvCxnSpPr/>
      </xdr:nvCxnSpPr>
      <xdr:spPr bwMode="auto">
        <a:xfrm flipV="1">
          <a:off x="3606800" y="3035299"/>
          <a:ext cx="698500" cy="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74824</xdr:rowOff>
    </xdr:from>
    <xdr:to>
      <xdr:col>3</xdr:col>
      <xdr:colOff>206375</xdr:colOff>
      <xdr:row>17</xdr:row>
      <xdr:rowOff>80476</xdr:rowOff>
    </xdr:to>
    <xdr:cxnSp macro="">
      <xdr:nvCxnSpPr>
        <xdr:cNvPr id="55" name="直線コネクタ 54"/>
        <xdr:cNvCxnSpPr/>
      </xdr:nvCxnSpPr>
      <xdr:spPr bwMode="auto">
        <a:xfrm flipV="1">
          <a:off x="2908300" y="3037099"/>
          <a:ext cx="698500" cy="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161910</xdr:rowOff>
    </xdr:from>
    <xdr:to>
      <xdr:col>5</xdr:col>
      <xdr:colOff>34925</xdr:colOff>
      <xdr:row>17</xdr:row>
      <xdr:rowOff>92060</xdr:rowOff>
    </xdr:to>
    <xdr:sp macro="" textlink="">
      <xdr:nvSpPr>
        <xdr:cNvPr id="65" name="円/楕円 64"/>
        <xdr:cNvSpPr/>
      </xdr:nvSpPr>
      <xdr:spPr bwMode="auto">
        <a:xfrm>
          <a:off x="5600700" y="295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133987</xdr:rowOff>
    </xdr:from>
    <xdr:ext cx="762000" cy="259045"/>
    <xdr:sp macro="" textlink="">
      <xdr:nvSpPr>
        <xdr:cNvPr id="66" name="人口1人当たり決算額の推移該当値テキスト130"/>
        <xdr:cNvSpPr txBox="1"/>
      </xdr:nvSpPr>
      <xdr:spPr>
        <a:xfrm>
          <a:off x="5740400" y="292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48707</xdr:rowOff>
    </xdr:from>
    <xdr:to>
      <xdr:col>4</xdr:col>
      <xdr:colOff>520700</xdr:colOff>
      <xdr:row>17</xdr:row>
      <xdr:rowOff>150307</xdr:rowOff>
    </xdr:to>
    <xdr:sp macro="" textlink="">
      <xdr:nvSpPr>
        <xdr:cNvPr id="67" name="円/楕円 66"/>
        <xdr:cNvSpPr/>
      </xdr:nvSpPr>
      <xdr:spPr bwMode="auto">
        <a:xfrm>
          <a:off x="4953000" y="301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135084</xdr:rowOff>
    </xdr:from>
    <xdr:ext cx="736600" cy="259045"/>
    <xdr:sp macro="" textlink="">
      <xdr:nvSpPr>
        <xdr:cNvPr id="68" name="テキスト ボックス 67"/>
        <xdr:cNvSpPr txBox="1"/>
      </xdr:nvSpPr>
      <xdr:spPr>
        <a:xfrm>
          <a:off x="4622800" y="309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153,144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22224</xdr:rowOff>
    </xdr:from>
    <xdr:to>
      <xdr:col>3</xdr:col>
      <xdr:colOff>955675</xdr:colOff>
      <xdr:row>17</xdr:row>
      <xdr:rowOff>123824</xdr:rowOff>
    </xdr:to>
    <xdr:sp macro="" textlink="">
      <xdr:nvSpPr>
        <xdr:cNvPr id="69" name="円/楕円 68"/>
        <xdr:cNvSpPr/>
      </xdr:nvSpPr>
      <xdr:spPr bwMode="auto">
        <a:xfrm>
          <a:off x="4254500" y="298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108601</xdr:rowOff>
    </xdr:from>
    <xdr:ext cx="762000" cy="259045"/>
    <xdr:sp macro="" textlink="">
      <xdr:nvSpPr>
        <xdr:cNvPr id="70" name="テキスト ボックス 69"/>
        <xdr:cNvSpPr txBox="1"/>
      </xdr:nvSpPr>
      <xdr:spPr>
        <a:xfrm>
          <a:off x="3924300" y="307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24024</xdr:rowOff>
    </xdr:from>
    <xdr:to>
      <xdr:col>3</xdr:col>
      <xdr:colOff>257175</xdr:colOff>
      <xdr:row>17</xdr:row>
      <xdr:rowOff>125624</xdr:rowOff>
    </xdr:to>
    <xdr:sp macro="" textlink="">
      <xdr:nvSpPr>
        <xdr:cNvPr id="71" name="円/楕円 70"/>
        <xdr:cNvSpPr/>
      </xdr:nvSpPr>
      <xdr:spPr bwMode="auto">
        <a:xfrm>
          <a:off x="3556000" y="298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110401</xdr:rowOff>
    </xdr:from>
    <xdr:ext cx="762000" cy="259045"/>
    <xdr:sp macro="" textlink="">
      <xdr:nvSpPr>
        <xdr:cNvPr id="72" name="テキスト ボックス 71"/>
        <xdr:cNvSpPr txBox="1"/>
      </xdr:nvSpPr>
      <xdr:spPr>
        <a:xfrm>
          <a:off x="3225800" y="307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29676</xdr:rowOff>
    </xdr:from>
    <xdr:to>
      <xdr:col>2</xdr:col>
      <xdr:colOff>692150</xdr:colOff>
      <xdr:row>17</xdr:row>
      <xdr:rowOff>131276</xdr:rowOff>
    </xdr:to>
    <xdr:sp macro="" textlink="">
      <xdr:nvSpPr>
        <xdr:cNvPr id="73" name="円/楕円 72"/>
        <xdr:cNvSpPr/>
      </xdr:nvSpPr>
      <xdr:spPr bwMode="auto">
        <a:xfrm>
          <a:off x="2857500" y="299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116053</xdr:rowOff>
    </xdr:from>
    <xdr:ext cx="762000" cy="259045"/>
    <xdr:sp macro="" textlink="">
      <xdr:nvSpPr>
        <xdr:cNvPr id="74" name="テキスト ボックス 73"/>
        <xdr:cNvSpPr txBox="1"/>
      </xdr:nvSpPr>
      <xdr:spPr>
        <a:xfrm>
          <a:off x="2527300" y="30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32042</xdr:rowOff>
    </xdr:from>
    <xdr:to>
      <xdr:col>4</xdr:col>
      <xdr:colOff>1117600</xdr:colOff>
      <xdr:row>35</xdr:row>
      <xdr:rowOff>156261</xdr:rowOff>
    </xdr:to>
    <xdr:cxnSp macro="">
      <xdr:nvCxnSpPr>
        <xdr:cNvPr id="107" name="直線コネクタ 106"/>
        <xdr:cNvCxnSpPr/>
      </xdr:nvCxnSpPr>
      <xdr:spPr bwMode="auto">
        <a:xfrm>
          <a:off x="5003800" y="6642392"/>
          <a:ext cx="647700" cy="12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32042</xdr:rowOff>
    </xdr:from>
    <xdr:to>
      <xdr:col>4</xdr:col>
      <xdr:colOff>469900</xdr:colOff>
      <xdr:row>35</xdr:row>
      <xdr:rowOff>53949</xdr:rowOff>
    </xdr:to>
    <xdr:cxnSp macro="">
      <xdr:nvCxnSpPr>
        <xdr:cNvPr id="110" name="直線コネクタ 109"/>
        <xdr:cNvCxnSpPr/>
      </xdr:nvCxnSpPr>
      <xdr:spPr bwMode="auto">
        <a:xfrm flipV="1">
          <a:off x="4305300" y="6642392"/>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295415</xdr:rowOff>
    </xdr:from>
    <xdr:to>
      <xdr:col>3</xdr:col>
      <xdr:colOff>904875</xdr:colOff>
      <xdr:row>35</xdr:row>
      <xdr:rowOff>53949</xdr:rowOff>
    </xdr:to>
    <xdr:cxnSp macro="">
      <xdr:nvCxnSpPr>
        <xdr:cNvPr id="113" name="直線コネクタ 112"/>
        <xdr:cNvCxnSpPr/>
      </xdr:nvCxnSpPr>
      <xdr:spPr bwMode="auto">
        <a:xfrm>
          <a:off x="3606800" y="6562865"/>
          <a:ext cx="698500" cy="101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281165</xdr:rowOff>
    </xdr:from>
    <xdr:to>
      <xdr:col>3</xdr:col>
      <xdr:colOff>206375</xdr:colOff>
      <xdr:row>34</xdr:row>
      <xdr:rowOff>295415</xdr:rowOff>
    </xdr:to>
    <xdr:cxnSp macro="">
      <xdr:nvCxnSpPr>
        <xdr:cNvPr id="116" name="直線コネクタ 115"/>
        <xdr:cNvCxnSpPr/>
      </xdr:nvCxnSpPr>
      <xdr:spPr bwMode="auto">
        <a:xfrm>
          <a:off x="2908300" y="6548615"/>
          <a:ext cx="698500" cy="1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105461</xdr:rowOff>
    </xdr:from>
    <xdr:to>
      <xdr:col>5</xdr:col>
      <xdr:colOff>34925</xdr:colOff>
      <xdr:row>35</xdr:row>
      <xdr:rowOff>207061</xdr:rowOff>
    </xdr:to>
    <xdr:sp macro="" textlink="">
      <xdr:nvSpPr>
        <xdr:cNvPr id="126" name="円/楕円 125"/>
        <xdr:cNvSpPr/>
      </xdr:nvSpPr>
      <xdr:spPr bwMode="auto">
        <a:xfrm>
          <a:off x="5600700" y="671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77538</xdr:rowOff>
    </xdr:from>
    <xdr:ext cx="762000" cy="259045"/>
    <xdr:sp macro="" textlink="">
      <xdr:nvSpPr>
        <xdr:cNvPr id="127" name="人口1人当たり決算額の推移該当値テキスト445"/>
        <xdr:cNvSpPr txBox="1"/>
      </xdr:nvSpPr>
      <xdr:spPr>
        <a:xfrm>
          <a:off x="5740400" y="668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324142</xdr:rowOff>
    </xdr:from>
    <xdr:to>
      <xdr:col>4</xdr:col>
      <xdr:colOff>520700</xdr:colOff>
      <xdr:row>35</xdr:row>
      <xdr:rowOff>82842</xdr:rowOff>
    </xdr:to>
    <xdr:sp macro="" textlink="">
      <xdr:nvSpPr>
        <xdr:cNvPr id="128" name="円/楕円 127"/>
        <xdr:cNvSpPr/>
      </xdr:nvSpPr>
      <xdr:spPr bwMode="auto">
        <a:xfrm>
          <a:off x="4953000" y="659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93019</xdr:rowOff>
    </xdr:from>
    <xdr:ext cx="736600" cy="259045"/>
    <xdr:sp macro="" textlink="">
      <xdr:nvSpPr>
        <xdr:cNvPr id="129" name="テキスト ボックス 128"/>
        <xdr:cNvSpPr txBox="1"/>
      </xdr:nvSpPr>
      <xdr:spPr>
        <a:xfrm>
          <a:off x="4622800" y="636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3149</xdr:rowOff>
    </xdr:from>
    <xdr:to>
      <xdr:col>3</xdr:col>
      <xdr:colOff>955675</xdr:colOff>
      <xdr:row>35</xdr:row>
      <xdr:rowOff>104749</xdr:rowOff>
    </xdr:to>
    <xdr:sp macro="" textlink="">
      <xdr:nvSpPr>
        <xdr:cNvPr id="130" name="円/楕円 129"/>
        <xdr:cNvSpPr/>
      </xdr:nvSpPr>
      <xdr:spPr bwMode="auto">
        <a:xfrm>
          <a:off x="4254500" y="66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89526</xdr:rowOff>
    </xdr:from>
    <xdr:ext cx="762000" cy="259045"/>
    <xdr:sp macro="" textlink="">
      <xdr:nvSpPr>
        <xdr:cNvPr id="131" name="テキスト ボックス 130"/>
        <xdr:cNvSpPr txBox="1"/>
      </xdr:nvSpPr>
      <xdr:spPr>
        <a:xfrm>
          <a:off x="3924300" y="66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244615</xdr:rowOff>
    </xdr:from>
    <xdr:to>
      <xdr:col>3</xdr:col>
      <xdr:colOff>257175</xdr:colOff>
      <xdr:row>35</xdr:row>
      <xdr:rowOff>3315</xdr:rowOff>
    </xdr:to>
    <xdr:sp macro="" textlink="">
      <xdr:nvSpPr>
        <xdr:cNvPr id="132" name="円/楕円 131"/>
        <xdr:cNvSpPr/>
      </xdr:nvSpPr>
      <xdr:spPr bwMode="auto">
        <a:xfrm>
          <a:off x="3556000" y="651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13492</xdr:rowOff>
    </xdr:from>
    <xdr:ext cx="762000" cy="259045"/>
    <xdr:sp macro="" textlink="">
      <xdr:nvSpPr>
        <xdr:cNvPr id="133" name="テキスト ボックス 132"/>
        <xdr:cNvSpPr txBox="1"/>
      </xdr:nvSpPr>
      <xdr:spPr>
        <a:xfrm>
          <a:off x="3225800" y="62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230365</xdr:rowOff>
    </xdr:from>
    <xdr:to>
      <xdr:col>2</xdr:col>
      <xdr:colOff>692150</xdr:colOff>
      <xdr:row>34</xdr:row>
      <xdr:rowOff>331966</xdr:rowOff>
    </xdr:to>
    <xdr:sp macro="" textlink="">
      <xdr:nvSpPr>
        <xdr:cNvPr id="134" name="円/楕円 133"/>
        <xdr:cNvSpPr/>
      </xdr:nvSpPr>
      <xdr:spPr bwMode="auto">
        <a:xfrm>
          <a:off x="2857500" y="64978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316742</xdr:rowOff>
    </xdr:from>
    <xdr:ext cx="762000" cy="259045"/>
    <xdr:sp macro="" textlink="">
      <xdr:nvSpPr>
        <xdr:cNvPr id="135" name="テキスト ボックス 134"/>
        <xdr:cNvSpPr txBox="1"/>
      </xdr:nvSpPr>
      <xdr:spPr>
        <a:xfrm>
          <a:off x="2527300" y="658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latin typeface="+mn-lt"/>
              <a:ea typeface="+mn-ea"/>
              <a:cs typeface="+mn-cs"/>
            </a:rPr>
            <a:t>当町の実質収支及び実質単年度収支は毎年度黒字で推移している。</a:t>
          </a:r>
          <a:endParaRPr lang="en-US" altLang="ja-JP" sz="1200">
            <a:solidFill>
              <a:schemeClr val="dk1"/>
            </a:solidFill>
            <a:latin typeface="+mn-lt"/>
            <a:ea typeface="+mn-ea"/>
            <a:cs typeface="+mn-cs"/>
          </a:endParaRPr>
        </a:p>
        <a:p>
          <a:pPr rtl="0" eaLnBrk="1" fontAlgn="auto" latinLnBrk="0" hangingPunct="1"/>
          <a:r>
            <a:rPr lang="ja-JP" altLang="ja-JP" sz="1200">
              <a:solidFill>
                <a:schemeClr val="dk1"/>
              </a:solidFill>
              <a:latin typeface="+mn-lt"/>
              <a:ea typeface="+mn-ea"/>
              <a:cs typeface="+mn-cs"/>
            </a:rPr>
            <a:t>近年は、普通交付税の増加及び国の地域活性化臨時交付金等により普通建設事業費等が起債発行や財政調整基金の取り崩しを行わず実施できたことにより比較的余裕のある財政運営となっている。</a:t>
          </a:r>
          <a:r>
            <a:rPr lang="ja-JP" altLang="en-US" sz="1200">
              <a:solidFill>
                <a:schemeClr val="dk1"/>
              </a:solidFill>
              <a:latin typeface="+mn-lt"/>
              <a:ea typeface="+mn-ea"/>
              <a:cs typeface="+mn-cs"/>
            </a:rPr>
            <a:t>しかし、平成２７年度から平成３１年度まで起債償還のピークを迎えるため、一般財源の確保で</a:t>
          </a:r>
          <a:r>
            <a:rPr lang="ja-JP" altLang="ja-JP" sz="1200">
              <a:solidFill>
                <a:schemeClr val="dk1"/>
              </a:solidFill>
              <a:latin typeface="+mn-lt"/>
              <a:ea typeface="+mn-ea"/>
              <a:cs typeface="+mn-cs"/>
            </a:rPr>
            <a:t>厳しい状況が見込まれる</a:t>
          </a:r>
          <a:r>
            <a:rPr lang="ja-JP" altLang="en-US" sz="1200">
              <a:solidFill>
                <a:schemeClr val="dk1"/>
              </a:solidFill>
              <a:latin typeface="+mn-lt"/>
              <a:ea typeface="+mn-ea"/>
              <a:cs typeface="+mn-cs"/>
            </a:rPr>
            <a:t>。</a:t>
          </a:r>
          <a:endParaRPr lang="en-US" altLang="ja-JP" sz="1200">
            <a:solidFill>
              <a:schemeClr val="dk1"/>
            </a:solidFill>
            <a:latin typeface="+mn-lt"/>
            <a:ea typeface="+mn-ea"/>
            <a:cs typeface="+mn-cs"/>
          </a:endParaRPr>
        </a:p>
        <a:p>
          <a:pPr rtl="0" eaLnBrk="1" fontAlgn="auto" latinLnBrk="0" hangingPunct="1"/>
          <a:r>
            <a:rPr lang="ja-JP" altLang="en-US" sz="1200">
              <a:solidFill>
                <a:schemeClr val="dk1"/>
              </a:solidFill>
              <a:latin typeface="+mn-lt"/>
              <a:ea typeface="+mn-ea"/>
              <a:cs typeface="+mn-cs"/>
            </a:rPr>
            <a:t>今後は</a:t>
          </a:r>
          <a:r>
            <a:rPr lang="ja-JP" altLang="ja-JP" sz="1200">
              <a:solidFill>
                <a:schemeClr val="dk1"/>
              </a:solidFill>
              <a:latin typeface="+mn-lt"/>
              <a:ea typeface="+mn-ea"/>
              <a:cs typeface="+mn-cs"/>
            </a:rPr>
            <a:t>歳入歳出の均衡を重視し、赤字に陥ることのないよう適正な財政運営を目指すとともに、将来に備え財政調整基金の残高を着実に増加していけるよう努める必要がある。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n-lt"/>
              <a:ea typeface="+mn-ea"/>
              <a:cs typeface="+mn-cs"/>
            </a:rPr>
            <a:t>当町の一般会計及び公営企業会計等については、住宅新築資金等貸付特別会計以外のすべての会計が毎年度黒字を計上しており、連結実質赤字は生じていない。</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住宅新築資金等貸付特別会計については、貸付金元利収入不足による前年度繰上充用が継続している。</a:t>
          </a:r>
        </a:p>
        <a:p>
          <a:r>
            <a:rPr lang="ja-JP" altLang="ja-JP" sz="1200">
              <a:solidFill>
                <a:schemeClr val="dk1"/>
              </a:solidFill>
              <a:latin typeface="+mn-lt"/>
              <a:ea typeface="+mn-ea"/>
              <a:cs typeface="+mn-cs"/>
            </a:rPr>
            <a:t>今後も、黒字の会計については引き続き健全な財政運営に努め、住宅新築資金等貸付特別会計については、少しでも赤字額の減少、解消を目指して努力し、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a:solidFill>
                <a:schemeClr val="dk1"/>
              </a:solidFill>
              <a:latin typeface="+mn-lt"/>
              <a:ea typeface="+mn-ea"/>
              <a:cs typeface="+mn-cs"/>
            </a:rPr>
            <a:t>当町の実質公債費比率は、年々減少傾向にあ</a:t>
          </a:r>
          <a:r>
            <a:rPr lang="ja-JP" altLang="en-US" sz="1200">
              <a:solidFill>
                <a:schemeClr val="dk1"/>
              </a:solidFill>
              <a:latin typeface="+mn-lt"/>
              <a:ea typeface="+mn-ea"/>
              <a:cs typeface="+mn-cs"/>
            </a:rPr>
            <a:t>り</a:t>
          </a:r>
          <a:r>
            <a:rPr lang="ja-JP" altLang="ja-JP" sz="1200">
              <a:solidFill>
                <a:schemeClr val="dk1"/>
              </a:solidFill>
              <a:latin typeface="+mn-lt"/>
              <a:ea typeface="+mn-ea"/>
              <a:cs typeface="+mn-cs"/>
            </a:rPr>
            <a:t>、実質公債費比率の分子となる額は横ばいで推移している。</a:t>
          </a:r>
          <a:endParaRPr lang="en-US" altLang="ja-JP" sz="1200">
            <a:solidFill>
              <a:schemeClr val="dk1"/>
            </a:solidFill>
            <a:latin typeface="+mn-lt"/>
            <a:ea typeface="+mn-ea"/>
            <a:cs typeface="+mn-cs"/>
          </a:endParaRPr>
        </a:p>
        <a:p>
          <a:pPr rtl="0" eaLnBrk="1" fontAlgn="auto" latinLnBrk="0" hangingPunct="1"/>
          <a:r>
            <a:rPr lang="ja-JP" altLang="ja-JP" sz="1200">
              <a:solidFill>
                <a:schemeClr val="dk1"/>
              </a:solidFill>
              <a:latin typeface="+mn-lt"/>
              <a:ea typeface="+mn-ea"/>
              <a:cs typeface="+mn-cs"/>
            </a:rPr>
            <a:t>要因としては、下水道事業特別会計等の公営企業債の元利償還金に対する繰入金は増加傾向にあるが、従前から行ってきた地方債抑制による元利償還金及び組合等が起こした地方債の元利償還金に対する負担金等</a:t>
          </a:r>
          <a:r>
            <a:rPr lang="ja-JP" altLang="en-US" sz="1200">
              <a:solidFill>
                <a:schemeClr val="dk1"/>
              </a:solidFill>
              <a:latin typeface="+mn-lt"/>
              <a:ea typeface="+mn-ea"/>
              <a:cs typeface="+mn-cs"/>
            </a:rPr>
            <a:t>の</a:t>
          </a:r>
          <a:r>
            <a:rPr lang="ja-JP" altLang="ja-JP" sz="1200">
              <a:solidFill>
                <a:schemeClr val="dk1"/>
              </a:solidFill>
              <a:latin typeface="+mn-lt"/>
              <a:ea typeface="+mn-ea"/>
              <a:cs typeface="+mn-cs"/>
            </a:rPr>
            <a:t>減少</a:t>
          </a:r>
          <a:r>
            <a:rPr lang="ja-JP" altLang="en-US" sz="1200">
              <a:solidFill>
                <a:schemeClr val="dk1"/>
              </a:solidFill>
              <a:latin typeface="+mn-lt"/>
              <a:ea typeface="+mn-ea"/>
              <a:cs typeface="+mn-cs"/>
            </a:rPr>
            <a:t>にある。</a:t>
          </a:r>
          <a:r>
            <a:rPr lang="ja-JP" altLang="ja-JP" sz="1200">
              <a:solidFill>
                <a:schemeClr val="dk1"/>
              </a:solidFill>
              <a:latin typeface="+mn-lt"/>
              <a:ea typeface="+mn-ea"/>
              <a:cs typeface="+mn-cs"/>
            </a:rPr>
            <a:t>また、普通交付税に措置される算入公債費等も臨時財政対策債や過疎対策事業債など財政運営に有利な地方債発行により</a:t>
          </a:r>
          <a:r>
            <a:rPr lang="ja-JP" altLang="en-US" sz="1200">
              <a:solidFill>
                <a:schemeClr val="dk1"/>
              </a:solidFill>
              <a:latin typeface="+mn-lt"/>
              <a:ea typeface="+mn-ea"/>
              <a:cs typeface="+mn-cs"/>
            </a:rPr>
            <a:t>限定している</a:t>
          </a:r>
          <a:r>
            <a:rPr lang="ja-JP" altLang="ja-JP" sz="1200">
              <a:solidFill>
                <a:schemeClr val="dk1"/>
              </a:solidFill>
              <a:latin typeface="+mn-lt"/>
              <a:ea typeface="+mn-ea"/>
              <a:cs typeface="+mn-cs"/>
            </a:rPr>
            <a:t>ためである。</a:t>
          </a:r>
          <a:endParaRPr lang="en-US" altLang="ja-JP" sz="1200">
            <a:solidFill>
              <a:schemeClr val="dk1"/>
            </a:solidFill>
            <a:latin typeface="+mn-lt"/>
            <a:ea typeface="+mn-ea"/>
            <a:cs typeface="+mn-cs"/>
          </a:endParaRPr>
        </a:p>
        <a:p>
          <a:pPr rtl="0" eaLnBrk="1" fontAlgn="auto" latinLnBrk="0" hangingPunct="1"/>
          <a:r>
            <a:rPr lang="ja-JP" altLang="ja-JP" sz="1200">
              <a:solidFill>
                <a:schemeClr val="dk1"/>
              </a:solidFill>
              <a:latin typeface="+mn-lt"/>
              <a:ea typeface="+mn-ea"/>
              <a:cs typeface="+mn-cs"/>
            </a:rPr>
            <a:t>今後も、地方債抑制等により引き続き同水準の維持に努めていく必要がある。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n-lt"/>
              <a:ea typeface="+mn-ea"/>
              <a:cs typeface="+mn-cs"/>
            </a:rPr>
            <a:t>当町の将来負担比率は、従前から行ってきた地方債抑制により減少傾向にあったが、今後は増加傾向にある。その要因としては、平成</a:t>
          </a:r>
          <a:r>
            <a:rPr lang="en-US" altLang="ja-JP" sz="1200">
              <a:solidFill>
                <a:schemeClr val="dk1"/>
              </a:solidFill>
              <a:latin typeface="+mn-lt"/>
              <a:ea typeface="+mn-ea"/>
              <a:cs typeface="+mn-cs"/>
            </a:rPr>
            <a:t>25</a:t>
          </a:r>
          <a:r>
            <a:rPr lang="ja-JP" altLang="ja-JP" sz="1200">
              <a:solidFill>
                <a:schemeClr val="dk1"/>
              </a:solidFill>
              <a:latin typeface="+mn-lt"/>
              <a:ea typeface="+mn-ea"/>
              <a:cs typeface="+mn-cs"/>
            </a:rPr>
            <a:t>年度以降地方債現在高の増により将来負担比率の分子となる額も増加傾向にあるためである。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今後は地方債発行を抑制するとともに充当可能基金の増加など運用の適正化に努めていく必要がある。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4395293</v>
      </c>
      <c r="BO4" s="379"/>
      <c r="BP4" s="379"/>
      <c r="BQ4" s="379"/>
      <c r="BR4" s="379"/>
      <c r="BS4" s="379"/>
      <c r="BT4" s="379"/>
      <c r="BU4" s="380"/>
      <c r="BV4" s="378">
        <v>4400669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4269318</v>
      </c>
      <c r="BO5" s="384"/>
      <c r="BP5" s="384"/>
      <c r="BQ5" s="384"/>
      <c r="BR5" s="384"/>
      <c r="BS5" s="384"/>
      <c r="BT5" s="384"/>
      <c r="BU5" s="385"/>
      <c r="BV5" s="383">
        <v>4234737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125975</v>
      </c>
      <c r="BO6" s="384"/>
      <c r="BP6" s="384"/>
      <c r="BQ6" s="384"/>
      <c r="BR6" s="384"/>
      <c r="BS6" s="384"/>
      <c r="BT6" s="384"/>
      <c r="BU6" s="385"/>
      <c r="BV6" s="383">
        <v>165932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98.3</v>
      </c>
      <c r="CU6" s="530"/>
      <c r="CV6" s="530"/>
      <c r="CW6" s="530"/>
      <c r="CX6" s="530"/>
      <c r="CY6" s="530"/>
      <c r="CZ6" s="530"/>
      <c r="DA6" s="531"/>
      <c r="DB6" s="529">
        <v>96.7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3764</v>
      </c>
      <c r="BO7" s="384"/>
      <c r="BP7" s="384"/>
      <c r="BQ7" s="384"/>
      <c r="BR7" s="384"/>
      <c r="BS7" s="384"/>
      <c r="BT7" s="384"/>
      <c r="BU7" s="385"/>
      <c r="BV7" s="383">
        <v>11797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2536343</v>
      </c>
      <c r="CU7" s="384"/>
      <c r="CV7" s="384"/>
      <c r="CW7" s="384"/>
      <c r="CX7" s="384"/>
      <c r="CY7" s="384"/>
      <c r="CZ7" s="384"/>
      <c r="DA7" s="385"/>
      <c r="DB7" s="383">
        <v>2534776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122211</v>
      </c>
      <c r="BO8" s="384"/>
      <c r="BP8" s="384"/>
      <c r="BQ8" s="384"/>
      <c r="BR8" s="384"/>
      <c r="BS8" s="384"/>
      <c r="BT8" s="384"/>
      <c r="BU8" s="385"/>
      <c r="BV8" s="383">
        <v>154135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5296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-31924</v>
      </c>
      <c r="BO9" s="384"/>
      <c r="BP9" s="384"/>
      <c r="BQ9" s="384"/>
      <c r="BR9" s="384"/>
      <c r="BS9" s="384"/>
      <c r="BT9" s="384"/>
      <c r="BU9" s="385"/>
      <c r="BV9" s="383">
        <v>10516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5690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86371</v>
      </c>
      <c r="BO10" s="384"/>
      <c r="BP10" s="384"/>
      <c r="BQ10" s="384"/>
      <c r="BR10" s="384"/>
      <c r="BS10" s="384"/>
      <c r="BT10" s="384"/>
      <c r="BU10" s="385"/>
      <c r="BV10" s="383">
        <v>73430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5186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5158</v>
      </c>
      <c r="S13" s="485"/>
      <c r="T13" s="485"/>
      <c r="U13" s="485"/>
      <c r="V13" s="486"/>
      <c r="W13" s="472" t="s">
        <v>123</v>
      </c>
      <c r="X13" s="396"/>
      <c r="Y13" s="396"/>
      <c r="Z13" s="396"/>
      <c r="AA13" s="396"/>
      <c r="AB13" s="397"/>
      <c r="AC13" s="359">
        <v>727</v>
      </c>
      <c r="AD13" s="360"/>
      <c r="AE13" s="360"/>
      <c r="AF13" s="360"/>
      <c r="AG13" s="361"/>
      <c r="AH13" s="359">
        <v>929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54447</v>
      </c>
      <c r="BO13" s="384"/>
      <c r="BP13" s="384"/>
      <c r="BQ13" s="384"/>
      <c r="BR13" s="384"/>
      <c r="BS13" s="384"/>
      <c r="BT13" s="384"/>
      <c r="BU13" s="385"/>
      <c r="BV13" s="383">
        <v>83946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5259</v>
      </c>
      <c r="S14" s="485"/>
      <c r="T14" s="485"/>
      <c r="U14" s="485"/>
      <c r="V14" s="486"/>
      <c r="W14" s="487"/>
      <c r="X14" s="399"/>
      <c r="Y14" s="399"/>
      <c r="Z14" s="399"/>
      <c r="AA14" s="399"/>
      <c r="AB14" s="400"/>
      <c r="AC14" s="477">
        <v>27.9</v>
      </c>
      <c r="AD14" s="478"/>
      <c r="AE14" s="478"/>
      <c r="AF14" s="478"/>
      <c r="AG14" s="479"/>
      <c r="AH14" s="477">
        <v>31.3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109.4</v>
      </c>
      <c r="CU14" s="456"/>
      <c r="CV14" s="456"/>
      <c r="CW14" s="456"/>
      <c r="CX14" s="456"/>
      <c r="CY14" s="456"/>
      <c r="CZ14" s="456"/>
      <c r="DA14" s="457"/>
      <c r="DB14" s="488">
        <v>108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5230</v>
      </c>
      <c r="S15" s="485"/>
      <c r="T15" s="485"/>
      <c r="U15" s="485"/>
      <c r="V15" s="486"/>
      <c r="W15" s="472" t="s">
        <v>130</v>
      </c>
      <c r="X15" s="396"/>
      <c r="Y15" s="396"/>
      <c r="Z15" s="396"/>
      <c r="AA15" s="396"/>
      <c r="AB15" s="397"/>
      <c r="AC15" s="359">
        <v>532</v>
      </c>
      <c r="AD15" s="360"/>
      <c r="AE15" s="360"/>
      <c r="AF15" s="360"/>
      <c r="AG15" s="361"/>
      <c r="AH15" s="359">
        <v>642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428495</v>
      </c>
      <c r="BO15" s="379"/>
      <c r="BP15" s="379"/>
      <c r="BQ15" s="379"/>
      <c r="BR15" s="379"/>
      <c r="BS15" s="379"/>
      <c r="BT15" s="379"/>
      <c r="BU15" s="380"/>
      <c r="BV15" s="378">
        <v>413141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20.399999999999999</v>
      </c>
      <c r="AD16" s="478"/>
      <c r="AE16" s="478"/>
      <c r="AF16" s="478"/>
      <c r="AG16" s="479"/>
      <c r="AH16" s="477">
        <v>21.7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2298604</v>
      </c>
      <c r="BO16" s="384"/>
      <c r="BP16" s="384"/>
      <c r="BQ16" s="384"/>
      <c r="BR16" s="384"/>
      <c r="BS16" s="384"/>
      <c r="BT16" s="384"/>
      <c r="BU16" s="385"/>
      <c r="BV16" s="383">
        <v>2293833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1344</v>
      </c>
      <c r="AD17" s="360"/>
      <c r="AE17" s="360"/>
      <c r="AF17" s="360"/>
      <c r="AG17" s="361"/>
      <c r="AH17" s="359">
        <v>1391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531750</v>
      </c>
      <c r="BO17" s="384"/>
      <c r="BP17" s="384"/>
      <c r="BQ17" s="384"/>
      <c r="BR17" s="384"/>
      <c r="BS17" s="384"/>
      <c r="BT17" s="384"/>
      <c r="BU17" s="385"/>
      <c r="BV17" s="383">
        <v>513903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78.650000000000006</v>
      </c>
      <c r="M18" s="448"/>
      <c r="N18" s="448"/>
      <c r="O18" s="448"/>
      <c r="P18" s="448"/>
      <c r="Q18" s="448"/>
      <c r="R18" s="449"/>
      <c r="S18" s="449"/>
      <c r="T18" s="449"/>
      <c r="U18" s="449"/>
      <c r="V18" s="450"/>
      <c r="W18" s="464"/>
      <c r="X18" s="465"/>
      <c r="Y18" s="465"/>
      <c r="Z18" s="465"/>
      <c r="AA18" s="465"/>
      <c r="AB18" s="473"/>
      <c r="AC18" s="347">
        <v>51.6</v>
      </c>
      <c r="AD18" s="348"/>
      <c r="AE18" s="348"/>
      <c r="AF18" s="348"/>
      <c r="AG18" s="451"/>
      <c r="AH18" s="347">
        <v>46.9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2372945</v>
      </c>
      <c r="BO18" s="384"/>
      <c r="BP18" s="384"/>
      <c r="BQ18" s="384"/>
      <c r="BR18" s="384"/>
      <c r="BS18" s="384"/>
      <c r="BT18" s="384"/>
      <c r="BU18" s="385"/>
      <c r="BV18" s="383">
        <v>2322523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2996691</v>
      </c>
      <c r="BO19" s="384"/>
      <c r="BP19" s="384"/>
      <c r="BQ19" s="384"/>
      <c r="BR19" s="384"/>
      <c r="BS19" s="384"/>
      <c r="BT19" s="384"/>
      <c r="BU19" s="385"/>
      <c r="BV19" s="383">
        <v>2851498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1957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4625930</v>
      </c>
      <c r="BO23" s="384"/>
      <c r="BP23" s="384"/>
      <c r="BQ23" s="384"/>
      <c r="BR23" s="384"/>
      <c r="BS23" s="384"/>
      <c r="BT23" s="384"/>
      <c r="BU23" s="385"/>
      <c r="BV23" s="383">
        <v>4716237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6730</v>
      </c>
      <c r="R24" s="360"/>
      <c r="S24" s="360"/>
      <c r="T24" s="360"/>
      <c r="U24" s="360"/>
      <c r="V24" s="361"/>
      <c r="W24" s="425"/>
      <c r="X24" s="416"/>
      <c r="Y24" s="417"/>
      <c r="Z24" s="356" t="s">
        <v>153</v>
      </c>
      <c r="AA24" s="357"/>
      <c r="AB24" s="357"/>
      <c r="AC24" s="357"/>
      <c r="AD24" s="357"/>
      <c r="AE24" s="357"/>
      <c r="AF24" s="357"/>
      <c r="AG24" s="358"/>
      <c r="AH24" s="359">
        <v>74</v>
      </c>
      <c r="AI24" s="360"/>
      <c r="AJ24" s="360"/>
      <c r="AK24" s="360"/>
      <c r="AL24" s="361"/>
      <c r="AM24" s="359">
        <v>215858</v>
      </c>
      <c r="AN24" s="360"/>
      <c r="AO24" s="360"/>
      <c r="AP24" s="360"/>
      <c r="AQ24" s="360"/>
      <c r="AR24" s="361"/>
      <c r="AS24" s="359">
        <v>2917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3876624</v>
      </c>
      <c r="BO24" s="384"/>
      <c r="BP24" s="384"/>
      <c r="BQ24" s="384"/>
      <c r="BR24" s="384"/>
      <c r="BS24" s="384"/>
      <c r="BT24" s="384"/>
      <c r="BU24" s="385"/>
      <c r="BV24" s="383">
        <v>3843319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5790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42947</v>
      </c>
      <c r="BO25" s="379"/>
      <c r="BP25" s="379"/>
      <c r="BQ25" s="379"/>
      <c r="BR25" s="379"/>
      <c r="BS25" s="379"/>
      <c r="BT25" s="379"/>
      <c r="BU25" s="380"/>
      <c r="BV25" s="378">
        <v>889322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5400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245275</v>
      </c>
      <c r="BO27" s="387"/>
      <c r="BP27" s="387"/>
      <c r="BQ27" s="387"/>
      <c r="BR27" s="387"/>
      <c r="BS27" s="387"/>
      <c r="BT27" s="387"/>
      <c r="BU27" s="388"/>
      <c r="BV27" s="386">
        <v>211670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845249</v>
      </c>
      <c r="BO28" s="379"/>
      <c r="BP28" s="379"/>
      <c r="BQ28" s="379"/>
      <c r="BR28" s="379"/>
      <c r="BS28" s="379"/>
      <c r="BT28" s="379"/>
      <c r="BU28" s="380"/>
      <c r="BV28" s="378">
        <v>758878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2000</v>
      </c>
      <c r="R29" s="360"/>
      <c r="S29" s="360"/>
      <c r="T29" s="360"/>
      <c r="U29" s="360"/>
      <c r="V29" s="361"/>
      <c r="W29" s="426"/>
      <c r="X29" s="427"/>
      <c r="Y29" s="428"/>
      <c r="Z29" s="356" t="s">
        <v>170</v>
      </c>
      <c r="AA29" s="357"/>
      <c r="AB29" s="357"/>
      <c r="AC29" s="357"/>
      <c r="AD29" s="357"/>
      <c r="AE29" s="357"/>
      <c r="AF29" s="357"/>
      <c r="AG29" s="358"/>
      <c r="AH29" s="359">
        <v>75</v>
      </c>
      <c r="AI29" s="360"/>
      <c r="AJ29" s="360"/>
      <c r="AK29" s="360"/>
      <c r="AL29" s="361"/>
      <c r="AM29" s="359">
        <v>219658</v>
      </c>
      <c r="AN29" s="360"/>
      <c r="AO29" s="360"/>
      <c r="AP29" s="360"/>
      <c r="AQ29" s="360"/>
      <c r="AR29" s="361"/>
      <c r="AS29" s="359">
        <v>2929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145635</v>
      </c>
      <c r="BO29" s="384"/>
      <c r="BP29" s="384"/>
      <c r="BQ29" s="384"/>
      <c r="BR29" s="384"/>
      <c r="BS29" s="384"/>
      <c r="BT29" s="384"/>
      <c r="BU29" s="385"/>
      <c r="BV29" s="383">
        <v>145520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416230</v>
      </c>
      <c r="BO30" s="387"/>
      <c r="BP30" s="387"/>
      <c r="BQ30" s="387"/>
      <c r="BR30" s="387"/>
      <c r="BS30" s="387"/>
      <c r="BT30" s="387"/>
      <c r="BU30" s="388"/>
      <c r="BV30" s="386">
        <v>813942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岡山県広域水道企業団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久米郡土地開発公社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岡山県後期高齢者医療広域連合一般会計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用地取得造成事業特別会計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岡山県後期高齢者医療広域連合特別会計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岡山県市町村総合事務組合一般会計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岡山県市町村総合事務組合貸付金特別会計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岡山県市町村総合事務組合脱退還付金特別会計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岡山県市町村総合事務組合交通災害共済特別会計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岡山県市町村税整理組合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津山広域事務組合一般会計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津山広域事務組合ふるさと振興事業特別会計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4382</v>
      </c>
      <c r="J41" s="83">
        <v>4149</v>
      </c>
      <c r="K41" s="83">
        <v>4290</v>
      </c>
      <c r="L41" s="83">
        <v>4716</v>
      </c>
      <c r="M41" s="84">
        <v>4626</v>
      </c>
    </row>
    <row r="42" spans="2:13" ht="27.75" customHeight="1">
      <c r="B42" s="1171"/>
      <c r="C42" s="1172"/>
      <c r="D42" s="85"/>
      <c r="E42" s="1175" t="s">
        <v>26</v>
      </c>
      <c r="F42" s="1175"/>
      <c r="G42" s="1175"/>
      <c r="H42" s="1176"/>
      <c r="I42" s="86">
        <v>63</v>
      </c>
      <c r="J42" s="87">
        <v>48</v>
      </c>
      <c r="K42" s="87">
        <v>43</v>
      </c>
      <c r="L42" s="87">
        <v>37</v>
      </c>
      <c r="M42" s="88">
        <v>32</v>
      </c>
    </row>
    <row r="43" spans="2:13" ht="27.75" customHeight="1">
      <c r="B43" s="1171"/>
      <c r="C43" s="1172"/>
      <c r="D43" s="85"/>
      <c r="E43" s="1175" t="s">
        <v>27</v>
      </c>
      <c r="F43" s="1175"/>
      <c r="G43" s="1175"/>
      <c r="H43" s="1176"/>
      <c r="I43" s="86">
        <v>3470</v>
      </c>
      <c r="J43" s="87">
        <v>3514</v>
      </c>
      <c r="K43" s="87">
        <v>3283</v>
      </c>
      <c r="L43" s="87">
        <v>3257</v>
      </c>
      <c r="M43" s="88">
        <v>3139</v>
      </c>
    </row>
    <row r="44" spans="2:13" ht="27.75" customHeight="1">
      <c r="B44" s="1171"/>
      <c r="C44" s="1172"/>
      <c r="D44" s="85"/>
      <c r="E44" s="1175" t="s">
        <v>28</v>
      </c>
      <c r="F44" s="1175"/>
      <c r="G44" s="1175"/>
      <c r="H44" s="1176"/>
      <c r="I44" s="86">
        <v>230</v>
      </c>
      <c r="J44" s="87">
        <v>214</v>
      </c>
      <c r="K44" s="87">
        <v>210</v>
      </c>
      <c r="L44" s="87">
        <v>298</v>
      </c>
      <c r="M44" s="88">
        <v>244</v>
      </c>
    </row>
    <row r="45" spans="2:13" ht="27.75" customHeight="1">
      <c r="B45" s="1171"/>
      <c r="C45" s="1172"/>
      <c r="D45" s="85"/>
      <c r="E45" s="1175" t="s">
        <v>29</v>
      </c>
      <c r="F45" s="1175"/>
      <c r="G45" s="1175"/>
      <c r="H45" s="1176"/>
      <c r="I45" s="86">
        <v>616</v>
      </c>
      <c r="J45" s="87">
        <v>589</v>
      </c>
      <c r="K45" s="87">
        <v>625</v>
      </c>
      <c r="L45" s="87">
        <v>561</v>
      </c>
      <c r="M45" s="88">
        <v>544</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1420</v>
      </c>
      <c r="J49" s="87">
        <v>1576</v>
      </c>
      <c r="K49" s="87">
        <v>1642</v>
      </c>
      <c r="L49" s="87">
        <v>1749</v>
      </c>
      <c r="M49" s="88">
        <v>1674</v>
      </c>
    </row>
    <row r="50" spans="2:13" ht="27.75" customHeight="1">
      <c r="B50" s="1171"/>
      <c r="C50" s="1172"/>
      <c r="D50" s="85"/>
      <c r="E50" s="1175" t="s">
        <v>35</v>
      </c>
      <c r="F50" s="1175"/>
      <c r="G50" s="1175"/>
      <c r="H50" s="1176"/>
      <c r="I50" s="86">
        <v>157</v>
      </c>
      <c r="J50" s="87">
        <v>131</v>
      </c>
      <c r="K50" s="87">
        <v>111</v>
      </c>
      <c r="L50" s="87">
        <v>102</v>
      </c>
      <c r="M50" s="88">
        <v>91</v>
      </c>
    </row>
    <row r="51" spans="2:13" ht="27.75" customHeight="1">
      <c r="B51" s="1173"/>
      <c r="C51" s="1174"/>
      <c r="D51" s="85"/>
      <c r="E51" s="1175" t="s">
        <v>36</v>
      </c>
      <c r="F51" s="1175"/>
      <c r="G51" s="1175"/>
      <c r="H51" s="1176"/>
      <c r="I51" s="86">
        <v>4363</v>
      </c>
      <c r="J51" s="87">
        <v>4808</v>
      </c>
      <c r="K51" s="87">
        <v>4712</v>
      </c>
      <c r="L51" s="87">
        <v>4833</v>
      </c>
      <c r="M51" s="88">
        <v>4660</v>
      </c>
    </row>
    <row r="52" spans="2:13" ht="27.75" customHeight="1" thickBot="1">
      <c r="B52" s="1177" t="s">
        <v>37</v>
      </c>
      <c r="C52" s="1178"/>
      <c r="D52" s="90"/>
      <c r="E52" s="1179" t="s">
        <v>38</v>
      </c>
      <c r="F52" s="1179"/>
      <c r="G52" s="1179"/>
      <c r="H52" s="1180"/>
      <c r="I52" s="91">
        <v>2821</v>
      </c>
      <c r="J52" s="92">
        <v>1999</v>
      </c>
      <c r="K52" s="92">
        <v>1985</v>
      </c>
      <c r="L52" s="92">
        <v>2184</v>
      </c>
      <c r="M52" s="93">
        <v>2159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271127</v>
      </c>
      <c r="E3" s="116"/>
      <c r="F3" s="117">
        <v>192544</v>
      </c>
      <c r="G3" s="118"/>
      <c r="H3" s="119"/>
    </row>
    <row r="4" spans="1:8">
      <c r="A4" s="120"/>
      <c r="B4" s="121"/>
      <c r="C4" s="122"/>
      <c r="D4" s="123">
        <v>68112</v>
      </c>
      <c r="E4" s="124"/>
      <c r="F4" s="125">
        <v>82235</v>
      </c>
      <c r="G4" s="126"/>
      <c r="H4" s="127"/>
    </row>
    <row r="5" spans="1:8">
      <c r="A5" s="108" t="s">
        <v>509</v>
      </c>
      <c r="B5" s="113"/>
      <c r="C5" s="114"/>
      <c r="D5" s="115">
        <v>37059</v>
      </c>
      <c r="E5" s="116"/>
      <c r="F5" s="117">
        <v>146140</v>
      </c>
      <c r="G5" s="118"/>
      <c r="H5" s="119"/>
    </row>
    <row r="6" spans="1:8">
      <c r="A6" s="120"/>
      <c r="B6" s="121"/>
      <c r="C6" s="122"/>
      <c r="D6" s="123">
        <v>31633</v>
      </c>
      <c r="E6" s="124"/>
      <c r="F6" s="125">
        <v>75451</v>
      </c>
      <c r="G6" s="126"/>
      <c r="H6" s="127"/>
    </row>
    <row r="7" spans="1:8">
      <c r="A7" s="108" t="s">
        <v>510</v>
      </c>
      <c r="B7" s="113"/>
      <c r="C7" s="114"/>
      <c r="D7" s="115">
        <v>143997</v>
      </c>
      <c r="E7" s="116"/>
      <c r="F7" s="117">
        <v>146641</v>
      </c>
      <c r="G7" s="118"/>
      <c r="H7" s="119"/>
    </row>
    <row r="8" spans="1:8">
      <c r="A8" s="120"/>
      <c r="B8" s="121"/>
      <c r="C8" s="122"/>
      <c r="D8" s="123">
        <v>124615</v>
      </c>
      <c r="E8" s="124"/>
      <c r="F8" s="125">
        <v>68142</v>
      </c>
      <c r="G8" s="126"/>
      <c r="H8" s="127"/>
    </row>
    <row r="9" spans="1:8">
      <c r="A9" s="108" t="s">
        <v>511</v>
      </c>
      <c r="B9" s="113"/>
      <c r="C9" s="114"/>
      <c r="D9" s="115">
        <v>162473</v>
      </c>
      <c r="E9" s="116"/>
      <c r="F9" s="117">
        <v>174587</v>
      </c>
      <c r="G9" s="118"/>
      <c r="H9" s="119"/>
    </row>
    <row r="10" spans="1:8">
      <c r="A10" s="120"/>
      <c r="B10" s="121"/>
      <c r="C10" s="122"/>
      <c r="D10" s="123">
        <v>57610</v>
      </c>
      <c r="E10" s="124"/>
      <c r="F10" s="125">
        <v>79695</v>
      </c>
      <c r="G10" s="126"/>
      <c r="H10" s="127"/>
    </row>
    <row r="11" spans="1:8">
      <c r="A11" s="108" t="s">
        <v>512</v>
      </c>
      <c r="B11" s="113"/>
      <c r="C11" s="114"/>
      <c r="D11" s="115">
        <v>200984</v>
      </c>
      <c r="E11" s="116"/>
      <c r="F11" s="117">
        <v>175675</v>
      </c>
      <c r="G11" s="118"/>
      <c r="H11" s="119"/>
    </row>
    <row r="12" spans="1:8">
      <c r="A12" s="120"/>
      <c r="B12" s="121"/>
      <c r="C12" s="128"/>
      <c r="D12" s="123">
        <v>30932</v>
      </c>
      <c r="E12" s="124"/>
      <c r="F12" s="125">
        <v>87698</v>
      </c>
      <c r="G12" s="126"/>
      <c r="H12" s="127"/>
    </row>
    <row r="13" spans="1:8">
      <c r="A13" s="108"/>
      <c r="B13" s="113"/>
      <c r="C13" s="129"/>
      <c r="D13" s="130">
        <v>163128</v>
      </c>
      <c r="E13" s="131"/>
      <c r="F13" s="132">
        <v>167117</v>
      </c>
      <c r="G13" s="133"/>
      <c r="H13" s="119"/>
    </row>
    <row r="14" spans="1:8">
      <c r="A14" s="120"/>
      <c r="B14" s="121"/>
      <c r="C14" s="122"/>
      <c r="D14" s="123">
        <v>62580</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3.86</v>
      </c>
      <c r="C19" s="134">
        <f>ROUND(VALUE(SUBSTITUTE(実質収支比率等に係る経年分析!G$48,"▲","-")),2)</f>
        <v>4.62</v>
      </c>
      <c r="D19" s="134">
        <f>ROUND(VALUE(SUBSTITUTE(実質収支比率等に係る経年分析!H$48,"▲","-")),2)</f>
        <v>5.67</v>
      </c>
      <c r="E19" s="134">
        <f>ROUND(VALUE(SUBSTITUTE(実質収支比率等に係る経年分析!I$48,"▲","-")),2)</f>
        <v>6.08</v>
      </c>
      <c r="F19" s="134">
        <f>ROUND(VALUE(SUBSTITUTE(実質収支比率等に係る経年分析!J$48,"▲","-")),2)</f>
        <v>4.82</v>
      </c>
    </row>
    <row r="20" spans="1:11">
      <c r="A20" s="134" t="s">
        <v>43</v>
      </c>
      <c r="B20" s="134">
        <f>ROUND(VALUE(SUBSTITUTE(実質収支比率等に係る経年分析!F$47,"▲","-")),2)</f>
        <v>23.12</v>
      </c>
      <c r="C20" s="134">
        <f>ROUND(VALUE(SUBSTITUTE(実質収支比率等に係る経年分析!G$47,"▲","-")),2)</f>
        <v>26.51</v>
      </c>
      <c r="D20" s="134">
        <f>ROUND(VALUE(SUBSTITUTE(実質収支比率等に係る経年分析!H$47,"▲","-")),2)</f>
        <v>27.07</v>
      </c>
      <c r="E20" s="134">
        <f>ROUND(VALUE(SUBSTITUTE(実質収支比率等に係る経年分析!I$47,"▲","-")),2)</f>
        <v>29.94</v>
      </c>
      <c r="F20" s="134">
        <f>ROUND(VALUE(SUBSTITUTE(実質収支比率等に係る経年分析!J$47,"▲","-")),2)</f>
        <v>33.33</v>
      </c>
    </row>
    <row r="21" spans="1:11">
      <c r="A21" s="134" t="s">
        <v>44</v>
      </c>
      <c r="B21" s="134">
        <f>IF(ISNUMBER(VALUE(SUBSTITUTE(実質収支比率等に係る経年分析!F$49,"▲","-"))),ROUND(VALUE(SUBSTITUTE(実質収支比率等に係る経年分析!F$49,"▲","-")),2),NA())</f>
        <v>4.21</v>
      </c>
      <c r="C21" s="134">
        <f>IF(ISNUMBER(VALUE(SUBSTITUTE(実質収支比率等に係る経年分析!G$49,"▲","-"))),ROUND(VALUE(SUBSTITUTE(実質収支比率等に係る経年分析!G$49,"▲","-")),2),NA())</f>
        <v>3.07</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3.31</v>
      </c>
      <c r="F21" s="134">
        <f>IF(ISNUMBER(VALUE(SUBSTITUTE(実質収支比率等に係る経年分析!J$49,"▲","-"))),ROUND(VALUE(SUBSTITUTE(実質収支比率等に係る経年分析!J$49,"▲","-")),2),NA())</f>
        <v>2.15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1.1000000000000001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1.1599999999999999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495</v>
      </c>
      <c r="E42" s="136"/>
      <c r="F42" s="136"/>
      <c r="G42" s="136">
        <f>'実質公債費比率（分子）の構造'!L$52</f>
        <v>500</v>
      </c>
      <c r="H42" s="136"/>
      <c r="I42" s="136"/>
      <c r="J42" s="136">
        <f>'実質公債費比率（分子）の構造'!M$52</f>
        <v>520</v>
      </c>
      <c r="K42" s="136"/>
      <c r="L42" s="136"/>
      <c r="M42" s="136">
        <f>'実質公債費比率（分子）の構造'!N$52</f>
        <v>524</v>
      </c>
      <c r="N42" s="136"/>
      <c r="O42" s="136"/>
      <c r="P42" s="136">
        <f>'実質公債費比率（分子）の構造'!O$52</f>
        <v>575</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35</v>
      </c>
      <c r="C45" s="136"/>
      <c r="D45" s="136"/>
      <c r="E45" s="136">
        <f>'実質公債費比率（分子）の構造'!L$49</f>
        <v>28</v>
      </c>
      <c r="F45" s="136"/>
      <c r="G45" s="136"/>
      <c r="H45" s="136">
        <f>'実質公債費比率（分子）の構造'!M$49</f>
        <v>12</v>
      </c>
      <c r="I45" s="136"/>
      <c r="J45" s="136"/>
      <c r="K45" s="136">
        <f>'実質公債費比率（分子）の構造'!N$49</f>
        <v>14</v>
      </c>
      <c r="L45" s="136"/>
      <c r="M45" s="136"/>
      <c r="N45" s="136">
        <f>'実質公債費比率（分子）の構造'!O$49</f>
        <v>14</v>
      </c>
      <c r="O45" s="136"/>
      <c r="P45" s="136"/>
    </row>
    <row r="46" spans="1:16">
      <c r="A46" s="136" t="s">
        <v>55</v>
      </c>
      <c r="B46" s="136">
        <f>'実質公債費比率（分子）の構造'!K$48</f>
        <v>227</v>
      </c>
      <c r="C46" s="136"/>
      <c r="D46" s="136"/>
      <c r="E46" s="136">
        <f>'実質公債費比率（分子）の構造'!L$48</f>
        <v>238</v>
      </c>
      <c r="F46" s="136"/>
      <c r="G46" s="136"/>
      <c r="H46" s="136">
        <f>'実質公債費比率（分子）の構造'!M$48</f>
        <v>249</v>
      </c>
      <c r="I46" s="136"/>
      <c r="J46" s="136"/>
      <c r="K46" s="136">
        <f>'実質公債費比率（分子）の構造'!N$48</f>
        <v>263</v>
      </c>
      <c r="L46" s="136"/>
      <c r="M46" s="136"/>
      <c r="N46" s="136">
        <f>'実質公債費比率（分子）の構造'!O$48</f>
        <v>257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490</v>
      </c>
      <c r="C49" s="136"/>
      <c r="D49" s="136"/>
      <c r="E49" s="136">
        <f>'実質公債費比率（分子）の構造'!L$45</f>
        <v>484</v>
      </c>
      <c r="F49" s="136"/>
      <c r="G49" s="136"/>
      <c r="H49" s="136">
        <f>'実質公債費比率（分子）の構造'!M$45</f>
        <v>470</v>
      </c>
      <c r="I49" s="136"/>
      <c r="J49" s="136"/>
      <c r="K49" s="136">
        <f>'実質公債費比率（分子）の構造'!N$45</f>
        <v>464</v>
      </c>
      <c r="L49" s="136"/>
      <c r="M49" s="136"/>
      <c r="N49" s="136">
        <f>'実質公債費比率（分子）の構造'!O$45</f>
        <v>467</v>
      </c>
      <c r="O49" s="136"/>
      <c r="P49" s="136"/>
    </row>
    <row r="50" spans="1:16">
      <c r="A50" s="136" t="s">
        <v>58</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260</v>
      </c>
      <c r="G50" s="136" t="e">
        <f>NA()</f>
        <v>#N/A</v>
      </c>
      <c r="H50" s="136" t="e">
        <f>NA()</f>
        <v>#N/A</v>
      </c>
      <c r="I50" s="136">
        <f>IF(ISNUMBER('実質公債費比率（分子）の構造'!M$53),'実質公債費比率（分子）の構造'!M$53,NA())</f>
        <v>213</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166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4363</v>
      </c>
      <c r="E56" s="135"/>
      <c r="F56" s="135"/>
      <c r="G56" s="135">
        <f>'将来負担比率（分子）の構造'!J$51</f>
        <v>4808</v>
      </c>
      <c r="H56" s="135"/>
      <c r="I56" s="135"/>
      <c r="J56" s="135">
        <f>'将来負担比率（分子）の構造'!K$51</f>
        <v>4712</v>
      </c>
      <c r="K56" s="135"/>
      <c r="L56" s="135"/>
      <c r="M56" s="135">
        <f>'将来負担比率（分子）の構造'!L$51</f>
        <v>4833</v>
      </c>
      <c r="N56" s="135"/>
      <c r="O56" s="135"/>
      <c r="P56" s="135">
        <f>'将来負担比率（分子）の構造'!M$51</f>
        <v>4660</v>
      </c>
    </row>
    <row r="57" spans="1:16">
      <c r="A57" s="135" t="s">
        <v>35</v>
      </c>
      <c r="B57" s="135"/>
      <c r="C57" s="135"/>
      <c r="D57" s="135">
        <f>'将来負担比率（分子）の構造'!I$50</f>
        <v>157</v>
      </c>
      <c r="E57" s="135"/>
      <c r="F57" s="135"/>
      <c r="G57" s="135">
        <f>'将来負担比率（分子）の構造'!J$50</f>
        <v>131</v>
      </c>
      <c r="H57" s="135"/>
      <c r="I57" s="135"/>
      <c r="J57" s="135">
        <f>'将来負担比率（分子）の構造'!K$50</f>
        <v>111</v>
      </c>
      <c r="K57" s="135"/>
      <c r="L57" s="135"/>
      <c r="M57" s="135">
        <f>'将来負担比率（分子）の構造'!L$50</f>
        <v>102</v>
      </c>
      <c r="N57" s="135"/>
      <c r="O57" s="135"/>
      <c r="P57" s="135">
        <f>'将来負担比率（分子）の構造'!M$50</f>
        <v>91</v>
      </c>
    </row>
    <row r="58" spans="1:16">
      <c r="A58" s="135" t="s">
        <v>34</v>
      </c>
      <c r="B58" s="135"/>
      <c r="C58" s="135"/>
      <c r="D58" s="135">
        <f>'将来負担比率（分子）の構造'!I$49</f>
        <v>1420</v>
      </c>
      <c r="E58" s="135"/>
      <c r="F58" s="135"/>
      <c r="G58" s="135">
        <f>'将来負担比率（分子）の構造'!J$49</f>
        <v>1576</v>
      </c>
      <c r="H58" s="135"/>
      <c r="I58" s="135"/>
      <c r="J58" s="135">
        <f>'将来負担比率（分子）の構造'!K$49</f>
        <v>1642</v>
      </c>
      <c r="K58" s="135"/>
      <c r="L58" s="135"/>
      <c r="M58" s="135">
        <f>'将来負担比率（分子）の構造'!L$49</f>
        <v>1749</v>
      </c>
      <c r="N58" s="135"/>
      <c r="O58" s="135"/>
      <c r="P58" s="135">
        <f>'将来負担比率（分子）の構造'!M$49</f>
        <v>1674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616</v>
      </c>
      <c r="C62" s="135"/>
      <c r="D62" s="135"/>
      <c r="E62" s="135">
        <f>'将来負担比率（分子）の構造'!J$45</f>
        <v>589</v>
      </c>
      <c r="F62" s="135"/>
      <c r="G62" s="135"/>
      <c r="H62" s="135">
        <f>'将来負担比率（分子）の構造'!K$45</f>
        <v>625</v>
      </c>
      <c r="I62" s="135"/>
      <c r="J62" s="135"/>
      <c r="K62" s="135">
        <f>'将来負担比率（分子）の構造'!L$45</f>
        <v>561</v>
      </c>
      <c r="L62" s="135"/>
      <c r="M62" s="135"/>
      <c r="N62" s="135">
        <f>'将来負担比率（分子）の構造'!M$45</f>
        <v>544</v>
      </c>
      <c r="O62" s="135"/>
      <c r="P62" s="135"/>
    </row>
    <row r="63" spans="1:16">
      <c r="A63" s="135" t="s">
        <v>28</v>
      </c>
      <c r="B63" s="135">
        <f>'将来負担比率（分子）の構造'!I$44</f>
        <v>230</v>
      </c>
      <c r="C63" s="135"/>
      <c r="D63" s="135"/>
      <c r="E63" s="135">
        <f>'将来負担比率（分子）の構造'!J$44</f>
        <v>214</v>
      </c>
      <c r="F63" s="135"/>
      <c r="G63" s="135"/>
      <c r="H63" s="135">
        <f>'将来負担比率（分子）の構造'!K$44</f>
        <v>210</v>
      </c>
      <c r="I63" s="135"/>
      <c r="J63" s="135"/>
      <c r="K63" s="135">
        <f>'将来負担比率（分子）の構造'!L$44</f>
        <v>298</v>
      </c>
      <c r="L63" s="135"/>
      <c r="M63" s="135"/>
      <c r="N63" s="135">
        <f>'将来負担比率（分子）の構造'!M$44</f>
        <v>244</v>
      </c>
      <c r="O63" s="135"/>
      <c r="P63" s="135"/>
    </row>
    <row r="64" spans="1:16">
      <c r="A64" s="135" t="s">
        <v>27</v>
      </c>
      <c r="B64" s="135">
        <f>'将来負担比率（分子）の構造'!I$43</f>
        <v>3470</v>
      </c>
      <c r="C64" s="135"/>
      <c r="D64" s="135"/>
      <c r="E64" s="135">
        <f>'将来負担比率（分子）の構造'!J$43</f>
        <v>3514</v>
      </c>
      <c r="F64" s="135"/>
      <c r="G64" s="135"/>
      <c r="H64" s="135">
        <f>'将来負担比率（分子）の構造'!K$43</f>
        <v>3283</v>
      </c>
      <c r="I64" s="135"/>
      <c r="J64" s="135"/>
      <c r="K64" s="135">
        <f>'将来負担比率（分子）の構造'!L$43</f>
        <v>3257</v>
      </c>
      <c r="L64" s="135"/>
      <c r="M64" s="135"/>
      <c r="N64" s="135">
        <f>'将来負担比率（分子）の構造'!M$43</f>
        <v>3139</v>
      </c>
      <c r="O64" s="135"/>
      <c r="P64" s="135"/>
    </row>
    <row r="65" spans="1:16">
      <c r="A65" s="135" t="s">
        <v>26</v>
      </c>
      <c r="B65" s="135">
        <f>'将来負担比率（分子）の構造'!I$42</f>
        <v>63</v>
      </c>
      <c r="C65" s="135"/>
      <c r="D65" s="135"/>
      <c r="E65" s="135">
        <f>'将来負担比率（分子）の構造'!J$42</f>
        <v>48</v>
      </c>
      <c r="F65" s="135"/>
      <c r="G65" s="135"/>
      <c r="H65" s="135">
        <f>'将来負担比率（分子）の構造'!K$42</f>
        <v>43</v>
      </c>
      <c r="I65" s="135"/>
      <c r="J65" s="135"/>
      <c r="K65" s="135">
        <f>'将来負担比率（分子）の構造'!L$42</f>
        <v>37</v>
      </c>
      <c r="L65" s="135"/>
      <c r="M65" s="135"/>
      <c r="N65" s="135">
        <f>'将来負担比率（分子）の構造'!M$42</f>
        <v>32</v>
      </c>
      <c r="O65" s="135"/>
      <c r="P65" s="135"/>
    </row>
    <row r="66" spans="1:16">
      <c r="A66" s="135" t="s">
        <v>25</v>
      </c>
      <c r="B66" s="135">
        <f>'将来負担比率（分子）の構造'!I$41</f>
        <v>4382</v>
      </c>
      <c r="C66" s="135"/>
      <c r="D66" s="135"/>
      <c r="E66" s="135">
        <f>'将来負担比率（分子）の構造'!J$41</f>
        <v>4149</v>
      </c>
      <c r="F66" s="135"/>
      <c r="G66" s="135"/>
      <c r="H66" s="135">
        <f>'将来負担比率（分子）の構造'!K$41</f>
        <v>4290</v>
      </c>
      <c r="I66" s="135"/>
      <c r="J66" s="135"/>
      <c r="K66" s="135">
        <f>'将来負担比率（分子）の構造'!L$41</f>
        <v>4716</v>
      </c>
      <c r="L66" s="135"/>
      <c r="M66" s="135"/>
      <c r="N66" s="135">
        <f>'将来負担比率（分子）の構造'!M$41</f>
        <v>4626</v>
      </c>
      <c r="O66" s="135"/>
      <c r="P66" s="135"/>
    </row>
    <row r="67" spans="1:16">
      <c r="A67" s="135" t="s">
        <v>62</v>
      </c>
      <c r="B67" s="135" t="e">
        <f>NA()</f>
        <v>#N/A</v>
      </c>
      <c r="C67" s="135">
        <f>IF(ISNUMBER('将来負担比率（分子）の構造'!I$52), IF('将来負担比率（分子）の構造'!I$52 &lt; 0, 0, '将来負担比率（分子）の構造'!I$52), NA())</f>
        <v>2821</v>
      </c>
      <c r="D67" s="135" t="e">
        <f>NA()</f>
        <v>#N/A</v>
      </c>
      <c r="E67" s="135" t="e">
        <f>NA()</f>
        <v>#N/A</v>
      </c>
      <c r="F67" s="135">
        <f>IF(ISNUMBER('将来負担比率（分子）の構造'!J$52), IF('将来負担比率（分子）の構造'!J$52 &lt; 0, 0, '将来負担比率（分子）の構造'!J$52), NA())</f>
        <v>1999</v>
      </c>
      <c r="G67" s="135" t="e">
        <f>NA()</f>
        <v>#N/A</v>
      </c>
      <c r="H67" s="135" t="e">
        <f>NA()</f>
        <v>#N/A</v>
      </c>
      <c r="I67" s="135">
        <f>IF(ISNUMBER('将来負担比率（分子）の構造'!K$52), IF('将来負担比率（分子）の構造'!K$52 &lt; 0, 0, '将来負担比率（分子）の構造'!K$52), NA())</f>
        <v>1985</v>
      </c>
      <c r="J67" s="135" t="e">
        <f>NA()</f>
        <v>#N/A</v>
      </c>
      <c r="K67" s="135" t="e">
        <f>NA()</f>
        <v>#N/A</v>
      </c>
      <c r="L67" s="135">
        <f>IF(ISNUMBER('将来負担比率（分子）の構造'!L$52), IF('将来負担比率（分子）の構造'!L$52 &lt; 0, 0, '将来負担比率（分子）の構造'!L$52), NA())</f>
        <v>2184</v>
      </c>
      <c r="M67" s="135" t="e">
        <f>NA()</f>
        <v>#N/A</v>
      </c>
      <c r="N67" s="135" t="e">
        <f>NA()</f>
        <v>#N/A</v>
      </c>
      <c r="O67" s="135">
        <f>IF(ISNUMBER('将来負担比率（分子）の構造'!M$52), IF('将来負担比率（分子）の構造'!M$52 &lt; 0, 0, '将来負担比率（分子）の構造'!M$52), NA())</f>
        <v>2159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409388</v>
      </c>
      <c r="S5" s="639"/>
      <c r="T5" s="639"/>
      <c r="U5" s="639"/>
      <c r="V5" s="639"/>
      <c r="W5" s="639"/>
      <c r="X5" s="639"/>
      <c r="Y5" s="686"/>
      <c r="Z5" s="699">
        <v>9.3000000000000007</v>
      </c>
      <c r="AA5" s="699"/>
      <c r="AB5" s="699"/>
      <c r="AC5" s="699"/>
      <c r="AD5" s="700">
        <v>409388</v>
      </c>
      <c r="AE5" s="700"/>
      <c r="AF5" s="700"/>
      <c r="AG5" s="700"/>
      <c r="AH5" s="700"/>
      <c r="AI5" s="700"/>
      <c r="AJ5" s="700"/>
      <c r="AK5" s="700"/>
      <c r="AL5" s="687">
        <v>17</v>
      </c>
      <c r="AM5" s="656"/>
      <c r="AN5" s="656"/>
      <c r="AO5" s="688"/>
      <c r="AP5" s="675" t="s">
        <v>208</v>
      </c>
      <c r="AQ5" s="676"/>
      <c r="AR5" s="676"/>
      <c r="AS5" s="676"/>
      <c r="AT5" s="676"/>
      <c r="AU5" s="676"/>
      <c r="AV5" s="676"/>
      <c r="AW5" s="676"/>
      <c r="AX5" s="676"/>
      <c r="AY5" s="676"/>
      <c r="AZ5" s="676"/>
      <c r="BA5" s="676"/>
      <c r="BB5" s="676"/>
      <c r="BC5" s="676"/>
      <c r="BD5" s="676"/>
      <c r="BE5" s="676"/>
      <c r="BF5" s="677"/>
      <c r="BG5" s="588">
        <v>409388</v>
      </c>
      <c r="BH5" s="589"/>
      <c r="BI5" s="589"/>
      <c r="BJ5" s="589"/>
      <c r="BK5" s="589"/>
      <c r="BL5" s="589"/>
      <c r="BM5" s="589"/>
      <c r="BN5" s="590"/>
      <c r="BO5" s="641">
        <v>100</v>
      </c>
      <c r="BP5" s="641"/>
      <c r="BQ5" s="641"/>
      <c r="BR5" s="641"/>
      <c r="BS5" s="642">
        <v>1935</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65215</v>
      </c>
      <c r="S6" s="589"/>
      <c r="T6" s="589"/>
      <c r="U6" s="589"/>
      <c r="V6" s="589"/>
      <c r="W6" s="589"/>
      <c r="X6" s="589"/>
      <c r="Y6" s="590"/>
      <c r="Z6" s="641">
        <v>1.5</v>
      </c>
      <c r="AA6" s="641"/>
      <c r="AB6" s="641"/>
      <c r="AC6" s="641"/>
      <c r="AD6" s="642">
        <v>65215</v>
      </c>
      <c r="AE6" s="642"/>
      <c r="AF6" s="642"/>
      <c r="AG6" s="642"/>
      <c r="AH6" s="642"/>
      <c r="AI6" s="642"/>
      <c r="AJ6" s="642"/>
      <c r="AK6" s="642"/>
      <c r="AL6" s="611">
        <v>2.7</v>
      </c>
      <c r="AM6" s="643"/>
      <c r="AN6" s="643"/>
      <c r="AO6" s="644"/>
      <c r="AP6" s="585" t="s">
        <v>213</v>
      </c>
      <c r="AQ6" s="586"/>
      <c r="AR6" s="586"/>
      <c r="AS6" s="586"/>
      <c r="AT6" s="586"/>
      <c r="AU6" s="586"/>
      <c r="AV6" s="586"/>
      <c r="AW6" s="586"/>
      <c r="AX6" s="586"/>
      <c r="AY6" s="586"/>
      <c r="AZ6" s="586"/>
      <c r="BA6" s="586"/>
      <c r="BB6" s="586"/>
      <c r="BC6" s="586"/>
      <c r="BD6" s="586"/>
      <c r="BE6" s="586"/>
      <c r="BF6" s="587"/>
      <c r="BG6" s="588">
        <v>409388</v>
      </c>
      <c r="BH6" s="589"/>
      <c r="BI6" s="589"/>
      <c r="BJ6" s="589"/>
      <c r="BK6" s="589"/>
      <c r="BL6" s="589"/>
      <c r="BM6" s="589"/>
      <c r="BN6" s="590"/>
      <c r="BO6" s="641">
        <v>100</v>
      </c>
      <c r="BP6" s="641"/>
      <c r="BQ6" s="641"/>
      <c r="BR6" s="641"/>
      <c r="BS6" s="642">
        <v>1935</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50941</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50941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962</v>
      </c>
      <c r="S7" s="589"/>
      <c r="T7" s="589"/>
      <c r="U7" s="589"/>
      <c r="V7" s="589"/>
      <c r="W7" s="589"/>
      <c r="X7" s="589"/>
      <c r="Y7" s="590"/>
      <c r="Z7" s="641">
        <v>0</v>
      </c>
      <c r="AA7" s="641"/>
      <c r="AB7" s="641"/>
      <c r="AC7" s="641"/>
      <c r="AD7" s="642">
        <v>962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163942</v>
      </c>
      <c r="BH7" s="589"/>
      <c r="BI7" s="589"/>
      <c r="BJ7" s="589"/>
      <c r="BK7" s="589"/>
      <c r="BL7" s="589"/>
      <c r="BM7" s="589"/>
      <c r="BN7" s="590"/>
      <c r="BO7" s="641">
        <v>40</v>
      </c>
      <c r="BP7" s="641"/>
      <c r="BQ7" s="641"/>
      <c r="BR7" s="641"/>
      <c r="BS7" s="642">
        <v>1935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578719</v>
      </c>
      <c r="CS7" s="589"/>
      <c r="CT7" s="589"/>
      <c r="CU7" s="589"/>
      <c r="CV7" s="589"/>
      <c r="CW7" s="589"/>
      <c r="CX7" s="589"/>
      <c r="CY7" s="590"/>
      <c r="CZ7" s="641">
        <v>13.6</v>
      </c>
      <c r="DA7" s="641"/>
      <c r="DB7" s="641"/>
      <c r="DC7" s="641"/>
      <c r="DD7" s="594">
        <v>3881</v>
      </c>
      <c r="DE7" s="589"/>
      <c r="DF7" s="589"/>
      <c r="DG7" s="589"/>
      <c r="DH7" s="589"/>
      <c r="DI7" s="589"/>
      <c r="DJ7" s="589"/>
      <c r="DK7" s="589"/>
      <c r="DL7" s="589"/>
      <c r="DM7" s="589"/>
      <c r="DN7" s="589"/>
      <c r="DO7" s="589"/>
      <c r="DP7" s="590"/>
      <c r="DQ7" s="594">
        <v>543027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4048</v>
      </c>
      <c r="S8" s="589"/>
      <c r="T8" s="589"/>
      <c r="U8" s="589"/>
      <c r="V8" s="589"/>
      <c r="W8" s="589"/>
      <c r="X8" s="589"/>
      <c r="Y8" s="590"/>
      <c r="Z8" s="641">
        <v>0.1</v>
      </c>
      <c r="AA8" s="641"/>
      <c r="AB8" s="641"/>
      <c r="AC8" s="641"/>
      <c r="AD8" s="642">
        <v>4048</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7293</v>
      </c>
      <c r="BH8" s="589"/>
      <c r="BI8" s="589"/>
      <c r="BJ8" s="589"/>
      <c r="BK8" s="589"/>
      <c r="BL8" s="589"/>
      <c r="BM8" s="589"/>
      <c r="BN8" s="590"/>
      <c r="BO8" s="641">
        <v>1.8</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812198</v>
      </c>
      <c r="CS8" s="589"/>
      <c r="CT8" s="589"/>
      <c r="CU8" s="589"/>
      <c r="CV8" s="589"/>
      <c r="CW8" s="589"/>
      <c r="CX8" s="589"/>
      <c r="CY8" s="590"/>
      <c r="CZ8" s="641">
        <v>19</v>
      </c>
      <c r="DA8" s="641"/>
      <c r="DB8" s="641"/>
      <c r="DC8" s="641"/>
      <c r="DD8" s="594">
        <v>42567</v>
      </c>
      <c r="DE8" s="589"/>
      <c r="DF8" s="589"/>
      <c r="DG8" s="589"/>
      <c r="DH8" s="589"/>
      <c r="DI8" s="589"/>
      <c r="DJ8" s="589"/>
      <c r="DK8" s="589"/>
      <c r="DL8" s="589"/>
      <c r="DM8" s="589"/>
      <c r="DN8" s="589"/>
      <c r="DO8" s="589"/>
      <c r="DP8" s="590"/>
      <c r="DQ8" s="594">
        <v>572820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2149</v>
      </c>
      <c r="S9" s="589"/>
      <c r="T9" s="589"/>
      <c r="U9" s="589"/>
      <c r="V9" s="589"/>
      <c r="W9" s="589"/>
      <c r="X9" s="589"/>
      <c r="Y9" s="590"/>
      <c r="Z9" s="641">
        <v>0</v>
      </c>
      <c r="AA9" s="641"/>
      <c r="AB9" s="641"/>
      <c r="AC9" s="641"/>
      <c r="AD9" s="642">
        <v>2149</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136252</v>
      </c>
      <c r="BH9" s="589"/>
      <c r="BI9" s="589"/>
      <c r="BJ9" s="589"/>
      <c r="BK9" s="589"/>
      <c r="BL9" s="589"/>
      <c r="BM9" s="589"/>
      <c r="BN9" s="590"/>
      <c r="BO9" s="641">
        <v>33.299999999999997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273754</v>
      </c>
      <c r="CS9" s="589"/>
      <c r="CT9" s="589"/>
      <c r="CU9" s="589"/>
      <c r="CV9" s="589"/>
      <c r="CW9" s="589"/>
      <c r="CX9" s="589"/>
      <c r="CY9" s="590"/>
      <c r="CZ9" s="641">
        <v>6.4</v>
      </c>
      <c r="DA9" s="641"/>
      <c r="DB9" s="641"/>
      <c r="DC9" s="641"/>
      <c r="DD9" s="594">
        <v>3036</v>
      </c>
      <c r="DE9" s="589"/>
      <c r="DF9" s="589"/>
      <c r="DG9" s="589"/>
      <c r="DH9" s="589"/>
      <c r="DI9" s="589"/>
      <c r="DJ9" s="589"/>
      <c r="DK9" s="589"/>
      <c r="DL9" s="589"/>
      <c r="DM9" s="589"/>
      <c r="DN9" s="589"/>
      <c r="DO9" s="589"/>
      <c r="DP9" s="590"/>
      <c r="DQ9" s="594">
        <v>258108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51437</v>
      </c>
      <c r="S10" s="589"/>
      <c r="T10" s="589"/>
      <c r="U10" s="589"/>
      <c r="V10" s="589"/>
      <c r="W10" s="589"/>
      <c r="X10" s="589"/>
      <c r="Y10" s="590"/>
      <c r="Z10" s="641">
        <v>1.2</v>
      </c>
      <c r="AA10" s="641"/>
      <c r="AB10" s="641"/>
      <c r="AC10" s="641"/>
      <c r="AD10" s="642">
        <v>51437</v>
      </c>
      <c r="AE10" s="642"/>
      <c r="AF10" s="642"/>
      <c r="AG10" s="642"/>
      <c r="AH10" s="642"/>
      <c r="AI10" s="642"/>
      <c r="AJ10" s="642"/>
      <c r="AK10" s="642"/>
      <c r="AL10" s="611">
        <v>2.1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8548</v>
      </c>
      <c r="BH10" s="589"/>
      <c r="BI10" s="589"/>
      <c r="BJ10" s="589"/>
      <c r="BK10" s="589"/>
      <c r="BL10" s="589"/>
      <c r="BM10" s="589"/>
      <c r="BN10" s="590"/>
      <c r="BO10" s="641">
        <v>2.1</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3000</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11849</v>
      </c>
      <c r="BH11" s="589"/>
      <c r="BI11" s="589"/>
      <c r="BJ11" s="589"/>
      <c r="BK11" s="589"/>
      <c r="BL11" s="589"/>
      <c r="BM11" s="589"/>
      <c r="BN11" s="590"/>
      <c r="BO11" s="641">
        <v>2.9</v>
      </c>
      <c r="BP11" s="641"/>
      <c r="BQ11" s="641"/>
      <c r="BR11" s="641"/>
      <c r="BS11" s="594">
        <v>1935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351972</v>
      </c>
      <c r="CS11" s="589"/>
      <c r="CT11" s="589"/>
      <c r="CU11" s="589"/>
      <c r="CV11" s="589"/>
      <c r="CW11" s="589"/>
      <c r="CX11" s="589"/>
      <c r="CY11" s="590"/>
      <c r="CZ11" s="641">
        <v>8.1999999999999993</v>
      </c>
      <c r="DA11" s="641"/>
      <c r="DB11" s="641"/>
      <c r="DC11" s="641"/>
      <c r="DD11" s="594">
        <v>24269</v>
      </c>
      <c r="DE11" s="589"/>
      <c r="DF11" s="589"/>
      <c r="DG11" s="589"/>
      <c r="DH11" s="589"/>
      <c r="DI11" s="589"/>
      <c r="DJ11" s="589"/>
      <c r="DK11" s="589"/>
      <c r="DL11" s="589"/>
      <c r="DM11" s="589"/>
      <c r="DN11" s="589"/>
      <c r="DO11" s="589"/>
      <c r="DP11" s="590"/>
      <c r="DQ11" s="594">
        <v>164744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203579</v>
      </c>
      <c r="BH12" s="589"/>
      <c r="BI12" s="589"/>
      <c r="BJ12" s="589"/>
      <c r="BK12" s="589"/>
      <c r="BL12" s="589"/>
      <c r="BM12" s="589"/>
      <c r="BN12" s="590"/>
      <c r="BO12" s="641">
        <v>49.7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10891</v>
      </c>
      <c r="CS12" s="589"/>
      <c r="CT12" s="589"/>
      <c r="CU12" s="589"/>
      <c r="CV12" s="589"/>
      <c r="CW12" s="589"/>
      <c r="CX12" s="589"/>
      <c r="CY12" s="590"/>
      <c r="CZ12" s="641">
        <v>0.3</v>
      </c>
      <c r="DA12" s="641"/>
      <c r="DB12" s="641"/>
      <c r="DC12" s="641"/>
      <c r="DD12" s="594" t="s">
        <v>221</v>
      </c>
      <c r="DE12" s="589"/>
      <c r="DF12" s="589"/>
      <c r="DG12" s="589"/>
      <c r="DH12" s="589"/>
      <c r="DI12" s="589"/>
      <c r="DJ12" s="589"/>
      <c r="DK12" s="589"/>
      <c r="DL12" s="589"/>
      <c r="DM12" s="589"/>
      <c r="DN12" s="589"/>
      <c r="DO12" s="589"/>
      <c r="DP12" s="590"/>
      <c r="DQ12" s="594">
        <v>9954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6885</v>
      </c>
      <c r="S13" s="589"/>
      <c r="T13" s="589"/>
      <c r="U13" s="589"/>
      <c r="V13" s="589"/>
      <c r="W13" s="589"/>
      <c r="X13" s="589"/>
      <c r="Y13" s="590"/>
      <c r="Z13" s="641">
        <v>0.2</v>
      </c>
      <c r="AA13" s="641"/>
      <c r="AB13" s="641"/>
      <c r="AC13" s="641"/>
      <c r="AD13" s="642">
        <v>6885</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203360</v>
      </c>
      <c r="BH13" s="589"/>
      <c r="BI13" s="589"/>
      <c r="BJ13" s="589"/>
      <c r="BK13" s="589"/>
      <c r="BL13" s="589"/>
      <c r="BM13" s="589"/>
      <c r="BN13" s="590"/>
      <c r="BO13" s="641">
        <v>49.7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434722</v>
      </c>
      <c r="CS13" s="589"/>
      <c r="CT13" s="589"/>
      <c r="CU13" s="589"/>
      <c r="CV13" s="589"/>
      <c r="CW13" s="589"/>
      <c r="CX13" s="589"/>
      <c r="CY13" s="590"/>
      <c r="CZ13" s="641">
        <v>10.199999999999999</v>
      </c>
      <c r="DA13" s="641"/>
      <c r="DB13" s="641"/>
      <c r="DC13" s="641"/>
      <c r="DD13" s="594">
        <v>106300</v>
      </c>
      <c r="DE13" s="589"/>
      <c r="DF13" s="589"/>
      <c r="DG13" s="589"/>
      <c r="DH13" s="589"/>
      <c r="DI13" s="589"/>
      <c r="DJ13" s="589"/>
      <c r="DK13" s="589"/>
      <c r="DL13" s="589"/>
      <c r="DM13" s="589"/>
      <c r="DN13" s="589"/>
      <c r="DO13" s="589"/>
      <c r="DP13" s="590"/>
      <c r="DQ13" s="594">
        <v>396383</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16073</v>
      </c>
      <c r="BH14" s="589"/>
      <c r="BI14" s="589"/>
      <c r="BJ14" s="589"/>
      <c r="BK14" s="589"/>
      <c r="BL14" s="589"/>
      <c r="BM14" s="589"/>
      <c r="BN14" s="590"/>
      <c r="BO14" s="641">
        <v>3.9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98783</v>
      </c>
      <c r="CS14" s="589"/>
      <c r="CT14" s="589"/>
      <c r="CU14" s="589"/>
      <c r="CV14" s="589"/>
      <c r="CW14" s="589"/>
      <c r="CX14" s="589"/>
      <c r="CY14" s="590"/>
      <c r="CZ14" s="641">
        <v>2.2999999999999998</v>
      </c>
      <c r="DA14" s="641"/>
      <c r="DB14" s="641"/>
      <c r="DC14" s="641"/>
      <c r="DD14" s="594">
        <v>7376</v>
      </c>
      <c r="DE14" s="589"/>
      <c r="DF14" s="589"/>
      <c r="DG14" s="589"/>
      <c r="DH14" s="589"/>
      <c r="DI14" s="589"/>
      <c r="DJ14" s="589"/>
      <c r="DK14" s="589"/>
      <c r="DL14" s="589"/>
      <c r="DM14" s="589"/>
      <c r="DN14" s="589"/>
      <c r="DO14" s="589"/>
      <c r="DP14" s="590"/>
      <c r="DQ14" s="594">
        <v>98783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894</v>
      </c>
      <c r="S15" s="589"/>
      <c r="T15" s="589"/>
      <c r="U15" s="589"/>
      <c r="V15" s="589"/>
      <c r="W15" s="589"/>
      <c r="X15" s="589"/>
      <c r="Y15" s="590"/>
      <c r="Z15" s="641">
        <v>0</v>
      </c>
      <c r="AA15" s="641"/>
      <c r="AB15" s="641"/>
      <c r="AC15" s="641"/>
      <c r="AD15" s="642">
        <v>894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25794</v>
      </c>
      <c r="BH15" s="589"/>
      <c r="BI15" s="589"/>
      <c r="BJ15" s="589"/>
      <c r="BK15" s="589"/>
      <c r="BL15" s="589"/>
      <c r="BM15" s="589"/>
      <c r="BN15" s="590"/>
      <c r="BO15" s="641">
        <v>6.3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1169991</v>
      </c>
      <c r="CS15" s="589"/>
      <c r="CT15" s="589"/>
      <c r="CU15" s="589"/>
      <c r="CV15" s="589"/>
      <c r="CW15" s="589"/>
      <c r="CX15" s="589"/>
      <c r="CY15" s="590"/>
      <c r="CZ15" s="641">
        <v>27.4</v>
      </c>
      <c r="DA15" s="641"/>
      <c r="DB15" s="641"/>
      <c r="DC15" s="641"/>
      <c r="DD15" s="594">
        <v>854875</v>
      </c>
      <c r="DE15" s="589"/>
      <c r="DF15" s="589"/>
      <c r="DG15" s="589"/>
      <c r="DH15" s="589"/>
      <c r="DI15" s="589"/>
      <c r="DJ15" s="589"/>
      <c r="DK15" s="589"/>
      <c r="DL15" s="589"/>
      <c r="DM15" s="589"/>
      <c r="DN15" s="589"/>
      <c r="DO15" s="589"/>
      <c r="DP15" s="590"/>
      <c r="DQ15" s="594">
        <v>315559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2009208</v>
      </c>
      <c r="S16" s="589"/>
      <c r="T16" s="589"/>
      <c r="U16" s="589"/>
      <c r="V16" s="589"/>
      <c r="W16" s="589"/>
      <c r="X16" s="589"/>
      <c r="Y16" s="590"/>
      <c r="Z16" s="641">
        <v>45.7</v>
      </c>
      <c r="AA16" s="641"/>
      <c r="AB16" s="641"/>
      <c r="AC16" s="641"/>
      <c r="AD16" s="642">
        <v>1869352</v>
      </c>
      <c r="AE16" s="642"/>
      <c r="AF16" s="642"/>
      <c r="AG16" s="642"/>
      <c r="AH16" s="642"/>
      <c r="AI16" s="642"/>
      <c r="AJ16" s="642"/>
      <c r="AK16" s="642"/>
      <c r="AL16" s="611">
        <v>77.400000000000006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16358</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3774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1869352</v>
      </c>
      <c r="S17" s="589"/>
      <c r="T17" s="589"/>
      <c r="U17" s="589"/>
      <c r="V17" s="589"/>
      <c r="W17" s="589"/>
      <c r="X17" s="589"/>
      <c r="Y17" s="590"/>
      <c r="Z17" s="641">
        <v>42.5</v>
      </c>
      <c r="AA17" s="641"/>
      <c r="AB17" s="641"/>
      <c r="AC17" s="641"/>
      <c r="AD17" s="642">
        <v>1869352</v>
      </c>
      <c r="AE17" s="642"/>
      <c r="AF17" s="642"/>
      <c r="AG17" s="642"/>
      <c r="AH17" s="642"/>
      <c r="AI17" s="642"/>
      <c r="AJ17" s="642"/>
      <c r="AK17" s="642"/>
      <c r="AL17" s="611">
        <v>77.400000000000006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467989</v>
      </c>
      <c r="CS17" s="589"/>
      <c r="CT17" s="589"/>
      <c r="CU17" s="589"/>
      <c r="CV17" s="589"/>
      <c r="CW17" s="589"/>
      <c r="CX17" s="589"/>
      <c r="CY17" s="590"/>
      <c r="CZ17" s="641">
        <v>11</v>
      </c>
      <c r="DA17" s="641"/>
      <c r="DB17" s="641"/>
      <c r="DC17" s="641"/>
      <c r="DD17" s="594" t="s">
        <v>221</v>
      </c>
      <c r="DE17" s="589"/>
      <c r="DF17" s="589"/>
      <c r="DG17" s="589"/>
      <c r="DH17" s="589"/>
      <c r="DI17" s="589"/>
      <c r="DJ17" s="589"/>
      <c r="DK17" s="589"/>
      <c r="DL17" s="589"/>
      <c r="DM17" s="589"/>
      <c r="DN17" s="589"/>
      <c r="DO17" s="589"/>
      <c r="DP17" s="590"/>
      <c r="DQ17" s="594">
        <v>456623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139856</v>
      </c>
      <c r="S18" s="589"/>
      <c r="T18" s="589"/>
      <c r="U18" s="589"/>
      <c r="V18" s="589"/>
      <c r="W18" s="589"/>
      <c r="X18" s="589"/>
      <c r="Y18" s="590"/>
      <c r="Z18" s="641">
        <v>3.2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2550186</v>
      </c>
      <c r="S20" s="589"/>
      <c r="T20" s="589"/>
      <c r="U20" s="589"/>
      <c r="V20" s="589"/>
      <c r="W20" s="589"/>
      <c r="X20" s="589"/>
      <c r="Y20" s="590"/>
      <c r="Z20" s="641">
        <v>58</v>
      </c>
      <c r="AA20" s="641"/>
      <c r="AB20" s="641"/>
      <c r="AC20" s="641"/>
      <c r="AD20" s="642">
        <v>2410330</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4269318</v>
      </c>
      <c r="CS20" s="589"/>
      <c r="CT20" s="589"/>
      <c r="CU20" s="589"/>
      <c r="CV20" s="589"/>
      <c r="CW20" s="589"/>
      <c r="CX20" s="589"/>
      <c r="CY20" s="590"/>
      <c r="CZ20" s="641">
        <v>100</v>
      </c>
      <c r="DA20" s="641"/>
      <c r="DB20" s="641"/>
      <c r="DC20" s="641"/>
      <c r="DD20" s="594">
        <v>1042304</v>
      </c>
      <c r="DE20" s="589"/>
      <c r="DF20" s="589"/>
      <c r="DG20" s="589"/>
      <c r="DH20" s="589"/>
      <c r="DI20" s="589"/>
      <c r="DJ20" s="589"/>
      <c r="DK20" s="589"/>
      <c r="DL20" s="589"/>
      <c r="DM20" s="589"/>
      <c r="DN20" s="589"/>
      <c r="DO20" s="589"/>
      <c r="DP20" s="590"/>
      <c r="DQ20" s="594">
        <v>2870716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1051</v>
      </c>
      <c r="S21" s="589"/>
      <c r="T21" s="589"/>
      <c r="U21" s="589"/>
      <c r="V21" s="589"/>
      <c r="W21" s="589"/>
      <c r="X21" s="589"/>
      <c r="Y21" s="590"/>
      <c r="Z21" s="641">
        <v>0</v>
      </c>
      <c r="AA21" s="641"/>
      <c r="AB21" s="641"/>
      <c r="AC21" s="641"/>
      <c r="AD21" s="642">
        <v>1051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36333</v>
      </c>
      <c r="S22" s="589"/>
      <c r="T22" s="589"/>
      <c r="U22" s="589"/>
      <c r="V22" s="589"/>
      <c r="W22" s="589"/>
      <c r="X22" s="589"/>
      <c r="Y22" s="590"/>
      <c r="Z22" s="641">
        <v>0.8</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55281</v>
      </c>
      <c r="S23" s="589"/>
      <c r="T23" s="589"/>
      <c r="U23" s="589"/>
      <c r="V23" s="589"/>
      <c r="W23" s="589"/>
      <c r="X23" s="589"/>
      <c r="Y23" s="590"/>
      <c r="Z23" s="641">
        <v>1.3</v>
      </c>
      <c r="AA23" s="641"/>
      <c r="AB23" s="641"/>
      <c r="AC23" s="641"/>
      <c r="AD23" s="642">
        <v>1569</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3692</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1335194</v>
      </c>
      <c r="CS24" s="639"/>
      <c r="CT24" s="639"/>
      <c r="CU24" s="639"/>
      <c r="CV24" s="639"/>
      <c r="CW24" s="639"/>
      <c r="CX24" s="639"/>
      <c r="CY24" s="686"/>
      <c r="CZ24" s="690">
        <v>31.3</v>
      </c>
      <c r="DA24" s="691"/>
      <c r="DB24" s="691"/>
      <c r="DC24" s="692"/>
      <c r="DD24" s="685">
        <v>1131610</v>
      </c>
      <c r="DE24" s="639"/>
      <c r="DF24" s="639"/>
      <c r="DG24" s="639"/>
      <c r="DH24" s="639"/>
      <c r="DI24" s="639"/>
      <c r="DJ24" s="639"/>
      <c r="DK24" s="686"/>
      <c r="DL24" s="685">
        <v>1125848</v>
      </c>
      <c r="DM24" s="639"/>
      <c r="DN24" s="639"/>
      <c r="DO24" s="639"/>
      <c r="DP24" s="639"/>
      <c r="DQ24" s="639"/>
      <c r="DR24" s="639"/>
      <c r="DS24" s="639"/>
      <c r="DT24" s="639"/>
      <c r="DU24" s="639"/>
      <c r="DV24" s="686"/>
      <c r="DW24" s="687">
        <v>44.2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464733</v>
      </c>
      <c r="S25" s="589"/>
      <c r="T25" s="589"/>
      <c r="U25" s="589"/>
      <c r="V25" s="589"/>
      <c r="W25" s="589"/>
      <c r="X25" s="589"/>
      <c r="Y25" s="590"/>
      <c r="Z25" s="641">
        <v>10.6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610245</v>
      </c>
      <c r="CS25" s="607"/>
      <c r="CT25" s="607"/>
      <c r="CU25" s="607"/>
      <c r="CV25" s="607"/>
      <c r="CW25" s="607"/>
      <c r="CX25" s="607"/>
      <c r="CY25" s="608"/>
      <c r="CZ25" s="591">
        <v>14.3</v>
      </c>
      <c r="DA25" s="609"/>
      <c r="DB25" s="609"/>
      <c r="DC25" s="610"/>
      <c r="DD25" s="594">
        <v>571277</v>
      </c>
      <c r="DE25" s="607"/>
      <c r="DF25" s="607"/>
      <c r="DG25" s="607"/>
      <c r="DH25" s="607"/>
      <c r="DI25" s="607"/>
      <c r="DJ25" s="607"/>
      <c r="DK25" s="608"/>
      <c r="DL25" s="594">
        <v>565515</v>
      </c>
      <c r="DM25" s="607"/>
      <c r="DN25" s="607"/>
      <c r="DO25" s="607"/>
      <c r="DP25" s="607"/>
      <c r="DQ25" s="607"/>
      <c r="DR25" s="607"/>
      <c r="DS25" s="607"/>
      <c r="DT25" s="607"/>
      <c r="DU25" s="607"/>
      <c r="DV25" s="608"/>
      <c r="DW25" s="611">
        <v>22.2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374850</v>
      </c>
      <c r="CS26" s="589"/>
      <c r="CT26" s="589"/>
      <c r="CU26" s="589"/>
      <c r="CV26" s="589"/>
      <c r="CW26" s="589"/>
      <c r="CX26" s="589"/>
      <c r="CY26" s="590"/>
      <c r="CZ26" s="591">
        <v>8.8000000000000007</v>
      </c>
      <c r="DA26" s="609"/>
      <c r="DB26" s="609"/>
      <c r="DC26" s="610"/>
      <c r="DD26" s="594">
        <v>339577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296570</v>
      </c>
      <c r="S27" s="589"/>
      <c r="T27" s="589"/>
      <c r="U27" s="589"/>
      <c r="V27" s="589"/>
      <c r="W27" s="589"/>
      <c r="X27" s="589"/>
      <c r="Y27" s="590"/>
      <c r="Z27" s="641">
        <v>6.7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409388</v>
      </c>
      <c r="BH27" s="589"/>
      <c r="BI27" s="589"/>
      <c r="BJ27" s="589"/>
      <c r="BK27" s="589"/>
      <c r="BL27" s="589"/>
      <c r="BM27" s="589"/>
      <c r="BN27" s="590"/>
      <c r="BO27" s="641">
        <v>100</v>
      </c>
      <c r="BP27" s="641"/>
      <c r="BQ27" s="641"/>
      <c r="BR27" s="641"/>
      <c r="BS27" s="594">
        <v>1935</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256960</v>
      </c>
      <c r="CS27" s="607"/>
      <c r="CT27" s="607"/>
      <c r="CU27" s="607"/>
      <c r="CV27" s="607"/>
      <c r="CW27" s="607"/>
      <c r="CX27" s="607"/>
      <c r="CY27" s="608"/>
      <c r="CZ27" s="591">
        <v>6</v>
      </c>
      <c r="DA27" s="609"/>
      <c r="DB27" s="609"/>
      <c r="DC27" s="610"/>
      <c r="DD27" s="594">
        <v>103710</v>
      </c>
      <c r="DE27" s="607"/>
      <c r="DF27" s="607"/>
      <c r="DG27" s="607"/>
      <c r="DH27" s="607"/>
      <c r="DI27" s="607"/>
      <c r="DJ27" s="607"/>
      <c r="DK27" s="608"/>
      <c r="DL27" s="594">
        <v>103710</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4958</v>
      </c>
      <c r="S28" s="589"/>
      <c r="T28" s="589"/>
      <c r="U28" s="589"/>
      <c r="V28" s="589"/>
      <c r="W28" s="589"/>
      <c r="X28" s="589"/>
      <c r="Y28" s="590"/>
      <c r="Z28" s="641">
        <v>0.1</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467989</v>
      </c>
      <c r="CS28" s="589"/>
      <c r="CT28" s="589"/>
      <c r="CU28" s="589"/>
      <c r="CV28" s="589"/>
      <c r="CW28" s="589"/>
      <c r="CX28" s="589"/>
      <c r="CY28" s="590"/>
      <c r="CZ28" s="591">
        <v>11</v>
      </c>
      <c r="DA28" s="609"/>
      <c r="DB28" s="609"/>
      <c r="DC28" s="610"/>
      <c r="DD28" s="594">
        <v>456623</v>
      </c>
      <c r="DE28" s="589"/>
      <c r="DF28" s="589"/>
      <c r="DG28" s="589"/>
      <c r="DH28" s="589"/>
      <c r="DI28" s="589"/>
      <c r="DJ28" s="589"/>
      <c r="DK28" s="590"/>
      <c r="DL28" s="594">
        <v>456623</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3112</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467175</v>
      </c>
      <c r="CS29" s="607"/>
      <c r="CT29" s="607"/>
      <c r="CU29" s="607"/>
      <c r="CV29" s="607"/>
      <c r="CW29" s="607"/>
      <c r="CX29" s="607"/>
      <c r="CY29" s="608"/>
      <c r="CZ29" s="591">
        <v>10.9</v>
      </c>
      <c r="DA29" s="609"/>
      <c r="DB29" s="609"/>
      <c r="DC29" s="610"/>
      <c r="DD29" s="594">
        <v>455809</v>
      </c>
      <c r="DE29" s="607"/>
      <c r="DF29" s="607"/>
      <c r="DG29" s="607"/>
      <c r="DH29" s="607"/>
      <c r="DI29" s="607"/>
      <c r="DJ29" s="607"/>
      <c r="DK29" s="608"/>
      <c r="DL29" s="594">
        <v>455809</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440565</v>
      </c>
      <c r="S30" s="589"/>
      <c r="T30" s="589"/>
      <c r="U30" s="589"/>
      <c r="V30" s="589"/>
      <c r="W30" s="589"/>
      <c r="X30" s="589"/>
      <c r="Y30" s="590"/>
      <c r="Z30" s="641">
        <v>10</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98.4</v>
      </c>
      <c r="BH30" s="655"/>
      <c r="BI30" s="655"/>
      <c r="BJ30" s="655"/>
      <c r="BK30" s="655"/>
      <c r="BL30" s="655"/>
      <c r="BM30" s="656">
        <v>93.1</v>
      </c>
      <c r="BN30" s="655"/>
      <c r="BO30" s="655"/>
      <c r="BP30" s="655"/>
      <c r="BQ30" s="657"/>
      <c r="BR30" s="654">
        <v>98.4</v>
      </c>
      <c r="BS30" s="655"/>
      <c r="BT30" s="655"/>
      <c r="BU30" s="655"/>
      <c r="BV30" s="655"/>
      <c r="BW30" s="655"/>
      <c r="BX30" s="656">
        <v>93.2</v>
      </c>
      <c r="BY30" s="655"/>
      <c r="BZ30" s="655"/>
      <c r="CA30" s="655"/>
      <c r="CB30" s="657"/>
      <c r="CD30" s="660"/>
      <c r="CE30" s="661"/>
      <c r="CF30" s="625" t="s">
        <v>293</v>
      </c>
      <c r="CG30" s="622"/>
      <c r="CH30" s="622"/>
      <c r="CI30" s="622"/>
      <c r="CJ30" s="622"/>
      <c r="CK30" s="622"/>
      <c r="CL30" s="622"/>
      <c r="CM30" s="622"/>
      <c r="CN30" s="622"/>
      <c r="CO30" s="622"/>
      <c r="CP30" s="622"/>
      <c r="CQ30" s="623"/>
      <c r="CR30" s="588">
        <v>408348</v>
      </c>
      <c r="CS30" s="589"/>
      <c r="CT30" s="589"/>
      <c r="CU30" s="589"/>
      <c r="CV30" s="589"/>
      <c r="CW30" s="589"/>
      <c r="CX30" s="589"/>
      <c r="CY30" s="590"/>
      <c r="CZ30" s="591">
        <v>9.6</v>
      </c>
      <c r="DA30" s="609"/>
      <c r="DB30" s="609"/>
      <c r="DC30" s="610"/>
      <c r="DD30" s="594">
        <v>398960</v>
      </c>
      <c r="DE30" s="589"/>
      <c r="DF30" s="589"/>
      <c r="DG30" s="589"/>
      <c r="DH30" s="589"/>
      <c r="DI30" s="589"/>
      <c r="DJ30" s="589"/>
      <c r="DK30" s="590"/>
      <c r="DL30" s="594">
        <v>398960</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165932</v>
      </c>
      <c r="S31" s="589"/>
      <c r="T31" s="589"/>
      <c r="U31" s="589"/>
      <c r="V31" s="589"/>
      <c r="W31" s="589"/>
      <c r="X31" s="589"/>
      <c r="Y31" s="590"/>
      <c r="Z31" s="641">
        <v>3.8</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93</v>
      </c>
      <c r="BN31" s="653"/>
      <c r="BO31" s="653"/>
      <c r="BP31" s="653"/>
      <c r="BQ31" s="617"/>
      <c r="BR31" s="652">
        <v>98.5</v>
      </c>
      <c r="BS31" s="607"/>
      <c r="BT31" s="607"/>
      <c r="BU31" s="607"/>
      <c r="BV31" s="607"/>
      <c r="BW31" s="607"/>
      <c r="BX31" s="643">
        <v>93</v>
      </c>
      <c r="BY31" s="653"/>
      <c r="BZ31" s="653"/>
      <c r="CA31" s="653"/>
      <c r="CB31" s="617"/>
      <c r="CD31" s="660"/>
      <c r="CE31" s="661"/>
      <c r="CF31" s="625" t="s">
        <v>297</v>
      </c>
      <c r="CG31" s="622"/>
      <c r="CH31" s="622"/>
      <c r="CI31" s="622"/>
      <c r="CJ31" s="622"/>
      <c r="CK31" s="622"/>
      <c r="CL31" s="622"/>
      <c r="CM31" s="622"/>
      <c r="CN31" s="622"/>
      <c r="CO31" s="622"/>
      <c r="CP31" s="622"/>
      <c r="CQ31" s="623"/>
      <c r="CR31" s="588">
        <v>58827</v>
      </c>
      <c r="CS31" s="607"/>
      <c r="CT31" s="607"/>
      <c r="CU31" s="607"/>
      <c r="CV31" s="607"/>
      <c r="CW31" s="607"/>
      <c r="CX31" s="607"/>
      <c r="CY31" s="608"/>
      <c r="CZ31" s="591">
        <v>1.4</v>
      </c>
      <c r="DA31" s="609"/>
      <c r="DB31" s="609"/>
      <c r="DC31" s="610"/>
      <c r="DD31" s="594">
        <v>56849</v>
      </c>
      <c r="DE31" s="607"/>
      <c r="DF31" s="607"/>
      <c r="DG31" s="607"/>
      <c r="DH31" s="607"/>
      <c r="DI31" s="607"/>
      <c r="DJ31" s="607"/>
      <c r="DK31" s="608"/>
      <c r="DL31" s="594">
        <v>56849</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54839</v>
      </c>
      <c r="S32" s="589"/>
      <c r="T32" s="589"/>
      <c r="U32" s="589"/>
      <c r="V32" s="589"/>
      <c r="W32" s="589"/>
      <c r="X32" s="589"/>
      <c r="Y32" s="590"/>
      <c r="Z32" s="641">
        <v>1.2</v>
      </c>
      <c r="AA32" s="641"/>
      <c r="AB32" s="641"/>
      <c r="AC32" s="641"/>
      <c r="AD32" s="642">
        <v>906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98.1</v>
      </c>
      <c r="BH32" s="573"/>
      <c r="BI32" s="573"/>
      <c r="BJ32" s="573"/>
      <c r="BK32" s="573"/>
      <c r="BL32" s="573"/>
      <c r="BM32" s="636">
        <v>92.4</v>
      </c>
      <c r="BN32" s="573"/>
      <c r="BO32" s="573"/>
      <c r="BP32" s="573"/>
      <c r="BQ32" s="630"/>
      <c r="BR32" s="651">
        <v>98.2</v>
      </c>
      <c r="BS32" s="573"/>
      <c r="BT32" s="573"/>
      <c r="BU32" s="573"/>
      <c r="BV32" s="573"/>
      <c r="BW32" s="573"/>
      <c r="BX32" s="636">
        <v>92.5</v>
      </c>
      <c r="BY32" s="573"/>
      <c r="BZ32" s="573"/>
      <c r="CA32" s="573"/>
      <c r="CB32" s="630"/>
      <c r="CD32" s="662"/>
      <c r="CE32" s="663"/>
      <c r="CF32" s="625" t="s">
        <v>300</v>
      </c>
      <c r="CG32" s="622"/>
      <c r="CH32" s="622"/>
      <c r="CI32" s="622"/>
      <c r="CJ32" s="622"/>
      <c r="CK32" s="622"/>
      <c r="CL32" s="622"/>
      <c r="CM32" s="622"/>
      <c r="CN32" s="622"/>
      <c r="CO32" s="622"/>
      <c r="CP32" s="622"/>
      <c r="CQ32" s="623"/>
      <c r="CR32" s="588">
        <v>814</v>
      </c>
      <c r="CS32" s="589"/>
      <c r="CT32" s="589"/>
      <c r="CU32" s="589"/>
      <c r="CV32" s="589"/>
      <c r="CW32" s="589"/>
      <c r="CX32" s="589"/>
      <c r="CY32" s="590"/>
      <c r="CZ32" s="591">
        <v>0</v>
      </c>
      <c r="DA32" s="609"/>
      <c r="DB32" s="609"/>
      <c r="DC32" s="610"/>
      <c r="DD32" s="594">
        <v>814</v>
      </c>
      <c r="DE32" s="589"/>
      <c r="DF32" s="589"/>
      <c r="DG32" s="589"/>
      <c r="DH32" s="589"/>
      <c r="DI32" s="589"/>
      <c r="DJ32" s="589"/>
      <c r="DK32" s="590"/>
      <c r="DL32" s="594">
        <v>814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318041</v>
      </c>
      <c r="S33" s="589"/>
      <c r="T33" s="589"/>
      <c r="U33" s="589"/>
      <c r="V33" s="589"/>
      <c r="W33" s="589"/>
      <c r="X33" s="589"/>
      <c r="Y33" s="590"/>
      <c r="Z33" s="641">
        <v>7.2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1875462</v>
      </c>
      <c r="CS33" s="607"/>
      <c r="CT33" s="607"/>
      <c r="CU33" s="607"/>
      <c r="CV33" s="607"/>
      <c r="CW33" s="607"/>
      <c r="CX33" s="607"/>
      <c r="CY33" s="608"/>
      <c r="CZ33" s="591">
        <v>43.9</v>
      </c>
      <c r="DA33" s="609"/>
      <c r="DB33" s="609"/>
      <c r="DC33" s="610"/>
      <c r="DD33" s="594">
        <v>1551317</v>
      </c>
      <c r="DE33" s="607"/>
      <c r="DF33" s="607"/>
      <c r="DG33" s="607"/>
      <c r="DH33" s="607"/>
      <c r="DI33" s="607"/>
      <c r="DJ33" s="607"/>
      <c r="DK33" s="608"/>
      <c r="DL33" s="594">
        <v>1247097</v>
      </c>
      <c r="DM33" s="607"/>
      <c r="DN33" s="607"/>
      <c r="DO33" s="607"/>
      <c r="DP33" s="607"/>
      <c r="DQ33" s="607"/>
      <c r="DR33" s="607"/>
      <c r="DS33" s="607"/>
      <c r="DT33" s="607"/>
      <c r="DU33" s="607"/>
      <c r="DV33" s="608"/>
      <c r="DW33" s="611">
        <v>48.9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534692</v>
      </c>
      <c r="CS34" s="589"/>
      <c r="CT34" s="589"/>
      <c r="CU34" s="589"/>
      <c r="CV34" s="589"/>
      <c r="CW34" s="589"/>
      <c r="CX34" s="589"/>
      <c r="CY34" s="590"/>
      <c r="CZ34" s="591">
        <v>12.5</v>
      </c>
      <c r="DA34" s="609"/>
      <c r="DB34" s="609"/>
      <c r="DC34" s="610"/>
      <c r="DD34" s="594">
        <v>443620</v>
      </c>
      <c r="DE34" s="589"/>
      <c r="DF34" s="589"/>
      <c r="DG34" s="589"/>
      <c r="DH34" s="589"/>
      <c r="DI34" s="589"/>
      <c r="DJ34" s="589"/>
      <c r="DK34" s="590"/>
      <c r="DL34" s="594">
        <v>378179</v>
      </c>
      <c r="DM34" s="589"/>
      <c r="DN34" s="589"/>
      <c r="DO34" s="589"/>
      <c r="DP34" s="589"/>
      <c r="DQ34" s="589"/>
      <c r="DR34" s="589"/>
      <c r="DS34" s="589"/>
      <c r="DT34" s="589"/>
      <c r="DU34" s="589"/>
      <c r="DV34" s="590"/>
      <c r="DW34" s="611">
        <v>14.8</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135241</v>
      </c>
      <c r="S35" s="589"/>
      <c r="T35" s="589"/>
      <c r="U35" s="589"/>
      <c r="V35" s="589"/>
      <c r="W35" s="589"/>
      <c r="X35" s="589"/>
      <c r="Y35" s="590"/>
      <c r="Z35" s="641">
        <v>3.1</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663816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22625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31395</v>
      </c>
      <c r="CS35" s="607"/>
      <c r="CT35" s="607"/>
      <c r="CU35" s="607"/>
      <c r="CV35" s="607"/>
      <c r="CW35" s="607"/>
      <c r="CX35" s="607"/>
      <c r="CY35" s="608"/>
      <c r="CZ35" s="591">
        <v>0.7</v>
      </c>
      <c r="DA35" s="609"/>
      <c r="DB35" s="609"/>
      <c r="DC35" s="610"/>
      <c r="DD35" s="594">
        <v>31395</v>
      </c>
      <c r="DE35" s="607"/>
      <c r="DF35" s="607"/>
      <c r="DG35" s="607"/>
      <c r="DH35" s="607"/>
      <c r="DI35" s="607"/>
      <c r="DJ35" s="607"/>
      <c r="DK35" s="608"/>
      <c r="DL35" s="594">
        <v>31395</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4395293</v>
      </c>
      <c r="S36" s="629"/>
      <c r="T36" s="629"/>
      <c r="U36" s="629"/>
      <c r="V36" s="629"/>
      <c r="W36" s="629"/>
      <c r="X36" s="629"/>
      <c r="Y36" s="632"/>
      <c r="Z36" s="633">
        <v>100</v>
      </c>
      <c r="AA36" s="633"/>
      <c r="AB36" s="633"/>
      <c r="AC36" s="633"/>
      <c r="AD36" s="634">
        <v>2413856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233070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10043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571896</v>
      </c>
      <c r="CS36" s="589"/>
      <c r="CT36" s="589"/>
      <c r="CU36" s="589"/>
      <c r="CV36" s="589"/>
      <c r="CW36" s="589"/>
      <c r="CX36" s="589"/>
      <c r="CY36" s="590"/>
      <c r="CZ36" s="591">
        <v>13.4</v>
      </c>
      <c r="DA36" s="609"/>
      <c r="DB36" s="609"/>
      <c r="DC36" s="610"/>
      <c r="DD36" s="594">
        <v>387087</v>
      </c>
      <c r="DE36" s="589"/>
      <c r="DF36" s="589"/>
      <c r="DG36" s="589"/>
      <c r="DH36" s="589"/>
      <c r="DI36" s="589"/>
      <c r="DJ36" s="589"/>
      <c r="DK36" s="590"/>
      <c r="DL36" s="594">
        <v>308134</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315</v>
      </c>
      <c r="AR37" s="615"/>
      <c r="AS37" s="615"/>
      <c r="AT37" s="615"/>
      <c r="AU37" s="615"/>
      <c r="AV37" s="615"/>
      <c r="AW37" s="615"/>
      <c r="AX37" s="615"/>
      <c r="AY37" s="616"/>
      <c r="AZ37" s="588">
        <v>57282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828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166142</v>
      </c>
      <c r="CS37" s="607"/>
      <c r="CT37" s="607"/>
      <c r="CU37" s="607"/>
      <c r="CV37" s="607"/>
      <c r="CW37" s="607"/>
      <c r="CX37" s="607"/>
      <c r="CY37" s="608"/>
      <c r="CZ37" s="591">
        <v>3.9</v>
      </c>
      <c r="DA37" s="609"/>
      <c r="DB37" s="609"/>
      <c r="DC37" s="610"/>
      <c r="DD37" s="594">
        <v>161127</v>
      </c>
      <c r="DE37" s="607"/>
      <c r="DF37" s="607"/>
      <c r="DG37" s="607"/>
      <c r="DH37" s="607"/>
      <c r="DI37" s="607"/>
      <c r="DJ37" s="607"/>
      <c r="DK37" s="608"/>
      <c r="DL37" s="594">
        <v>161127</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318</v>
      </c>
      <c r="AR38" s="615"/>
      <c r="AS38" s="615"/>
      <c r="AT38" s="615"/>
      <c r="AU38" s="615"/>
      <c r="AV38" s="615"/>
      <c r="AW38" s="615"/>
      <c r="AX38" s="615"/>
      <c r="AY38" s="616"/>
      <c r="AZ38" s="588">
        <v>45785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1350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603686</v>
      </c>
      <c r="CS38" s="589"/>
      <c r="CT38" s="589"/>
      <c r="CU38" s="589"/>
      <c r="CV38" s="589"/>
      <c r="CW38" s="589"/>
      <c r="CX38" s="589"/>
      <c r="CY38" s="590"/>
      <c r="CZ38" s="591">
        <v>14.1</v>
      </c>
      <c r="DA38" s="609"/>
      <c r="DB38" s="609"/>
      <c r="DC38" s="610"/>
      <c r="DD38" s="594">
        <v>562251</v>
      </c>
      <c r="DE38" s="589"/>
      <c r="DF38" s="589"/>
      <c r="DG38" s="589"/>
      <c r="DH38" s="589"/>
      <c r="DI38" s="589"/>
      <c r="DJ38" s="589"/>
      <c r="DK38" s="590"/>
      <c r="DL38" s="594">
        <v>529389</v>
      </c>
      <c r="DM38" s="589"/>
      <c r="DN38" s="589"/>
      <c r="DO38" s="589"/>
      <c r="DP38" s="589"/>
      <c r="DQ38" s="589"/>
      <c r="DR38" s="589"/>
      <c r="DS38" s="589"/>
      <c r="DT38" s="589"/>
      <c r="DU38" s="589"/>
      <c r="DV38" s="590"/>
      <c r="DW38" s="611">
        <v>20.8</v>
      </c>
      <c r="DX38" s="612"/>
      <c r="DY38" s="612"/>
      <c r="DZ38" s="612"/>
      <c r="EA38" s="612"/>
      <c r="EB38" s="612"/>
      <c r="EC38" s="613"/>
    </row>
    <row r="39" spans="2:133" ht="11.25" customHeight="1">
      <c r="AQ39" s="614" t="s">
        <v>321</v>
      </c>
      <c r="AR39" s="615"/>
      <c r="AS39" s="615"/>
      <c r="AT39" s="615"/>
      <c r="AU39" s="615"/>
      <c r="AV39" s="615"/>
      <c r="AW39" s="615"/>
      <c r="AX39" s="615"/>
      <c r="AY39" s="616"/>
      <c r="AZ39" s="588">
        <v>2813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129111</v>
      </c>
      <c r="CS39" s="607"/>
      <c r="CT39" s="607"/>
      <c r="CU39" s="607"/>
      <c r="CV39" s="607"/>
      <c r="CW39" s="607"/>
      <c r="CX39" s="607"/>
      <c r="CY39" s="608"/>
      <c r="CZ39" s="591">
        <v>3</v>
      </c>
      <c r="DA39" s="609"/>
      <c r="DB39" s="609"/>
      <c r="DC39" s="610"/>
      <c r="DD39" s="594">
        <v>126002</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56848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4682</v>
      </c>
      <c r="CS40" s="589"/>
      <c r="CT40" s="589"/>
      <c r="CU40" s="589"/>
      <c r="CV40" s="589"/>
      <c r="CW40" s="589"/>
      <c r="CX40" s="589"/>
      <c r="CY40" s="590"/>
      <c r="CZ40" s="591">
        <v>0.1</v>
      </c>
      <c r="DA40" s="609"/>
      <c r="DB40" s="609"/>
      <c r="DC40" s="610"/>
      <c r="DD40" s="594">
        <v>962</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268018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341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1058662</v>
      </c>
      <c r="CS42" s="589"/>
      <c r="CT42" s="589"/>
      <c r="CU42" s="589"/>
      <c r="CV42" s="589"/>
      <c r="CW42" s="589"/>
      <c r="CX42" s="589"/>
      <c r="CY42" s="590"/>
      <c r="CZ42" s="591">
        <v>24.8</v>
      </c>
      <c r="DA42" s="592"/>
      <c r="DB42" s="592"/>
      <c r="DC42" s="593"/>
      <c r="DD42" s="594">
        <v>187789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10901</v>
      </c>
      <c r="CS43" s="607"/>
      <c r="CT43" s="607"/>
      <c r="CU43" s="607"/>
      <c r="CV43" s="607"/>
      <c r="CW43" s="607"/>
      <c r="CX43" s="607"/>
      <c r="CY43" s="608"/>
      <c r="CZ43" s="591">
        <v>0.3</v>
      </c>
      <c r="DA43" s="609"/>
      <c r="DB43" s="609"/>
      <c r="DC43" s="610"/>
      <c r="DD43" s="594">
        <v>10901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1042304</v>
      </c>
      <c r="CS44" s="589"/>
      <c r="CT44" s="589"/>
      <c r="CU44" s="589"/>
      <c r="CV44" s="589"/>
      <c r="CW44" s="589"/>
      <c r="CX44" s="589"/>
      <c r="CY44" s="590"/>
      <c r="CZ44" s="591">
        <v>24.4</v>
      </c>
      <c r="DA44" s="592"/>
      <c r="DB44" s="592"/>
      <c r="DC44" s="593"/>
      <c r="DD44" s="594">
        <v>184015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867979</v>
      </c>
      <c r="CS45" s="607"/>
      <c r="CT45" s="607"/>
      <c r="CU45" s="607"/>
      <c r="CV45" s="607"/>
      <c r="CW45" s="607"/>
      <c r="CX45" s="607"/>
      <c r="CY45" s="608"/>
      <c r="CZ45" s="591">
        <v>20.3</v>
      </c>
      <c r="DA45" s="609"/>
      <c r="DB45" s="609"/>
      <c r="DC45" s="610"/>
      <c r="DD45" s="594">
        <v>37116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160415</v>
      </c>
      <c r="CS46" s="589"/>
      <c r="CT46" s="589"/>
      <c r="CU46" s="589"/>
      <c r="CV46" s="589"/>
      <c r="CW46" s="589"/>
      <c r="CX46" s="589"/>
      <c r="CY46" s="590"/>
      <c r="CZ46" s="591">
        <v>3.8</v>
      </c>
      <c r="DA46" s="592"/>
      <c r="DB46" s="592"/>
      <c r="DC46" s="593"/>
      <c r="DD46" s="594">
        <v>132989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16358</v>
      </c>
      <c r="CS47" s="607"/>
      <c r="CT47" s="607"/>
      <c r="CU47" s="607"/>
      <c r="CV47" s="607"/>
      <c r="CW47" s="607"/>
      <c r="CX47" s="607"/>
      <c r="CY47" s="608"/>
      <c r="CZ47" s="591">
        <v>0.4</v>
      </c>
      <c r="DA47" s="609"/>
      <c r="DB47" s="609"/>
      <c r="DC47" s="610"/>
      <c r="DD47" s="594">
        <v>3774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4269318</v>
      </c>
      <c r="CS49" s="573"/>
      <c r="CT49" s="573"/>
      <c r="CU49" s="573"/>
      <c r="CV49" s="573"/>
      <c r="CW49" s="573"/>
      <c r="CX49" s="573"/>
      <c r="CY49" s="574"/>
      <c r="CZ49" s="575">
        <v>100</v>
      </c>
      <c r="DA49" s="576"/>
      <c r="DB49" s="576"/>
      <c r="DC49" s="577"/>
      <c r="DD49" s="578">
        <v>2870716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4423</v>
      </c>
      <c r="R7" s="1101"/>
      <c r="S7" s="1101"/>
      <c r="T7" s="1101"/>
      <c r="U7" s="1101"/>
      <c r="V7" s="1101">
        <v>4266</v>
      </c>
      <c r="W7" s="1101"/>
      <c r="X7" s="1101"/>
      <c r="Y7" s="1101"/>
      <c r="Z7" s="1101"/>
      <c r="AA7" s="1101">
        <v>156</v>
      </c>
      <c r="AB7" s="1101"/>
      <c r="AC7" s="1101"/>
      <c r="AD7" s="1101"/>
      <c r="AE7" s="1102"/>
      <c r="AF7" s="1103">
        <v>153</v>
      </c>
      <c r="AG7" s="1104"/>
      <c r="AH7" s="1104"/>
      <c r="AI7" s="1104"/>
      <c r="AJ7" s="1105"/>
      <c r="AK7" s="1087" t="s">
        <v>559</v>
      </c>
      <c r="AL7" s="1088"/>
      <c r="AM7" s="1088"/>
      <c r="AN7" s="1088"/>
      <c r="AO7" s="1088"/>
      <c r="AP7" s="1088">
        <v>4615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557</v>
      </c>
      <c r="BT7" s="1092"/>
      <c r="BU7" s="1092"/>
      <c r="BV7" s="1092"/>
      <c r="BW7" s="1092"/>
      <c r="BX7" s="1092"/>
      <c r="BY7" s="1092"/>
      <c r="BZ7" s="1092"/>
      <c r="CA7" s="1092"/>
      <c r="CB7" s="1092"/>
      <c r="CC7" s="1092"/>
      <c r="CD7" s="1092"/>
      <c r="CE7" s="1092"/>
      <c r="CF7" s="1092"/>
      <c r="CG7" s="1093"/>
      <c r="CH7" s="1084">
        <v>0</v>
      </c>
      <c r="CI7" s="1085"/>
      <c r="CJ7" s="1085"/>
      <c r="CK7" s="1085"/>
      <c r="CL7" s="1086"/>
      <c r="CM7" s="1084">
        <v>5</v>
      </c>
      <c r="CN7" s="1085"/>
      <c r="CO7" s="1085"/>
      <c r="CP7" s="1085"/>
      <c r="CQ7" s="1086"/>
      <c r="CR7" s="1084">
        <v>3</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3</v>
      </c>
      <c r="R8" s="1040"/>
      <c r="S8" s="1040"/>
      <c r="T8" s="1040"/>
      <c r="U8" s="1040"/>
      <c r="V8" s="1040">
        <v>33</v>
      </c>
      <c r="W8" s="1040"/>
      <c r="X8" s="1040"/>
      <c r="Y8" s="1040"/>
      <c r="Z8" s="1040"/>
      <c r="AA8" s="1040">
        <v>-30</v>
      </c>
      <c r="AB8" s="1040"/>
      <c r="AC8" s="1040"/>
      <c r="AD8" s="1040"/>
      <c r="AE8" s="1041"/>
      <c r="AF8" s="1015">
        <v>-30</v>
      </c>
      <c r="AG8" s="1016"/>
      <c r="AH8" s="1016"/>
      <c r="AI8" s="1016"/>
      <c r="AJ8" s="1017"/>
      <c r="AK8" s="1082" t="s">
        <v>559</v>
      </c>
      <c r="AL8" s="1083"/>
      <c r="AM8" s="1083"/>
      <c r="AN8" s="1083"/>
      <c r="AO8" s="1083"/>
      <c r="AP8" s="1083">
        <v>11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4395</v>
      </c>
      <c r="R23" s="1065"/>
      <c r="S23" s="1065"/>
      <c r="T23" s="1065"/>
      <c r="U23" s="1065"/>
      <c r="V23" s="1065">
        <v>4269</v>
      </c>
      <c r="W23" s="1065"/>
      <c r="X23" s="1065"/>
      <c r="Y23" s="1065"/>
      <c r="Z23" s="1065"/>
      <c r="AA23" s="1065">
        <v>126</v>
      </c>
      <c r="AB23" s="1065"/>
      <c r="AC23" s="1065"/>
      <c r="AD23" s="1065"/>
      <c r="AE23" s="1066"/>
      <c r="AF23" s="1067">
        <v>122</v>
      </c>
      <c r="AG23" s="1065"/>
      <c r="AH23" s="1065"/>
      <c r="AI23" s="1065"/>
      <c r="AJ23" s="1068"/>
      <c r="AK23" s="1069"/>
      <c r="AL23" s="1070"/>
      <c r="AM23" s="1070"/>
      <c r="AN23" s="1070"/>
      <c r="AO23" s="1070"/>
      <c r="AP23" s="1065">
        <v>4626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667</v>
      </c>
      <c r="R28" s="1050"/>
      <c r="S28" s="1050"/>
      <c r="T28" s="1050"/>
      <c r="U28" s="1050"/>
      <c r="V28" s="1050">
        <v>644</v>
      </c>
      <c r="W28" s="1050"/>
      <c r="X28" s="1050"/>
      <c r="Y28" s="1050"/>
      <c r="Z28" s="1050"/>
      <c r="AA28" s="1050">
        <v>23</v>
      </c>
      <c r="AB28" s="1050"/>
      <c r="AC28" s="1050"/>
      <c r="AD28" s="1050"/>
      <c r="AE28" s="1051"/>
      <c r="AF28" s="1052">
        <v>23</v>
      </c>
      <c r="AG28" s="1050"/>
      <c r="AH28" s="1050"/>
      <c r="AI28" s="1050"/>
      <c r="AJ28" s="1053"/>
      <c r="AK28" s="1054">
        <v>57</v>
      </c>
      <c r="AL28" s="1042"/>
      <c r="AM28" s="1042"/>
      <c r="AN28" s="1042"/>
      <c r="AO28" s="1042"/>
      <c r="AP28" s="1042" t="s">
        <v>559</v>
      </c>
      <c r="AQ28" s="1042"/>
      <c r="AR28" s="1042"/>
      <c r="AS28" s="1042"/>
      <c r="AT28" s="1042"/>
      <c r="AU28" s="1042" t="s">
        <v>559</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773</v>
      </c>
      <c r="R29" s="1040"/>
      <c r="S29" s="1040"/>
      <c r="T29" s="1040"/>
      <c r="U29" s="1040"/>
      <c r="V29" s="1040">
        <v>768</v>
      </c>
      <c r="W29" s="1040"/>
      <c r="X29" s="1040"/>
      <c r="Y29" s="1040"/>
      <c r="Z29" s="1040"/>
      <c r="AA29" s="1040">
        <v>5</v>
      </c>
      <c r="AB29" s="1040"/>
      <c r="AC29" s="1040"/>
      <c r="AD29" s="1040"/>
      <c r="AE29" s="1041"/>
      <c r="AF29" s="1015">
        <v>5</v>
      </c>
      <c r="AG29" s="1016"/>
      <c r="AH29" s="1016"/>
      <c r="AI29" s="1016"/>
      <c r="AJ29" s="1017"/>
      <c r="AK29" s="976">
        <v>126</v>
      </c>
      <c r="AL29" s="967"/>
      <c r="AM29" s="967"/>
      <c r="AN29" s="967"/>
      <c r="AO29" s="967"/>
      <c r="AP29" s="967" t="s">
        <v>559</v>
      </c>
      <c r="AQ29" s="967"/>
      <c r="AR29" s="967"/>
      <c r="AS29" s="967"/>
      <c r="AT29" s="967"/>
      <c r="AU29" s="967" t="s">
        <v>559</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81</v>
      </c>
      <c r="R30" s="1040"/>
      <c r="S30" s="1040"/>
      <c r="T30" s="1040"/>
      <c r="U30" s="1040"/>
      <c r="V30" s="1040">
        <v>81</v>
      </c>
      <c r="W30" s="1040"/>
      <c r="X30" s="1040"/>
      <c r="Y30" s="1040"/>
      <c r="Z30" s="1040"/>
      <c r="AA30" s="1040">
        <v>0</v>
      </c>
      <c r="AB30" s="1040"/>
      <c r="AC30" s="1040"/>
      <c r="AD30" s="1040"/>
      <c r="AE30" s="1041"/>
      <c r="AF30" s="1015">
        <v>0</v>
      </c>
      <c r="AG30" s="1016"/>
      <c r="AH30" s="1016"/>
      <c r="AI30" s="1016"/>
      <c r="AJ30" s="1017"/>
      <c r="AK30" s="976">
        <v>33</v>
      </c>
      <c r="AL30" s="967"/>
      <c r="AM30" s="967"/>
      <c r="AN30" s="967"/>
      <c r="AO30" s="967"/>
      <c r="AP30" s="967" t="s">
        <v>559</v>
      </c>
      <c r="AQ30" s="967"/>
      <c r="AR30" s="967"/>
      <c r="AS30" s="967"/>
      <c r="AT30" s="967"/>
      <c r="AU30" s="967" t="s">
        <v>559</v>
      </c>
      <c r="AV30" s="967"/>
      <c r="AW30" s="967"/>
      <c r="AX30" s="967"/>
      <c r="AY30" s="967"/>
      <c r="AZ30" s="1038" t="s">
        <v>536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10</v>
      </c>
      <c r="R31" s="1040"/>
      <c r="S31" s="1040"/>
      <c r="T31" s="1040"/>
      <c r="U31" s="1040"/>
      <c r="V31" s="1040">
        <v>5</v>
      </c>
      <c r="W31" s="1040"/>
      <c r="X31" s="1040"/>
      <c r="Y31" s="1040"/>
      <c r="Z31" s="1040"/>
      <c r="AA31" s="1040">
        <v>6</v>
      </c>
      <c r="AB31" s="1040"/>
      <c r="AC31" s="1040"/>
      <c r="AD31" s="1040"/>
      <c r="AE31" s="1041"/>
      <c r="AF31" s="1015">
        <v>6</v>
      </c>
      <c r="AG31" s="1016"/>
      <c r="AH31" s="1016"/>
      <c r="AI31" s="1016"/>
      <c r="AJ31" s="1017"/>
      <c r="AK31" s="976" t="s">
        <v>559</v>
      </c>
      <c r="AL31" s="967"/>
      <c r="AM31" s="967"/>
      <c r="AN31" s="967"/>
      <c r="AO31" s="967"/>
      <c r="AP31" s="967" t="s">
        <v>559</v>
      </c>
      <c r="AQ31" s="967"/>
      <c r="AR31" s="967"/>
      <c r="AS31" s="967"/>
      <c r="AT31" s="967"/>
      <c r="AU31" s="967" t="s">
        <v>559</v>
      </c>
      <c r="AV31" s="967"/>
      <c r="AW31" s="967"/>
      <c r="AX31" s="967"/>
      <c r="AY31" s="967"/>
      <c r="AZ31" s="1038" t="s">
        <v>536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409</v>
      </c>
      <c r="R32" s="1040"/>
      <c r="S32" s="1040"/>
      <c r="T32" s="1040"/>
      <c r="U32" s="1040"/>
      <c r="V32" s="1040">
        <v>398</v>
      </c>
      <c r="W32" s="1040"/>
      <c r="X32" s="1040"/>
      <c r="Y32" s="1040"/>
      <c r="Z32" s="1040"/>
      <c r="AA32" s="1040">
        <v>11</v>
      </c>
      <c r="AB32" s="1040"/>
      <c r="AC32" s="1040"/>
      <c r="AD32" s="1040"/>
      <c r="AE32" s="1041"/>
      <c r="AF32" s="1015">
        <v>11</v>
      </c>
      <c r="AG32" s="1016"/>
      <c r="AH32" s="1016"/>
      <c r="AI32" s="1016"/>
      <c r="AJ32" s="1017"/>
      <c r="AK32" s="976">
        <v>57</v>
      </c>
      <c r="AL32" s="967"/>
      <c r="AM32" s="967"/>
      <c r="AN32" s="967"/>
      <c r="AO32" s="967"/>
      <c r="AP32" s="967">
        <v>730</v>
      </c>
      <c r="AQ32" s="967"/>
      <c r="AR32" s="967"/>
      <c r="AS32" s="967"/>
      <c r="AT32" s="967"/>
      <c r="AU32" s="967">
        <v>583</v>
      </c>
      <c r="AV32" s="967"/>
      <c r="AW32" s="967"/>
      <c r="AX32" s="967"/>
      <c r="AY32" s="967"/>
      <c r="AZ32" s="1038" t="s">
        <v>536</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288</v>
      </c>
      <c r="R33" s="1040"/>
      <c r="S33" s="1040"/>
      <c r="T33" s="1040"/>
      <c r="U33" s="1040"/>
      <c r="V33" s="1040">
        <v>282</v>
      </c>
      <c r="W33" s="1040"/>
      <c r="X33" s="1040"/>
      <c r="Y33" s="1040"/>
      <c r="Z33" s="1040"/>
      <c r="AA33" s="1040">
        <v>6</v>
      </c>
      <c r="AB33" s="1040"/>
      <c r="AC33" s="1040"/>
      <c r="AD33" s="1040"/>
      <c r="AE33" s="1041"/>
      <c r="AF33" s="1015">
        <v>6</v>
      </c>
      <c r="AG33" s="1016"/>
      <c r="AH33" s="1016"/>
      <c r="AI33" s="1016"/>
      <c r="AJ33" s="1017"/>
      <c r="AK33" s="976">
        <v>233</v>
      </c>
      <c r="AL33" s="967"/>
      <c r="AM33" s="967"/>
      <c r="AN33" s="967"/>
      <c r="AO33" s="967"/>
      <c r="AP33" s="967">
        <v>2556</v>
      </c>
      <c r="AQ33" s="967"/>
      <c r="AR33" s="967"/>
      <c r="AS33" s="967"/>
      <c r="AT33" s="967"/>
      <c r="AU33" s="967">
        <v>2556</v>
      </c>
      <c r="AV33" s="967"/>
      <c r="AW33" s="967"/>
      <c r="AX33" s="967"/>
      <c r="AY33" s="967"/>
      <c r="AZ33" s="1038" t="s">
        <v>536</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35</v>
      </c>
      <c r="R34" s="1040"/>
      <c r="S34" s="1040"/>
      <c r="T34" s="1040"/>
      <c r="U34" s="1040"/>
      <c r="V34" s="1040">
        <v>34</v>
      </c>
      <c r="W34" s="1040"/>
      <c r="X34" s="1040"/>
      <c r="Y34" s="1040"/>
      <c r="Z34" s="1040"/>
      <c r="AA34" s="1040">
        <v>0</v>
      </c>
      <c r="AB34" s="1040"/>
      <c r="AC34" s="1040"/>
      <c r="AD34" s="1040"/>
      <c r="AE34" s="1041"/>
      <c r="AF34" s="1015">
        <v>0</v>
      </c>
      <c r="AG34" s="1016"/>
      <c r="AH34" s="1016"/>
      <c r="AI34" s="1016"/>
      <c r="AJ34" s="1017"/>
      <c r="AK34" s="976" t="s">
        <v>560</v>
      </c>
      <c r="AL34" s="967"/>
      <c r="AM34" s="967"/>
      <c r="AN34" s="967"/>
      <c r="AO34" s="967"/>
      <c r="AP34" s="967" t="s">
        <v>559</v>
      </c>
      <c r="AQ34" s="967"/>
      <c r="AR34" s="967"/>
      <c r="AS34" s="967"/>
      <c r="AT34" s="967"/>
      <c r="AU34" s="967" t="s">
        <v>559</v>
      </c>
      <c r="AV34" s="967"/>
      <c r="AW34" s="967"/>
      <c r="AX34" s="967"/>
      <c r="AY34" s="967"/>
      <c r="AZ34" s="1038" t="s">
        <v>536</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51</v>
      </c>
      <c r="AG63" s="955"/>
      <c r="AH63" s="955"/>
      <c r="AI63" s="955"/>
      <c r="AJ63" s="1026"/>
      <c r="AK63" s="1027"/>
      <c r="AL63" s="959"/>
      <c r="AM63" s="959"/>
      <c r="AN63" s="959"/>
      <c r="AO63" s="959"/>
      <c r="AP63" s="955">
        <v>3286</v>
      </c>
      <c r="AQ63" s="955"/>
      <c r="AR63" s="955"/>
      <c r="AS63" s="955"/>
      <c r="AT63" s="955"/>
      <c r="AU63" s="955">
        <v>3139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t="s">
        <v>538</v>
      </c>
      <c r="D68" s="982" t="s">
        <v>538</v>
      </c>
      <c r="E68" s="982" t="s">
        <v>538</v>
      </c>
      <c r="F68" s="982" t="s">
        <v>538</v>
      </c>
      <c r="G68" s="982" t="s">
        <v>538</v>
      </c>
      <c r="H68" s="982" t="s">
        <v>538</v>
      </c>
      <c r="I68" s="982" t="s">
        <v>538</v>
      </c>
      <c r="J68" s="982" t="s">
        <v>538</v>
      </c>
      <c r="K68" s="982" t="s">
        <v>538</v>
      </c>
      <c r="L68" s="982" t="s">
        <v>538</v>
      </c>
      <c r="M68" s="982" t="s">
        <v>538</v>
      </c>
      <c r="N68" s="982" t="s">
        <v>538</v>
      </c>
      <c r="O68" s="982" t="s">
        <v>538</v>
      </c>
      <c r="P68" s="983" t="s">
        <v>538</v>
      </c>
      <c r="Q68" s="984">
        <v>6709</v>
      </c>
      <c r="R68" s="978"/>
      <c r="S68" s="978"/>
      <c r="T68" s="978"/>
      <c r="U68" s="978"/>
      <c r="V68" s="978">
        <v>7724</v>
      </c>
      <c r="W68" s="978"/>
      <c r="X68" s="978"/>
      <c r="Y68" s="978"/>
      <c r="Z68" s="978"/>
      <c r="AA68" s="978">
        <v>-1015</v>
      </c>
      <c r="AB68" s="978"/>
      <c r="AC68" s="978"/>
      <c r="AD68" s="978"/>
      <c r="AE68" s="978"/>
      <c r="AF68" s="978">
        <v>391</v>
      </c>
      <c r="AG68" s="978"/>
      <c r="AH68" s="978"/>
      <c r="AI68" s="978"/>
      <c r="AJ68" s="978"/>
      <c r="AK68" s="978" t="s">
        <v>560</v>
      </c>
      <c r="AL68" s="978"/>
      <c r="AM68" s="978"/>
      <c r="AN68" s="978"/>
      <c r="AO68" s="978"/>
      <c r="AP68" s="978">
        <v>35147</v>
      </c>
      <c r="AQ68" s="978"/>
      <c r="AR68" s="978"/>
      <c r="AS68" s="978"/>
      <c r="AT68" s="978"/>
      <c r="AU68" s="978">
        <v>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t="s">
        <v>540</v>
      </c>
      <c r="D69" s="971" t="s">
        <v>540</v>
      </c>
      <c r="E69" s="971" t="s">
        <v>540</v>
      </c>
      <c r="F69" s="971" t="s">
        <v>540</v>
      </c>
      <c r="G69" s="971" t="s">
        <v>540</v>
      </c>
      <c r="H69" s="971" t="s">
        <v>540</v>
      </c>
      <c r="I69" s="971" t="s">
        <v>540</v>
      </c>
      <c r="J69" s="971" t="s">
        <v>540</v>
      </c>
      <c r="K69" s="971" t="s">
        <v>540</v>
      </c>
      <c r="L69" s="971" t="s">
        <v>540</v>
      </c>
      <c r="M69" s="971" t="s">
        <v>540</v>
      </c>
      <c r="N69" s="971" t="s">
        <v>540</v>
      </c>
      <c r="O69" s="971" t="s">
        <v>540</v>
      </c>
      <c r="P69" s="972" t="s">
        <v>540</v>
      </c>
      <c r="Q69" s="973">
        <v>61</v>
      </c>
      <c r="R69" s="967"/>
      <c r="S69" s="967"/>
      <c r="T69" s="967"/>
      <c r="U69" s="967"/>
      <c r="V69" s="967">
        <v>60</v>
      </c>
      <c r="W69" s="967"/>
      <c r="X69" s="967"/>
      <c r="Y69" s="967"/>
      <c r="Z69" s="967"/>
      <c r="AA69" s="967">
        <v>2</v>
      </c>
      <c r="AB69" s="967"/>
      <c r="AC69" s="967"/>
      <c r="AD69" s="967"/>
      <c r="AE69" s="967"/>
      <c r="AF69" s="967">
        <v>2</v>
      </c>
      <c r="AG69" s="967"/>
      <c r="AH69" s="967"/>
      <c r="AI69" s="967"/>
      <c r="AJ69" s="967"/>
      <c r="AK69" s="967" t="s">
        <v>559</v>
      </c>
      <c r="AL69" s="967"/>
      <c r="AM69" s="967"/>
      <c r="AN69" s="967"/>
      <c r="AO69" s="967"/>
      <c r="AP69" s="967" t="s">
        <v>559</v>
      </c>
      <c r="AQ69" s="967"/>
      <c r="AR69" s="967"/>
      <c r="AS69" s="967"/>
      <c r="AT69" s="967"/>
      <c r="AU69" s="967" t="s">
        <v>559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t="s">
        <v>541</v>
      </c>
      <c r="D70" s="971" t="s">
        <v>541</v>
      </c>
      <c r="E70" s="971" t="s">
        <v>541</v>
      </c>
      <c r="F70" s="971" t="s">
        <v>541</v>
      </c>
      <c r="G70" s="971" t="s">
        <v>541</v>
      </c>
      <c r="H70" s="971" t="s">
        <v>541</v>
      </c>
      <c r="I70" s="971" t="s">
        <v>541</v>
      </c>
      <c r="J70" s="971" t="s">
        <v>541</v>
      </c>
      <c r="K70" s="971" t="s">
        <v>541</v>
      </c>
      <c r="L70" s="971" t="s">
        <v>541</v>
      </c>
      <c r="M70" s="971" t="s">
        <v>541</v>
      </c>
      <c r="N70" s="971" t="s">
        <v>541</v>
      </c>
      <c r="O70" s="971" t="s">
        <v>541</v>
      </c>
      <c r="P70" s="972" t="s">
        <v>541</v>
      </c>
      <c r="Q70" s="973">
        <v>257828</v>
      </c>
      <c r="R70" s="967"/>
      <c r="S70" s="967"/>
      <c r="T70" s="967"/>
      <c r="U70" s="967"/>
      <c r="V70" s="967">
        <v>257733</v>
      </c>
      <c r="W70" s="967"/>
      <c r="X70" s="967"/>
      <c r="Y70" s="967"/>
      <c r="Z70" s="967"/>
      <c r="AA70" s="967">
        <v>95</v>
      </c>
      <c r="AB70" s="967"/>
      <c r="AC70" s="967"/>
      <c r="AD70" s="967"/>
      <c r="AE70" s="967"/>
      <c r="AF70" s="967">
        <v>95</v>
      </c>
      <c r="AG70" s="967"/>
      <c r="AH70" s="967"/>
      <c r="AI70" s="967"/>
      <c r="AJ70" s="967"/>
      <c r="AK70" s="967">
        <v>9107</v>
      </c>
      <c r="AL70" s="967"/>
      <c r="AM70" s="967"/>
      <c r="AN70" s="967"/>
      <c r="AO70" s="967"/>
      <c r="AP70" s="967" t="s">
        <v>559</v>
      </c>
      <c r="AQ70" s="967"/>
      <c r="AR70" s="967"/>
      <c r="AS70" s="967"/>
      <c r="AT70" s="967"/>
      <c r="AU70" s="967" t="s">
        <v>559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t="s">
        <v>542</v>
      </c>
      <c r="D71" s="971" t="s">
        <v>542</v>
      </c>
      <c r="E71" s="971" t="s">
        <v>542</v>
      </c>
      <c r="F71" s="971" t="s">
        <v>542</v>
      </c>
      <c r="G71" s="971" t="s">
        <v>542</v>
      </c>
      <c r="H71" s="971" t="s">
        <v>542</v>
      </c>
      <c r="I71" s="971" t="s">
        <v>542</v>
      </c>
      <c r="J71" s="971" t="s">
        <v>542</v>
      </c>
      <c r="K71" s="971" t="s">
        <v>542</v>
      </c>
      <c r="L71" s="971" t="s">
        <v>542</v>
      </c>
      <c r="M71" s="971" t="s">
        <v>542</v>
      </c>
      <c r="N71" s="971" t="s">
        <v>542</v>
      </c>
      <c r="O71" s="971" t="s">
        <v>542</v>
      </c>
      <c r="P71" s="972" t="s">
        <v>542</v>
      </c>
      <c r="Q71" s="973">
        <v>8652</v>
      </c>
      <c r="R71" s="967"/>
      <c r="S71" s="967"/>
      <c r="T71" s="967"/>
      <c r="U71" s="967"/>
      <c r="V71" s="967">
        <v>7933</v>
      </c>
      <c r="W71" s="967"/>
      <c r="X71" s="967"/>
      <c r="Y71" s="967"/>
      <c r="Z71" s="967"/>
      <c r="AA71" s="967">
        <v>718</v>
      </c>
      <c r="AB71" s="967"/>
      <c r="AC71" s="967"/>
      <c r="AD71" s="967"/>
      <c r="AE71" s="967"/>
      <c r="AF71" s="967">
        <v>718</v>
      </c>
      <c r="AG71" s="967"/>
      <c r="AH71" s="967"/>
      <c r="AI71" s="967"/>
      <c r="AJ71" s="967"/>
      <c r="AK71" s="967">
        <v>652</v>
      </c>
      <c r="AL71" s="967"/>
      <c r="AM71" s="967"/>
      <c r="AN71" s="967"/>
      <c r="AO71" s="967"/>
      <c r="AP71" s="967" t="s">
        <v>559</v>
      </c>
      <c r="AQ71" s="967"/>
      <c r="AR71" s="967"/>
      <c r="AS71" s="967"/>
      <c r="AT71" s="967"/>
      <c r="AU71" s="967" t="s">
        <v>559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t="s">
        <v>543</v>
      </c>
      <c r="D72" s="971" t="s">
        <v>543</v>
      </c>
      <c r="E72" s="971" t="s">
        <v>543</v>
      </c>
      <c r="F72" s="971" t="s">
        <v>543</v>
      </c>
      <c r="G72" s="971" t="s">
        <v>543</v>
      </c>
      <c r="H72" s="971" t="s">
        <v>543</v>
      </c>
      <c r="I72" s="971" t="s">
        <v>543</v>
      </c>
      <c r="J72" s="971" t="s">
        <v>543</v>
      </c>
      <c r="K72" s="971" t="s">
        <v>543</v>
      </c>
      <c r="L72" s="971" t="s">
        <v>543</v>
      </c>
      <c r="M72" s="971" t="s">
        <v>543</v>
      </c>
      <c r="N72" s="971" t="s">
        <v>543</v>
      </c>
      <c r="O72" s="971" t="s">
        <v>543</v>
      </c>
      <c r="P72" s="972" t="s">
        <v>543</v>
      </c>
      <c r="Q72" s="973">
        <v>948</v>
      </c>
      <c r="R72" s="967"/>
      <c r="S72" s="967"/>
      <c r="T72" s="967"/>
      <c r="U72" s="967"/>
      <c r="V72" s="967">
        <v>751</v>
      </c>
      <c r="W72" s="967"/>
      <c r="X72" s="967"/>
      <c r="Y72" s="967"/>
      <c r="Z72" s="967"/>
      <c r="AA72" s="967">
        <v>197</v>
      </c>
      <c r="AB72" s="967"/>
      <c r="AC72" s="967"/>
      <c r="AD72" s="967"/>
      <c r="AE72" s="967"/>
      <c r="AF72" s="967">
        <v>197</v>
      </c>
      <c r="AG72" s="967"/>
      <c r="AH72" s="967"/>
      <c r="AI72" s="967"/>
      <c r="AJ72" s="967"/>
      <c r="AK72" s="967" t="s">
        <v>559</v>
      </c>
      <c r="AL72" s="967"/>
      <c r="AM72" s="967"/>
      <c r="AN72" s="967"/>
      <c r="AO72" s="967"/>
      <c r="AP72" s="967" t="s">
        <v>559</v>
      </c>
      <c r="AQ72" s="967"/>
      <c r="AR72" s="967"/>
      <c r="AS72" s="967"/>
      <c r="AT72" s="967"/>
      <c r="AU72" s="967" t="s">
        <v>559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t="s">
        <v>544</v>
      </c>
      <c r="D73" s="971" t="s">
        <v>544</v>
      </c>
      <c r="E73" s="971" t="s">
        <v>544</v>
      </c>
      <c r="F73" s="971" t="s">
        <v>544</v>
      </c>
      <c r="G73" s="971" t="s">
        <v>544</v>
      </c>
      <c r="H73" s="971" t="s">
        <v>544</v>
      </c>
      <c r="I73" s="971" t="s">
        <v>544</v>
      </c>
      <c r="J73" s="971" t="s">
        <v>544</v>
      </c>
      <c r="K73" s="971" t="s">
        <v>544</v>
      </c>
      <c r="L73" s="971" t="s">
        <v>544</v>
      </c>
      <c r="M73" s="971" t="s">
        <v>544</v>
      </c>
      <c r="N73" s="971" t="s">
        <v>544</v>
      </c>
      <c r="O73" s="971" t="s">
        <v>544</v>
      </c>
      <c r="P73" s="972" t="s">
        <v>544</v>
      </c>
      <c r="Q73" s="973">
        <v>57</v>
      </c>
      <c r="R73" s="967"/>
      <c r="S73" s="967"/>
      <c r="T73" s="967"/>
      <c r="U73" s="967"/>
      <c r="V73" s="967">
        <v>54</v>
      </c>
      <c r="W73" s="967"/>
      <c r="X73" s="967"/>
      <c r="Y73" s="967"/>
      <c r="Z73" s="967"/>
      <c r="AA73" s="967">
        <v>3</v>
      </c>
      <c r="AB73" s="967"/>
      <c r="AC73" s="967"/>
      <c r="AD73" s="967"/>
      <c r="AE73" s="967"/>
      <c r="AF73" s="967">
        <v>3</v>
      </c>
      <c r="AG73" s="967"/>
      <c r="AH73" s="967"/>
      <c r="AI73" s="967"/>
      <c r="AJ73" s="967"/>
      <c r="AK73" s="967">
        <v>56</v>
      </c>
      <c r="AL73" s="967"/>
      <c r="AM73" s="967"/>
      <c r="AN73" s="967"/>
      <c r="AO73" s="967"/>
      <c r="AP73" s="967" t="s">
        <v>559</v>
      </c>
      <c r="AQ73" s="967"/>
      <c r="AR73" s="967"/>
      <c r="AS73" s="967"/>
      <c r="AT73" s="967"/>
      <c r="AU73" s="967" t="s">
        <v>560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t="s">
        <v>545</v>
      </c>
      <c r="D74" s="971" t="s">
        <v>545</v>
      </c>
      <c r="E74" s="971" t="s">
        <v>545</v>
      </c>
      <c r="F74" s="971" t="s">
        <v>545</v>
      </c>
      <c r="G74" s="971" t="s">
        <v>545</v>
      </c>
      <c r="H74" s="971" t="s">
        <v>545</v>
      </c>
      <c r="I74" s="971" t="s">
        <v>545</v>
      </c>
      <c r="J74" s="971" t="s">
        <v>545</v>
      </c>
      <c r="K74" s="971" t="s">
        <v>545</v>
      </c>
      <c r="L74" s="971" t="s">
        <v>545</v>
      </c>
      <c r="M74" s="971" t="s">
        <v>545</v>
      </c>
      <c r="N74" s="971" t="s">
        <v>545</v>
      </c>
      <c r="O74" s="971" t="s">
        <v>545</v>
      </c>
      <c r="P74" s="972" t="s">
        <v>545</v>
      </c>
      <c r="Q74" s="973">
        <v>6</v>
      </c>
      <c r="R74" s="967"/>
      <c r="S74" s="967"/>
      <c r="T74" s="967"/>
      <c r="U74" s="967"/>
      <c r="V74" s="967">
        <v>3</v>
      </c>
      <c r="W74" s="967"/>
      <c r="X74" s="967"/>
      <c r="Y74" s="967"/>
      <c r="Z74" s="967"/>
      <c r="AA74" s="967">
        <v>3</v>
      </c>
      <c r="AB74" s="967"/>
      <c r="AC74" s="967"/>
      <c r="AD74" s="967"/>
      <c r="AE74" s="967"/>
      <c r="AF74" s="967">
        <v>3</v>
      </c>
      <c r="AG74" s="967"/>
      <c r="AH74" s="967"/>
      <c r="AI74" s="967"/>
      <c r="AJ74" s="967"/>
      <c r="AK74" s="967" t="s">
        <v>559</v>
      </c>
      <c r="AL74" s="967"/>
      <c r="AM74" s="967"/>
      <c r="AN74" s="967"/>
      <c r="AO74" s="967"/>
      <c r="AP74" s="967" t="s">
        <v>559</v>
      </c>
      <c r="AQ74" s="967"/>
      <c r="AR74" s="967"/>
      <c r="AS74" s="967"/>
      <c r="AT74" s="967"/>
      <c r="AU74" s="967" t="s">
        <v>559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546</v>
      </c>
      <c r="C75" s="971" t="s">
        <v>546</v>
      </c>
      <c r="D75" s="971" t="s">
        <v>546</v>
      </c>
      <c r="E75" s="971" t="s">
        <v>546</v>
      </c>
      <c r="F75" s="971" t="s">
        <v>546</v>
      </c>
      <c r="G75" s="971" t="s">
        <v>546</v>
      </c>
      <c r="H75" s="971" t="s">
        <v>546</v>
      </c>
      <c r="I75" s="971" t="s">
        <v>546</v>
      </c>
      <c r="J75" s="971" t="s">
        <v>546</v>
      </c>
      <c r="K75" s="971" t="s">
        <v>546</v>
      </c>
      <c r="L75" s="971" t="s">
        <v>546</v>
      </c>
      <c r="M75" s="971" t="s">
        <v>546</v>
      </c>
      <c r="N75" s="971" t="s">
        <v>546</v>
      </c>
      <c r="O75" s="971" t="s">
        <v>546</v>
      </c>
      <c r="P75" s="972" t="s">
        <v>546</v>
      </c>
      <c r="Q75" s="974">
        <v>97</v>
      </c>
      <c r="R75" s="975"/>
      <c r="S75" s="975"/>
      <c r="T75" s="975"/>
      <c r="U75" s="976"/>
      <c r="V75" s="977">
        <v>92</v>
      </c>
      <c r="W75" s="975"/>
      <c r="X75" s="975"/>
      <c r="Y75" s="975"/>
      <c r="Z75" s="976"/>
      <c r="AA75" s="977">
        <v>5</v>
      </c>
      <c r="AB75" s="975"/>
      <c r="AC75" s="975"/>
      <c r="AD75" s="975"/>
      <c r="AE75" s="976"/>
      <c r="AF75" s="977">
        <v>5</v>
      </c>
      <c r="AG75" s="975"/>
      <c r="AH75" s="975"/>
      <c r="AI75" s="975"/>
      <c r="AJ75" s="976"/>
      <c r="AK75" s="977" t="s">
        <v>559</v>
      </c>
      <c r="AL75" s="975"/>
      <c r="AM75" s="975"/>
      <c r="AN75" s="975"/>
      <c r="AO75" s="976"/>
      <c r="AP75" s="977" t="s">
        <v>559</v>
      </c>
      <c r="AQ75" s="975"/>
      <c r="AR75" s="975"/>
      <c r="AS75" s="975"/>
      <c r="AT75" s="976"/>
      <c r="AU75" s="977" t="s">
        <v>559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547</v>
      </c>
      <c r="C76" s="971" t="s">
        <v>547</v>
      </c>
      <c r="D76" s="971" t="s">
        <v>547</v>
      </c>
      <c r="E76" s="971" t="s">
        <v>547</v>
      </c>
      <c r="F76" s="971" t="s">
        <v>547</v>
      </c>
      <c r="G76" s="971" t="s">
        <v>547</v>
      </c>
      <c r="H76" s="971" t="s">
        <v>547</v>
      </c>
      <c r="I76" s="971" t="s">
        <v>547</v>
      </c>
      <c r="J76" s="971" t="s">
        <v>547</v>
      </c>
      <c r="K76" s="971" t="s">
        <v>547</v>
      </c>
      <c r="L76" s="971" t="s">
        <v>547</v>
      </c>
      <c r="M76" s="971" t="s">
        <v>547</v>
      </c>
      <c r="N76" s="971" t="s">
        <v>547</v>
      </c>
      <c r="O76" s="971" t="s">
        <v>547</v>
      </c>
      <c r="P76" s="972" t="s">
        <v>547</v>
      </c>
      <c r="Q76" s="974">
        <v>32</v>
      </c>
      <c r="R76" s="975"/>
      <c r="S76" s="975"/>
      <c r="T76" s="975"/>
      <c r="U76" s="976"/>
      <c r="V76" s="977">
        <v>25</v>
      </c>
      <c r="W76" s="975"/>
      <c r="X76" s="975"/>
      <c r="Y76" s="975"/>
      <c r="Z76" s="976"/>
      <c r="AA76" s="977">
        <v>7</v>
      </c>
      <c r="AB76" s="975"/>
      <c r="AC76" s="975"/>
      <c r="AD76" s="975"/>
      <c r="AE76" s="976"/>
      <c r="AF76" s="977">
        <v>7</v>
      </c>
      <c r="AG76" s="975"/>
      <c r="AH76" s="975"/>
      <c r="AI76" s="975"/>
      <c r="AJ76" s="976"/>
      <c r="AK76" s="977" t="s">
        <v>559</v>
      </c>
      <c r="AL76" s="975"/>
      <c r="AM76" s="975"/>
      <c r="AN76" s="975"/>
      <c r="AO76" s="976"/>
      <c r="AP76" s="977" t="s">
        <v>559</v>
      </c>
      <c r="AQ76" s="975"/>
      <c r="AR76" s="975"/>
      <c r="AS76" s="975"/>
      <c r="AT76" s="976"/>
      <c r="AU76" s="977" t="s">
        <v>559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548</v>
      </c>
      <c r="C77" s="971" t="s">
        <v>548</v>
      </c>
      <c r="D77" s="971" t="s">
        <v>548</v>
      </c>
      <c r="E77" s="971" t="s">
        <v>548</v>
      </c>
      <c r="F77" s="971" t="s">
        <v>548</v>
      </c>
      <c r="G77" s="971" t="s">
        <v>548</v>
      </c>
      <c r="H77" s="971" t="s">
        <v>548</v>
      </c>
      <c r="I77" s="971" t="s">
        <v>548</v>
      </c>
      <c r="J77" s="971" t="s">
        <v>548</v>
      </c>
      <c r="K77" s="971" t="s">
        <v>548</v>
      </c>
      <c r="L77" s="971" t="s">
        <v>548</v>
      </c>
      <c r="M77" s="971" t="s">
        <v>548</v>
      </c>
      <c r="N77" s="971" t="s">
        <v>548</v>
      </c>
      <c r="O77" s="971" t="s">
        <v>548</v>
      </c>
      <c r="P77" s="972" t="s">
        <v>548</v>
      </c>
      <c r="Q77" s="974">
        <v>14</v>
      </c>
      <c r="R77" s="975"/>
      <c r="S77" s="975"/>
      <c r="T77" s="975"/>
      <c r="U77" s="976"/>
      <c r="V77" s="977">
        <v>10</v>
      </c>
      <c r="W77" s="975"/>
      <c r="X77" s="975"/>
      <c r="Y77" s="975"/>
      <c r="Z77" s="976"/>
      <c r="AA77" s="977">
        <v>4</v>
      </c>
      <c r="AB77" s="975"/>
      <c r="AC77" s="975"/>
      <c r="AD77" s="975"/>
      <c r="AE77" s="976"/>
      <c r="AF77" s="977">
        <v>4</v>
      </c>
      <c r="AG77" s="975"/>
      <c r="AH77" s="975"/>
      <c r="AI77" s="975"/>
      <c r="AJ77" s="976"/>
      <c r="AK77" s="977" t="s">
        <v>559</v>
      </c>
      <c r="AL77" s="975"/>
      <c r="AM77" s="975"/>
      <c r="AN77" s="975"/>
      <c r="AO77" s="976"/>
      <c r="AP77" s="977" t="s">
        <v>559</v>
      </c>
      <c r="AQ77" s="975"/>
      <c r="AR77" s="975"/>
      <c r="AS77" s="975"/>
      <c r="AT77" s="976"/>
      <c r="AU77" s="977" t="s">
        <v>559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549</v>
      </c>
      <c r="C78" s="971" t="s">
        <v>549</v>
      </c>
      <c r="D78" s="971" t="s">
        <v>549</v>
      </c>
      <c r="E78" s="971" t="s">
        <v>549</v>
      </c>
      <c r="F78" s="971" t="s">
        <v>549</v>
      </c>
      <c r="G78" s="971" t="s">
        <v>549</v>
      </c>
      <c r="H78" s="971" t="s">
        <v>549</v>
      </c>
      <c r="I78" s="971" t="s">
        <v>549</v>
      </c>
      <c r="J78" s="971" t="s">
        <v>549</v>
      </c>
      <c r="K78" s="971" t="s">
        <v>549</v>
      </c>
      <c r="L78" s="971" t="s">
        <v>549</v>
      </c>
      <c r="M78" s="971" t="s">
        <v>549</v>
      </c>
      <c r="N78" s="971" t="s">
        <v>549</v>
      </c>
      <c r="O78" s="971" t="s">
        <v>549</v>
      </c>
      <c r="P78" s="972" t="s">
        <v>549</v>
      </c>
      <c r="Q78" s="973">
        <v>158</v>
      </c>
      <c r="R78" s="967"/>
      <c r="S78" s="967"/>
      <c r="T78" s="967"/>
      <c r="U78" s="967"/>
      <c r="V78" s="967">
        <v>152</v>
      </c>
      <c r="W78" s="967"/>
      <c r="X78" s="967"/>
      <c r="Y78" s="967"/>
      <c r="Z78" s="967"/>
      <c r="AA78" s="967">
        <v>6</v>
      </c>
      <c r="AB78" s="967"/>
      <c r="AC78" s="967"/>
      <c r="AD78" s="967"/>
      <c r="AE78" s="967"/>
      <c r="AF78" s="967">
        <v>6</v>
      </c>
      <c r="AG78" s="967"/>
      <c r="AH78" s="967"/>
      <c r="AI78" s="967"/>
      <c r="AJ78" s="967"/>
      <c r="AK78" s="967">
        <v>4</v>
      </c>
      <c r="AL78" s="967"/>
      <c r="AM78" s="967"/>
      <c r="AN78" s="967"/>
      <c r="AO78" s="967"/>
      <c r="AP78" s="967" t="s">
        <v>559</v>
      </c>
      <c r="AQ78" s="967"/>
      <c r="AR78" s="967"/>
      <c r="AS78" s="967"/>
      <c r="AT78" s="967"/>
      <c r="AU78" s="967" t="s">
        <v>559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550</v>
      </c>
      <c r="C79" s="971" t="s">
        <v>550</v>
      </c>
      <c r="D79" s="971" t="s">
        <v>550</v>
      </c>
      <c r="E79" s="971" t="s">
        <v>550</v>
      </c>
      <c r="F79" s="971" t="s">
        <v>550</v>
      </c>
      <c r="G79" s="971" t="s">
        <v>550</v>
      </c>
      <c r="H79" s="971" t="s">
        <v>550</v>
      </c>
      <c r="I79" s="971" t="s">
        <v>550</v>
      </c>
      <c r="J79" s="971" t="s">
        <v>550</v>
      </c>
      <c r="K79" s="971" t="s">
        <v>550</v>
      </c>
      <c r="L79" s="971" t="s">
        <v>550</v>
      </c>
      <c r="M79" s="971" t="s">
        <v>550</v>
      </c>
      <c r="N79" s="971" t="s">
        <v>550</v>
      </c>
      <c r="O79" s="971" t="s">
        <v>550</v>
      </c>
      <c r="P79" s="972" t="s">
        <v>550</v>
      </c>
      <c r="Q79" s="973">
        <v>21</v>
      </c>
      <c r="R79" s="967"/>
      <c r="S79" s="967"/>
      <c r="T79" s="967"/>
      <c r="U79" s="967"/>
      <c r="V79" s="967">
        <v>20</v>
      </c>
      <c r="W79" s="967"/>
      <c r="X79" s="967"/>
      <c r="Y79" s="967"/>
      <c r="Z79" s="967"/>
      <c r="AA79" s="967">
        <v>1</v>
      </c>
      <c r="AB79" s="967"/>
      <c r="AC79" s="967"/>
      <c r="AD79" s="967"/>
      <c r="AE79" s="967"/>
      <c r="AF79" s="967">
        <v>1</v>
      </c>
      <c r="AG79" s="967"/>
      <c r="AH79" s="967"/>
      <c r="AI79" s="967"/>
      <c r="AJ79" s="967"/>
      <c r="AK79" s="967" t="s">
        <v>559</v>
      </c>
      <c r="AL79" s="967"/>
      <c r="AM79" s="967"/>
      <c r="AN79" s="967"/>
      <c r="AO79" s="967"/>
      <c r="AP79" s="967" t="s">
        <v>559</v>
      </c>
      <c r="AQ79" s="967"/>
      <c r="AR79" s="967"/>
      <c r="AS79" s="967"/>
      <c r="AT79" s="967"/>
      <c r="AU79" s="967" t="s">
        <v>559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551</v>
      </c>
      <c r="C80" s="971" t="s">
        <v>551</v>
      </c>
      <c r="D80" s="971" t="s">
        <v>551</v>
      </c>
      <c r="E80" s="971" t="s">
        <v>551</v>
      </c>
      <c r="F80" s="971" t="s">
        <v>551</v>
      </c>
      <c r="G80" s="971" t="s">
        <v>551</v>
      </c>
      <c r="H80" s="971" t="s">
        <v>551</v>
      </c>
      <c r="I80" s="971" t="s">
        <v>551</v>
      </c>
      <c r="J80" s="971" t="s">
        <v>551</v>
      </c>
      <c r="K80" s="971" t="s">
        <v>551</v>
      </c>
      <c r="L80" s="971" t="s">
        <v>551</v>
      </c>
      <c r="M80" s="971" t="s">
        <v>551</v>
      </c>
      <c r="N80" s="971" t="s">
        <v>551</v>
      </c>
      <c r="O80" s="971" t="s">
        <v>551</v>
      </c>
      <c r="P80" s="972" t="s">
        <v>551</v>
      </c>
      <c r="Q80" s="973">
        <v>156</v>
      </c>
      <c r="R80" s="967"/>
      <c r="S80" s="967"/>
      <c r="T80" s="967"/>
      <c r="U80" s="967"/>
      <c r="V80" s="967">
        <v>144</v>
      </c>
      <c r="W80" s="967"/>
      <c r="X80" s="967"/>
      <c r="Y80" s="967"/>
      <c r="Z80" s="967"/>
      <c r="AA80" s="967">
        <v>12</v>
      </c>
      <c r="AB80" s="967"/>
      <c r="AC80" s="967"/>
      <c r="AD80" s="967"/>
      <c r="AE80" s="967"/>
      <c r="AF80" s="967">
        <v>12</v>
      </c>
      <c r="AG80" s="967"/>
      <c r="AH80" s="967"/>
      <c r="AI80" s="967"/>
      <c r="AJ80" s="967"/>
      <c r="AK80" s="967" t="s">
        <v>560</v>
      </c>
      <c r="AL80" s="967"/>
      <c r="AM80" s="967"/>
      <c r="AN80" s="967"/>
      <c r="AO80" s="967"/>
      <c r="AP80" s="967" t="s">
        <v>559</v>
      </c>
      <c r="AQ80" s="967"/>
      <c r="AR80" s="967"/>
      <c r="AS80" s="967"/>
      <c r="AT80" s="967"/>
      <c r="AU80" s="967" t="s">
        <v>559</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552</v>
      </c>
      <c r="C81" s="971" t="s">
        <v>552</v>
      </c>
      <c r="D81" s="971" t="s">
        <v>552</v>
      </c>
      <c r="E81" s="971" t="s">
        <v>552</v>
      </c>
      <c r="F81" s="971" t="s">
        <v>552</v>
      </c>
      <c r="G81" s="971" t="s">
        <v>552</v>
      </c>
      <c r="H81" s="971" t="s">
        <v>552</v>
      </c>
      <c r="I81" s="971" t="s">
        <v>552</v>
      </c>
      <c r="J81" s="971" t="s">
        <v>552</v>
      </c>
      <c r="K81" s="971" t="s">
        <v>552</v>
      </c>
      <c r="L81" s="971" t="s">
        <v>552</v>
      </c>
      <c r="M81" s="971" t="s">
        <v>552</v>
      </c>
      <c r="N81" s="971" t="s">
        <v>552</v>
      </c>
      <c r="O81" s="971" t="s">
        <v>552</v>
      </c>
      <c r="P81" s="972" t="s">
        <v>552</v>
      </c>
      <c r="Q81" s="973">
        <v>114</v>
      </c>
      <c r="R81" s="967"/>
      <c r="S81" s="967"/>
      <c r="T81" s="967"/>
      <c r="U81" s="967"/>
      <c r="V81" s="967">
        <v>109</v>
      </c>
      <c r="W81" s="967"/>
      <c r="X81" s="967"/>
      <c r="Y81" s="967"/>
      <c r="Z81" s="967"/>
      <c r="AA81" s="967">
        <v>4</v>
      </c>
      <c r="AB81" s="967"/>
      <c r="AC81" s="967"/>
      <c r="AD81" s="967"/>
      <c r="AE81" s="967"/>
      <c r="AF81" s="967">
        <v>4</v>
      </c>
      <c r="AG81" s="967"/>
      <c r="AH81" s="967"/>
      <c r="AI81" s="967"/>
      <c r="AJ81" s="967"/>
      <c r="AK81" s="967" t="s">
        <v>561</v>
      </c>
      <c r="AL81" s="967"/>
      <c r="AM81" s="967"/>
      <c r="AN81" s="967"/>
      <c r="AO81" s="967"/>
      <c r="AP81" s="967">
        <v>81</v>
      </c>
      <c r="AQ81" s="967"/>
      <c r="AR81" s="967"/>
      <c r="AS81" s="967"/>
      <c r="AT81" s="967"/>
      <c r="AU81" s="967">
        <v>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553</v>
      </c>
      <c r="C82" s="971" t="s">
        <v>553</v>
      </c>
      <c r="D82" s="971" t="s">
        <v>553</v>
      </c>
      <c r="E82" s="971" t="s">
        <v>553</v>
      </c>
      <c r="F82" s="971" t="s">
        <v>553</v>
      </c>
      <c r="G82" s="971" t="s">
        <v>553</v>
      </c>
      <c r="H82" s="971" t="s">
        <v>553</v>
      </c>
      <c r="I82" s="971" t="s">
        <v>553</v>
      </c>
      <c r="J82" s="971" t="s">
        <v>553</v>
      </c>
      <c r="K82" s="971" t="s">
        <v>553</v>
      </c>
      <c r="L82" s="971" t="s">
        <v>553</v>
      </c>
      <c r="M82" s="971" t="s">
        <v>553</v>
      </c>
      <c r="N82" s="971" t="s">
        <v>553</v>
      </c>
      <c r="O82" s="971" t="s">
        <v>553</v>
      </c>
      <c r="P82" s="972" t="s">
        <v>553</v>
      </c>
      <c r="Q82" s="973">
        <v>3393</v>
      </c>
      <c r="R82" s="967"/>
      <c r="S82" s="967"/>
      <c r="T82" s="967"/>
      <c r="U82" s="967"/>
      <c r="V82" s="967">
        <v>3343</v>
      </c>
      <c r="W82" s="967"/>
      <c r="X82" s="967"/>
      <c r="Y82" s="967"/>
      <c r="Z82" s="967"/>
      <c r="AA82" s="967">
        <v>50</v>
      </c>
      <c r="AB82" s="967"/>
      <c r="AC82" s="967"/>
      <c r="AD82" s="967"/>
      <c r="AE82" s="967"/>
      <c r="AF82" s="967">
        <v>50</v>
      </c>
      <c r="AG82" s="967"/>
      <c r="AH82" s="967"/>
      <c r="AI82" s="967"/>
      <c r="AJ82" s="967"/>
      <c r="AK82" s="967">
        <v>47</v>
      </c>
      <c r="AL82" s="967"/>
      <c r="AM82" s="967"/>
      <c r="AN82" s="967"/>
      <c r="AO82" s="967"/>
      <c r="AP82" s="967">
        <v>2753</v>
      </c>
      <c r="AQ82" s="967"/>
      <c r="AR82" s="967"/>
      <c r="AS82" s="967"/>
      <c r="AT82" s="967"/>
      <c r="AU82" s="967">
        <v>73</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554</v>
      </c>
      <c r="C83" s="971" t="s">
        <v>554</v>
      </c>
      <c r="D83" s="971" t="s">
        <v>554</v>
      </c>
      <c r="E83" s="971" t="s">
        <v>554</v>
      </c>
      <c r="F83" s="971" t="s">
        <v>554</v>
      </c>
      <c r="G83" s="971" t="s">
        <v>554</v>
      </c>
      <c r="H83" s="971" t="s">
        <v>554</v>
      </c>
      <c r="I83" s="971" t="s">
        <v>554</v>
      </c>
      <c r="J83" s="971" t="s">
        <v>554</v>
      </c>
      <c r="K83" s="971" t="s">
        <v>554</v>
      </c>
      <c r="L83" s="971" t="s">
        <v>554</v>
      </c>
      <c r="M83" s="971" t="s">
        <v>554</v>
      </c>
      <c r="N83" s="971" t="s">
        <v>554</v>
      </c>
      <c r="O83" s="971" t="s">
        <v>554</v>
      </c>
      <c r="P83" s="972" t="s">
        <v>554</v>
      </c>
      <c r="Q83" s="973">
        <v>293</v>
      </c>
      <c r="R83" s="967"/>
      <c r="S83" s="967"/>
      <c r="T83" s="967"/>
      <c r="U83" s="967"/>
      <c r="V83" s="967">
        <v>291</v>
      </c>
      <c r="W83" s="967"/>
      <c r="X83" s="967"/>
      <c r="Y83" s="967"/>
      <c r="Z83" s="967"/>
      <c r="AA83" s="967">
        <v>2</v>
      </c>
      <c r="AB83" s="967"/>
      <c r="AC83" s="967"/>
      <c r="AD83" s="967"/>
      <c r="AE83" s="967"/>
      <c r="AF83" s="967">
        <v>516</v>
      </c>
      <c r="AG83" s="967"/>
      <c r="AH83" s="967"/>
      <c r="AI83" s="967"/>
      <c r="AJ83" s="967"/>
      <c r="AK83" s="967" t="s">
        <v>559</v>
      </c>
      <c r="AL83" s="967"/>
      <c r="AM83" s="967"/>
      <c r="AN83" s="967"/>
      <c r="AO83" s="967"/>
      <c r="AP83" s="967" t="s">
        <v>559</v>
      </c>
      <c r="AQ83" s="967"/>
      <c r="AR83" s="967"/>
      <c r="AS83" s="967"/>
      <c r="AT83" s="967"/>
      <c r="AU83" s="967" t="s">
        <v>559</v>
      </c>
      <c r="AV83" s="967"/>
      <c r="AW83" s="967"/>
      <c r="AX83" s="967"/>
      <c r="AY83" s="967"/>
      <c r="AZ83" s="968" t="s">
        <v>558</v>
      </c>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555</v>
      </c>
      <c r="C84" s="971" t="s">
        <v>556</v>
      </c>
      <c r="D84" s="971" t="s">
        <v>556</v>
      </c>
      <c r="E84" s="971" t="s">
        <v>556</v>
      </c>
      <c r="F84" s="971" t="s">
        <v>556</v>
      </c>
      <c r="G84" s="971" t="s">
        <v>556</v>
      </c>
      <c r="H84" s="971" t="s">
        <v>556</v>
      </c>
      <c r="I84" s="971" t="s">
        <v>556</v>
      </c>
      <c r="J84" s="971" t="s">
        <v>556</v>
      </c>
      <c r="K84" s="971" t="s">
        <v>556</v>
      </c>
      <c r="L84" s="971" t="s">
        <v>556</v>
      </c>
      <c r="M84" s="971" t="s">
        <v>556</v>
      </c>
      <c r="N84" s="971" t="s">
        <v>556</v>
      </c>
      <c r="O84" s="971" t="s">
        <v>556</v>
      </c>
      <c r="P84" s="972" t="s">
        <v>556</v>
      </c>
      <c r="Q84" s="973">
        <v>1064</v>
      </c>
      <c r="R84" s="967"/>
      <c r="S84" s="967"/>
      <c r="T84" s="967"/>
      <c r="U84" s="967"/>
      <c r="V84" s="967">
        <v>1096</v>
      </c>
      <c r="W84" s="967"/>
      <c r="X84" s="967"/>
      <c r="Y84" s="967"/>
      <c r="Z84" s="967"/>
      <c r="AA84" s="967">
        <v>-10</v>
      </c>
      <c r="AB84" s="967"/>
      <c r="AC84" s="967"/>
      <c r="AD84" s="967"/>
      <c r="AE84" s="967"/>
      <c r="AF84" s="967">
        <v>925</v>
      </c>
      <c r="AG84" s="967"/>
      <c r="AH84" s="967"/>
      <c r="AI84" s="967"/>
      <c r="AJ84" s="967"/>
      <c r="AK84" s="967" t="s">
        <v>562</v>
      </c>
      <c r="AL84" s="967"/>
      <c r="AM84" s="967"/>
      <c r="AN84" s="967"/>
      <c r="AO84" s="967"/>
      <c r="AP84" s="967">
        <v>394</v>
      </c>
      <c r="AQ84" s="967"/>
      <c r="AR84" s="967"/>
      <c r="AS84" s="967"/>
      <c r="AT84" s="967"/>
      <c r="AU84" s="967">
        <v>125</v>
      </c>
      <c r="AV84" s="967"/>
      <c r="AW84" s="967"/>
      <c r="AX84" s="967"/>
      <c r="AY84" s="967"/>
      <c r="AZ84" s="968" t="s">
        <v>558</v>
      </c>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469845</v>
      </c>
      <c r="AB110" s="873"/>
      <c r="AC110" s="873"/>
      <c r="AD110" s="873"/>
      <c r="AE110" s="874"/>
      <c r="AF110" s="875">
        <v>464456</v>
      </c>
      <c r="AG110" s="873"/>
      <c r="AH110" s="873"/>
      <c r="AI110" s="873"/>
      <c r="AJ110" s="874"/>
      <c r="AK110" s="875">
        <v>467175</v>
      </c>
      <c r="AL110" s="873"/>
      <c r="AM110" s="873"/>
      <c r="AN110" s="873"/>
      <c r="AO110" s="874"/>
      <c r="AP110" s="876">
        <v>23.7</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4290489</v>
      </c>
      <c r="BR110" s="800"/>
      <c r="BS110" s="800"/>
      <c r="BT110" s="800"/>
      <c r="BU110" s="800"/>
      <c r="BV110" s="800">
        <v>4716237</v>
      </c>
      <c r="BW110" s="800"/>
      <c r="BX110" s="800"/>
      <c r="BY110" s="800"/>
      <c r="BZ110" s="800"/>
      <c r="CA110" s="800">
        <v>4625930</v>
      </c>
      <c r="CB110" s="800"/>
      <c r="CC110" s="800"/>
      <c r="CD110" s="800"/>
      <c r="CE110" s="800"/>
      <c r="CF110" s="861">
        <v>234.4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42826</v>
      </c>
      <c r="BR111" s="771"/>
      <c r="BS111" s="771"/>
      <c r="BT111" s="771"/>
      <c r="BU111" s="771"/>
      <c r="BV111" s="771">
        <v>37116</v>
      </c>
      <c r="BW111" s="771"/>
      <c r="BX111" s="771"/>
      <c r="BY111" s="771"/>
      <c r="BZ111" s="771"/>
      <c r="CA111" s="771">
        <v>31988</v>
      </c>
      <c r="CB111" s="771"/>
      <c r="CC111" s="771"/>
      <c r="CD111" s="771"/>
      <c r="CE111" s="771"/>
      <c r="CF111" s="848">
        <v>1.6</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3282759</v>
      </c>
      <c r="BR112" s="771"/>
      <c r="BS112" s="771"/>
      <c r="BT112" s="771"/>
      <c r="BU112" s="771"/>
      <c r="BV112" s="771">
        <v>3256575</v>
      </c>
      <c r="BW112" s="771"/>
      <c r="BX112" s="771"/>
      <c r="BY112" s="771"/>
      <c r="BZ112" s="771"/>
      <c r="CA112" s="771">
        <v>3139045</v>
      </c>
      <c r="CB112" s="771"/>
      <c r="CC112" s="771"/>
      <c r="CD112" s="771"/>
      <c r="CE112" s="771"/>
      <c r="CF112" s="848">
        <v>159.1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248565</v>
      </c>
      <c r="AB113" s="909"/>
      <c r="AC113" s="909"/>
      <c r="AD113" s="909"/>
      <c r="AE113" s="910"/>
      <c r="AF113" s="911">
        <v>263171</v>
      </c>
      <c r="AG113" s="909"/>
      <c r="AH113" s="909"/>
      <c r="AI113" s="909"/>
      <c r="AJ113" s="910"/>
      <c r="AK113" s="911">
        <v>256910</v>
      </c>
      <c r="AL113" s="909"/>
      <c r="AM113" s="909"/>
      <c r="AN113" s="909"/>
      <c r="AO113" s="910"/>
      <c r="AP113" s="912">
        <v>13</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209736</v>
      </c>
      <c r="BR113" s="771"/>
      <c r="BS113" s="771"/>
      <c r="BT113" s="771"/>
      <c r="BU113" s="771"/>
      <c r="BV113" s="771">
        <v>297627</v>
      </c>
      <c r="BW113" s="771"/>
      <c r="BX113" s="771"/>
      <c r="BY113" s="771"/>
      <c r="BZ113" s="771"/>
      <c r="CA113" s="771">
        <v>244012</v>
      </c>
      <c r="CB113" s="771"/>
      <c r="CC113" s="771"/>
      <c r="CD113" s="771"/>
      <c r="CE113" s="771"/>
      <c r="CF113" s="848">
        <v>12.4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12018</v>
      </c>
      <c r="AB114" s="784"/>
      <c r="AC114" s="784"/>
      <c r="AD114" s="784"/>
      <c r="AE114" s="785"/>
      <c r="AF114" s="786">
        <v>13629</v>
      </c>
      <c r="AG114" s="784"/>
      <c r="AH114" s="784"/>
      <c r="AI114" s="784"/>
      <c r="AJ114" s="785"/>
      <c r="AK114" s="786">
        <v>14394</v>
      </c>
      <c r="AL114" s="784"/>
      <c r="AM114" s="784"/>
      <c r="AN114" s="784"/>
      <c r="AO114" s="785"/>
      <c r="AP114" s="754">
        <v>0.7</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624511</v>
      </c>
      <c r="BR114" s="771"/>
      <c r="BS114" s="771"/>
      <c r="BT114" s="771"/>
      <c r="BU114" s="771"/>
      <c r="BV114" s="771">
        <v>561004</v>
      </c>
      <c r="BW114" s="771"/>
      <c r="BX114" s="771"/>
      <c r="BY114" s="771"/>
      <c r="BZ114" s="771"/>
      <c r="CA114" s="771">
        <v>543870</v>
      </c>
      <c r="CB114" s="771"/>
      <c r="CC114" s="771"/>
      <c r="CD114" s="771"/>
      <c r="CE114" s="771"/>
      <c r="CF114" s="848">
        <v>27.6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2281</v>
      </c>
      <c r="AB115" s="909"/>
      <c r="AC115" s="909"/>
      <c r="AD115" s="909"/>
      <c r="AE115" s="910"/>
      <c r="AF115" s="911">
        <v>2262</v>
      </c>
      <c r="AG115" s="909"/>
      <c r="AH115" s="909"/>
      <c r="AI115" s="909"/>
      <c r="AJ115" s="910"/>
      <c r="AK115" s="911">
        <v>2161</v>
      </c>
      <c r="AL115" s="909"/>
      <c r="AM115" s="909"/>
      <c r="AN115" s="909"/>
      <c r="AO115" s="910"/>
      <c r="AP115" s="912">
        <v>0.1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476</v>
      </c>
      <c r="AB116" s="784"/>
      <c r="AC116" s="784"/>
      <c r="AD116" s="784"/>
      <c r="AE116" s="785"/>
      <c r="AF116" s="786">
        <v>418</v>
      </c>
      <c r="AG116" s="784"/>
      <c r="AH116" s="784"/>
      <c r="AI116" s="784"/>
      <c r="AJ116" s="785"/>
      <c r="AK116" s="786">
        <v>814</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733185</v>
      </c>
      <c r="AB117" s="895"/>
      <c r="AC117" s="895"/>
      <c r="AD117" s="895"/>
      <c r="AE117" s="896"/>
      <c r="AF117" s="898">
        <v>743936</v>
      </c>
      <c r="AG117" s="895"/>
      <c r="AH117" s="895"/>
      <c r="AI117" s="895"/>
      <c r="AJ117" s="896"/>
      <c r="AK117" s="898">
        <v>741454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8450321</v>
      </c>
      <c r="BR118" s="858"/>
      <c r="BS118" s="858"/>
      <c r="BT118" s="858"/>
      <c r="BU118" s="858"/>
      <c r="BV118" s="858">
        <v>8868559</v>
      </c>
      <c r="BW118" s="858"/>
      <c r="BX118" s="858"/>
      <c r="BY118" s="858"/>
      <c r="BZ118" s="858"/>
      <c r="CA118" s="858">
        <v>8584845</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1641788</v>
      </c>
      <c r="BR119" s="800"/>
      <c r="BS119" s="800"/>
      <c r="BT119" s="800"/>
      <c r="BU119" s="800"/>
      <c r="BV119" s="800">
        <v>1749231</v>
      </c>
      <c r="BW119" s="800"/>
      <c r="BX119" s="800"/>
      <c r="BY119" s="800"/>
      <c r="BZ119" s="800"/>
      <c r="CA119" s="800">
        <v>1674470</v>
      </c>
      <c r="CB119" s="800"/>
      <c r="CC119" s="800"/>
      <c r="CD119" s="800"/>
      <c r="CE119" s="800"/>
      <c r="CF119" s="861">
        <v>84.9</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42826</v>
      </c>
      <c r="DH119" s="717"/>
      <c r="DI119" s="717"/>
      <c r="DJ119" s="717"/>
      <c r="DK119" s="718"/>
      <c r="DL119" s="719">
        <v>37116</v>
      </c>
      <c r="DM119" s="717"/>
      <c r="DN119" s="717"/>
      <c r="DO119" s="717"/>
      <c r="DP119" s="718"/>
      <c r="DQ119" s="719">
        <v>31988</v>
      </c>
      <c r="DR119" s="717"/>
      <c r="DS119" s="717"/>
      <c r="DT119" s="717"/>
      <c r="DU119" s="718"/>
      <c r="DV119" s="807">
        <v>1.6</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111100</v>
      </c>
      <c r="BR120" s="771"/>
      <c r="BS120" s="771"/>
      <c r="BT120" s="771"/>
      <c r="BU120" s="771"/>
      <c r="BV120" s="771">
        <v>101950</v>
      </c>
      <c r="BW120" s="771"/>
      <c r="BX120" s="771"/>
      <c r="BY120" s="771"/>
      <c r="BZ120" s="771"/>
      <c r="CA120" s="771">
        <v>91198</v>
      </c>
      <c r="CB120" s="771"/>
      <c r="CC120" s="771"/>
      <c r="CD120" s="771"/>
      <c r="CE120" s="771"/>
      <c r="CF120" s="848">
        <v>4.5999999999999996</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2872771</v>
      </c>
      <c r="DH120" s="800"/>
      <c r="DI120" s="800"/>
      <c r="DJ120" s="800"/>
      <c r="DK120" s="800"/>
      <c r="DL120" s="800">
        <v>2723866</v>
      </c>
      <c r="DM120" s="800"/>
      <c r="DN120" s="800"/>
      <c r="DO120" s="800"/>
      <c r="DP120" s="800"/>
      <c r="DQ120" s="800">
        <v>2556014</v>
      </c>
      <c r="DR120" s="800"/>
      <c r="DS120" s="800"/>
      <c r="DT120" s="800"/>
      <c r="DU120" s="800"/>
      <c r="DV120" s="801">
        <v>129.5</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4712159</v>
      </c>
      <c r="BR121" s="858"/>
      <c r="BS121" s="858"/>
      <c r="BT121" s="858"/>
      <c r="BU121" s="858"/>
      <c r="BV121" s="858">
        <v>4833153</v>
      </c>
      <c r="BW121" s="858"/>
      <c r="BX121" s="858"/>
      <c r="BY121" s="858"/>
      <c r="BZ121" s="858"/>
      <c r="CA121" s="858">
        <v>4660185</v>
      </c>
      <c r="CB121" s="858"/>
      <c r="CC121" s="858"/>
      <c r="CD121" s="858"/>
      <c r="CE121" s="858"/>
      <c r="CF121" s="859">
        <v>236.2</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409988</v>
      </c>
      <c r="DH121" s="771"/>
      <c r="DI121" s="771"/>
      <c r="DJ121" s="771"/>
      <c r="DK121" s="771"/>
      <c r="DL121" s="771">
        <v>532709</v>
      </c>
      <c r="DM121" s="771"/>
      <c r="DN121" s="771"/>
      <c r="DO121" s="771"/>
      <c r="DP121" s="771"/>
      <c r="DQ121" s="771">
        <v>583031</v>
      </c>
      <c r="DR121" s="771"/>
      <c r="DS121" s="771"/>
      <c r="DT121" s="771"/>
      <c r="DU121" s="771"/>
      <c r="DV121" s="823">
        <v>29.5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6465047</v>
      </c>
      <c r="BR122" s="840"/>
      <c r="BS122" s="840"/>
      <c r="BT122" s="840"/>
      <c r="BU122" s="840"/>
      <c r="BV122" s="840">
        <v>6684334</v>
      </c>
      <c r="BW122" s="840"/>
      <c r="BX122" s="840"/>
      <c r="BY122" s="840"/>
      <c r="BZ122" s="840"/>
      <c r="CA122" s="840">
        <v>6425853</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98.1</v>
      </c>
      <c r="BR123" s="832"/>
      <c r="BS123" s="832"/>
      <c r="BT123" s="832"/>
      <c r="BU123" s="832"/>
      <c r="BV123" s="832">
        <v>108</v>
      </c>
      <c r="BW123" s="832"/>
      <c r="BX123" s="832"/>
      <c r="BY123" s="832"/>
      <c r="BZ123" s="832"/>
      <c r="CA123" s="832">
        <v>109.4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2281</v>
      </c>
      <c r="AB127" s="784"/>
      <c r="AC127" s="784"/>
      <c r="AD127" s="784"/>
      <c r="AE127" s="785"/>
      <c r="AF127" s="786">
        <v>2262</v>
      </c>
      <c r="AG127" s="784"/>
      <c r="AH127" s="784"/>
      <c r="AI127" s="784"/>
      <c r="AJ127" s="785"/>
      <c r="AK127" s="786">
        <v>2161</v>
      </c>
      <c r="AL127" s="784"/>
      <c r="AM127" s="784"/>
      <c r="AN127" s="784"/>
      <c r="AO127" s="785"/>
      <c r="AP127" s="754">
        <v>0.1</v>
      </c>
      <c r="AQ127" s="755"/>
      <c r="AR127" s="755"/>
      <c r="AS127" s="755"/>
      <c r="AT127" s="756"/>
      <c r="AU127" s="233"/>
      <c r="AV127" s="233"/>
      <c r="AW127" s="233"/>
      <c r="AX127" s="757" t="s">
        <v>451</v>
      </c>
      <c r="AY127" s="758"/>
      <c r="AZ127" s="758"/>
      <c r="BA127" s="758"/>
      <c r="BB127" s="758"/>
      <c r="BC127" s="758"/>
      <c r="BD127" s="758"/>
      <c r="BE127" s="759"/>
      <c r="BF127" s="760" t="s">
        <v>441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9623</v>
      </c>
      <c r="AB128" s="724"/>
      <c r="AC128" s="724"/>
      <c r="AD128" s="724"/>
      <c r="AE128" s="725"/>
      <c r="AF128" s="726">
        <v>10521</v>
      </c>
      <c r="AG128" s="724"/>
      <c r="AH128" s="724"/>
      <c r="AI128" s="724"/>
      <c r="AJ128" s="725"/>
      <c r="AK128" s="726">
        <v>11366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2532256</v>
      </c>
      <c r="AB129" s="784"/>
      <c r="AC129" s="784"/>
      <c r="AD129" s="784"/>
      <c r="AE129" s="785"/>
      <c r="AF129" s="786">
        <v>2534776</v>
      </c>
      <c r="AG129" s="784"/>
      <c r="AH129" s="784"/>
      <c r="AI129" s="784"/>
      <c r="AJ129" s="785"/>
      <c r="AK129" s="786">
        <v>2536343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509944</v>
      </c>
      <c r="AB130" s="784"/>
      <c r="AC130" s="784"/>
      <c r="AD130" s="784"/>
      <c r="AE130" s="785"/>
      <c r="AF130" s="786">
        <v>512657</v>
      </c>
      <c r="AG130" s="784"/>
      <c r="AH130" s="784"/>
      <c r="AI130" s="784"/>
      <c r="AJ130" s="785"/>
      <c r="AK130" s="786">
        <v>563118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109.4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2022312</v>
      </c>
      <c r="AB131" s="717"/>
      <c r="AC131" s="717"/>
      <c r="AD131" s="717"/>
      <c r="AE131" s="718"/>
      <c r="AF131" s="719">
        <v>2022119</v>
      </c>
      <c r="AG131" s="717"/>
      <c r="AH131" s="717"/>
      <c r="AI131" s="717"/>
      <c r="AJ131" s="718"/>
      <c r="AK131" s="719">
        <v>1973225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10.56305852</v>
      </c>
      <c r="AB132" s="740"/>
      <c r="AC132" s="740"/>
      <c r="AD132" s="740"/>
      <c r="AE132" s="741"/>
      <c r="AF132" s="742">
        <v>10.917161650000001</v>
      </c>
      <c r="AG132" s="740"/>
      <c r="AH132" s="740"/>
      <c r="AI132" s="740"/>
      <c r="AJ132" s="741"/>
      <c r="AK132" s="742">
        <v>8.4617821079999995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11.7</v>
      </c>
      <c r="AB133" s="749"/>
      <c r="AC133" s="749"/>
      <c r="AD133" s="749"/>
      <c r="AE133" s="750"/>
      <c r="AF133" s="748">
        <v>11.2</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610245</v>
      </c>
      <c r="L9" s="264">
        <v>117672</v>
      </c>
      <c r="M9" s="265">
        <v>138183</v>
      </c>
      <c r="N9" s="266">
        <v>-14.8</v>
      </c>
    </row>
    <row r="10" spans="1:16">
      <c r="A10" s="248"/>
      <c r="B10" s="244"/>
      <c r="C10" s="244"/>
      <c r="D10" s="244"/>
      <c r="E10" s="244"/>
      <c r="F10" s="244"/>
      <c r="G10" s="1133" t="s">
        <v>473</v>
      </c>
      <c r="H10" s="1134"/>
      <c r="I10" s="1134"/>
      <c r="J10" s="1135"/>
      <c r="K10" s="267">
        <v>130611</v>
      </c>
      <c r="L10" s="268">
        <v>25185</v>
      </c>
      <c r="M10" s="269">
        <v>15438</v>
      </c>
      <c r="N10" s="270">
        <v>63.1</v>
      </c>
    </row>
    <row r="11" spans="1:16" ht="13.5" customHeight="1">
      <c r="A11" s="248"/>
      <c r="B11" s="244"/>
      <c r="C11" s="244"/>
      <c r="D11" s="244"/>
      <c r="E11" s="244"/>
      <c r="F11" s="244"/>
      <c r="G11" s="1133" t="s">
        <v>474</v>
      </c>
      <c r="H11" s="1134"/>
      <c r="I11" s="1134"/>
      <c r="J11" s="1135"/>
      <c r="K11" s="267">
        <v>101034</v>
      </c>
      <c r="L11" s="268">
        <v>19482</v>
      </c>
      <c r="M11" s="269">
        <v>22352</v>
      </c>
      <c r="N11" s="270">
        <v>-12.8</v>
      </c>
    </row>
    <row r="12" spans="1:16" ht="13.5" customHeight="1">
      <c r="A12" s="248"/>
      <c r="B12" s="244"/>
      <c r="C12" s="244"/>
      <c r="D12" s="244"/>
      <c r="E12" s="244"/>
      <c r="F12" s="244"/>
      <c r="G12" s="1133" t="s">
        <v>475</v>
      </c>
      <c r="H12" s="1134"/>
      <c r="I12" s="1134"/>
      <c r="J12" s="1135"/>
      <c r="K12" s="267">
        <v>21539</v>
      </c>
      <c r="L12" s="268">
        <v>4153</v>
      </c>
      <c r="M12" s="269">
        <v>2530</v>
      </c>
      <c r="N12" s="270">
        <v>64.2</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31691</v>
      </c>
      <c r="L14" s="268">
        <v>6111</v>
      </c>
      <c r="M14" s="269">
        <v>5605</v>
      </c>
      <c r="N14" s="270">
        <v>9</v>
      </c>
    </row>
    <row r="15" spans="1:16" ht="13.5" customHeight="1">
      <c r="A15" s="248"/>
      <c r="B15" s="244"/>
      <c r="C15" s="244"/>
      <c r="D15" s="244"/>
      <c r="E15" s="244"/>
      <c r="F15" s="244"/>
      <c r="G15" s="1133" t="s">
        <v>479</v>
      </c>
      <c r="H15" s="1134"/>
      <c r="I15" s="1134"/>
      <c r="J15" s="1135"/>
      <c r="K15" s="267">
        <v>10901</v>
      </c>
      <c r="L15" s="268">
        <v>2102</v>
      </c>
      <c r="M15" s="269">
        <v>3103</v>
      </c>
      <c r="N15" s="270">
        <v>-32.299999999999997</v>
      </c>
    </row>
    <row r="16" spans="1:16">
      <c r="A16" s="248"/>
      <c r="B16" s="244"/>
      <c r="C16" s="244"/>
      <c r="D16" s="244"/>
      <c r="E16" s="244"/>
      <c r="F16" s="244"/>
      <c r="G16" s="1136" t="s">
        <v>480</v>
      </c>
      <c r="H16" s="1137"/>
      <c r="I16" s="1137"/>
      <c r="J16" s="1138"/>
      <c r="K16" s="268">
        <v>-58960</v>
      </c>
      <c r="L16" s="268">
        <v>-11369</v>
      </c>
      <c r="M16" s="269">
        <v>-15159</v>
      </c>
      <c r="N16" s="270">
        <v>-25</v>
      </c>
    </row>
    <row r="17" spans="1:16">
      <c r="A17" s="248"/>
      <c r="B17" s="244"/>
      <c r="C17" s="244"/>
      <c r="D17" s="244"/>
      <c r="E17" s="244"/>
      <c r="F17" s="244"/>
      <c r="G17" s="1136" t="s">
        <v>170</v>
      </c>
      <c r="H17" s="1137"/>
      <c r="I17" s="1137"/>
      <c r="J17" s="1138"/>
      <c r="K17" s="268">
        <v>847061</v>
      </c>
      <c r="L17" s="268">
        <v>163336</v>
      </c>
      <c r="M17" s="269">
        <v>172052</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14.46</v>
      </c>
      <c r="L21" s="281">
        <v>15.52</v>
      </c>
      <c r="M21" s="282">
        <v>-1.06</v>
      </c>
      <c r="N21" s="249"/>
      <c r="O21" s="283"/>
      <c r="P21" s="279"/>
    </row>
    <row r="22" spans="1:16" s="284" customFormat="1">
      <c r="A22" s="279"/>
      <c r="B22" s="249"/>
      <c r="C22" s="249"/>
      <c r="D22" s="249"/>
      <c r="E22" s="249"/>
      <c r="F22" s="249"/>
      <c r="G22" s="1130" t="s">
        <v>486</v>
      </c>
      <c r="H22" s="1131"/>
      <c r="I22" s="1131"/>
      <c r="J22" s="1132"/>
      <c r="K22" s="285">
        <v>95.2</v>
      </c>
      <c r="L22" s="286">
        <v>95.8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467175</v>
      </c>
      <c r="L32" s="294">
        <v>90084</v>
      </c>
      <c r="M32" s="295">
        <v>106666</v>
      </c>
      <c r="N32" s="296">
        <v>-15.5</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v>439</v>
      </c>
      <c r="N34" s="296" t="s">
        <v>477</v>
      </c>
    </row>
    <row r="35" spans="1:16" ht="27" customHeight="1">
      <c r="A35" s="248"/>
      <c r="B35" s="244"/>
      <c r="C35" s="244"/>
      <c r="D35" s="244"/>
      <c r="E35" s="244"/>
      <c r="F35" s="244"/>
      <c r="G35" s="1121" t="s">
        <v>492</v>
      </c>
      <c r="H35" s="1122"/>
      <c r="I35" s="1122"/>
      <c r="J35" s="1123"/>
      <c r="K35" s="294">
        <v>256910</v>
      </c>
      <c r="L35" s="294">
        <v>49539</v>
      </c>
      <c r="M35" s="295">
        <v>24405</v>
      </c>
      <c r="N35" s="296">
        <v>103</v>
      </c>
    </row>
    <row r="36" spans="1:16" ht="27" customHeight="1">
      <c r="A36" s="248"/>
      <c r="B36" s="244"/>
      <c r="C36" s="244"/>
      <c r="D36" s="244"/>
      <c r="E36" s="244"/>
      <c r="F36" s="244"/>
      <c r="G36" s="1121" t="s">
        <v>493</v>
      </c>
      <c r="H36" s="1122"/>
      <c r="I36" s="1122"/>
      <c r="J36" s="1123"/>
      <c r="K36" s="294">
        <v>14394</v>
      </c>
      <c r="L36" s="294">
        <v>2776</v>
      </c>
      <c r="M36" s="295">
        <v>4847</v>
      </c>
      <c r="N36" s="296">
        <v>-42.7</v>
      </c>
    </row>
    <row r="37" spans="1:16" ht="13.5" customHeight="1">
      <c r="A37" s="248"/>
      <c r="B37" s="244"/>
      <c r="C37" s="244"/>
      <c r="D37" s="244"/>
      <c r="E37" s="244"/>
      <c r="F37" s="244"/>
      <c r="G37" s="1121" t="s">
        <v>494</v>
      </c>
      <c r="H37" s="1122"/>
      <c r="I37" s="1122"/>
      <c r="J37" s="1123"/>
      <c r="K37" s="294">
        <v>2161</v>
      </c>
      <c r="L37" s="294">
        <v>417</v>
      </c>
      <c r="M37" s="295">
        <v>2124</v>
      </c>
      <c r="N37" s="296">
        <v>-80.400000000000006</v>
      </c>
    </row>
    <row r="38" spans="1:16" ht="27" customHeight="1">
      <c r="A38" s="248"/>
      <c r="B38" s="244"/>
      <c r="C38" s="244"/>
      <c r="D38" s="244"/>
      <c r="E38" s="244"/>
      <c r="F38" s="244"/>
      <c r="G38" s="1124" t="s">
        <v>495</v>
      </c>
      <c r="H38" s="1125"/>
      <c r="I38" s="1125"/>
      <c r="J38" s="1126"/>
      <c r="K38" s="297">
        <v>814</v>
      </c>
      <c r="L38" s="297">
        <v>157</v>
      </c>
      <c r="M38" s="298">
        <v>33</v>
      </c>
      <c r="N38" s="299">
        <v>375.8</v>
      </c>
      <c r="O38" s="293"/>
    </row>
    <row r="39" spans="1:16">
      <c r="A39" s="248"/>
      <c r="B39" s="244"/>
      <c r="C39" s="244"/>
      <c r="D39" s="244"/>
      <c r="E39" s="244"/>
      <c r="F39" s="244"/>
      <c r="G39" s="1124" t="s">
        <v>496</v>
      </c>
      <c r="H39" s="1125"/>
      <c r="I39" s="1125"/>
      <c r="J39" s="1126"/>
      <c r="K39" s="300">
        <v>-11366</v>
      </c>
      <c r="L39" s="300">
        <v>-2192</v>
      </c>
      <c r="M39" s="301">
        <v>-5315</v>
      </c>
      <c r="N39" s="302">
        <v>-58.8</v>
      </c>
      <c r="O39" s="293"/>
    </row>
    <row r="40" spans="1:16" ht="27" customHeight="1">
      <c r="A40" s="248"/>
      <c r="B40" s="244"/>
      <c r="C40" s="244"/>
      <c r="D40" s="244"/>
      <c r="E40" s="244"/>
      <c r="F40" s="244"/>
      <c r="G40" s="1121" t="s">
        <v>497</v>
      </c>
      <c r="H40" s="1122"/>
      <c r="I40" s="1122"/>
      <c r="J40" s="1123"/>
      <c r="K40" s="300">
        <v>-563118</v>
      </c>
      <c r="L40" s="300">
        <v>-108584</v>
      </c>
      <c r="M40" s="301">
        <v>-96584</v>
      </c>
      <c r="N40" s="302">
        <v>12.4</v>
      </c>
      <c r="O40" s="293"/>
    </row>
    <row r="41" spans="1:16">
      <c r="A41" s="248"/>
      <c r="B41" s="244"/>
      <c r="C41" s="244"/>
      <c r="D41" s="244"/>
      <c r="E41" s="244"/>
      <c r="F41" s="244"/>
      <c r="G41" s="1127" t="s">
        <v>281</v>
      </c>
      <c r="H41" s="1128"/>
      <c r="I41" s="1128"/>
      <c r="J41" s="1129"/>
      <c r="K41" s="294">
        <v>166970</v>
      </c>
      <c r="L41" s="300">
        <v>32196</v>
      </c>
      <c r="M41" s="301">
        <v>36615</v>
      </c>
      <c r="N41" s="302">
        <v>-12.1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1479000</v>
      </c>
      <c r="J51" s="320">
        <v>271127</v>
      </c>
      <c r="K51" s="321">
        <v>521.29999999999995</v>
      </c>
      <c r="L51" s="322">
        <v>192544</v>
      </c>
      <c r="M51" s="323">
        <v>10.4</v>
      </c>
      <c r="N51" s="324">
        <v>510.9</v>
      </c>
    </row>
    <row r="52" spans="1:14">
      <c r="A52" s="248"/>
      <c r="B52" s="244"/>
      <c r="C52" s="244"/>
      <c r="D52" s="244"/>
      <c r="E52" s="244"/>
      <c r="F52" s="244"/>
      <c r="G52" s="325"/>
      <c r="H52" s="326" t="s">
        <v>508</v>
      </c>
      <c r="I52" s="327">
        <v>371553</v>
      </c>
      <c r="J52" s="328">
        <v>68112</v>
      </c>
      <c r="K52" s="329">
        <v>77.599999999999994</v>
      </c>
      <c r="L52" s="330">
        <v>82235</v>
      </c>
      <c r="M52" s="331">
        <v>-8.1</v>
      </c>
      <c r="N52" s="332">
        <v>85.7</v>
      </c>
    </row>
    <row r="53" spans="1:14">
      <c r="A53" s="248"/>
      <c r="B53" s="244"/>
      <c r="C53" s="244"/>
      <c r="D53" s="244"/>
      <c r="E53" s="244"/>
      <c r="F53" s="244"/>
      <c r="G53" s="310" t="s">
        <v>509</v>
      </c>
      <c r="H53" s="311"/>
      <c r="I53" s="319">
        <v>199413</v>
      </c>
      <c r="J53" s="320">
        <v>37059</v>
      </c>
      <c r="K53" s="321">
        <v>-86.3</v>
      </c>
      <c r="L53" s="322">
        <v>146140</v>
      </c>
      <c r="M53" s="323">
        <v>-24.1</v>
      </c>
      <c r="N53" s="324">
        <v>-62.2</v>
      </c>
    </row>
    <row r="54" spans="1:14">
      <c r="A54" s="248"/>
      <c r="B54" s="244"/>
      <c r="C54" s="244"/>
      <c r="D54" s="244"/>
      <c r="E54" s="244"/>
      <c r="F54" s="244"/>
      <c r="G54" s="325"/>
      <c r="H54" s="326" t="s">
        <v>508</v>
      </c>
      <c r="I54" s="327">
        <v>170219</v>
      </c>
      <c r="J54" s="328">
        <v>31633</v>
      </c>
      <c r="K54" s="329">
        <v>-53.6</v>
      </c>
      <c r="L54" s="330">
        <v>75451</v>
      </c>
      <c r="M54" s="331">
        <v>-8.1999999999999993</v>
      </c>
      <c r="N54" s="332">
        <v>-45.4</v>
      </c>
    </row>
    <row r="55" spans="1:14">
      <c r="A55" s="248"/>
      <c r="B55" s="244"/>
      <c r="C55" s="244"/>
      <c r="D55" s="244"/>
      <c r="E55" s="244"/>
      <c r="F55" s="244"/>
      <c r="G55" s="310" t="s">
        <v>510</v>
      </c>
      <c r="H55" s="311"/>
      <c r="I55" s="319">
        <v>764192</v>
      </c>
      <c r="J55" s="320">
        <v>143997</v>
      </c>
      <c r="K55" s="321">
        <v>288.60000000000002</v>
      </c>
      <c r="L55" s="322">
        <v>146641</v>
      </c>
      <c r="M55" s="323">
        <v>0.3</v>
      </c>
      <c r="N55" s="324">
        <v>288.3</v>
      </c>
    </row>
    <row r="56" spans="1:14">
      <c r="A56" s="248"/>
      <c r="B56" s="244"/>
      <c r="C56" s="244"/>
      <c r="D56" s="244"/>
      <c r="E56" s="244"/>
      <c r="F56" s="244"/>
      <c r="G56" s="325"/>
      <c r="H56" s="326" t="s">
        <v>508</v>
      </c>
      <c r="I56" s="327">
        <v>661332</v>
      </c>
      <c r="J56" s="328">
        <v>124615</v>
      </c>
      <c r="K56" s="329">
        <v>293.89999999999998</v>
      </c>
      <c r="L56" s="330">
        <v>68142</v>
      </c>
      <c r="M56" s="331">
        <v>-9.6999999999999993</v>
      </c>
      <c r="N56" s="332">
        <v>303.60000000000002</v>
      </c>
    </row>
    <row r="57" spans="1:14">
      <c r="A57" s="248"/>
      <c r="B57" s="244"/>
      <c r="C57" s="244"/>
      <c r="D57" s="244"/>
      <c r="E57" s="244"/>
      <c r="F57" s="244"/>
      <c r="G57" s="310" t="s">
        <v>511</v>
      </c>
      <c r="H57" s="311"/>
      <c r="I57" s="319">
        <v>854446</v>
      </c>
      <c r="J57" s="320">
        <v>162473</v>
      </c>
      <c r="K57" s="321">
        <v>12.8</v>
      </c>
      <c r="L57" s="322">
        <v>174587</v>
      </c>
      <c r="M57" s="323">
        <v>19.100000000000001</v>
      </c>
      <c r="N57" s="324">
        <v>-6.3</v>
      </c>
    </row>
    <row r="58" spans="1:14">
      <c r="A58" s="248"/>
      <c r="B58" s="244"/>
      <c r="C58" s="244"/>
      <c r="D58" s="244"/>
      <c r="E58" s="244"/>
      <c r="F58" s="244"/>
      <c r="G58" s="325"/>
      <c r="H58" s="326" t="s">
        <v>508</v>
      </c>
      <c r="I58" s="327">
        <v>302970</v>
      </c>
      <c r="J58" s="328">
        <v>57610</v>
      </c>
      <c r="K58" s="329">
        <v>-53.8</v>
      </c>
      <c r="L58" s="330">
        <v>79695</v>
      </c>
      <c r="M58" s="331">
        <v>17</v>
      </c>
      <c r="N58" s="332">
        <v>-70.8</v>
      </c>
    </row>
    <row r="59" spans="1:14">
      <c r="A59" s="248"/>
      <c r="B59" s="244"/>
      <c r="C59" s="244"/>
      <c r="D59" s="244"/>
      <c r="E59" s="244"/>
      <c r="F59" s="244"/>
      <c r="G59" s="310" t="s">
        <v>512</v>
      </c>
      <c r="H59" s="311"/>
      <c r="I59" s="319">
        <v>1042304</v>
      </c>
      <c r="J59" s="320">
        <v>200984</v>
      </c>
      <c r="K59" s="321">
        <v>23.7</v>
      </c>
      <c r="L59" s="322">
        <v>175675</v>
      </c>
      <c r="M59" s="323">
        <v>0.6</v>
      </c>
      <c r="N59" s="324">
        <v>23.1</v>
      </c>
    </row>
    <row r="60" spans="1:14">
      <c r="A60" s="248"/>
      <c r="B60" s="244"/>
      <c r="C60" s="244"/>
      <c r="D60" s="244"/>
      <c r="E60" s="244"/>
      <c r="F60" s="244"/>
      <c r="G60" s="325"/>
      <c r="H60" s="326" t="s">
        <v>508</v>
      </c>
      <c r="I60" s="333">
        <v>160415</v>
      </c>
      <c r="J60" s="328">
        <v>30932</v>
      </c>
      <c r="K60" s="329">
        <v>-46.3</v>
      </c>
      <c r="L60" s="330">
        <v>87698</v>
      </c>
      <c r="M60" s="331">
        <v>10</v>
      </c>
      <c r="N60" s="332">
        <v>-56.3</v>
      </c>
    </row>
    <row r="61" spans="1:14">
      <c r="A61" s="248"/>
      <c r="B61" s="244"/>
      <c r="C61" s="244"/>
      <c r="D61" s="244"/>
      <c r="E61" s="244"/>
      <c r="F61" s="244"/>
      <c r="G61" s="310" t="s">
        <v>513</v>
      </c>
      <c r="H61" s="334"/>
      <c r="I61" s="335">
        <v>867871</v>
      </c>
      <c r="J61" s="336">
        <v>163128</v>
      </c>
      <c r="K61" s="337">
        <v>152</v>
      </c>
      <c r="L61" s="338">
        <v>167117</v>
      </c>
      <c r="M61" s="339">
        <v>1.3</v>
      </c>
      <c r="N61" s="324">
        <v>150.69999999999999</v>
      </c>
    </row>
    <row r="62" spans="1:14">
      <c r="A62" s="248"/>
      <c r="B62" s="244"/>
      <c r="C62" s="244"/>
      <c r="D62" s="244"/>
      <c r="E62" s="244"/>
      <c r="F62" s="244"/>
      <c r="G62" s="325"/>
      <c r="H62" s="326" t="s">
        <v>508</v>
      </c>
      <c r="I62" s="327">
        <v>333298</v>
      </c>
      <c r="J62" s="328">
        <v>62580</v>
      </c>
      <c r="K62" s="329">
        <v>43.6</v>
      </c>
      <c r="L62" s="330">
        <v>78644</v>
      </c>
      <c r="M62" s="331">
        <v>0.2</v>
      </c>
      <c r="N62" s="332">
        <v>43.4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23.12</v>
      </c>
      <c r="G47" s="12">
        <v>26.51</v>
      </c>
      <c r="H47" s="12">
        <v>27.07</v>
      </c>
      <c r="I47" s="12">
        <v>29.94</v>
      </c>
      <c r="J47" s="13">
        <v>33.33</v>
      </c>
    </row>
    <row r="48" spans="2:10" ht="57.75" customHeight="1">
      <c r="B48" s="14"/>
      <c r="C48" s="1141" t="s">
        <v>4</v>
      </c>
      <c r="D48" s="1141"/>
      <c r="E48" s="1142"/>
      <c r="F48" s="15">
        <v>3.86</v>
      </c>
      <c r="G48" s="16">
        <v>4.62</v>
      </c>
      <c r="H48" s="16">
        <v>5.67</v>
      </c>
      <c r="I48" s="16">
        <v>6.08</v>
      </c>
      <c r="J48" s="17">
        <v>4.82</v>
      </c>
    </row>
    <row r="49" spans="2:10" ht="57.75" customHeight="1" thickBot="1">
      <c r="B49" s="18"/>
      <c r="C49" s="1143" t="s">
        <v>5</v>
      </c>
      <c r="D49" s="1143"/>
      <c r="E49" s="1144"/>
      <c r="F49" s="19">
        <v>4.21</v>
      </c>
      <c r="G49" s="20">
        <v>3.07</v>
      </c>
      <c r="H49" s="20">
        <v>0.97</v>
      </c>
      <c r="I49" s="20">
        <v>3.31</v>
      </c>
      <c r="J49" s="21">
        <v>2.15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5" sqref="A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t="s">
        <v>521</v>
      </c>
      <c r="G34" s="33" t="s">
        <v>522</v>
      </c>
      <c r="H34" s="33" t="s">
        <v>523</v>
      </c>
      <c r="I34" s="33" t="s">
        <v>524</v>
      </c>
      <c r="J34" s="34" t="s">
        <v>525</v>
      </c>
      <c r="K34" s="22"/>
      <c r="L34" s="22"/>
      <c r="M34" s="22"/>
      <c r="N34" s="22"/>
      <c r="O34" s="22"/>
      <c r="P34" s="22"/>
    </row>
    <row r="35" spans="1:16" ht="39" customHeight="1">
      <c r="A35" s="22"/>
      <c r="B35" s="35"/>
      <c r="C35" s="1145" t="s">
        <v>526</v>
      </c>
      <c r="D35" s="1146"/>
      <c r="E35" s="1147"/>
      <c r="F35" s="36">
        <v>4.68</v>
      </c>
      <c r="G35" s="37">
        <v>5.58</v>
      </c>
      <c r="H35" s="37">
        <v>6.77</v>
      </c>
      <c r="I35" s="37">
        <v>7.24</v>
      </c>
      <c r="J35" s="38">
        <v>6.01</v>
      </c>
      <c r="K35" s="22"/>
      <c r="L35" s="22"/>
      <c r="M35" s="22"/>
      <c r="N35" s="22"/>
      <c r="O35" s="22"/>
      <c r="P35" s="22"/>
    </row>
    <row r="36" spans="1:16" ht="39" customHeight="1">
      <c r="A36" s="22"/>
      <c r="B36" s="35"/>
      <c r="C36" s="1145" t="s">
        <v>527</v>
      </c>
      <c r="D36" s="1146"/>
      <c r="E36" s="1147"/>
      <c r="F36" s="36">
        <v>0.7</v>
      </c>
      <c r="G36" s="37">
        <v>0.89</v>
      </c>
      <c r="H36" s="37">
        <v>0.66</v>
      </c>
      <c r="I36" s="37">
        <v>1.1499999999999999</v>
      </c>
      <c r="J36" s="38">
        <v>0.89</v>
      </c>
      <c r="K36" s="22"/>
      <c r="L36" s="22"/>
      <c r="M36" s="22"/>
      <c r="N36" s="22"/>
      <c r="O36" s="22"/>
      <c r="P36" s="22"/>
    </row>
    <row r="37" spans="1:16" ht="39" customHeight="1">
      <c r="A37" s="22"/>
      <c r="B37" s="35"/>
      <c r="C37" s="1145" t="s">
        <v>528</v>
      </c>
      <c r="D37" s="1146"/>
      <c r="E37" s="1147"/>
      <c r="F37" s="36">
        <v>0.21</v>
      </c>
      <c r="G37" s="37">
        <v>0.17</v>
      </c>
      <c r="H37" s="37">
        <v>0.39</v>
      </c>
      <c r="I37" s="37">
        <v>0.53</v>
      </c>
      <c r="J37" s="38">
        <v>0.44</v>
      </c>
      <c r="K37" s="22"/>
      <c r="L37" s="22"/>
      <c r="M37" s="22"/>
      <c r="N37" s="22"/>
      <c r="O37" s="22"/>
      <c r="P37" s="22"/>
    </row>
    <row r="38" spans="1:16" ht="39" customHeight="1">
      <c r="A38" s="22"/>
      <c r="B38" s="35"/>
      <c r="C38" s="1145" t="s">
        <v>529</v>
      </c>
      <c r="D38" s="1146"/>
      <c r="E38" s="1147"/>
      <c r="F38" s="36">
        <v>0.52</v>
      </c>
      <c r="G38" s="37">
        <v>0.24</v>
      </c>
      <c r="H38" s="37">
        <v>0.2</v>
      </c>
      <c r="I38" s="37">
        <v>0.38</v>
      </c>
      <c r="J38" s="38">
        <v>0.23</v>
      </c>
      <c r="K38" s="22"/>
      <c r="L38" s="22"/>
      <c r="M38" s="22"/>
      <c r="N38" s="22"/>
      <c r="O38" s="22"/>
      <c r="P38" s="22"/>
    </row>
    <row r="39" spans="1:16" ht="39" customHeight="1">
      <c r="A39" s="22"/>
      <c r="B39" s="35"/>
      <c r="C39" s="1145" t="s">
        <v>530</v>
      </c>
      <c r="D39" s="1146"/>
      <c r="E39" s="1147"/>
      <c r="F39" s="36">
        <v>0.08</v>
      </c>
      <c r="G39" s="37">
        <v>0.12</v>
      </c>
      <c r="H39" s="37">
        <v>0.16</v>
      </c>
      <c r="I39" s="37">
        <v>0.2</v>
      </c>
      <c r="J39" s="38">
        <v>0.21</v>
      </c>
      <c r="K39" s="22"/>
      <c r="L39" s="22"/>
      <c r="M39" s="22"/>
      <c r="N39" s="22"/>
      <c r="O39" s="22"/>
      <c r="P39" s="22"/>
    </row>
    <row r="40" spans="1:16" ht="39" customHeight="1">
      <c r="A40" s="22"/>
      <c r="B40" s="35"/>
      <c r="C40" s="1145" t="s">
        <v>531</v>
      </c>
      <c r="D40" s="1146"/>
      <c r="E40" s="1147"/>
      <c r="F40" s="36">
        <v>0.48</v>
      </c>
      <c r="G40" s="37">
        <v>0.06</v>
      </c>
      <c r="H40" s="37">
        <v>0.66</v>
      </c>
      <c r="I40" s="37">
        <v>0.28000000000000003</v>
      </c>
      <c r="J40" s="38">
        <v>0.2</v>
      </c>
      <c r="K40" s="22"/>
      <c r="L40" s="22"/>
      <c r="M40" s="22"/>
      <c r="N40" s="22"/>
      <c r="O40" s="22"/>
      <c r="P40" s="22"/>
    </row>
    <row r="41" spans="1:16" ht="39" customHeight="1">
      <c r="A41" s="22"/>
      <c r="B41" s="35"/>
      <c r="C41" s="1145" t="s">
        <v>532</v>
      </c>
      <c r="D41" s="1146"/>
      <c r="E41" s="1147"/>
      <c r="F41" s="36">
        <v>0.02</v>
      </c>
      <c r="G41" s="37">
        <v>0.03</v>
      </c>
      <c r="H41" s="37">
        <v>0.01</v>
      </c>
      <c r="I41" s="37">
        <v>0.01</v>
      </c>
      <c r="J41" s="38">
        <v>0</v>
      </c>
      <c r="K41" s="22"/>
      <c r="L41" s="22"/>
      <c r="M41" s="22"/>
      <c r="N41" s="22"/>
      <c r="O41" s="22"/>
      <c r="P41" s="22"/>
    </row>
    <row r="42" spans="1:16" ht="39" customHeight="1">
      <c r="A42" s="22"/>
      <c r="B42" s="39"/>
      <c r="C42" s="1145" t="s">
        <v>533</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490</v>
      </c>
      <c r="L45" s="60">
        <v>484</v>
      </c>
      <c r="M45" s="60">
        <v>470</v>
      </c>
      <c r="N45" s="60">
        <v>464</v>
      </c>
      <c r="O45" s="61">
        <v>467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227</v>
      </c>
      <c r="L48" s="64">
        <v>238</v>
      </c>
      <c r="M48" s="64">
        <v>249</v>
      </c>
      <c r="N48" s="64">
        <v>263</v>
      </c>
      <c r="O48" s="65">
        <v>257</v>
      </c>
      <c r="P48" s="48"/>
      <c r="Q48" s="48"/>
      <c r="R48" s="48"/>
      <c r="S48" s="48"/>
      <c r="T48" s="48"/>
      <c r="U48" s="48"/>
    </row>
    <row r="49" spans="1:21" ht="30.75" customHeight="1">
      <c r="A49" s="48"/>
      <c r="B49" s="1163"/>
      <c r="C49" s="1164"/>
      <c r="D49" s="62"/>
      <c r="E49" s="1155" t="s">
        <v>16</v>
      </c>
      <c r="F49" s="1155"/>
      <c r="G49" s="1155"/>
      <c r="H49" s="1155"/>
      <c r="I49" s="1155"/>
      <c r="J49" s="1156"/>
      <c r="K49" s="63">
        <v>35</v>
      </c>
      <c r="L49" s="64">
        <v>28</v>
      </c>
      <c r="M49" s="64">
        <v>12</v>
      </c>
      <c r="N49" s="64">
        <v>14</v>
      </c>
      <c r="O49" s="65">
        <v>14</v>
      </c>
      <c r="P49" s="48"/>
      <c r="Q49" s="48"/>
      <c r="R49" s="48"/>
      <c r="S49" s="48"/>
      <c r="T49" s="48"/>
      <c r="U49" s="48"/>
    </row>
    <row r="50" spans="1:21" ht="30.75" customHeight="1">
      <c r="A50" s="48"/>
      <c r="B50" s="1163"/>
      <c r="C50" s="1164"/>
      <c r="D50" s="62"/>
      <c r="E50" s="1155" t="s">
        <v>17</v>
      </c>
      <c r="F50" s="1155"/>
      <c r="G50" s="1155"/>
      <c r="H50" s="1155"/>
      <c r="I50" s="1155"/>
      <c r="J50" s="1156"/>
      <c r="K50" s="63">
        <v>11</v>
      </c>
      <c r="L50" s="64">
        <v>10</v>
      </c>
      <c r="M50" s="64">
        <v>2</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v>0</v>
      </c>
      <c r="M51" s="64">
        <v>0</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495</v>
      </c>
      <c r="L52" s="64">
        <v>500</v>
      </c>
      <c r="M52" s="64">
        <v>520</v>
      </c>
      <c r="N52" s="64">
        <v>524</v>
      </c>
      <c r="O52" s="65">
        <v>575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268</v>
      </c>
      <c r="L53" s="69">
        <v>260</v>
      </c>
      <c r="M53" s="69">
        <v>213</v>
      </c>
      <c r="N53" s="69">
        <v>219</v>
      </c>
      <c r="O53" s="70">
        <v>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2016-05-01T23:43:27Z</cp:lastPrinted>
  <dcterms:created xsi:type="dcterms:W3CDTF">2016-02-15T02:00:29Z</dcterms:created>
  <dcterms:modified xsi:type="dcterms:W3CDTF">2016-05-02T02:08:14Z</dcterms:modified>
</cp:coreProperties>
</file>