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9405" yWindow="-15" windowWidth="9465" windowHeight="114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BE35" i="9"/>
  <c r="CO34" i="9"/>
  <c r="BW34" i="9"/>
  <c r="BW35" i="9" s="1"/>
  <c r="BW36" i="9" s="1"/>
  <c r="BW37" i="9" s="1"/>
  <c r="BW38" i="9" s="1"/>
  <c r="BW39" i="9" s="1"/>
  <c r="BW40" i="9" s="1"/>
  <c r="BW41" i="9" s="1"/>
  <c r="BW42" i="9" s="1"/>
  <c r="BW43" i="9" s="1"/>
  <c r="BE34" i="9"/>
  <c r="C34" i="9"/>
  <c r="C35" i="9" s="1"/>
  <c r="C36" i="9" s="1"/>
  <c r="C37"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<sst xmlns="http://schemas.openxmlformats.org/spreadsheetml/2006/main" count="1002" uniqueCount="557">
  <si>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</si>
  <si>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</si>
  <si>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</si>
  <si>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</si>
  <si>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</si>
  <si>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</si>
  <si>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</si>
  <si>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</si>
  <si>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</si>
  <si>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</si>
  <si>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</si>
  <si>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</si>
  <si>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</si>
  <si>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</si>
  <si>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</si>
  <si>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</si>
  <si>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</si>
  <si>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</si>
  <si>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</si>
  <si>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</si>
  <si>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</si>
  <si>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</si>
  <si>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</si>
  <si>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</si>
  <si>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</si>
  <si>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</si>
  <si>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</si>
  <si>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</si>
  <si>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</si>
  <si>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</si>
  <si>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</si>
  <si>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</si>
  <si>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</si>
  <si>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</si>
  <si>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</si>
  <si>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</si>
  <si>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</si>
  <si>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</si>
  <si>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</si>
  <si>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</si>
  <si>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</si>
  <si>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</si>
  <si>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</si>
  <si>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</si>
  <si>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</si>
  <si>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</si>
  <si>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</si>
  <si>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</si>
  <si>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</si>
  <si>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</si>
  <si>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</si>
  <si>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</si>
  <si>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</si>
  <si>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</si>
  <si>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</si>
  <si>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</si>
  <si>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</si>
  <si>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</si>
  <si>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</si>
  <si>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</si>
  <si>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</si>
  <si>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</si>
  <si>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</si>
  <si>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</si>
  <si>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</si>
  <si>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</si>
  <si>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</si>
  <si>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</si>
  <si>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</si>
  <si>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</si>
  <si>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</si>
  <si>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</si>
  <si>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</si>
  <si>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</si>
  <si>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</si>
  <si>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</si>
  <si>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</si>
  <si>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</si>
  <si>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</si>
  <si>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</si>
  <si>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</si>
  <si>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勝央町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</si>
  <si>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</si>
  <si>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</si>
  <si>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</si>
  <si>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</si>
  <si>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</si>
  <si>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</si>
  <si>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</si>
  <si>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</si>
  <si>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</si>
  <si>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</si>
  <si>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</si>
  <si>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</si>
  <si>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</si>
  <si>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</si>
  <si>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</si>
  <si>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</si>
  <si>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</si>
  <si>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</si>
  <si>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</si>
  <si>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</si>
  <si>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</si>
  <si>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</si>
  <si>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</si>
  <si>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</si>
  <si>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</si>
  <si>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</si>
  <si>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</si>
  <si>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</si>
  <si>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</si>
  <si>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</si>
  <si>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</si>
  <si>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</si>
  <si>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</si>
  <si>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</si>
  <si>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</si>
  <si>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</si>
  <si>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</si>
  <si>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</si>
  <si>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</si>
  <si>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</si>
  <si>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</si>
  <si>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</si>
  <si>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</si>
  <si>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</si>
  <si>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</si>
  <si>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</si>
  <si>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</si>
  <si>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</si>
  <si>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</si>
  <si>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</si>
  <si>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</si>
  <si>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</si>
  <si>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</si>
  <si>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</si>
  <si>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</si>
  <si>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</si>
  <si>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</si>
  <si>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</si>
  <si>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</si>
  <si>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</si>
  <si>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</si>
  <si>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</si>
  <si>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</si>
  <si>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</si>
  <si>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</si>
  <si>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</si>
  <si>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</si>
  <si>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</si>
  <si>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</si>
  <si>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</si>
  <si>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</si>
  <si>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</si>
  <si>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</si>
  <si>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</si>
  <si>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</si>
  <si>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</si>
  <si>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</si>
  <si>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</si>
  <si>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</si>
  <si>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</si>
  <si>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</si>
  <si>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</si>
  <si>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</si>
  <si>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</si>
  <si>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</si>
  <si>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</si>
  <si>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</si>
  <si>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</si>
  <si>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</si>
  <si>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</si>
  <si>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</si>
  <si>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</si>
  <si>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</si>
  <si>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</si>
  <si>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</si>
  <si>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</si>
  <si>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</si>
  <si>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</si>
  <si>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</si>
  <si>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</si>
  <si>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</si>
  <si>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</si>
  <si>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</si>
  <si>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</si>
  <si>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</si>
  <si>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</si>
  <si>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</si>
  <si>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</si>
  <si>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</si>
  <si>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</si>
  <si>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</si>
  <si>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</si>
  <si>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</si>
  <si>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岡山県勝央町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</si>
  <si>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</si>
  <si>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</si>
  <si>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</si>
  <si>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</si>
  <si>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</si>
  <si>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</si>
  <si>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</si>
  <si>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</si>
  <si>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</si>
  <si>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</si>
  <si>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</si>
  <si>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</si>
  <si>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</si>
  <si>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</si>
  <si>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</si>
  <si>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</si>
  <si>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</si>
  <si>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</si>
  <si>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</si>
  <si>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</si>
  <si>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</si>
  <si>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</si>
  <si>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</si>
  <si>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</si>
  <si>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</si>
  <si>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</si>
  <si>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</si>
  <si>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</si>
  <si>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</si>
  <si>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</si>
  <si>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</si>
  <si>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</si>
  <si>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</si>
  <si>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</si>
  <si>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</si>
  <si>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</si>
  <si>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</si>
  <si>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</si>
  <si>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</si>
  <si>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</si>
  <si>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</si>
  <si>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</si>
  <si>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</si>
  <si>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</si>
  <si>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</si>
  <si>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</si>
  <si>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</si>
  <si>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</si>
  <si>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</si>
  <si>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</si>
  <si>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</si>
  <si>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</si>
  <si>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</si>
  <si>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</si>
  <si>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</si>
  <si>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</si>
  <si>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</si>
  <si>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</si>
  <si>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</si>
  <si>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</si>
  <si>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</si>
  <si>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</si>
  <si>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</si>
  <si>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</si>
  <si>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</si>
  <si>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</si>
  <si>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</si>
  <si>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</si>
  <si>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</si>
  <si>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</si>
  <si>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</si>
  <si>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</si>
  <si>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</si>
  <si>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</si>
  <si>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</si>
  <si>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</si>
  <si>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</si>
  <si>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</si>
  <si>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</si>
  <si>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</si>
  <si>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</si>
  <si>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</si>
  <si>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</si>
  <si>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</si>
  <si>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</si>
  <si>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</si>
  <si>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</si>
  <si>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</si>
  <si>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</si>
  <si>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</si>
  <si>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</si>
  <si>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</si>
  <si>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</si>
  <si>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</si>
  <si>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</si>
  <si>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</si>
  <si>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</si>
  <si>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</si>
  <si>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</si>
  <si>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</si>
  <si>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</si>
  <si>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</si>
  <si>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</si>
  <si>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</si>
  <si>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</si>
  <si>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</si>
  <si>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</si>
  <si>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</si>
  <si>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</si>
  <si>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</si>
  <si>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</si>
  <si>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</si>
  <si>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</si>
  <si>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</si>
  <si>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</si>
  <si>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</si>
  <si>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</si>
  <si>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</si>
  <si>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</si>
  <si>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</si>
  <si>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</si>
  <si>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</si>
  <si>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</si>
  <si>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</si>
  <si>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</si>
  <si>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</si>
  <si>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</si>
  <si>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</si>
  <si>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</si>
  <si>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</si>
  <si>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</si>
  <si>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</si>
  <si>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</si>
  <si>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</si>
  <si>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</si>
  <si>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</si>
  <si>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</si>
  <si>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</si>
  <si>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</si>
  <si>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</si>
  <si>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</si>
  <si>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</si>
  <si>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</si>
  <si>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</si>
  <si>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</si>
  <si>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</si>
  <si>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</si>
  <si>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</si>
  <si>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</si>
  <si>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</si>
  <si>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岡山県勝央町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</si>
  <si>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</si>
  <si>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</si>
  <si>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</si>
  <si>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</si>
  <si>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</si>
  <si>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</si>
  <si>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</si>
  <si>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</si>
  <si>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</si>
  <si>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</si>
  <si>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</si>
  <si>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</si>
  <si>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</si>
  <si>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</si>
  <si>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</si>
  <si>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</si>
  <si>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</si>
  <si>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</si>
  <si>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</si>
  <si>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</si>
  <si>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勝央町住宅新築資金等貸付事業特別会計</t>
    <phoneticPr fontId="5"/>
  </si>
  <si>
    <t>勝田郡介護認定等審査会特別会計</t>
    <phoneticPr fontId="5"/>
  </si>
  <si>
    <t>勝田郡障害者地域生活支援事業特別会計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</si>
  <si>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</si>
  <si>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</si>
  <si>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</si>
  <si>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</si>
  <si>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</si>
  <si>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</si>
  <si>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</si>
  <si>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</si>
  <si>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</si>
  <si>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</si>
  <si>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</si>
  <si>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</si>
  <si>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</si>
  <si>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勝央町国民健康保険事業勘定特別会計</t>
    <phoneticPr fontId="5"/>
  </si>
  <si>
    <t>勝央町介護保険特別会計</t>
    <phoneticPr fontId="5"/>
  </si>
  <si>
    <t>勝央町後期高齢者医療特別会計</t>
    <phoneticPr fontId="5"/>
  </si>
  <si>
    <t>勝央町上水道事業会計</t>
    <phoneticPr fontId="5"/>
  </si>
  <si>
    <t>法適用企業</t>
    <phoneticPr fontId="5"/>
  </si>
  <si>
    <t>勝央町下水道事業会計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</si>
  <si>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</si>
  <si>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</si>
  <si>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</si>
  <si>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</si>
  <si>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</si>
  <si>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</si>
  <si>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</si>
  <si>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</si>
  <si>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</si>
  <si>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</si>
  <si>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</si>
  <si>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</si>
  <si>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</si>
  <si>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</si>
  <si>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</si>
  <si>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</si>
  <si>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</si>
  <si>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</si>
  <si>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</si>
  <si>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</si>
  <si>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</si>
  <si>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</si>
  <si>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</si>
  <si>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</si>
  <si>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</si>
  <si>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</si>
  <si>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</si>
  <si>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</si>
  <si>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</si>
  <si>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</si>
  <si>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</si>
  <si>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</si>
  <si>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</si>
  <si>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</si>
  <si>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</si>
  <si>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</si>
  <si>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</si>
  <si>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</si>
  <si>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</si>
  <si>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</si>
  <si>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</si>
  <si>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</si>
  <si>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</si>
  <si>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</si>
  <si>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</si>
  <si>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</si>
  <si>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</si>
  <si>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</si>
  <si>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</si>
  <si>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</si>
  <si>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</si>
  <si>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</si>
  <si>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</si>
  <si>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</si>
  <si>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</si>
  <si>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</si>
  <si>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</si>
  <si>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</si>
  <si>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</si>
  <si>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</si>
  <si>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</si>
  <si>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</si>
  <si>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</si>
  <si>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</si>
  <si>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</si>
  <si>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</si>
  <si>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</si>
  <si>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</si>
  <si>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</si>
  <si>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</si>
  <si>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</si>
  <si>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</si>
  <si>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</si>
  <si>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</si>
  <si>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</si>
  <si>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</si>
  <si>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</si>
  <si>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</si>
  <si>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</si>
  <si>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</si>
  <si>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</si>
  <si>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</si>
  <si>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</si>
  <si>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</si>
  <si>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</si>
  <si>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</si>
  <si>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</si>
  <si>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</si>
  <si>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</si>
  <si>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</si>
  <si>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</si>
  <si>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</si>
  <si>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</si>
  <si>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</si>
  <si>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</si>
  <si>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</si>
  <si>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</si>
  <si>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</si>
  <si>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</si>
  <si>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</si>
  <si>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</si>
  <si>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</si>
  <si>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</si>
  <si>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</si>
  <si>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</si>
  <si>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</si>
  <si>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</si>
  <si>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</si>
  <si>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</si>
  <si>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</si>
  <si>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</si>
  <si>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</si>
  <si>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</si>
  <si>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</si>
  <si>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</si>
  <si>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</si>
  <si>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</si>
  <si>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</si>
  <si>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</si>
  <si>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</si>
  <si>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</si>
  <si>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</si>
  <si>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</si>
  <si>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</si>
  <si>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</si>
  <si>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</si>
  <si>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</si>
  <si>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</si>
  <si>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</si>
  <si>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</si>
  <si>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</si>
  <si>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</si>
  <si>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1.74</t>
  </si>
  <si>
    <t>勝央町住宅新築資金等貸付事業特別会計</t>
  </si>
  <si>
    <t>▲ 1.25</t>
  </si>
  <si>
    <t>▲ 1.23</t>
  </si>
  <si>
    <t>▲ 1.20</t>
  </si>
  <si>
    <t>▲ 1.16</t>
  </si>
  <si>
    <t>▲ 1.09</t>
  </si>
  <si>
    <t>一般会計</t>
  </si>
  <si>
    <t>勝央町上水道事業会計</t>
  </si>
  <si>
    <t>勝央町下水道事業会計</t>
  </si>
  <si>
    <t>勝央町国民健康保険事業勘定特別会計</t>
  </si>
  <si>
    <t>勝央町介護保険特別会計</t>
  </si>
  <si>
    <t>勝央町後期高齢者医療特別会計</t>
  </si>
  <si>
    <t>勝田郡障害者地域生活支援事業特別会計</t>
  </si>
  <si>
    <t>その他会計（赤字）</t>
  </si>
  <si>
    <t>その他会計（黒字）</t>
  </si>
  <si>
    <t>岡山県広域水道企業団</t>
    <rPh sb="0" eb="3">
      <t>オカヤマケン</t>
    </rPh>
    <rPh sb="3" eb="5">
      <t>コウイキ</t>
    </rPh>
    <rPh sb="5" eb="7">
      <t>スイドウ</t>
    </rPh>
    <rPh sb="7" eb="9">
      <t>キギョウ</t>
    </rPh>
    <rPh sb="9" eb="10">
      <t>ダン</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</si>
  <si>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</si>
  <si>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</si>
  <si>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</si>
  <si>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</si>
  <si>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5"/>
  </si>
  <si>
    <t>岡山県市町村総合事務組合交通災害共済特別会計</t>
    <rPh sb="0" eb="12">
      <t>オカヤマケンシチョウソンソウゴウジムクミアイ</t>
    </rPh>
    <rPh sb="12" eb="14">
      <t>コウツウ</t>
    </rPh>
    <rPh sb="14" eb="16">
      <t>サイガイ</t>
    </rPh>
    <rPh sb="16" eb="18">
      <t>キョウサイ</t>
    </rPh>
    <rPh sb="18" eb="20">
      <t>トクベツ</t>
    </rPh>
    <rPh sb="20" eb="22">
      <t>カイケイ</t>
    </rPh>
    <phoneticPr fontId="5"/>
  </si>
  <si>
    <t>岡山県市町村税整理組合</t>
    <rPh sb="0" eb="3">
      <t>オカヤマケン</t>
    </rPh>
    <rPh sb="3" eb="6">
      <t>シチョウソン</t>
    </rPh>
    <rPh sb="6" eb="7">
      <t>ゼイ</t>
    </rPh>
    <rPh sb="7" eb="9">
      <t>セイリ</t>
    </rPh>
    <rPh sb="9" eb="11">
      <t>クミアイ</t>
    </rPh>
    <phoneticPr fontId="5"/>
  </si>
  <si>
    <t>津山広域事務組合一般会計</t>
    <rPh sb="0" eb="2">
      <t>ツヤマ</t>
    </rPh>
    <rPh sb="2" eb="4">
      <t>コウイキ</t>
    </rPh>
    <rPh sb="4" eb="6">
      <t>ジム</t>
    </rPh>
    <rPh sb="6" eb="8">
      <t>クミアイ</t>
    </rPh>
    <rPh sb="8" eb="10">
      <t>イッパン</t>
    </rPh>
    <rPh sb="10" eb="12">
      <t>カイケイ</t>
    </rPh>
    <phoneticPr fontId="5"/>
  </si>
  <si>
    <t>津山広域事務組合ふるさと振興事業特別会計</t>
    <rPh sb="0" eb="2">
      <t>ツヤマ</t>
    </rPh>
    <rPh sb="2" eb="4">
      <t>コウイキ</t>
    </rPh>
    <rPh sb="4" eb="6">
      <t>ジム</t>
    </rPh>
    <rPh sb="6" eb="8">
      <t>クミアイ</t>
    </rPh>
    <rPh sb="12" eb="14">
      <t>シンコウ</t>
    </rPh>
    <rPh sb="14" eb="16">
      <t>ジギョウ</t>
    </rPh>
    <rPh sb="16" eb="18">
      <t>トクベツ</t>
    </rPh>
    <rPh sb="18" eb="20">
      <t>カイケイ</t>
    </rPh>
    <phoneticPr fontId="5"/>
  </si>
  <si>
    <t>勝田郡老人福祉施設組合一般会計</t>
    <rPh sb="0" eb="3">
      <t>カツタグン</t>
    </rPh>
    <rPh sb="3" eb="5">
      <t>ロウジン</t>
    </rPh>
    <rPh sb="5" eb="7">
      <t>フクシ</t>
    </rPh>
    <rPh sb="7" eb="9">
      <t>シセツ</t>
    </rPh>
    <rPh sb="9" eb="11">
      <t>クミアイ</t>
    </rPh>
    <rPh sb="11" eb="13">
      <t>イッパン</t>
    </rPh>
    <rPh sb="13" eb="15">
      <t>カイケイ</t>
    </rPh>
    <phoneticPr fontId="5"/>
  </si>
  <si>
    <t>津山圏域消防組合</t>
    <phoneticPr fontId="2"/>
  </si>
  <si>
    <t>勝英衛生施設組合</t>
    <phoneticPr fontId="2"/>
  </si>
  <si>
    <t>津山圏域東部衛生施設組合</t>
    <phoneticPr fontId="2"/>
  </si>
  <si>
    <t>津山圏域資源循環施設組合</t>
    <phoneticPr fontId="2"/>
  </si>
  <si>
    <t>勝英農業共済事務組合</t>
    <phoneticPr fontId="2"/>
  </si>
  <si>
    <t>-</t>
    <phoneticPr fontId="2"/>
  </si>
  <si>
    <t>勝田郡老人福祉施設組合訪問介護事業所会計</t>
    <rPh sb="17" eb="18">
      <t>ショ</t>
    </rPh>
    <phoneticPr fontId="2"/>
  </si>
  <si>
    <t>（有）アグリスポット岡山</t>
    <rPh sb="1" eb="2">
      <t>ユウ</t>
    </rPh>
    <rPh sb="10" eb="12">
      <t>オカヤマ</t>
    </rPh>
    <phoneticPr fontId="2"/>
  </si>
  <si>
    <t>（公財）金太郎スポーツ振興財団</t>
    <rPh sb="1" eb="2">
      <t>コウ</t>
    </rPh>
    <rPh sb="2" eb="3">
      <t>ザイ</t>
    </rPh>
    <rPh sb="4" eb="7">
      <t>キンタロウ</t>
    </rPh>
    <rPh sb="11" eb="13">
      <t>シンコウ</t>
    </rPh>
    <rPh sb="13" eb="15">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</si>
</sst>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29585</c:v>
                </c:pt>
                <c:pt idx="1">
                  <c:v>22236</c:v>
                </c:pt>
                <c:pt idx="2">
                  <c:v>25517</c:v>
                </c:pt>
                <c:pt idx="3">
                  <c:v>53558</c:v>
                </c:pt>
                <c:pt idx="4">
                  <c:v>36408</c:v>
                </c:pt>
              </c:numCache>
            </c:numRef>
          </c:val>
          <c:smooth val="0"/>
        </c:ser>
        <c:dLbls>
          <c:showLegendKey val="0"/>
          <c:showVal val="0"/>
          <c:showCatName val="0"/>
          <c:showSerName val="0"/>
          <c:showPercent val="0"/>
          <c:showBubbleSize val="0"/>
        </c:dLbls>
        <c:marker val="1"/>
        <c:smooth val="0"/>
        <c:axId val="122903552"/>
        <c:axId val="122909824"/>
      </c:lineChart>
      <c:catAx>
        <c:axId val="122903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909824"/>
        <c:crosses val="autoZero"/>
        <c:auto val="1"/>
        <c:lblAlgn val="ctr"/>
        <c:lblOffset val="100"/>
        <c:tickLblSkip val="1"/>
        <c:tickMarkSkip val="1"/>
        <c:noMultiLvlLbl val="0"/>
      </c:catAx>
      <c:valAx>
        <c:axId val="1229098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903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8.94</c:v>
                </c:pt>
                <c:pt idx="1">
                  <c:v>10.18</c:v>
                </c:pt>
                <c:pt idx="2">
                  <c:v>10.65</c:v>
                </c:pt>
                <c:pt idx="3">
                  <c:v>8.61</c:v>
                </c:pt>
                <c:pt idx="4">
                  <c:v>7.81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28.34</c:v>
                </c:pt>
                <c:pt idx="1">
                  <c:v>36.590000000000003</c:v>
                </c:pt>
                <c:pt idx="2">
                  <c:v>42.26</c:v>
                </c:pt>
                <c:pt idx="3">
                  <c:v>47.63</c:v>
                </c:pt>
                <c:pt idx="4">
                  <c:v>47.47</c:v>
                </c:pt>
              </c:numCache>
            </c:numRef>
          </c:val>
        </c:ser>
        <c:dLbls>
          <c:showLegendKey val="0"/>
          <c:showVal val="0"/>
          <c:showCatName val="0"/>
          <c:showSerName val="0"/>
          <c:showPercent val="0"/>
          <c:showBubbleSize val="0"/>
        </c:dLbls>
        <c:gapWidth val="250"/>
        <c:overlap val="100"/>
        <c:axId val="124440576"/>
        <c:axId val="124442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11.19</c:v>
                </c:pt>
                <c:pt idx="1">
                  <c:v>9.1</c:v>
                </c:pt>
                <c:pt idx="2">
                  <c:v>6.26</c:v>
                </c:pt>
                <c:pt idx="3">
                  <c:v>3.97</c:v>
                </c:pt>
                <c:pt idx="4">
                  <c:v>-1.74</c:v>
                </c:pt>
              </c:numCache>
            </c:numRef>
          </c:val>
          <c:smooth val="0"/>
        </c:ser>
        <c:dLbls>
          <c:showLegendKey val="0"/>
          <c:showVal val="0"/>
          <c:showCatName val="0"/>
          <c:showSerName val="0"/>
          <c:showPercent val="0"/>
          <c:showBubbleSize val="0"/>
        </c:dLbls>
        <c:marker val="1"/>
        <c:smooth val="0"/>
        <c:axId val="124440576"/>
        <c:axId val="124442496"/>
      </c:lineChart>
      <c:catAx>
        <c:axId val="1244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442496"/>
        <c:crosses val="autoZero"/>
        <c:auto val="1"/>
        <c:lblAlgn val="ctr"/>
        <c:lblOffset val="100"/>
        <c:tickLblSkip val="1"/>
        <c:tickMarkSkip val="1"/>
        <c:noMultiLvlLbl val="0"/>
      </c:catAx>
      <c:valAx>
        <c:axId val="12444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4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0.76</c:v>
                </c:pt>
                <c:pt idx="2">
                  <c:v>#N/A</c:v>
                </c:pt>
                <c:pt idx="3">
                  <c:v>0.57999999999999996</c:v>
                </c:pt>
                <c:pt idx="4">
                  <c:v>#N/A</c:v>
                </c:pt>
                <c:pt idx="5">
                  <c:v>0.59</c:v>
                </c:pt>
                <c:pt idx="6">
                  <c:v>#N/A</c:v>
                </c:pt>
                <c:pt idx="7">
                  <c:v>2.16</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勝田郡障害者地域生活支援事業特別会計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3"/>
          <c:order val="3"/>
          <c:tx>
            <c:strRef>
              <c:f>データシート!$A$30</c:f>
              <c:strCache>
                <c:ptCount val="1"/>
                <c:pt idx="0">
                  <c:v>勝央町後期高齢者医療特別会計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0.05</c:v>
                </c:pt>
              </c:numCache>
            </c:numRef>
          </c:val>
        </c:ser>
        <c:ser>
          <c:idx val="4"/>
          <c:order val="4"/>
          <c:tx>
            <c:strRef>
              <c:f>データシート!$A$31</c:f>
              <c:strCache>
                <c:ptCount val="1"/>
                <c:pt idx="0">
                  <c:v>勝央町介護保険特別会計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1.59</c:v>
                </c:pt>
                <c:pt idx="2">
                  <c:v>#N/A</c:v>
                </c:pt>
                <c:pt idx="3">
                  <c:v>1.34</c:v>
                </c:pt>
                <c:pt idx="4">
                  <c:v>#N/A</c:v>
                </c:pt>
                <c:pt idx="5">
                  <c:v>1.33</c:v>
                </c:pt>
                <c:pt idx="6">
                  <c:v>#N/A</c:v>
                </c:pt>
                <c:pt idx="7">
                  <c:v>0.98</c:v>
                </c:pt>
                <c:pt idx="8">
                  <c:v>#N/A</c:v>
                </c:pt>
                <c:pt idx="9">
                  <c:v>1.87</c:v>
                </c:pt>
              </c:numCache>
            </c:numRef>
          </c:val>
        </c:ser>
        <c:ser>
          <c:idx val="5"/>
          <c:order val="5"/>
          <c:tx>
            <c:strRef>
              <c:f>データシート!$A$32</c:f>
              <c:strCache>
                <c:ptCount val="1"/>
                <c:pt idx="0">
                  <c:v>勝央町国民健康保険事業勘定特別会計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1.9</c:v>
                </c:pt>
                <c:pt idx="2">
                  <c:v>#N/A</c:v>
                </c:pt>
                <c:pt idx="3">
                  <c:v>3.17</c:v>
                </c:pt>
                <c:pt idx="4">
                  <c:v>#N/A</c:v>
                </c:pt>
                <c:pt idx="5">
                  <c:v>3.32</c:v>
                </c:pt>
                <c:pt idx="6">
                  <c:v>#N/A</c:v>
                </c:pt>
                <c:pt idx="7">
                  <c:v>1.48</c:v>
                </c:pt>
                <c:pt idx="8">
                  <c:v>#N/A</c:v>
                </c:pt>
                <c:pt idx="9">
                  <c:v>3.04</c:v>
                </c:pt>
              </c:numCache>
            </c:numRef>
          </c:val>
        </c:ser>
        <c:ser>
          <c:idx val="6"/>
          <c:order val="6"/>
          <c:tx>
            <c:strRef>
              <c:f>データシート!$A$33</c:f>
              <c:strCache>
                <c:ptCount val="1"/>
                <c:pt idx="0">
                  <c:v>勝央町下水道事業会計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3.55</c:v>
                </c:pt>
              </c:numCache>
            </c:numRef>
          </c:val>
        </c:ser>
        <c:ser>
          <c:idx val="7"/>
          <c:order val="7"/>
          <c:tx>
            <c:strRef>
              <c:f>データシート!$A$34</c:f>
              <c:strCache>
                <c:ptCount val="1"/>
                <c:pt idx="0">
                  <c:v>勝央町上水道事業会計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10.73</c:v>
                </c:pt>
                <c:pt idx="2">
                  <c:v>#N/A</c:v>
                </c:pt>
                <c:pt idx="3">
                  <c:v>9.44</c:v>
                </c:pt>
                <c:pt idx="4">
                  <c:v>#N/A</c:v>
                </c:pt>
                <c:pt idx="5">
                  <c:v>8.4600000000000009</c:v>
                </c:pt>
                <c:pt idx="6">
                  <c:v>#N/A</c:v>
                </c:pt>
                <c:pt idx="7">
                  <c:v>5.81</c:v>
                </c:pt>
                <c:pt idx="8">
                  <c:v>#N/A</c:v>
                </c:pt>
                <c:pt idx="9">
                  <c:v>4.72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10.19</c:v>
                </c:pt>
                <c:pt idx="2">
                  <c:v>#N/A</c:v>
                </c:pt>
                <c:pt idx="3">
                  <c:v>11.4</c:v>
                </c:pt>
                <c:pt idx="4">
                  <c:v>#N/A</c:v>
                </c:pt>
                <c:pt idx="5">
                  <c:v>11.83</c:v>
                </c:pt>
                <c:pt idx="6">
                  <c:v>#N/A</c:v>
                </c:pt>
                <c:pt idx="7">
                  <c:v>9.74</c:v>
                </c:pt>
                <c:pt idx="8">
                  <c:v>#N/A</c:v>
                </c:pt>
                <c:pt idx="9">
                  <c:v>8.85</c:v>
                </c:pt>
              </c:numCache>
            </c:numRef>
          </c:val>
        </c:ser>
        <c:ser>
          <c:idx val="9"/>
          <c:order val="9"/>
          <c:tx>
            <c:strRef>
              <c:f>データシート!$A$36</c:f>
              <c:strCache>
                <c:ptCount val="1"/>
                <c:pt idx="0">
                  <c:v>勝央町住宅新築資金等貸付事業特別会計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1.25</c:v>
                </c:pt>
                <c:pt idx="1">
                  <c:v>#N/A</c:v>
                </c:pt>
                <c:pt idx="2">
                  <c:v>1.23</c:v>
                </c:pt>
                <c:pt idx="3">
                  <c:v>#N/A</c:v>
                </c:pt>
                <c:pt idx="4">
                  <c:v>1.2</c:v>
                </c:pt>
                <c:pt idx="5">
                  <c:v>#N/A</c:v>
                </c:pt>
                <c:pt idx="6">
                  <c:v>1.1599999999999999</c:v>
                </c:pt>
                <c:pt idx="7">
                  <c:v>#N/A</c:v>
                </c:pt>
                <c:pt idx="8">
                  <c:v>1.0900000000000001</c:v>
                </c:pt>
                <c:pt idx="9">
                  <c:v>#N/A</c:v>
                </c:pt>
              </c:numCache>
            </c:numRef>
          </c:val>
        </c:ser>
        <c:dLbls>
          <c:showLegendKey val="0"/>
          <c:showVal val="0"/>
          <c:showCatName val="0"/>
          <c:showSerName val="0"/>
          <c:showPercent val="0"/>
          <c:showBubbleSize val="0"/>
        </c:dLbls>
        <c:gapWidth val="150"/>
        <c:overlap val="100"/>
        <c:axId val="124336384"/>
        <c:axId val="124358656"/>
      </c:barChart>
      <c:catAx>
        <c:axId val="12433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58656"/>
        <c:crosses val="autoZero"/>
        <c:auto val="1"/>
        <c:lblAlgn val="ctr"/>
        <c:lblOffset val="100"/>
        <c:tickLblSkip val="1"/>
        <c:tickMarkSkip val="1"/>
        <c:noMultiLvlLbl val="0"/>
      </c:catAx>
      <c:valAx>
        <c:axId val="12435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36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755</c:v>
                </c:pt>
                <c:pt idx="5">
                  <c:v>742</c:v>
                </c:pt>
                <c:pt idx="8">
                  <c:v>743</c:v>
                </c:pt>
                <c:pt idx="11">
                  <c:v>749</c:v>
                </c:pt>
                <c:pt idx="14">
                  <c:v>763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68</c:v>
                </c:pt>
                <c:pt idx="3">
                  <c:v>68</c:v>
                </c:pt>
                <c:pt idx="6">
                  <c:v>41</c:v>
                </c:pt>
                <c:pt idx="9">
                  <c:v>23</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58</c:v>
                </c:pt>
                <c:pt idx="3">
                  <c:v>51</c:v>
                </c:pt>
                <c:pt idx="6">
                  <c:v>42</c:v>
                </c:pt>
                <c:pt idx="9">
                  <c:v>32</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425</c:v>
                </c:pt>
                <c:pt idx="3">
                  <c:v>362</c:v>
                </c:pt>
                <c:pt idx="6">
                  <c:v>416</c:v>
                </c:pt>
                <c:pt idx="9">
                  <c:v>453</c:v>
                </c:pt>
                <c:pt idx="12">
                  <c:v>477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693</c:v>
                </c:pt>
                <c:pt idx="3">
                  <c:v>682</c:v>
                </c:pt>
                <c:pt idx="6">
                  <c:v>697</c:v>
                </c:pt>
                <c:pt idx="9">
                  <c:v>694</c:v>
                </c:pt>
                <c:pt idx="12">
                  <c:v>685</c:v>
                </c:pt>
              </c:numCache>
            </c:numRef>
          </c:val>
        </c:ser>
        <c:dLbls>
          <c:showLegendKey val="0"/>
          <c:showVal val="0"/>
          <c:showCatName val="0"/>
          <c:showSerName val="0"/>
          <c:showPercent val="0"/>
          <c:showBubbleSize val="0"/>
        </c:dLbls>
        <c:gapWidth val="100"/>
        <c:overlap val="100"/>
        <c:axId val="125490688"/>
        <c:axId val="125492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489</c:v>
                </c:pt>
                <c:pt idx="2">
                  <c:v>#N/A</c:v>
                </c:pt>
                <c:pt idx="3">
                  <c:v>#N/A</c:v>
                </c:pt>
                <c:pt idx="4">
                  <c:v>421</c:v>
                </c:pt>
                <c:pt idx="5">
                  <c:v>#N/A</c:v>
                </c:pt>
                <c:pt idx="6">
                  <c:v>#N/A</c:v>
                </c:pt>
                <c:pt idx="7">
                  <c:v>453</c:v>
                </c:pt>
                <c:pt idx="8">
                  <c:v>#N/A</c:v>
                </c:pt>
                <c:pt idx="9">
                  <c:v>#N/A</c:v>
                </c:pt>
                <c:pt idx="10">
                  <c:v>453</c:v>
                </c:pt>
                <c:pt idx="11">
                  <c:v>#N/A</c:v>
                </c:pt>
                <c:pt idx="12">
                  <c:v>#N/A</c:v>
                </c:pt>
                <c:pt idx="13">
                  <c:v>449</c:v>
                </c:pt>
                <c:pt idx="14">
                  <c:v>#N/A</c:v>
                </c:pt>
              </c:numCache>
            </c:numRef>
          </c:val>
          <c:smooth val="0"/>
        </c:ser>
        <c:dLbls>
          <c:showLegendKey val="0"/>
          <c:showVal val="0"/>
          <c:showCatName val="0"/>
          <c:showSerName val="0"/>
          <c:showPercent val="0"/>
          <c:showBubbleSize val="0"/>
        </c:dLbls>
        <c:marker val="1"/>
        <c:smooth val="0"/>
        <c:axId val="125490688"/>
        <c:axId val="125492608"/>
      </c:lineChart>
      <c:catAx>
        <c:axId val="12549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492608"/>
        <c:crosses val="autoZero"/>
        <c:auto val="1"/>
        <c:lblAlgn val="ctr"/>
        <c:lblOffset val="100"/>
        <c:tickLblSkip val="1"/>
        <c:tickMarkSkip val="1"/>
        <c:noMultiLvlLbl val="0"/>
      </c:catAx>
      <c:valAx>
        <c:axId val="12549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9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8938</c:v>
                </c:pt>
                <c:pt idx="5">
                  <c:v>8700</c:v>
                </c:pt>
                <c:pt idx="8">
                  <c:v>8649</c:v>
                </c:pt>
                <c:pt idx="11">
                  <c:v>8402</c:v>
                </c:pt>
                <c:pt idx="14">
                  <c:v>8279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62</c:v>
                </c:pt>
                <c:pt idx="5">
                  <c:v>47</c:v>
                </c:pt>
                <c:pt idx="8">
                  <c:v>36</c:v>
                </c:pt>
                <c:pt idx="11">
                  <c:v>27</c:v>
                </c:pt>
                <c:pt idx="14">
                  <c:v>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1320</c:v>
                </c:pt>
                <c:pt idx="5">
                  <c:v>1616</c:v>
                </c:pt>
                <c:pt idx="8">
                  <c:v>1844</c:v>
                </c:pt>
                <c:pt idx="11">
                  <c:v>2051</c:v>
                </c:pt>
                <c:pt idx="14">
                  <c:v>1989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1269</c:v>
                </c:pt>
                <c:pt idx="3">
                  <c:v>1251</c:v>
                </c:pt>
                <c:pt idx="6">
                  <c:v>1131</c:v>
                </c:pt>
                <c:pt idx="9">
                  <c:v>1147</c:v>
                </c:pt>
                <c:pt idx="12">
                  <c:v>1017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287</c:v>
                </c:pt>
                <c:pt idx="3">
                  <c:v>287</c:v>
                </c:pt>
                <c:pt idx="6">
                  <c:v>270</c:v>
                </c:pt>
                <c:pt idx="9">
                  <c:v>354</c:v>
                </c:pt>
                <c:pt idx="12">
                  <c:v>584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6371</c:v>
                </c:pt>
                <c:pt idx="3">
                  <c:v>5977</c:v>
                </c:pt>
                <c:pt idx="6">
                  <c:v>5754</c:v>
                </c:pt>
                <c:pt idx="9">
                  <c:v>5720</c:v>
                </c:pt>
                <c:pt idx="12">
                  <c:v>6153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351</c:v>
                </c:pt>
                <c:pt idx="3">
                  <c:v>275</c:v>
                </c:pt>
                <c:pt idx="6">
                  <c:v>242</c:v>
                </c:pt>
                <c:pt idx="9">
                  <c:v>213</c:v>
                </c:pt>
                <c:pt idx="12">
                  <c:v>197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7364</c:v>
                </c:pt>
                <c:pt idx="3">
                  <c:v>7094</c:v>
                </c:pt>
                <c:pt idx="6">
                  <c:v>6877</c:v>
                </c:pt>
                <c:pt idx="9">
                  <c:v>6837</c:v>
                </c:pt>
                <c:pt idx="12">
                  <c:v>6635</c:v>
                </c:pt>
              </c:numCache>
            </c:numRef>
          </c:val>
        </c:ser>
        <c:dLbls>
          <c:showLegendKey val="0"/>
          <c:showVal val="0"/>
          <c:showCatName val="0"/>
          <c:showSerName val="0"/>
          <c:showPercent val="0"/>
          <c:showBubbleSize val="0"/>
        </c:dLbls>
        <c:gapWidth val="100"/>
        <c:overlap val="100"/>
        <c:axId val="124465152"/>
        <c:axId val="124467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5322</c:v>
                </c:pt>
                <c:pt idx="2">
                  <c:v>#N/A</c:v>
                </c:pt>
                <c:pt idx="3">
                  <c:v>#N/A</c:v>
                </c:pt>
                <c:pt idx="4">
                  <c:v>4520</c:v>
                </c:pt>
                <c:pt idx="5">
                  <c:v>#N/A</c:v>
                </c:pt>
                <c:pt idx="6">
                  <c:v>#N/A</c:v>
                </c:pt>
                <c:pt idx="7">
                  <c:v>3744</c:v>
                </c:pt>
                <c:pt idx="8">
                  <c:v>#N/A</c:v>
                </c:pt>
                <c:pt idx="9">
                  <c:v>#N/A</c:v>
                </c:pt>
                <c:pt idx="10">
                  <c:v>3792</c:v>
                </c:pt>
                <c:pt idx="11">
                  <c:v>#N/A</c:v>
                </c:pt>
                <c:pt idx="12">
                  <c:v>#N/A</c:v>
                </c:pt>
                <c:pt idx="13">
                  <c:v>4293</c:v>
                </c:pt>
                <c:pt idx="14">
                  <c:v>#N/A</c:v>
                </c:pt>
              </c:numCache>
            </c:numRef>
          </c:val>
          <c:smooth val="0"/>
        </c:ser>
        <c:dLbls>
          <c:showLegendKey val="0"/>
          <c:showVal val="0"/>
          <c:showCatName val="0"/>
          <c:showSerName val="0"/>
          <c:showPercent val="0"/>
          <c:showBubbleSize val="0"/>
        </c:dLbls>
        <c:marker val="1"/>
        <c:smooth val="0"/>
        <c:axId val="124465152"/>
        <c:axId val="124467072"/>
      </c:lineChart>
      <c:catAx>
        <c:axId val="12446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467072"/>
        <c:crosses val="autoZero"/>
        <c:auto val="1"/>
        <c:lblAlgn val="ctr"/>
        <c:lblOffset val="100"/>
        <c:tickLblSkip val="1"/>
        <c:tickMarkSkip val="1"/>
        <c:noMultiLvlLbl val="0"/>
      </c:catAx>
      <c:valAx>
        <c:axId val="12446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6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11,331
11,305
54.05
5,891,637
5,558,923
295,786
3,787,833
6,634,712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141.7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勝央中核工業団地の誘致企業を中心に安定した税収があるものの、０．４９と類似団体平均をやや下回っている。今後も景気動向などによる法人町民税等の不安定要素が考えられる。</a:t>
          </a:r>
          <a:endParaRPr lang="ja-JP" altLang="ja-JP" sz="1400">
            <a:effectLst/>
          </a:endParaRPr>
        </a:p>
        <a:p>
          <a:r>
            <a:rPr lang="ja-JP" altLang="ja-JP" sz="1100">
              <a:solidFill>
                <a:schemeClr val="dk1"/>
              </a:solidFill>
              <a:effectLst/>
              <a:latin typeface="+mn-lt"/>
              <a:ea typeface="+mn-ea"/>
              <a:cs typeface="+mn-cs"/>
            </a:rPr>
            <a:t>３年間の傾向は、基準財政収入額</a:t>
          </a:r>
          <a:r>
            <a:rPr lang="ja-JP" altLang="en-US" sz="1100">
              <a:solidFill>
                <a:schemeClr val="dk1"/>
              </a:solidFill>
              <a:effectLst/>
              <a:latin typeface="+mn-lt"/>
              <a:ea typeface="+mn-ea"/>
              <a:cs typeface="+mn-cs"/>
            </a:rPr>
            <a:t>は増加傾向</a:t>
          </a:r>
          <a:r>
            <a:rPr lang="ja-JP" altLang="ja-JP" sz="1100">
              <a:solidFill>
                <a:schemeClr val="dk1"/>
              </a:solidFill>
              <a:effectLst/>
              <a:latin typeface="+mn-lt"/>
              <a:ea typeface="+mn-ea"/>
              <a:cs typeface="+mn-cs"/>
            </a:rPr>
            <a:t>、基準財政需要額</a:t>
          </a:r>
          <a:r>
            <a:rPr lang="ja-JP" altLang="en-US" sz="1100">
              <a:solidFill>
                <a:schemeClr val="dk1"/>
              </a:solidFill>
              <a:effectLst/>
              <a:latin typeface="+mn-lt"/>
              <a:ea typeface="+mn-ea"/>
              <a:cs typeface="+mn-cs"/>
            </a:rPr>
            <a:t>は増減があり、財政力指数は横ばいである。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平成２６年度単年度については、基準財政収入額が増加し、基準財政需要額が減少したため、財政力指数は上がっている。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118429</xdr:rowOff>
    </xdr:from>
    <xdr:ext cx="762000" cy="259045"/>
    <xdr:sp macro="" textlink="">
      <xdr:nvSpPr>
        <xdr:cNvPr id="70" name="財政力平均値テキスト"/>
        <xdr:cNvSpPr txBox="1"/>
      </xdr:nvSpPr>
      <xdr:spPr>
        <a:xfrm>
          <a:off x="5041900" y="731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99682</xdr:rowOff>
    </xdr:from>
    <xdr:ext cx="736600" cy="259045"/>
    <xdr:sp macro="" textlink="">
      <xdr:nvSpPr>
        <xdr:cNvPr id="74" name="テキスト ボックス 73"/>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73176</xdr:rowOff>
    </xdr:from>
    <xdr:to>
      <xdr:col>4</xdr:col>
      <xdr:colOff>482600</xdr:colOff>
      <xdr:row>44</xdr:row>
      <xdr:rowOff>84667</xdr:rowOff>
    </xdr:to>
    <xdr:cxnSp macro="">
      <xdr:nvCxnSpPr>
        <xdr:cNvPr id="75" name="直線コネクタ 74"/>
        <xdr:cNvCxnSpPr/>
      </xdr:nvCxnSpPr>
      <xdr:spPr>
        <a:xfrm>
          <a:off x="2336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73176</xdr:rowOff>
    </xdr:to>
    <xdr:cxnSp macro="">
      <xdr:nvCxnSpPr>
        <xdr:cNvPr id="78" name="直線コネクタ 77"/>
        <xdr:cNvCxnSpPr/>
      </xdr:nvCxnSpPr>
      <xdr:spPr>
        <a:xfrm>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80" name="テキスト ボックス 79"/>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8" name="円/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90" name="円/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2" name="円/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22376</xdr:rowOff>
    </xdr:from>
    <xdr:to>
      <xdr:col>3</xdr:col>
      <xdr:colOff>330200</xdr:colOff>
      <xdr:row>44</xdr:row>
      <xdr:rowOff>123976</xdr:rowOff>
    </xdr:to>
    <xdr:sp macro="" textlink="">
      <xdr:nvSpPr>
        <xdr:cNvPr id="94" name="円/楕円 93"/>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108753</xdr:rowOff>
    </xdr:from>
    <xdr:ext cx="762000" cy="259045"/>
    <xdr:sp macro="" textlink="">
      <xdr:nvSpPr>
        <xdr:cNvPr id="95" name="テキスト ボックス 94"/>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97" name="テキスト ボックス 96"/>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類似団体平均と比較すると</a:t>
          </a:r>
          <a:r>
            <a:rPr lang="ja-JP" altLang="en-US" sz="1100">
              <a:solidFill>
                <a:schemeClr val="dk1"/>
              </a:solidFill>
              <a:effectLst/>
              <a:latin typeface="+mn-lt"/>
              <a:ea typeface="+mn-ea"/>
              <a:cs typeface="+mn-cs"/>
            </a:rPr>
            <a:t>高い</a:t>
          </a:r>
          <a:r>
            <a:rPr lang="ja-JP" altLang="ja-JP" sz="1100">
              <a:solidFill>
                <a:schemeClr val="dk1"/>
              </a:solidFill>
              <a:effectLst/>
              <a:latin typeface="+mn-lt"/>
              <a:ea typeface="+mn-ea"/>
              <a:cs typeface="+mn-cs"/>
            </a:rPr>
            <a:t>数値である。また、前年度に比較して</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ポイント悪化した。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下水道事業の法適化により、繰出基準の基準内適用（経常）となる項目に該当となり、経常充当一般財源が平成２５年度と比べて大幅に上昇した。</a:t>
          </a:r>
          <a:endParaRPr lang="ja-JP" altLang="ja-JP" sz="1400">
            <a:effectLst/>
          </a:endParaRPr>
        </a:p>
        <a:p>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これまでも取り組んできた義務的経費の削減に努め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借入残高は減少傾向にあるが、今後も借入金の抑制を図らなければならない。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64</xdr:row>
      <xdr:rowOff>53848</xdr:rowOff>
    </xdr:to>
    <xdr:cxnSp macro="">
      <xdr:nvCxnSpPr>
        <xdr:cNvPr id="130" name="直線コネクタ 129"/>
        <xdr:cNvCxnSpPr/>
      </xdr:nvCxnSpPr>
      <xdr:spPr>
        <a:xfrm>
          <a:off x="4114800" y="10698480"/>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1"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162814</xdr:rowOff>
    </xdr:from>
    <xdr:to>
      <xdr:col>6</xdr:col>
      <xdr:colOff>0</xdr:colOff>
      <xdr:row>62</xdr:row>
      <xdr:rowOff>68580</xdr:rowOff>
    </xdr:to>
    <xdr:cxnSp macro="">
      <xdr:nvCxnSpPr>
        <xdr:cNvPr id="133" name="直線コネクタ 132"/>
        <xdr:cNvCxnSpPr/>
      </xdr:nvCxnSpPr>
      <xdr:spPr>
        <a:xfrm>
          <a:off x="3225800" y="106212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35" name="テキスト ボックス 134"/>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90424</xdr:rowOff>
    </xdr:from>
    <xdr:to>
      <xdr:col>4</xdr:col>
      <xdr:colOff>482600</xdr:colOff>
      <xdr:row>61</xdr:row>
      <xdr:rowOff>162814</xdr:rowOff>
    </xdr:to>
    <xdr:cxnSp macro="">
      <xdr:nvCxnSpPr>
        <xdr:cNvPr id="136" name="直線コネクタ 135"/>
        <xdr:cNvCxnSpPr/>
      </xdr:nvCxnSpPr>
      <xdr:spPr>
        <a:xfrm>
          <a:off x="2336800" y="105488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8" name="テキスト ボックス 137"/>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90424</xdr:rowOff>
    </xdr:from>
    <xdr:to>
      <xdr:col>3</xdr:col>
      <xdr:colOff>279400</xdr:colOff>
      <xdr:row>61</xdr:row>
      <xdr:rowOff>100076</xdr:rowOff>
    </xdr:to>
    <xdr:cxnSp macro="">
      <xdr:nvCxnSpPr>
        <xdr:cNvPr id="139" name="直線コネクタ 138"/>
        <xdr:cNvCxnSpPr/>
      </xdr:nvCxnSpPr>
      <xdr:spPr>
        <a:xfrm flipV="1">
          <a:off x="1447800" y="105488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41" name="テキスト ボックス 140"/>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3" name="テキスト ボックス 142"/>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49" name="円/楕円 148"/>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146575</xdr:rowOff>
    </xdr:from>
    <xdr:ext cx="762000" cy="259045"/>
    <xdr:sp macro="" textlink="">
      <xdr:nvSpPr>
        <xdr:cNvPr id="150"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1" name="円/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52" name="テキスト ボックス 151"/>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112014</xdr:rowOff>
    </xdr:from>
    <xdr:to>
      <xdr:col>4</xdr:col>
      <xdr:colOff>533400</xdr:colOff>
      <xdr:row>62</xdr:row>
      <xdr:rowOff>42164</xdr:rowOff>
    </xdr:to>
    <xdr:sp macro="" textlink="">
      <xdr:nvSpPr>
        <xdr:cNvPr id="153" name="円/楕円 152"/>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52341</xdr:rowOff>
    </xdr:from>
    <xdr:ext cx="762000" cy="259045"/>
    <xdr:sp macro="" textlink="">
      <xdr:nvSpPr>
        <xdr:cNvPr id="154" name="テキスト ボックス 153"/>
        <xdr:cNvSpPr txBox="1"/>
      </xdr:nvSpPr>
      <xdr:spPr>
        <a:xfrm>
          <a:off x="2844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39624</xdr:rowOff>
    </xdr:from>
    <xdr:to>
      <xdr:col>3</xdr:col>
      <xdr:colOff>330200</xdr:colOff>
      <xdr:row>61</xdr:row>
      <xdr:rowOff>141224</xdr:rowOff>
    </xdr:to>
    <xdr:sp macro="" textlink="">
      <xdr:nvSpPr>
        <xdr:cNvPr id="155" name="円/楕円 154"/>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56" name="テキスト ボックス 155"/>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49276</xdr:rowOff>
    </xdr:from>
    <xdr:to>
      <xdr:col>2</xdr:col>
      <xdr:colOff>127000</xdr:colOff>
      <xdr:row>61</xdr:row>
      <xdr:rowOff>150876</xdr:rowOff>
    </xdr:to>
    <xdr:sp macro="" textlink="">
      <xdr:nvSpPr>
        <xdr:cNvPr id="157" name="円/楕円 156"/>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161053</xdr:rowOff>
    </xdr:from>
    <xdr:ext cx="762000" cy="259045"/>
    <xdr:sp macro="" textlink="">
      <xdr:nvSpPr>
        <xdr:cNvPr id="158" name="テキスト ボックス 157"/>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[133,892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a:t>
          </a:r>
          <a:r>
            <a:rPr lang="ja-JP" altLang="en-US" sz="1100">
              <a:solidFill>
                <a:schemeClr val="dk1"/>
              </a:solidFill>
              <a:effectLst/>
              <a:latin typeface="+mn-lt"/>
              <a:ea typeface="+mn-ea"/>
              <a:cs typeface="+mn-cs"/>
            </a:rPr>
            <a:t>すると</a:t>
          </a:r>
          <a:r>
            <a:rPr lang="ja-JP" altLang="ja-JP" sz="1100">
              <a:solidFill>
                <a:schemeClr val="dk1"/>
              </a:solidFill>
              <a:effectLst/>
              <a:latin typeface="+mn-lt"/>
              <a:ea typeface="+mn-ea"/>
              <a:cs typeface="+mn-cs"/>
            </a:rPr>
            <a:t>下回っている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前年度に比較して若干増加している。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年度については、人件費については</a:t>
          </a:r>
          <a:r>
            <a:rPr lang="ja-JP" altLang="en-US" sz="1100">
              <a:solidFill>
                <a:schemeClr val="dk1"/>
              </a:solidFill>
              <a:effectLst/>
              <a:latin typeface="+mn-lt"/>
              <a:ea typeface="+mn-ea"/>
              <a:cs typeface="+mn-cs"/>
            </a:rPr>
            <a:t>職員数の増加により４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、物件費は</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減、維持補修費はファーマーズ・マーケット ノースヴィレッジの修繕等により１２．３％増</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140060</xdr:rowOff>
    </xdr:from>
    <xdr:to>
      <xdr:col>7</xdr:col>
      <xdr:colOff>152400</xdr:colOff>
      <xdr:row>80</xdr:row>
      <xdr:rowOff>144045</xdr:rowOff>
    </xdr:to>
    <xdr:cxnSp macro="">
      <xdr:nvCxnSpPr>
        <xdr:cNvPr id="195" name="直線コネクタ 194"/>
        <xdr:cNvCxnSpPr/>
      </xdr:nvCxnSpPr>
      <xdr:spPr>
        <a:xfrm>
          <a:off x="4114800" y="13856060"/>
          <a:ext cx="8382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116658</xdr:rowOff>
    </xdr:from>
    <xdr:to>
      <xdr:col>6</xdr:col>
      <xdr:colOff>0</xdr:colOff>
      <xdr:row>80</xdr:row>
      <xdr:rowOff>140060</xdr:rowOff>
    </xdr:to>
    <xdr:cxnSp macro="">
      <xdr:nvCxnSpPr>
        <xdr:cNvPr id="198" name="直線コネクタ 197"/>
        <xdr:cNvCxnSpPr/>
      </xdr:nvCxnSpPr>
      <xdr:spPr>
        <a:xfrm>
          <a:off x="3225800" y="13832658"/>
          <a:ext cx="889000" cy="2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0" name="テキスト ボックス 199"/>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116658</xdr:rowOff>
    </xdr:from>
    <xdr:to>
      <xdr:col>4</xdr:col>
      <xdr:colOff>482600</xdr:colOff>
      <xdr:row>80</xdr:row>
      <xdr:rowOff>126265</xdr:rowOff>
    </xdr:to>
    <xdr:cxnSp macro="">
      <xdr:nvCxnSpPr>
        <xdr:cNvPr id="201" name="直線コネクタ 200"/>
        <xdr:cNvCxnSpPr/>
      </xdr:nvCxnSpPr>
      <xdr:spPr>
        <a:xfrm flipV="1">
          <a:off x="2336800" y="13832658"/>
          <a:ext cx="889000" cy="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3" name="テキスト ボックス 202"/>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108218</xdr:rowOff>
    </xdr:from>
    <xdr:to>
      <xdr:col>3</xdr:col>
      <xdr:colOff>279400</xdr:colOff>
      <xdr:row>80</xdr:row>
      <xdr:rowOff>126265</xdr:rowOff>
    </xdr:to>
    <xdr:cxnSp macro="">
      <xdr:nvCxnSpPr>
        <xdr:cNvPr id="204" name="直線コネクタ 203"/>
        <xdr:cNvCxnSpPr/>
      </xdr:nvCxnSpPr>
      <xdr:spPr>
        <a:xfrm>
          <a:off x="1447800" y="13824218"/>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103565</xdr:rowOff>
    </xdr:from>
    <xdr:ext cx="762000" cy="259045"/>
    <xdr:sp macro="" textlink="">
      <xdr:nvSpPr>
        <xdr:cNvPr id="208" name="テキスト ボックス 207"/>
        <xdr:cNvSpPr txBox="1"/>
      </xdr:nvSpPr>
      <xdr:spPr>
        <a:xfrm>
          <a:off x="1066800" y="139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93245</xdr:rowOff>
    </xdr:from>
    <xdr:to>
      <xdr:col>7</xdr:col>
      <xdr:colOff>203200</xdr:colOff>
      <xdr:row>81</xdr:row>
      <xdr:rowOff>23395</xdr:rowOff>
    </xdr:to>
    <xdr:sp macro="" textlink="">
      <xdr:nvSpPr>
        <xdr:cNvPr id="214" name="円/楕円 213"/>
        <xdr:cNvSpPr/>
      </xdr:nvSpPr>
      <xdr:spPr>
        <a:xfrm>
          <a:off x="4902200" y="138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14522</xdr:rowOff>
    </xdr:from>
    <xdr:ext cx="762000" cy="259045"/>
    <xdr:sp macro="" textlink="">
      <xdr:nvSpPr>
        <xdr:cNvPr id="215" name="人件費・物件費等の状況該当値テキスト"/>
        <xdr:cNvSpPr txBox="1"/>
      </xdr:nvSpPr>
      <xdr:spPr>
        <a:xfrm>
          <a:off x="5041900" y="1373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133,892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89260</xdr:rowOff>
    </xdr:from>
    <xdr:to>
      <xdr:col>6</xdr:col>
      <xdr:colOff>50800</xdr:colOff>
      <xdr:row>81</xdr:row>
      <xdr:rowOff>19410</xdr:rowOff>
    </xdr:to>
    <xdr:sp macro="" textlink="">
      <xdr:nvSpPr>
        <xdr:cNvPr id="216" name="円/楕円 215"/>
        <xdr:cNvSpPr/>
      </xdr:nvSpPr>
      <xdr:spPr>
        <a:xfrm>
          <a:off x="4064000" y="1380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29587</xdr:rowOff>
    </xdr:from>
    <xdr:ext cx="736600" cy="259045"/>
    <xdr:sp macro="" textlink="">
      <xdr:nvSpPr>
        <xdr:cNvPr id="217" name="テキスト ボックス 216"/>
        <xdr:cNvSpPr txBox="1"/>
      </xdr:nvSpPr>
      <xdr:spPr>
        <a:xfrm>
          <a:off x="3733800" y="13574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132,736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65858</xdr:rowOff>
    </xdr:from>
    <xdr:to>
      <xdr:col>4</xdr:col>
      <xdr:colOff>533400</xdr:colOff>
      <xdr:row>80</xdr:row>
      <xdr:rowOff>167458</xdr:rowOff>
    </xdr:to>
    <xdr:sp macro="" textlink="">
      <xdr:nvSpPr>
        <xdr:cNvPr id="218" name="円/楕円 217"/>
        <xdr:cNvSpPr/>
      </xdr:nvSpPr>
      <xdr:spPr>
        <a:xfrm>
          <a:off x="3175000" y="137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6185</xdr:rowOff>
    </xdr:from>
    <xdr:ext cx="762000" cy="259045"/>
    <xdr:sp macro="" textlink="">
      <xdr:nvSpPr>
        <xdr:cNvPr id="219" name="テキスト ボックス 218"/>
        <xdr:cNvSpPr txBox="1"/>
      </xdr:nvSpPr>
      <xdr:spPr>
        <a:xfrm>
          <a:off x="2844800" y="1355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125,947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75465</xdr:rowOff>
    </xdr:from>
    <xdr:to>
      <xdr:col>3</xdr:col>
      <xdr:colOff>330200</xdr:colOff>
      <xdr:row>81</xdr:row>
      <xdr:rowOff>5615</xdr:rowOff>
    </xdr:to>
    <xdr:sp macro="" textlink="">
      <xdr:nvSpPr>
        <xdr:cNvPr id="220" name="円/楕円 219"/>
        <xdr:cNvSpPr/>
      </xdr:nvSpPr>
      <xdr:spPr>
        <a:xfrm>
          <a:off x="2286000" y="137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15792</xdr:rowOff>
    </xdr:from>
    <xdr:ext cx="762000" cy="259045"/>
    <xdr:sp macro="" textlink="">
      <xdr:nvSpPr>
        <xdr:cNvPr id="221" name="テキスト ボックス 220"/>
        <xdr:cNvSpPr txBox="1"/>
      </xdr:nvSpPr>
      <xdr:spPr>
        <a:xfrm>
          <a:off x="1955800" y="1356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57418</xdr:rowOff>
    </xdr:from>
    <xdr:to>
      <xdr:col>2</xdr:col>
      <xdr:colOff>127000</xdr:colOff>
      <xdr:row>80</xdr:row>
      <xdr:rowOff>159018</xdr:rowOff>
    </xdr:to>
    <xdr:sp macro="" textlink="">
      <xdr:nvSpPr>
        <xdr:cNvPr id="222" name="円/楕円 221"/>
        <xdr:cNvSpPr/>
      </xdr:nvSpPr>
      <xdr:spPr>
        <a:xfrm>
          <a:off x="1397000" y="137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169195</xdr:rowOff>
    </xdr:from>
    <xdr:ext cx="762000" cy="259045"/>
    <xdr:sp macro="" textlink="">
      <xdr:nvSpPr>
        <xdr:cNvPr id="223" name="テキスト ボックス 222"/>
        <xdr:cNvSpPr txBox="1"/>
      </xdr:nvSpPr>
      <xdr:spPr>
        <a:xfrm>
          <a:off x="1066800" y="1354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類似団体に比較し、平均の数値である。</a:t>
          </a:r>
          <a:endParaRPr lang="ja-JP" altLang="ja-JP" sz="1400">
            <a:effectLst/>
          </a:endParaRPr>
        </a:p>
        <a:p>
          <a:r>
            <a:rPr lang="ja-JP" altLang="ja-JP" sz="1100">
              <a:solidFill>
                <a:schemeClr val="dk1"/>
              </a:solidFill>
              <a:effectLst/>
              <a:latin typeface="+mn-lt"/>
              <a:ea typeface="+mn-ea"/>
              <a:cs typeface="+mn-cs"/>
            </a:rPr>
            <a:t>町の職員数が採用年度によりばらつきがある。人事院勧告に従い適正な給与改定を行っているが、今後なお一層の適正化に努める。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4" name="直線コネクタ 253"/>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84</xdr:row>
      <xdr:rowOff>157238</xdr:rowOff>
    </xdr:to>
    <xdr:cxnSp macro="">
      <xdr:nvCxnSpPr>
        <xdr:cNvPr id="259" name="直線コネクタ 258"/>
        <xdr:cNvCxnSpPr/>
      </xdr:nvCxnSpPr>
      <xdr:spPr>
        <a:xfrm>
          <a:off x="16179800" y="145475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168020</xdr:rowOff>
    </xdr:from>
    <xdr:ext cx="762000" cy="259045"/>
    <xdr:sp macro="" textlink="">
      <xdr:nvSpPr>
        <xdr:cNvPr id="260"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1" name="フローチャート :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145748</xdr:rowOff>
    </xdr:from>
    <xdr:to>
      <xdr:col>23</xdr:col>
      <xdr:colOff>406400</xdr:colOff>
      <xdr:row>89</xdr:row>
      <xdr:rowOff>92832</xdr:rowOff>
    </xdr:to>
    <xdr:cxnSp macro="">
      <xdr:nvCxnSpPr>
        <xdr:cNvPr id="262" name="直線コネクタ 261"/>
        <xdr:cNvCxnSpPr/>
      </xdr:nvCxnSpPr>
      <xdr:spPr>
        <a:xfrm flipV="1">
          <a:off x="15290800" y="14547548"/>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64" name="テキスト ボックス 263"/>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92832</xdr:rowOff>
    </xdr:from>
    <xdr:to>
      <xdr:col>22</xdr:col>
      <xdr:colOff>203200</xdr:colOff>
      <xdr:row>90</xdr:row>
      <xdr:rowOff>1814</xdr:rowOff>
    </xdr:to>
    <xdr:cxnSp macro="">
      <xdr:nvCxnSpPr>
        <xdr:cNvPr id="265" name="直線コネクタ 264"/>
        <xdr:cNvCxnSpPr/>
      </xdr:nvCxnSpPr>
      <xdr:spPr>
        <a:xfrm flipV="1">
          <a:off x="14401800" y="153518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67" name="テキスト ボックス 266"/>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90</xdr:row>
      <xdr:rowOff>1814</xdr:rowOff>
    </xdr:to>
    <xdr:cxnSp macro="">
      <xdr:nvCxnSpPr>
        <xdr:cNvPr id="268" name="直線コネクタ 267"/>
        <xdr:cNvCxnSpPr/>
      </xdr:nvCxnSpPr>
      <xdr:spPr>
        <a:xfrm>
          <a:off x="13512800" y="14501586"/>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9" name="フローチャート : 判断 268"/>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70" name="テキスト ボックス 269"/>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71" name="フローチャート : 判断 270"/>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72" name="テキスト ボックス 271"/>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106438</xdr:rowOff>
    </xdr:from>
    <xdr:to>
      <xdr:col>24</xdr:col>
      <xdr:colOff>609600</xdr:colOff>
      <xdr:row>85</xdr:row>
      <xdr:rowOff>36588</xdr:rowOff>
    </xdr:to>
    <xdr:sp macro="" textlink="">
      <xdr:nvSpPr>
        <xdr:cNvPr id="278" name="円/楕円 277"/>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78515</xdr:rowOff>
    </xdr:from>
    <xdr:ext cx="762000" cy="259045"/>
    <xdr:sp macro="" textlink="">
      <xdr:nvSpPr>
        <xdr:cNvPr id="279" name="給与水準   （国との比較）該当値テキスト"/>
        <xdr:cNvSpPr txBox="1"/>
      </xdr:nvSpPr>
      <xdr:spPr>
        <a:xfrm>
          <a:off x="17106900" y="144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80" name="円/楕円 279"/>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81" name="テキスト ボックス 28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42032</xdr:rowOff>
    </xdr:from>
    <xdr:to>
      <xdr:col>22</xdr:col>
      <xdr:colOff>254000</xdr:colOff>
      <xdr:row>89</xdr:row>
      <xdr:rowOff>143632</xdr:rowOff>
    </xdr:to>
    <xdr:sp macro="" textlink="">
      <xdr:nvSpPr>
        <xdr:cNvPr id="282" name="円/楕円 281"/>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128409</xdr:rowOff>
    </xdr:from>
    <xdr:ext cx="762000" cy="259045"/>
    <xdr:sp macro="" textlink="">
      <xdr:nvSpPr>
        <xdr:cNvPr id="283" name="テキスト ボックス 282"/>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122464</xdr:rowOff>
    </xdr:from>
    <xdr:to>
      <xdr:col>21</xdr:col>
      <xdr:colOff>50800</xdr:colOff>
      <xdr:row>90</xdr:row>
      <xdr:rowOff>52614</xdr:rowOff>
    </xdr:to>
    <xdr:sp macro="" textlink="">
      <xdr:nvSpPr>
        <xdr:cNvPr id="284" name="円/楕円 283"/>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37391</xdr:rowOff>
    </xdr:from>
    <xdr:ext cx="762000" cy="259045"/>
    <xdr:sp macro="" textlink="">
      <xdr:nvSpPr>
        <xdr:cNvPr id="285" name="テキスト ボックス 284"/>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86" name="円/楕円 285"/>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87" name="テキスト ボックス 286"/>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類似団体と比較し、ほぼ平均である。</a:t>
          </a:r>
          <a:endParaRPr lang="ja-JP" altLang="ja-JP" sz="1400">
            <a:effectLst/>
          </a:endParaRPr>
        </a:p>
        <a:p>
          <a:r>
            <a:rPr lang="ja-JP" altLang="en-US" sz="1100">
              <a:solidFill>
                <a:schemeClr val="dk1"/>
              </a:solidFill>
              <a:effectLst/>
              <a:latin typeface="+mn-lt"/>
              <a:ea typeface="+mn-ea"/>
              <a:cs typeface="+mn-cs"/>
            </a:rPr>
            <a:t>行政改革（人件費の抑制）を行い退職者不補充としていた経緯があり、定数より低く抑えられている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今後も退職者と新規採用者とのバランスを考慮し、定員管理を行う。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7" name="直線コネクタ 316"/>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8"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9" name="直線コネクタ 318"/>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0"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1" name="直線コネクタ 320"/>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135594</xdr:rowOff>
    </xdr:from>
    <xdr:to>
      <xdr:col>24</xdr:col>
      <xdr:colOff>558800</xdr:colOff>
      <xdr:row>60</xdr:row>
      <xdr:rowOff>146050</xdr:rowOff>
    </xdr:to>
    <xdr:cxnSp macro="">
      <xdr:nvCxnSpPr>
        <xdr:cNvPr id="322" name="直線コネクタ 321"/>
        <xdr:cNvCxnSpPr/>
      </xdr:nvCxnSpPr>
      <xdr:spPr>
        <a:xfrm>
          <a:off x="16179800" y="10422594"/>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86038</xdr:rowOff>
    </xdr:from>
    <xdr:ext cx="762000" cy="259045"/>
    <xdr:sp macro="" textlink="">
      <xdr:nvSpPr>
        <xdr:cNvPr id="323" name="定員管理の状況平均値テキスト"/>
        <xdr:cNvSpPr txBox="1"/>
      </xdr:nvSpPr>
      <xdr:spPr>
        <a:xfrm>
          <a:off x="17106900" y="10201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4" name="フローチャート : 判断 323"/>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98594</xdr:rowOff>
    </xdr:from>
    <xdr:to>
      <xdr:col>23</xdr:col>
      <xdr:colOff>406400</xdr:colOff>
      <xdr:row>60</xdr:row>
      <xdr:rowOff>135594</xdr:rowOff>
    </xdr:to>
    <xdr:cxnSp macro="">
      <xdr:nvCxnSpPr>
        <xdr:cNvPr id="325" name="直線コネクタ 324"/>
        <xdr:cNvCxnSpPr/>
      </xdr:nvCxnSpPr>
      <xdr:spPr>
        <a:xfrm>
          <a:off x="15290800" y="1038559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6" name="フローチャート : 判断 325"/>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130615</xdr:rowOff>
    </xdr:from>
    <xdr:ext cx="736600" cy="259045"/>
    <xdr:sp macro="" textlink="">
      <xdr:nvSpPr>
        <xdr:cNvPr id="327" name="テキスト ボックス 326"/>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98594</xdr:rowOff>
    </xdr:from>
    <xdr:to>
      <xdr:col>22</xdr:col>
      <xdr:colOff>203200</xdr:colOff>
      <xdr:row>60</xdr:row>
      <xdr:rowOff>129159</xdr:rowOff>
    </xdr:to>
    <xdr:cxnSp macro="">
      <xdr:nvCxnSpPr>
        <xdr:cNvPr id="328" name="直線コネクタ 327"/>
        <xdr:cNvCxnSpPr/>
      </xdr:nvCxnSpPr>
      <xdr:spPr>
        <a:xfrm flipV="1">
          <a:off x="14401800" y="10385594"/>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9" name="フローチャート : 判断 328"/>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30" name="テキスト ボックス 329"/>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129159</xdr:rowOff>
    </xdr:from>
    <xdr:to>
      <xdr:col>21</xdr:col>
      <xdr:colOff>0</xdr:colOff>
      <xdr:row>60</xdr:row>
      <xdr:rowOff>134789</xdr:rowOff>
    </xdr:to>
    <xdr:cxnSp macro="">
      <xdr:nvCxnSpPr>
        <xdr:cNvPr id="331" name="直線コネクタ 330"/>
        <xdr:cNvCxnSpPr/>
      </xdr:nvCxnSpPr>
      <xdr:spPr>
        <a:xfrm flipV="1">
          <a:off x="13512800" y="10416159"/>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2" name="フローチャート : 判断 331"/>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132224</xdr:rowOff>
    </xdr:from>
    <xdr:ext cx="762000" cy="259045"/>
    <xdr:sp macro="" textlink="">
      <xdr:nvSpPr>
        <xdr:cNvPr id="333" name="テキスト ボックス 332"/>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4" name="フローチャート : 判断 333"/>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33503</xdr:rowOff>
    </xdr:from>
    <xdr:ext cx="762000" cy="259045"/>
    <xdr:sp macro="" textlink="">
      <xdr:nvSpPr>
        <xdr:cNvPr id="335" name="テキスト ボックス 334"/>
        <xdr:cNvSpPr txBox="1"/>
      </xdr:nvSpPr>
      <xdr:spPr>
        <a:xfrm>
          <a:off x="13131800" y="104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95250</xdr:rowOff>
    </xdr:from>
    <xdr:to>
      <xdr:col>24</xdr:col>
      <xdr:colOff>609600</xdr:colOff>
      <xdr:row>61</xdr:row>
      <xdr:rowOff>25400</xdr:rowOff>
    </xdr:to>
    <xdr:sp macro="" textlink="">
      <xdr:nvSpPr>
        <xdr:cNvPr id="341" name="円/楕円 340"/>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67327</xdr:rowOff>
    </xdr:from>
    <xdr:ext cx="762000" cy="259045"/>
    <xdr:sp macro="" textlink="">
      <xdr:nvSpPr>
        <xdr:cNvPr id="342" name="定員管理の状況該当値テキスト"/>
        <xdr:cNvSpPr txBox="1"/>
      </xdr:nvSpPr>
      <xdr:spPr>
        <a:xfrm>
          <a:off x="17106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84794</xdr:rowOff>
    </xdr:from>
    <xdr:to>
      <xdr:col>23</xdr:col>
      <xdr:colOff>457200</xdr:colOff>
      <xdr:row>61</xdr:row>
      <xdr:rowOff>14944</xdr:rowOff>
    </xdr:to>
    <xdr:sp macro="" textlink="">
      <xdr:nvSpPr>
        <xdr:cNvPr id="343" name="円/楕円 342"/>
        <xdr:cNvSpPr/>
      </xdr:nvSpPr>
      <xdr:spPr>
        <a:xfrm>
          <a:off x="16129000" y="103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171171</xdr:rowOff>
    </xdr:from>
    <xdr:ext cx="736600" cy="259045"/>
    <xdr:sp macro="" textlink="">
      <xdr:nvSpPr>
        <xdr:cNvPr id="344" name="テキスト ボックス 343"/>
        <xdr:cNvSpPr txBox="1"/>
      </xdr:nvSpPr>
      <xdr:spPr>
        <a:xfrm>
          <a:off x="15798800" y="10458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47794</xdr:rowOff>
    </xdr:from>
    <xdr:to>
      <xdr:col>22</xdr:col>
      <xdr:colOff>254000</xdr:colOff>
      <xdr:row>60</xdr:row>
      <xdr:rowOff>149394</xdr:rowOff>
    </xdr:to>
    <xdr:sp macro="" textlink="">
      <xdr:nvSpPr>
        <xdr:cNvPr id="345" name="円/楕円 344"/>
        <xdr:cNvSpPr/>
      </xdr:nvSpPr>
      <xdr:spPr>
        <a:xfrm>
          <a:off x="15240000" y="103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134171</xdr:rowOff>
    </xdr:from>
    <xdr:ext cx="762000" cy="259045"/>
    <xdr:sp macro="" textlink="">
      <xdr:nvSpPr>
        <xdr:cNvPr id="346" name="テキスト ボックス 345"/>
        <xdr:cNvSpPr txBox="1"/>
      </xdr:nvSpPr>
      <xdr:spPr>
        <a:xfrm>
          <a:off x="14909800" y="1042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78359</xdr:rowOff>
    </xdr:from>
    <xdr:to>
      <xdr:col>21</xdr:col>
      <xdr:colOff>50800</xdr:colOff>
      <xdr:row>61</xdr:row>
      <xdr:rowOff>8509</xdr:rowOff>
    </xdr:to>
    <xdr:sp macro="" textlink="">
      <xdr:nvSpPr>
        <xdr:cNvPr id="347" name="円/楕円 346"/>
        <xdr:cNvSpPr/>
      </xdr:nvSpPr>
      <xdr:spPr>
        <a:xfrm>
          <a:off x="14351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164736</xdr:rowOff>
    </xdr:from>
    <xdr:ext cx="762000" cy="259045"/>
    <xdr:sp macro="" textlink="">
      <xdr:nvSpPr>
        <xdr:cNvPr id="348" name="テキスト ボックス 347"/>
        <xdr:cNvSpPr txBox="1"/>
      </xdr:nvSpPr>
      <xdr:spPr>
        <a:xfrm>
          <a:off x="14020800" y="1045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83989</xdr:rowOff>
    </xdr:from>
    <xdr:to>
      <xdr:col>19</xdr:col>
      <xdr:colOff>533400</xdr:colOff>
      <xdr:row>61</xdr:row>
      <xdr:rowOff>14139</xdr:rowOff>
    </xdr:to>
    <xdr:sp macro="" textlink="">
      <xdr:nvSpPr>
        <xdr:cNvPr id="349" name="円/楕円 348"/>
        <xdr:cNvSpPr/>
      </xdr:nvSpPr>
      <xdr:spPr>
        <a:xfrm>
          <a:off x="13462000" y="103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24316</xdr:rowOff>
    </xdr:from>
    <xdr:ext cx="762000" cy="259045"/>
    <xdr:sp macro="" textlink="">
      <xdr:nvSpPr>
        <xdr:cNvPr id="350" name="テキスト ボックス 349"/>
        <xdr:cNvSpPr txBox="1"/>
      </xdr:nvSpPr>
      <xdr:spPr>
        <a:xfrm>
          <a:off x="13131800" y="101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類似団体の平均と比較し、高い数値である。</a:t>
          </a:r>
          <a:endParaRPr lang="en-US" altLang="ja-JP" sz="1100">
            <a:solidFill>
              <a:schemeClr val="dk1"/>
            </a:solidFill>
            <a:effectLst/>
            <a:latin typeface="+mn-lt"/>
            <a:ea typeface="+mn-ea"/>
            <a:cs typeface="+mn-cs"/>
          </a:endParaRPr>
        </a:p>
        <a:p>
          <a:r>
            <a:rPr lang="ja-JP" altLang="en-US" sz="1100">
              <a:effectLst/>
            </a:rPr>
            <a:t>地方債の発行抑制に努めなければならないが、今後の事業計画により発行額が増加し、高い数値が続く可能性がある。</a:t>
          </a:r>
          <a:endParaRPr lang="ja-JP" altLang="ja-JP" sz="1100">
            <a:effectLst/>
          </a:endParaRPr>
        </a:p>
        <a:p>
          <a:endParaRPr lang="en-US" altLang="ja-JP" sz="1400">
            <a:effectLst/>
          </a:endParaRPr>
        </a:p>
        <a:p>
          <a:endParaRPr lang="en-US" altLang="ja-JP" sz="1400">
            <a:effectLst/>
          </a:endParaRPr>
        </a:p>
        <a:p>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2" name="直線コネクタ 381"/>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3"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4" name="直線コネクタ 383"/>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5"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6" name="直線コネクタ 385"/>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60778</xdr:rowOff>
    </xdr:from>
    <xdr:to>
      <xdr:col>24</xdr:col>
      <xdr:colOff>558800</xdr:colOff>
      <xdr:row>43</xdr:row>
      <xdr:rowOff>95250</xdr:rowOff>
    </xdr:to>
    <xdr:cxnSp macro="">
      <xdr:nvCxnSpPr>
        <xdr:cNvPr id="387" name="直線コネクタ 386"/>
        <xdr:cNvCxnSpPr/>
      </xdr:nvCxnSpPr>
      <xdr:spPr>
        <a:xfrm>
          <a:off x="16179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34368</xdr:rowOff>
    </xdr:from>
    <xdr:ext cx="762000" cy="259045"/>
    <xdr:sp macro="" textlink="">
      <xdr:nvSpPr>
        <xdr:cNvPr id="388" name="公債費負担の状況平均値テキスト"/>
        <xdr:cNvSpPr txBox="1"/>
      </xdr:nvSpPr>
      <xdr:spPr>
        <a:xfrm>
          <a:off x="17106900" y="6549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9" name="フローチャート : 判断 388"/>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60778</xdr:rowOff>
    </xdr:from>
    <xdr:to>
      <xdr:col>23</xdr:col>
      <xdr:colOff>406400</xdr:colOff>
      <xdr:row>43</xdr:row>
      <xdr:rowOff>106741</xdr:rowOff>
    </xdr:to>
    <xdr:cxnSp macro="">
      <xdr:nvCxnSpPr>
        <xdr:cNvPr id="390" name="直線コネクタ 389"/>
        <xdr:cNvCxnSpPr/>
      </xdr:nvCxnSpPr>
      <xdr:spPr>
        <a:xfrm flipV="1">
          <a:off x="15290800" y="74331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1" name="フローチャート :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2" name="テキスト ボックス 39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106741</xdr:rowOff>
    </xdr:from>
    <xdr:to>
      <xdr:col>22</xdr:col>
      <xdr:colOff>203200</xdr:colOff>
      <xdr:row>43</xdr:row>
      <xdr:rowOff>152702</xdr:rowOff>
    </xdr:to>
    <xdr:cxnSp macro="">
      <xdr:nvCxnSpPr>
        <xdr:cNvPr id="393" name="直線コネクタ 392"/>
        <xdr:cNvCxnSpPr/>
      </xdr:nvCxnSpPr>
      <xdr:spPr>
        <a:xfrm flipV="1">
          <a:off x="14401800" y="74790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4" name="フローチャート : 判断 393"/>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395" name="テキスト ボックス 394"/>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152702</xdr:rowOff>
    </xdr:from>
    <xdr:to>
      <xdr:col>21</xdr:col>
      <xdr:colOff>0</xdr:colOff>
      <xdr:row>44</xdr:row>
      <xdr:rowOff>84667</xdr:rowOff>
    </xdr:to>
    <xdr:cxnSp macro="">
      <xdr:nvCxnSpPr>
        <xdr:cNvPr id="396" name="直線コネクタ 395"/>
        <xdr:cNvCxnSpPr/>
      </xdr:nvCxnSpPr>
      <xdr:spPr>
        <a:xfrm flipV="1">
          <a:off x="13512800" y="75250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7" name="フローチャート : 判断 396"/>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8" name="テキスト ボックス 397"/>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9" name="フローチャート : 判断 398"/>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400" name="テキスト ボックス 399"/>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44450</xdr:rowOff>
    </xdr:from>
    <xdr:to>
      <xdr:col>24</xdr:col>
      <xdr:colOff>609600</xdr:colOff>
      <xdr:row>43</xdr:row>
      <xdr:rowOff>146050</xdr:rowOff>
    </xdr:to>
    <xdr:sp macro="" textlink="">
      <xdr:nvSpPr>
        <xdr:cNvPr id="406" name="円/楕円 405"/>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16527</xdr:rowOff>
    </xdr:from>
    <xdr:ext cx="762000" cy="259045"/>
    <xdr:sp macro="" textlink="">
      <xdr:nvSpPr>
        <xdr:cNvPr id="407"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9978</xdr:rowOff>
    </xdr:from>
    <xdr:to>
      <xdr:col>23</xdr:col>
      <xdr:colOff>457200</xdr:colOff>
      <xdr:row>43</xdr:row>
      <xdr:rowOff>111578</xdr:rowOff>
    </xdr:to>
    <xdr:sp macro="" textlink="">
      <xdr:nvSpPr>
        <xdr:cNvPr id="408" name="円/楕円 407"/>
        <xdr:cNvSpPr/>
      </xdr:nvSpPr>
      <xdr:spPr>
        <a:xfrm>
          <a:off x="16129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96355</xdr:rowOff>
    </xdr:from>
    <xdr:ext cx="736600" cy="259045"/>
    <xdr:sp macro="" textlink="">
      <xdr:nvSpPr>
        <xdr:cNvPr id="409" name="テキスト ボックス 408"/>
        <xdr:cNvSpPr txBox="1"/>
      </xdr:nvSpPr>
      <xdr:spPr>
        <a:xfrm>
          <a:off x="15798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55941</xdr:rowOff>
    </xdr:from>
    <xdr:to>
      <xdr:col>22</xdr:col>
      <xdr:colOff>254000</xdr:colOff>
      <xdr:row>43</xdr:row>
      <xdr:rowOff>157541</xdr:rowOff>
    </xdr:to>
    <xdr:sp macro="" textlink="">
      <xdr:nvSpPr>
        <xdr:cNvPr id="410" name="円/楕円 409"/>
        <xdr:cNvSpPr/>
      </xdr:nvSpPr>
      <xdr:spPr>
        <a:xfrm>
          <a:off x="15240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142318</xdr:rowOff>
    </xdr:from>
    <xdr:ext cx="762000" cy="259045"/>
    <xdr:sp macro="" textlink="">
      <xdr:nvSpPr>
        <xdr:cNvPr id="411" name="テキスト ボックス 410"/>
        <xdr:cNvSpPr txBox="1"/>
      </xdr:nvSpPr>
      <xdr:spPr>
        <a:xfrm>
          <a:off x="14909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101902</xdr:rowOff>
    </xdr:from>
    <xdr:to>
      <xdr:col>21</xdr:col>
      <xdr:colOff>50800</xdr:colOff>
      <xdr:row>44</xdr:row>
      <xdr:rowOff>32052</xdr:rowOff>
    </xdr:to>
    <xdr:sp macro="" textlink="">
      <xdr:nvSpPr>
        <xdr:cNvPr id="412" name="円/楕円 411"/>
        <xdr:cNvSpPr/>
      </xdr:nvSpPr>
      <xdr:spPr>
        <a:xfrm>
          <a:off x="14351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16829</xdr:rowOff>
    </xdr:from>
    <xdr:ext cx="762000" cy="259045"/>
    <xdr:sp macro="" textlink="">
      <xdr:nvSpPr>
        <xdr:cNvPr id="413" name="テキスト ボックス 412"/>
        <xdr:cNvSpPr txBox="1"/>
      </xdr:nvSpPr>
      <xdr:spPr>
        <a:xfrm>
          <a:off x="14020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14" name="円/楕円 413"/>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15" name="テキスト ボックス 414"/>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現状数値は、</a:t>
          </a:r>
          <a:r>
            <a:rPr lang="ja-JP" altLang="en-US" sz="1100">
              <a:solidFill>
                <a:schemeClr val="dk1"/>
              </a:solidFill>
              <a:effectLst/>
              <a:latin typeface="+mn-lt"/>
              <a:ea typeface="+mn-ea"/>
              <a:cs typeface="+mn-cs"/>
            </a:rPr>
            <a:t>高い数値である</a:t>
          </a:r>
          <a:r>
            <a:rPr lang="ja-JP" altLang="ja-JP" sz="1100">
              <a:solidFill>
                <a:schemeClr val="dk1"/>
              </a:solidFill>
              <a:effectLst/>
              <a:latin typeface="+mn-lt"/>
              <a:ea typeface="+mn-ea"/>
              <a:cs typeface="+mn-cs"/>
            </a:rPr>
            <a:t>。主な要因は、財政調整基金を中心に充当可能基金残高（</a:t>
          </a:r>
          <a:r>
            <a:rPr lang="ja-JP" altLang="en-US" sz="1100">
              <a:solidFill>
                <a:schemeClr val="dk1"/>
              </a:solidFill>
              <a:effectLst/>
              <a:latin typeface="+mn-lt"/>
              <a:ea typeface="+mn-ea"/>
              <a:cs typeface="+mn-cs"/>
            </a:rPr>
            <a:t>１９</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千万円）が低いこと、また地方債残高（６</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千万円）や下水道事業等公営企業債に係る繰入見込額（</a:t>
          </a:r>
          <a:r>
            <a:rPr lang="ja-JP" altLang="en-US" sz="1100">
              <a:solidFill>
                <a:schemeClr val="dk1"/>
              </a:solidFill>
              <a:effectLst/>
              <a:latin typeface="+mn-lt"/>
              <a:ea typeface="+mn-ea"/>
              <a:cs typeface="+mn-cs"/>
            </a:rPr>
            <a:t>６１</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千万円）が多いことに原因があると思われる。</a:t>
          </a:r>
          <a:endParaRPr lang="ja-JP" altLang="ja-JP" sz="1400">
            <a:effectLst/>
          </a:endParaRPr>
        </a:p>
        <a:p>
          <a:r>
            <a:rPr lang="ja-JP" altLang="ja-JP" sz="1100">
              <a:solidFill>
                <a:schemeClr val="dk1"/>
              </a:solidFill>
              <a:effectLst/>
              <a:latin typeface="+mn-lt"/>
              <a:ea typeface="+mn-ea"/>
              <a:cs typeface="+mn-cs"/>
            </a:rPr>
            <a:t>財政調整基金の積み増し</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計画的に行うこと</a:t>
          </a:r>
          <a:r>
            <a:rPr lang="ja-JP" altLang="en-US" sz="1100">
              <a:solidFill>
                <a:schemeClr val="dk1"/>
              </a:solidFill>
              <a:effectLst/>
              <a:latin typeface="+mn-lt"/>
              <a:ea typeface="+mn-ea"/>
              <a:cs typeface="+mn-cs"/>
            </a:rPr>
            <a:t>や地方債の償還により</a:t>
          </a:r>
          <a:r>
            <a:rPr lang="ja-JP" altLang="ja-JP" sz="1100">
              <a:solidFill>
                <a:schemeClr val="dk1"/>
              </a:solidFill>
              <a:effectLst/>
              <a:latin typeface="+mn-lt"/>
              <a:ea typeface="+mn-ea"/>
              <a:cs typeface="+mn-cs"/>
            </a:rPr>
            <a:t>年々改善へと向かう</a:t>
          </a:r>
          <a:r>
            <a:rPr lang="ja-JP" altLang="en-US" sz="1100">
              <a:solidFill>
                <a:schemeClr val="dk1"/>
              </a:solidFill>
              <a:effectLst/>
              <a:latin typeface="+mn-lt"/>
              <a:ea typeface="+mn-ea"/>
              <a:cs typeface="+mn-cs"/>
            </a:rPr>
            <a:t>よう努める。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81407</xdr:rowOff>
    </xdr:to>
    <xdr:cxnSp macro="">
      <xdr:nvCxnSpPr>
        <xdr:cNvPr id="444" name="直線コネクタ 443"/>
        <xdr:cNvCxnSpPr/>
      </xdr:nvCxnSpPr>
      <xdr:spPr>
        <a:xfrm flipV="1">
          <a:off x="17018000" y="2370667"/>
          <a:ext cx="0" cy="1139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53484</xdr:rowOff>
    </xdr:from>
    <xdr:ext cx="762000" cy="259045"/>
    <xdr:sp macro="" textlink="">
      <xdr:nvSpPr>
        <xdr:cNvPr id="445" name="将来負担の状況最小値テキスト"/>
        <xdr:cNvSpPr txBox="1"/>
      </xdr:nvSpPr>
      <xdr:spPr>
        <a:xfrm>
          <a:off x="17106900" y="348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20</xdr:row>
      <xdr:rowOff>81407</xdr:rowOff>
    </xdr:from>
    <xdr:to>
      <xdr:col>24</xdr:col>
      <xdr:colOff>647700</xdr:colOff>
      <xdr:row>20</xdr:row>
      <xdr:rowOff>81407</xdr:rowOff>
    </xdr:to>
    <xdr:cxnSp macro="">
      <xdr:nvCxnSpPr>
        <xdr:cNvPr id="446" name="直線コネクタ 445"/>
        <xdr:cNvCxnSpPr/>
      </xdr:nvCxnSpPr>
      <xdr:spPr>
        <a:xfrm>
          <a:off x="16929100" y="3510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98425</xdr:rowOff>
    </xdr:from>
    <xdr:to>
      <xdr:col>24</xdr:col>
      <xdr:colOff>558800</xdr:colOff>
      <xdr:row>20</xdr:row>
      <xdr:rowOff>81407</xdr:rowOff>
    </xdr:to>
    <xdr:cxnSp macro="">
      <xdr:nvCxnSpPr>
        <xdr:cNvPr id="449" name="直線コネクタ 448"/>
        <xdr:cNvCxnSpPr/>
      </xdr:nvCxnSpPr>
      <xdr:spPr>
        <a:xfrm>
          <a:off x="16179800" y="3355975"/>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5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51" name="フローチャート : 判断 45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98425</xdr:rowOff>
    </xdr:from>
    <xdr:to>
      <xdr:col>23</xdr:col>
      <xdr:colOff>406400</xdr:colOff>
      <xdr:row>19</xdr:row>
      <xdr:rowOff>98425</xdr:rowOff>
    </xdr:to>
    <xdr:cxnSp macro="">
      <xdr:nvCxnSpPr>
        <xdr:cNvPr id="452" name="直線コネクタ 451"/>
        <xdr:cNvCxnSpPr/>
      </xdr:nvCxnSpPr>
      <xdr:spPr>
        <a:xfrm>
          <a:off x="15290800" y="335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115020</xdr:rowOff>
    </xdr:from>
    <xdr:to>
      <xdr:col>23</xdr:col>
      <xdr:colOff>457200</xdr:colOff>
      <xdr:row>15</xdr:row>
      <xdr:rowOff>45170</xdr:rowOff>
    </xdr:to>
    <xdr:sp macro="" textlink="">
      <xdr:nvSpPr>
        <xdr:cNvPr id="453" name="フローチャート : 判断 452"/>
        <xdr:cNvSpPr/>
      </xdr:nvSpPr>
      <xdr:spPr>
        <a:xfrm>
          <a:off x="161290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55347</xdr:rowOff>
    </xdr:from>
    <xdr:ext cx="736600" cy="259045"/>
    <xdr:sp macro="" textlink="">
      <xdr:nvSpPr>
        <xdr:cNvPr id="454" name="テキスト ボックス 453"/>
        <xdr:cNvSpPr txBox="1"/>
      </xdr:nvSpPr>
      <xdr:spPr>
        <a:xfrm>
          <a:off x="15798800" y="228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98425</xdr:rowOff>
    </xdr:from>
    <xdr:to>
      <xdr:col>22</xdr:col>
      <xdr:colOff>203200</xdr:colOff>
      <xdr:row>20</xdr:row>
      <xdr:rowOff>135297</xdr:rowOff>
    </xdr:to>
    <xdr:cxnSp macro="">
      <xdr:nvCxnSpPr>
        <xdr:cNvPr id="455" name="直線コネクタ 454"/>
        <xdr:cNvCxnSpPr/>
      </xdr:nvCxnSpPr>
      <xdr:spPr>
        <a:xfrm flipV="1">
          <a:off x="14401800" y="3355975"/>
          <a:ext cx="889000" cy="20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24003</xdr:rowOff>
    </xdr:from>
    <xdr:to>
      <xdr:col>22</xdr:col>
      <xdr:colOff>254000</xdr:colOff>
      <xdr:row>15</xdr:row>
      <xdr:rowOff>125603</xdr:rowOff>
    </xdr:to>
    <xdr:sp macro="" textlink="">
      <xdr:nvSpPr>
        <xdr:cNvPr id="456" name="フローチャート : 判断 455"/>
        <xdr:cNvSpPr/>
      </xdr:nvSpPr>
      <xdr:spPr>
        <a:xfrm>
          <a:off x="15240000" y="259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135780</xdr:rowOff>
    </xdr:from>
    <xdr:ext cx="762000" cy="259045"/>
    <xdr:sp macro="" textlink="">
      <xdr:nvSpPr>
        <xdr:cNvPr id="457" name="テキスト ボックス 456"/>
        <xdr:cNvSpPr txBox="1"/>
      </xdr:nvSpPr>
      <xdr:spPr>
        <a:xfrm>
          <a:off x="14909800" y="236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135297</xdr:rowOff>
    </xdr:from>
    <xdr:to>
      <xdr:col>21</xdr:col>
      <xdr:colOff>0</xdr:colOff>
      <xdr:row>21</xdr:row>
      <xdr:rowOff>162518</xdr:rowOff>
    </xdr:to>
    <xdr:cxnSp macro="">
      <xdr:nvCxnSpPr>
        <xdr:cNvPr id="458" name="直線コネクタ 457"/>
        <xdr:cNvCxnSpPr/>
      </xdr:nvCxnSpPr>
      <xdr:spPr>
        <a:xfrm flipV="1">
          <a:off x="13512800" y="3564297"/>
          <a:ext cx="889000" cy="19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149606</xdr:rowOff>
    </xdr:from>
    <xdr:to>
      <xdr:col>21</xdr:col>
      <xdr:colOff>50800</xdr:colOff>
      <xdr:row>15</xdr:row>
      <xdr:rowOff>79756</xdr:rowOff>
    </xdr:to>
    <xdr:sp macro="" textlink="">
      <xdr:nvSpPr>
        <xdr:cNvPr id="459" name="フローチャート :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10202</xdr:rowOff>
    </xdr:from>
    <xdr:to>
      <xdr:col>19</xdr:col>
      <xdr:colOff>533400</xdr:colOff>
      <xdr:row>16</xdr:row>
      <xdr:rowOff>111802</xdr:rowOff>
    </xdr:to>
    <xdr:sp macro="" textlink="">
      <xdr:nvSpPr>
        <xdr:cNvPr id="461" name="フローチャート : 判断 460"/>
        <xdr:cNvSpPr/>
      </xdr:nvSpPr>
      <xdr:spPr>
        <a:xfrm>
          <a:off x="13462000" y="275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121979</xdr:rowOff>
    </xdr:from>
    <xdr:ext cx="762000" cy="259045"/>
    <xdr:sp macro="" textlink="">
      <xdr:nvSpPr>
        <xdr:cNvPr id="462" name="テキスト ボックス 461"/>
        <xdr:cNvSpPr txBox="1"/>
      </xdr:nvSpPr>
      <xdr:spPr>
        <a:xfrm>
          <a:off x="13131800" y="25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30607</xdr:rowOff>
    </xdr:from>
    <xdr:to>
      <xdr:col>24</xdr:col>
      <xdr:colOff>609600</xdr:colOff>
      <xdr:row>20</xdr:row>
      <xdr:rowOff>132207</xdr:rowOff>
    </xdr:to>
    <xdr:sp macro="" textlink="">
      <xdr:nvSpPr>
        <xdr:cNvPr id="468" name="円/楕円 467"/>
        <xdr:cNvSpPr/>
      </xdr:nvSpPr>
      <xdr:spPr>
        <a:xfrm>
          <a:off x="16967200" y="34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97934</xdr:rowOff>
    </xdr:from>
    <xdr:ext cx="762000" cy="259045"/>
    <xdr:sp macro="" textlink="">
      <xdr:nvSpPr>
        <xdr:cNvPr id="469" name="将来負担の状況該当値テキスト"/>
        <xdr:cNvSpPr txBox="1"/>
      </xdr:nvSpPr>
      <xdr:spPr>
        <a:xfrm>
          <a:off x="17106900" y="3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47625</xdr:rowOff>
    </xdr:from>
    <xdr:to>
      <xdr:col>23</xdr:col>
      <xdr:colOff>457200</xdr:colOff>
      <xdr:row>19</xdr:row>
      <xdr:rowOff>149225</xdr:rowOff>
    </xdr:to>
    <xdr:sp macro="" textlink="">
      <xdr:nvSpPr>
        <xdr:cNvPr id="470" name="円/楕円 469"/>
        <xdr:cNvSpPr/>
      </xdr:nvSpPr>
      <xdr:spPr>
        <a:xfrm>
          <a:off x="16129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134002</xdr:rowOff>
    </xdr:from>
    <xdr:ext cx="736600" cy="259045"/>
    <xdr:sp macro="" textlink="">
      <xdr:nvSpPr>
        <xdr:cNvPr id="471" name="テキスト ボックス 470"/>
        <xdr:cNvSpPr txBox="1"/>
      </xdr:nvSpPr>
      <xdr:spPr>
        <a:xfrm>
          <a:off x="15798800" y="339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47625</xdr:rowOff>
    </xdr:from>
    <xdr:to>
      <xdr:col>22</xdr:col>
      <xdr:colOff>254000</xdr:colOff>
      <xdr:row>19</xdr:row>
      <xdr:rowOff>149225</xdr:rowOff>
    </xdr:to>
    <xdr:sp macro="" textlink="">
      <xdr:nvSpPr>
        <xdr:cNvPr id="472" name="円/楕円 471"/>
        <xdr:cNvSpPr/>
      </xdr:nvSpPr>
      <xdr:spPr>
        <a:xfrm>
          <a:off x="15240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134002</xdr:rowOff>
    </xdr:from>
    <xdr:ext cx="762000" cy="259045"/>
    <xdr:sp macro="" textlink="">
      <xdr:nvSpPr>
        <xdr:cNvPr id="473" name="テキスト ボックス 472"/>
        <xdr:cNvSpPr txBox="1"/>
      </xdr:nvSpPr>
      <xdr:spPr>
        <a:xfrm>
          <a:off x="14909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84497</xdr:rowOff>
    </xdr:from>
    <xdr:to>
      <xdr:col>21</xdr:col>
      <xdr:colOff>50800</xdr:colOff>
      <xdr:row>21</xdr:row>
      <xdr:rowOff>14647</xdr:rowOff>
    </xdr:to>
    <xdr:sp macro="" textlink="">
      <xdr:nvSpPr>
        <xdr:cNvPr id="474" name="円/楕円 473"/>
        <xdr:cNvSpPr/>
      </xdr:nvSpPr>
      <xdr:spPr>
        <a:xfrm>
          <a:off x="14351000" y="351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170874</xdr:rowOff>
    </xdr:from>
    <xdr:ext cx="762000" cy="259045"/>
    <xdr:sp macro="" textlink="">
      <xdr:nvSpPr>
        <xdr:cNvPr id="475" name="テキスト ボックス 474"/>
        <xdr:cNvSpPr txBox="1"/>
      </xdr:nvSpPr>
      <xdr:spPr>
        <a:xfrm>
          <a:off x="14020800" y="359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111718</xdr:rowOff>
    </xdr:from>
    <xdr:to>
      <xdr:col>19</xdr:col>
      <xdr:colOff>533400</xdr:colOff>
      <xdr:row>22</xdr:row>
      <xdr:rowOff>41868</xdr:rowOff>
    </xdr:to>
    <xdr:sp macro="" textlink="">
      <xdr:nvSpPr>
        <xdr:cNvPr id="476" name="円/楕円 475"/>
        <xdr:cNvSpPr/>
      </xdr:nvSpPr>
      <xdr:spPr>
        <a:xfrm>
          <a:off x="13462000" y="37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26645</xdr:rowOff>
    </xdr:from>
    <xdr:ext cx="762000" cy="259045"/>
    <xdr:sp macro="" textlink="">
      <xdr:nvSpPr>
        <xdr:cNvPr id="477" name="テキスト ボックス 476"/>
        <xdr:cNvSpPr txBox="1"/>
      </xdr:nvSpPr>
      <xdr:spPr>
        <a:xfrm>
          <a:off x="13131800" y="379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11,331
11,305
54.05
5,891,637
5,558,923
295,786
3,787,833
6,634,712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141.7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類似団体平均、県平均とも下回っている。</a:t>
          </a:r>
          <a:endParaRPr lang="ja-JP" altLang="ja-JP" sz="1400">
            <a:effectLst/>
          </a:endParaRPr>
        </a:p>
        <a:p>
          <a:r>
            <a:rPr lang="ja-JP" altLang="en-US" sz="1100">
              <a:solidFill>
                <a:schemeClr val="dk1"/>
              </a:solidFill>
              <a:effectLst/>
              <a:latin typeface="+mn-lt"/>
              <a:ea typeface="+mn-ea"/>
              <a:cs typeface="+mn-cs"/>
            </a:rPr>
            <a:t>これまで</a:t>
          </a:r>
          <a:r>
            <a:rPr lang="ja-JP" altLang="ja-JP" sz="1100">
              <a:solidFill>
                <a:schemeClr val="dk1"/>
              </a:solidFill>
              <a:effectLst/>
              <a:latin typeface="+mn-lt"/>
              <a:ea typeface="+mn-ea"/>
              <a:cs typeface="+mn-cs"/>
            </a:rPr>
            <a:t>退職者の補充抑制</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を行ってきたことによるもので、今後</a:t>
          </a:r>
          <a:r>
            <a:rPr lang="ja-JP" altLang="en-US" sz="1100">
              <a:solidFill>
                <a:schemeClr val="dk1"/>
              </a:solidFill>
              <a:effectLst/>
              <a:latin typeface="+mn-lt"/>
              <a:ea typeface="+mn-ea"/>
              <a:cs typeface="+mn-cs"/>
            </a:rPr>
            <a:t>退職者と新規採用職員とのバランスを考慮し、人件費の抑制に努める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年度に限れば、総額的には前年度と比較して</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、これは職員数</a:t>
          </a:r>
          <a:r>
            <a:rPr lang="ja-JP" altLang="en-US" sz="1100">
              <a:solidFill>
                <a:schemeClr val="dk1"/>
              </a:solidFill>
              <a:effectLst/>
              <a:latin typeface="+mn-lt"/>
              <a:ea typeface="+mn-ea"/>
              <a:cs typeface="+mn-cs"/>
            </a:rPr>
            <a:t>が増加したこと</a:t>
          </a:r>
          <a:r>
            <a:rPr lang="ja-JP" altLang="ja-JP" sz="1100">
              <a:solidFill>
                <a:schemeClr val="dk1"/>
              </a:solidFill>
              <a:effectLst/>
              <a:latin typeface="+mn-lt"/>
              <a:ea typeface="+mn-ea"/>
              <a:cs typeface="+mn-cs"/>
            </a:rPr>
            <a:t>による。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50800</xdr:rowOff>
    </xdr:from>
    <xdr:to>
      <xdr:col>7</xdr:col>
      <xdr:colOff>15875</xdr:colOff>
      <xdr:row>34</xdr:row>
      <xdr:rowOff>94343</xdr:rowOff>
    </xdr:to>
    <xdr:cxnSp macro="">
      <xdr:nvCxnSpPr>
        <xdr:cNvPr id="66" name="直線コネクタ 65"/>
        <xdr:cNvCxnSpPr/>
      </xdr:nvCxnSpPr>
      <xdr:spPr>
        <a:xfrm>
          <a:off x="3987800" y="5880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121755</xdr:rowOff>
    </xdr:from>
    <xdr:ext cx="762000" cy="259045"/>
    <xdr:sp macro="" textlink="">
      <xdr:nvSpPr>
        <xdr:cNvPr id="67"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50800</xdr:rowOff>
    </xdr:from>
    <xdr:to>
      <xdr:col>5</xdr:col>
      <xdr:colOff>549275</xdr:colOff>
      <xdr:row>35</xdr:row>
      <xdr:rowOff>9978</xdr:rowOff>
    </xdr:to>
    <xdr:cxnSp macro="">
      <xdr:nvCxnSpPr>
        <xdr:cNvPr id="69" name="直線コネクタ 68"/>
        <xdr:cNvCxnSpPr/>
      </xdr:nvCxnSpPr>
      <xdr:spPr>
        <a:xfrm flipV="1">
          <a:off x="3098800" y="5880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1" name="テキスト ボックス 70"/>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9978</xdr:rowOff>
    </xdr:from>
    <xdr:to>
      <xdr:col>4</xdr:col>
      <xdr:colOff>346075</xdr:colOff>
      <xdr:row>35</xdr:row>
      <xdr:rowOff>75293</xdr:rowOff>
    </xdr:to>
    <xdr:cxnSp macro="">
      <xdr:nvCxnSpPr>
        <xdr:cNvPr id="72" name="直線コネクタ 71"/>
        <xdr:cNvCxnSpPr/>
      </xdr:nvCxnSpPr>
      <xdr:spPr>
        <a:xfrm flipV="1">
          <a:off x="2209800" y="601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170742</xdr:rowOff>
    </xdr:from>
    <xdr:ext cx="762000" cy="259045"/>
    <xdr:sp macro="" textlink="">
      <xdr:nvSpPr>
        <xdr:cNvPr id="74" name="テキスト ボックス 73"/>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64407</xdr:rowOff>
    </xdr:from>
    <xdr:to>
      <xdr:col>3</xdr:col>
      <xdr:colOff>142875</xdr:colOff>
      <xdr:row>35</xdr:row>
      <xdr:rowOff>75293</xdr:rowOff>
    </xdr:to>
    <xdr:cxnSp macro="">
      <xdr:nvCxnSpPr>
        <xdr:cNvPr id="75" name="直線コネクタ 74"/>
        <xdr:cNvCxnSpPr/>
      </xdr:nvCxnSpPr>
      <xdr:spPr>
        <a:xfrm>
          <a:off x="1320800" y="606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43543</xdr:rowOff>
    </xdr:from>
    <xdr:to>
      <xdr:col>7</xdr:col>
      <xdr:colOff>66675</xdr:colOff>
      <xdr:row>34</xdr:row>
      <xdr:rowOff>145143</xdr:rowOff>
    </xdr:to>
    <xdr:sp macro="" textlink="">
      <xdr:nvSpPr>
        <xdr:cNvPr id="85" name="円/楕円 84"/>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60070</xdr:rowOff>
    </xdr:from>
    <xdr:ext cx="762000" cy="259045"/>
    <xdr:sp macro="" textlink="">
      <xdr:nvSpPr>
        <xdr:cNvPr id="86" name="人件費該当値テキスト"/>
        <xdr:cNvSpPr txBox="1"/>
      </xdr:nvSpPr>
      <xdr:spPr>
        <a:xfrm>
          <a:off x="4914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7" name="円/楕円 86"/>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88" name="テキスト ボックス 87"/>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130628</xdr:rowOff>
    </xdr:from>
    <xdr:to>
      <xdr:col>4</xdr:col>
      <xdr:colOff>396875</xdr:colOff>
      <xdr:row>35</xdr:row>
      <xdr:rowOff>60778</xdr:rowOff>
    </xdr:to>
    <xdr:sp macro="" textlink="">
      <xdr:nvSpPr>
        <xdr:cNvPr id="89" name="円/楕円 88"/>
        <xdr:cNvSpPr/>
      </xdr:nvSpPr>
      <xdr:spPr>
        <a:xfrm>
          <a:off x="3048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70955</xdr:rowOff>
    </xdr:from>
    <xdr:ext cx="762000" cy="259045"/>
    <xdr:sp macro="" textlink="">
      <xdr:nvSpPr>
        <xdr:cNvPr id="90" name="テキスト ボックス 89"/>
        <xdr:cNvSpPr txBox="1"/>
      </xdr:nvSpPr>
      <xdr:spPr>
        <a:xfrm>
          <a:off x="2717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24493</xdr:rowOff>
    </xdr:from>
    <xdr:to>
      <xdr:col>3</xdr:col>
      <xdr:colOff>193675</xdr:colOff>
      <xdr:row>35</xdr:row>
      <xdr:rowOff>126093</xdr:rowOff>
    </xdr:to>
    <xdr:sp macro="" textlink="">
      <xdr:nvSpPr>
        <xdr:cNvPr id="91" name="円/楕円 90"/>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136270</xdr:rowOff>
    </xdr:from>
    <xdr:ext cx="762000" cy="259045"/>
    <xdr:sp macro="" textlink="">
      <xdr:nvSpPr>
        <xdr:cNvPr id="92" name="テキスト ボックス 91"/>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13607</xdr:rowOff>
    </xdr:from>
    <xdr:to>
      <xdr:col>1</xdr:col>
      <xdr:colOff>676275</xdr:colOff>
      <xdr:row>35</xdr:row>
      <xdr:rowOff>115207</xdr:rowOff>
    </xdr:to>
    <xdr:sp macro="" textlink="">
      <xdr:nvSpPr>
        <xdr:cNvPr id="93" name="円/楕円 92"/>
        <xdr:cNvSpPr/>
      </xdr:nvSpPr>
      <xdr:spPr>
        <a:xfrm>
          <a:off x="1270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125384</xdr:rowOff>
    </xdr:from>
    <xdr:ext cx="762000" cy="259045"/>
    <xdr:sp macro="" textlink="">
      <xdr:nvSpPr>
        <xdr:cNvPr id="94" name="テキスト ボックス 93"/>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類似団体の平均と比較し、下回っているが、長期的には事務の見直しによる抑制を図らなければならない。</a:t>
          </a:r>
          <a:endParaRPr lang="ja-JP" altLang="ja-JP" sz="1400">
            <a:effectLst/>
          </a:endParaRPr>
        </a:p>
        <a:p>
          <a:pPr eaLnBrk="1" fontAlgn="auto" latinLnBrk="0" hangingPunct="1"/>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委託料の減等の</a:t>
          </a:r>
          <a:r>
            <a:rPr lang="ja-JP" altLang="ja-JP" sz="1100">
              <a:solidFill>
                <a:schemeClr val="dk1"/>
              </a:solidFill>
              <a:effectLst/>
              <a:latin typeface="+mn-lt"/>
              <a:ea typeface="+mn-ea"/>
              <a:cs typeface="+mn-cs"/>
            </a:rPr>
            <a:t>要因により</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．１％</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99568</xdr:rowOff>
    </xdr:from>
    <xdr:to>
      <xdr:col>24</xdr:col>
      <xdr:colOff>31750</xdr:colOff>
      <xdr:row>15</xdr:row>
      <xdr:rowOff>46990</xdr:rowOff>
    </xdr:to>
    <xdr:cxnSp macro="">
      <xdr:nvCxnSpPr>
        <xdr:cNvPr id="125" name="直線コネクタ 124"/>
        <xdr:cNvCxnSpPr/>
      </xdr:nvCxnSpPr>
      <xdr:spPr>
        <a:xfrm flipV="1">
          <a:off x="15671800" y="249986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96283</xdr:rowOff>
    </xdr:from>
    <xdr:ext cx="762000" cy="259045"/>
    <xdr:sp macro="" textlink="">
      <xdr:nvSpPr>
        <xdr:cNvPr id="126" name="物件費平均値テキスト"/>
        <xdr:cNvSpPr txBox="1"/>
      </xdr:nvSpPr>
      <xdr:spPr>
        <a:xfrm>
          <a:off x="16598900" y="266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170434</xdr:rowOff>
    </xdr:from>
    <xdr:to>
      <xdr:col>22</xdr:col>
      <xdr:colOff>565150</xdr:colOff>
      <xdr:row>15</xdr:row>
      <xdr:rowOff>46990</xdr:rowOff>
    </xdr:to>
    <xdr:cxnSp macro="">
      <xdr:nvCxnSpPr>
        <xdr:cNvPr id="128" name="直線コネクタ 127"/>
        <xdr:cNvCxnSpPr/>
      </xdr:nvCxnSpPr>
      <xdr:spPr>
        <a:xfrm>
          <a:off x="14782800" y="239928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60706</xdr:rowOff>
    </xdr:from>
    <xdr:to>
      <xdr:col>21</xdr:col>
      <xdr:colOff>361950</xdr:colOff>
      <xdr:row>13</xdr:row>
      <xdr:rowOff>170434</xdr:rowOff>
    </xdr:to>
    <xdr:cxnSp macro="">
      <xdr:nvCxnSpPr>
        <xdr:cNvPr id="131" name="直線コネクタ 130"/>
        <xdr:cNvCxnSpPr/>
      </xdr:nvCxnSpPr>
      <xdr:spPr>
        <a:xfrm>
          <a:off x="13893800" y="22895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9415</xdr:rowOff>
    </xdr:from>
    <xdr:ext cx="762000" cy="259045"/>
    <xdr:sp macro="" textlink="">
      <xdr:nvSpPr>
        <xdr:cNvPr id="133" name="テキスト ボックス 132"/>
        <xdr:cNvSpPr txBox="1"/>
      </xdr:nvSpPr>
      <xdr:spPr>
        <a:xfrm>
          <a:off x="14401800" y="25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60706</xdr:rowOff>
    </xdr:from>
    <xdr:to>
      <xdr:col>20</xdr:col>
      <xdr:colOff>158750</xdr:colOff>
      <xdr:row>13</xdr:row>
      <xdr:rowOff>124714</xdr:rowOff>
    </xdr:to>
    <xdr:cxnSp macro="">
      <xdr:nvCxnSpPr>
        <xdr:cNvPr id="134" name="直線コネクタ 133"/>
        <xdr:cNvCxnSpPr/>
      </xdr:nvCxnSpPr>
      <xdr:spPr>
        <a:xfrm flipV="1">
          <a:off x="13004800" y="22895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80281</xdr:rowOff>
    </xdr:from>
    <xdr:ext cx="762000" cy="259045"/>
    <xdr:sp macro="" textlink="">
      <xdr:nvSpPr>
        <xdr:cNvPr id="138" name="テキスト ボックス 137"/>
        <xdr:cNvSpPr txBox="1"/>
      </xdr:nvSpPr>
      <xdr:spPr>
        <a:xfrm>
          <a:off x="12623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48768</xdr:rowOff>
    </xdr:from>
    <xdr:to>
      <xdr:col>24</xdr:col>
      <xdr:colOff>82550</xdr:colOff>
      <xdr:row>14</xdr:row>
      <xdr:rowOff>150368</xdr:rowOff>
    </xdr:to>
    <xdr:sp macro="" textlink="">
      <xdr:nvSpPr>
        <xdr:cNvPr id="144" name="円/楕円 143"/>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128795</xdr:rowOff>
    </xdr:from>
    <xdr:ext cx="762000" cy="259045"/>
    <xdr:sp macro="" textlink="">
      <xdr:nvSpPr>
        <xdr:cNvPr id="145" name="物件費該当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6" name="円/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119634</xdr:rowOff>
    </xdr:from>
    <xdr:to>
      <xdr:col>21</xdr:col>
      <xdr:colOff>412750</xdr:colOff>
      <xdr:row>14</xdr:row>
      <xdr:rowOff>49784</xdr:rowOff>
    </xdr:to>
    <xdr:sp macro="" textlink="">
      <xdr:nvSpPr>
        <xdr:cNvPr id="148" name="円/楕円 147"/>
        <xdr:cNvSpPr/>
      </xdr:nvSpPr>
      <xdr:spPr>
        <a:xfrm>
          <a:off x="14732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59961</xdr:rowOff>
    </xdr:from>
    <xdr:ext cx="762000" cy="259045"/>
    <xdr:sp macro="" textlink="">
      <xdr:nvSpPr>
        <xdr:cNvPr id="149" name="テキスト ボックス 148"/>
        <xdr:cNvSpPr txBox="1"/>
      </xdr:nvSpPr>
      <xdr:spPr>
        <a:xfrm>
          <a:off x="14401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9906</xdr:rowOff>
    </xdr:from>
    <xdr:to>
      <xdr:col>20</xdr:col>
      <xdr:colOff>209550</xdr:colOff>
      <xdr:row>13</xdr:row>
      <xdr:rowOff>111506</xdr:rowOff>
    </xdr:to>
    <xdr:sp macro="" textlink="">
      <xdr:nvSpPr>
        <xdr:cNvPr id="150" name="円/楕円 149"/>
        <xdr:cNvSpPr/>
      </xdr:nvSpPr>
      <xdr:spPr>
        <a:xfrm>
          <a:off x="13843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121683</xdr:rowOff>
    </xdr:from>
    <xdr:ext cx="762000" cy="259045"/>
    <xdr:sp macro="" textlink="">
      <xdr:nvSpPr>
        <xdr:cNvPr id="151" name="テキスト ボックス 150"/>
        <xdr:cNvSpPr txBox="1"/>
      </xdr:nvSpPr>
      <xdr:spPr>
        <a:xfrm>
          <a:off x="13512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73914</xdr:rowOff>
    </xdr:from>
    <xdr:to>
      <xdr:col>19</xdr:col>
      <xdr:colOff>6350</xdr:colOff>
      <xdr:row>14</xdr:row>
      <xdr:rowOff>4064</xdr:rowOff>
    </xdr:to>
    <xdr:sp macro="" textlink="">
      <xdr:nvSpPr>
        <xdr:cNvPr id="152" name="円/楕円 151"/>
        <xdr:cNvSpPr/>
      </xdr:nvSpPr>
      <xdr:spPr>
        <a:xfrm>
          <a:off x="12954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14241</xdr:rowOff>
    </xdr:from>
    <xdr:ext cx="762000" cy="259045"/>
    <xdr:sp macro="" textlink="">
      <xdr:nvSpPr>
        <xdr:cNvPr id="153" name="テキスト ボックス 152"/>
        <xdr:cNvSpPr txBox="1"/>
      </xdr:nvSpPr>
      <xdr:spPr>
        <a:xfrm>
          <a:off x="12623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類似団体の平均と比較し上回っているが、これは中学生までの医療費無料化などが影響し、全体として伸びているものと思われる。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児童手当の給付の増加等が</a:t>
          </a:r>
          <a:r>
            <a:rPr lang="ja-JP" altLang="ja-JP" sz="1100">
              <a:solidFill>
                <a:schemeClr val="dk1"/>
              </a:solidFill>
              <a:effectLst/>
              <a:latin typeface="+mn-lt"/>
              <a:ea typeface="+mn-ea"/>
              <a:cs typeface="+mn-cs"/>
            </a:rPr>
            <a:t>あった。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31750</xdr:rowOff>
    </xdr:from>
    <xdr:to>
      <xdr:col>7</xdr:col>
      <xdr:colOff>15875</xdr:colOff>
      <xdr:row>58</xdr:row>
      <xdr:rowOff>50800</xdr:rowOff>
    </xdr:to>
    <xdr:cxnSp macro="">
      <xdr:nvCxnSpPr>
        <xdr:cNvPr id="186" name="直線コネクタ 185"/>
        <xdr:cNvCxnSpPr/>
      </xdr:nvCxnSpPr>
      <xdr:spPr>
        <a:xfrm flipV="1">
          <a:off x="3987800" y="997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50800</xdr:rowOff>
    </xdr:to>
    <xdr:cxnSp macro="">
      <xdr:nvCxnSpPr>
        <xdr:cNvPr id="189" name="直線コネクタ 188"/>
        <xdr:cNvCxnSpPr/>
      </xdr:nvCxnSpPr>
      <xdr:spPr>
        <a:xfrm>
          <a:off x="3098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146050</xdr:rowOff>
    </xdr:to>
    <xdr:cxnSp macro="">
      <xdr:nvCxnSpPr>
        <xdr:cNvPr id="192" name="直線コネクタ 191"/>
        <xdr:cNvCxnSpPr/>
      </xdr:nvCxnSpPr>
      <xdr:spPr>
        <a:xfrm>
          <a:off x="2209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4" name="テキスト ボックス 19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57</xdr:row>
      <xdr:rowOff>69850</xdr:rowOff>
    </xdr:to>
    <xdr:cxnSp macro="">
      <xdr:nvCxnSpPr>
        <xdr:cNvPr id="195" name="直線コネクタ 194"/>
        <xdr:cNvCxnSpPr/>
      </xdr:nvCxnSpPr>
      <xdr:spPr>
        <a:xfrm>
          <a:off x="1320800" y="974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152400</xdr:rowOff>
    </xdr:from>
    <xdr:to>
      <xdr:col>7</xdr:col>
      <xdr:colOff>66675</xdr:colOff>
      <xdr:row>58</xdr:row>
      <xdr:rowOff>82550</xdr:rowOff>
    </xdr:to>
    <xdr:sp macro="" textlink="">
      <xdr:nvSpPr>
        <xdr:cNvPr id="205" name="円/楕円 204"/>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124477</xdr:rowOff>
    </xdr:from>
    <xdr:ext cx="762000" cy="259045"/>
    <xdr:sp macro="" textlink="">
      <xdr:nvSpPr>
        <xdr:cNvPr id="206"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7" name="円/楕円 206"/>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08" name="テキスト ボックス 207"/>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95250</xdr:rowOff>
    </xdr:from>
    <xdr:to>
      <xdr:col>4</xdr:col>
      <xdr:colOff>396875</xdr:colOff>
      <xdr:row>58</xdr:row>
      <xdr:rowOff>25400</xdr:rowOff>
    </xdr:to>
    <xdr:sp macro="" textlink="">
      <xdr:nvSpPr>
        <xdr:cNvPr id="209" name="円/楕円 208"/>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210" name="テキスト ボックス 209"/>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1" name="円/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3" name="円/楕円 212"/>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14" name="テキスト ボックス 213"/>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下水道事業の法適化により繰出金から補助金となったことから、数値が下がっている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57</xdr:row>
      <xdr:rowOff>92710</xdr:rowOff>
    </xdr:to>
    <xdr:cxnSp macro="">
      <xdr:nvCxnSpPr>
        <xdr:cNvPr id="247" name="直線コネクタ 246"/>
        <xdr:cNvCxnSpPr/>
      </xdr:nvCxnSpPr>
      <xdr:spPr>
        <a:xfrm flipV="1">
          <a:off x="15671800" y="95758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100330</xdr:rowOff>
    </xdr:to>
    <xdr:cxnSp macro="">
      <xdr:nvCxnSpPr>
        <xdr:cNvPr id="250" name="直線コネクタ 249"/>
        <xdr:cNvCxnSpPr/>
      </xdr:nvCxnSpPr>
      <xdr:spPr>
        <a:xfrm flipV="1">
          <a:off x="14782800" y="986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57</xdr:row>
      <xdr:rowOff>107950</xdr:rowOff>
    </xdr:to>
    <xdr:cxnSp macro="">
      <xdr:nvCxnSpPr>
        <xdr:cNvPr id="253" name="直線コネクタ 252"/>
        <xdr:cNvCxnSpPr/>
      </xdr:nvCxnSpPr>
      <xdr:spPr>
        <a:xfrm flipV="1">
          <a:off x="13893800" y="987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5" name="テキスト ボックス 25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57</xdr:row>
      <xdr:rowOff>107950</xdr:rowOff>
    </xdr:to>
    <xdr:cxnSp macro="">
      <xdr:nvCxnSpPr>
        <xdr:cNvPr id="256" name="直線コネクタ 255"/>
        <xdr:cNvCxnSpPr/>
      </xdr:nvCxnSpPr>
      <xdr:spPr>
        <a:xfrm>
          <a:off x="13004800" y="987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8" name="テキスト ボックス 25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6" name="円/楕円 265"/>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7"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68" name="円/楕円 267"/>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69" name="テキスト ボックス 268"/>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0" name="円/楕円 269"/>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1" name="テキスト ボックス 270"/>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2" name="円/楕円 271"/>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3" name="テキスト ボックス 272"/>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4" name="円/楕円 273"/>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5" name="テキスト ボックス 274"/>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a:t>
          </a:r>
          <a:r>
            <a:rPr lang="ja-JP" altLang="en-US" sz="1100">
              <a:solidFill>
                <a:schemeClr val="dk1"/>
              </a:solidFill>
              <a:effectLst/>
              <a:latin typeface="+mn-lt"/>
              <a:ea typeface="+mn-ea"/>
              <a:cs typeface="+mn-cs"/>
            </a:rPr>
            <a:t>上回っている。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平成２５年度比較して大幅に上昇しているのは、下水道事業の法適化により繰出金から補助金となったことによる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41</xdr:row>
      <xdr:rowOff>69850</xdr:rowOff>
    </xdr:to>
    <xdr:cxnSp macro="">
      <xdr:nvCxnSpPr>
        <xdr:cNvPr id="308" name="直線コネクタ 307"/>
        <xdr:cNvCxnSpPr/>
      </xdr:nvCxnSpPr>
      <xdr:spPr>
        <a:xfrm>
          <a:off x="15671800" y="61849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12700</xdr:rowOff>
    </xdr:to>
    <xdr:cxnSp macro="">
      <xdr:nvCxnSpPr>
        <xdr:cNvPr id="311" name="直線コネクタ 310"/>
        <xdr:cNvCxnSpPr/>
      </xdr:nvCxnSpPr>
      <xdr:spPr>
        <a:xfrm>
          <a:off x="14782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35</xdr:row>
      <xdr:rowOff>161290</xdr:rowOff>
    </xdr:to>
    <xdr:cxnSp macro="">
      <xdr:nvCxnSpPr>
        <xdr:cNvPr id="314" name="直線コネクタ 313"/>
        <xdr:cNvCxnSpPr/>
      </xdr:nvCxnSpPr>
      <xdr:spPr>
        <a:xfrm>
          <a:off x="13893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16" name="テキスト ボックス 31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153670</xdr:rowOff>
    </xdr:from>
    <xdr:to>
      <xdr:col>20</xdr:col>
      <xdr:colOff>158750</xdr:colOff>
      <xdr:row>35</xdr:row>
      <xdr:rowOff>161290</xdr:rowOff>
    </xdr:to>
    <xdr:cxnSp macro="">
      <xdr:nvCxnSpPr>
        <xdr:cNvPr id="317" name="直線コネクタ 316"/>
        <xdr:cNvCxnSpPr/>
      </xdr:nvCxnSpPr>
      <xdr:spPr>
        <a:xfrm>
          <a:off x="13004800" y="615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170197</xdr:rowOff>
    </xdr:from>
    <xdr:ext cx="762000" cy="259045"/>
    <xdr:sp macro="" textlink="">
      <xdr:nvSpPr>
        <xdr:cNvPr id="321" name="テキスト ボックス 320"/>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41</xdr:row>
      <xdr:rowOff>19050</xdr:rowOff>
    </xdr:from>
    <xdr:to>
      <xdr:col>24</xdr:col>
      <xdr:colOff>82550</xdr:colOff>
      <xdr:row>41</xdr:row>
      <xdr:rowOff>120650</xdr:rowOff>
    </xdr:to>
    <xdr:sp macro="" textlink="">
      <xdr:nvSpPr>
        <xdr:cNvPr id="327" name="円/楕円 326"/>
        <xdr:cNvSpPr/>
      </xdr:nvSpPr>
      <xdr:spPr>
        <a:xfrm>
          <a:off x="16459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99077</xdr:rowOff>
    </xdr:from>
    <xdr:ext cx="762000" cy="259045"/>
    <xdr:sp macro="" textlink="">
      <xdr:nvSpPr>
        <xdr:cNvPr id="328" name="補助費等該当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9" name="円/楕円 328"/>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0" name="テキスト ボックス 329"/>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1" name="円/楕円 330"/>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2" name="テキスト ボックス 331"/>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3" name="円/楕円 332"/>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4" name="テキスト ボックス 333"/>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35" name="円/楕円 334"/>
        <xdr:cNvSpPr/>
      </xdr:nvSpPr>
      <xdr:spPr>
        <a:xfrm>
          <a:off x="12954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43197</xdr:rowOff>
    </xdr:from>
    <xdr:ext cx="762000" cy="259045"/>
    <xdr:sp macro="" textlink="">
      <xdr:nvSpPr>
        <xdr:cNvPr id="336" name="テキスト ボックス 335"/>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類似団体の平均と比較し上回っており、今後も借入金の抑制を図らなければならない</a:t>
          </a:r>
          <a:r>
            <a:rPr lang="ja-JP" altLang="en-US" sz="1100">
              <a:solidFill>
                <a:schemeClr val="dk1"/>
              </a:solidFill>
              <a:effectLst/>
              <a:latin typeface="+mn-lt"/>
              <a:ea typeface="+mn-ea"/>
              <a:cs typeface="+mn-cs"/>
            </a:rPr>
            <a:t>が、今後の事業計画により地方債発行額が増加し公債費が増加することが考えられる。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111761</xdr:rowOff>
    </xdr:to>
    <xdr:cxnSp macro="">
      <xdr:nvCxnSpPr>
        <xdr:cNvPr id="369" name="直線コネクタ 368"/>
        <xdr:cNvCxnSpPr/>
      </xdr:nvCxnSpPr>
      <xdr:spPr>
        <a:xfrm flipV="1">
          <a:off x="3987800" y="13454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24147</xdr:rowOff>
    </xdr:from>
    <xdr:ext cx="762000" cy="259045"/>
    <xdr:sp macro="" textlink="">
      <xdr:nvSpPr>
        <xdr:cNvPr id="370"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111761</xdr:rowOff>
    </xdr:from>
    <xdr:to>
      <xdr:col>5</xdr:col>
      <xdr:colOff>549275</xdr:colOff>
      <xdr:row>78</xdr:row>
      <xdr:rowOff>127000</xdr:rowOff>
    </xdr:to>
    <xdr:cxnSp macro="">
      <xdr:nvCxnSpPr>
        <xdr:cNvPr id="372" name="直線コネクタ 371"/>
        <xdr:cNvCxnSpPr/>
      </xdr:nvCxnSpPr>
      <xdr:spPr>
        <a:xfrm flipV="1">
          <a:off x="3098800" y="13484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74" name="テキスト ボックス 373"/>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127000</xdr:rowOff>
    </xdr:to>
    <xdr:cxnSp macro="">
      <xdr:nvCxnSpPr>
        <xdr:cNvPr id="375" name="直線コネクタ 374"/>
        <xdr:cNvCxnSpPr/>
      </xdr:nvCxnSpPr>
      <xdr:spPr>
        <a:xfrm>
          <a:off x="2209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77" name="テキスト ボックス 376"/>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104139</xdr:rowOff>
    </xdr:to>
    <xdr:cxnSp macro="">
      <xdr:nvCxnSpPr>
        <xdr:cNvPr id="378" name="直線コネクタ 377"/>
        <xdr:cNvCxnSpPr/>
      </xdr:nvCxnSpPr>
      <xdr:spPr>
        <a:xfrm flipV="1">
          <a:off x="1320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0" name="テキスト ボックス 37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82" name="テキスト ボックス 381"/>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8" name="円/楕円 387"/>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9"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60961</xdr:rowOff>
    </xdr:from>
    <xdr:to>
      <xdr:col>5</xdr:col>
      <xdr:colOff>600075</xdr:colOff>
      <xdr:row>78</xdr:row>
      <xdr:rowOff>162561</xdr:rowOff>
    </xdr:to>
    <xdr:sp macro="" textlink="">
      <xdr:nvSpPr>
        <xdr:cNvPr id="390" name="円/楕円 389"/>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147338</xdr:rowOff>
    </xdr:from>
    <xdr:ext cx="736600" cy="259045"/>
    <xdr:sp macro="" textlink="">
      <xdr:nvSpPr>
        <xdr:cNvPr id="391" name="テキスト ボックス 390"/>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2" name="円/楕円 391"/>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3" name="テキスト ボックス 392"/>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4" name="円/楕円 393"/>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5" name="テキスト ボックス 394"/>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6" name="円/楕円 395"/>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7" name="テキスト ボックス 396"/>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と比較するとほぼ同数値である。</a:t>
          </a:r>
          <a:r>
            <a:rPr lang="ja-JP" altLang="ja-JP" sz="1100">
              <a:solidFill>
                <a:schemeClr val="dk1"/>
              </a:solidFill>
              <a:effectLst/>
              <a:latin typeface="+mn-lt"/>
              <a:ea typeface="+mn-ea"/>
              <a:cs typeface="+mn-cs"/>
            </a:rPr>
            <a:t>人件費の総額抑制と物件費の削減の具体策を実施し、削減に努める。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136144</xdr:rowOff>
    </xdr:from>
    <xdr:to>
      <xdr:col>24</xdr:col>
      <xdr:colOff>31750</xdr:colOff>
      <xdr:row>76</xdr:row>
      <xdr:rowOff>122428</xdr:rowOff>
    </xdr:to>
    <xdr:cxnSp macro="">
      <xdr:nvCxnSpPr>
        <xdr:cNvPr id="428" name="直線コネクタ 427"/>
        <xdr:cNvCxnSpPr/>
      </xdr:nvCxnSpPr>
      <xdr:spPr>
        <a:xfrm>
          <a:off x="15671800" y="12823444"/>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9"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53848</xdr:rowOff>
    </xdr:from>
    <xdr:to>
      <xdr:col>22</xdr:col>
      <xdr:colOff>565150</xdr:colOff>
      <xdr:row>74</xdr:row>
      <xdr:rowOff>136144</xdr:rowOff>
    </xdr:to>
    <xdr:cxnSp macro="">
      <xdr:nvCxnSpPr>
        <xdr:cNvPr id="431" name="直線コネクタ 430"/>
        <xdr:cNvCxnSpPr/>
      </xdr:nvCxnSpPr>
      <xdr:spPr>
        <a:xfrm>
          <a:off x="14782800" y="127411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7129</xdr:rowOff>
    </xdr:from>
    <xdr:ext cx="736600" cy="259045"/>
    <xdr:sp macro="" textlink="">
      <xdr:nvSpPr>
        <xdr:cNvPr id="433" name="テキスト ボックス 432"/>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xdr:rowOff>
    </xdr:from>
    <xdr:to>
      <xdr:col>21</xdr:col>
      <xdr:colOff>361950</xdr:colOff>
      <xdr:row>74</xdr:row>
      <xdr:rowOff>53848</xdr:rowOff>
    </xdr:to>
    <xdr:cxnSp macro="">
      <xdr:nvCxnSpPr>
        <xdr:cNvPr id="434" name="直線コネクタ 433"/>
        <xdr:cNvCxnSpPr/>
      </xdr:nvCxnSpPr>
      <xdr:spPr>
        <a:xfrm>
          <a:off x="13893800" y="127000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151147</xdr:rowOff>
    </xdr:from>
    <xdr:ext cx="762000" cy="259045"/>
    <xdr:sp macro="" textlink="">
      <xdr:nvSpPr>
        <xdr:cNvPr id="436" name="テキスト ボックス 435"/>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8128</xdr:rowOff>
    </xdr:from>
    <xdr:to>
      <xdr:col>20</xdr:col>
      <xdr:colOff>158750</xdr:colOff>
      <xdr:row>74</xdr:row>
      <xdr:rowOff>12700</xdr:rowOff>
    </xdr:to>
    <xdr:cxnSp macro="">
      <xdr:nvCxnSpPr>
        <xdr:cNvPr id="437" name="直線コネクタ 436"/>
        <xdr:cNvCxnSpPr/>
      </xdr:nvCxnSpPr>
      <xdr:spPr>
        <a:xfrm>
          <a:off x="13004800" y="12695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39" name="テキスト ボックス 438"/>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271</xdr:rowOff>
    </xdr:from>
    <xdr:ext cx="762000" cy="259045"/>
    <xdr:sp macro="" textlink="">
      <xdr:nvSpPr>
        <xdr:cNvPr id="441" name="テキスト ボックス 440"/>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71628</xdr:rowOff>
    </xdr:from>
    <xdr:to>
      <xdr:col>24</xdr:col>
      <xdr:colOff>82550</xdr:colOff>
      <xdr:row>77</xdr:row>
      <xdr:rowOff>1778</xdr:rowOff>
    </xdr:to>
    <xdr:sp macro="" textlink="">
      <xdr:nvSpPr>
        <xdr:cNvPr id="447" name="円/楕円 446"/>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43705</xdr:rowOff>
    </xdr:from>
    <xdr:ext cx="762000" cy="259045"/>
    <xdr:sp macro="" textlink="">
      <xdr:nvSpPr>
        <xdr:cNvPr id="448" name="公債費以外該当値テキスト"/>
        <xdr:cNvSpPr txBox="1"/>
      </xdr:nvSpPr>
      <xdr:spPr>
        <a:xfrm>
          <a:off x="165989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85344</xdr:rowOff>
    </xdr:from>
    <xdr:to>
      <xdr:col>22</xdr:col>
      <xdr:colOff>615950</xdr:colOff>
      <xdr:row>75</xdr:row>
      <xdr:rowOff>15494</xdr:rowOff>
    </xdr:to>
    <xdr:sp macro="" textlink="">
      <xdr:nvSpPr>
        <xdr:cNvPr id="449" name="円/楕円 448"/>
        <xdr:cNvSpPr/>
      </xdr:nvSpPr>
      <xdr:spPr>
        <a:xfrm>
          <a:off x="15621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25671</xdr:rowOff>
    </xdr:from>
    <xdr:ext cx="736600" cy="259045"/>
    <xdr:sp macro="" textlink="">
      <xdr:nvSpPr>
        <xdr:cNvPr id="450" name="テキスト ボックス 449"/>
        <xdr:cNvSpPr txBox="1"/>
      </xdr:nvSpPr>
      <xdr:spPr>
        <a:xfrm>
          <a:off x="15290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xdr:rowOff>
    </xdr:from>
    <xdr:to>
      <xdr:col>21</xdr:col>
      <xdr:colOff>412750</xdr:colOff>
      <xdr:row>74</xdr:row>
      <xdr:rowOff>104648</xdr:rowOff>
    </xdr:to>
    <xdr:sp macro="" textlink="">
      <xdr:nvSpPr>
        <xdr:cNvPr id="451" name="円/楕円 450"/>
        <xdr:cNvSpPr/>
      </xdr:nvSpPr>
      <xdr:spPr>
        <a:xfrm>
          <a:off x="14732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114825</xdr:rowOff>
    </xdr:from>
    <xdr:ext cx="762000" cy="259045"/>
    <xdr:sp macro="" textlink="">
      <xdr:nvSpPr>
        <xdr:cNvPr id="452" name="テキスト ボックス 451"/>
        <xdr:cNvSpPr txBox="1"/>
      </xdr:nvSpPr>
      <xdr:spPr>
        <a:xfrm>
          <a:off x="14401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133350</xdr:rowOff>
    </xdr:from>
    <xdr:to>
      <xdr:col>20</xdr:col>
      <xdr:colOff>209550</xdr:colOff>
      <xdr:row>74</xdr:row>
      <xdr:rowOff>63500</xdr:rowOff>
    </xdr:to>
    <xdr:sp macro="" textlink="">
      <xdr:nvSpPr>
        <xdr:cNvPr id="453" name="円/楕円 452"/>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73677</xdr:rowOff>
    </xdr:from>
    <xdr:ext cx="762000" cy="259045"/>
    <xdr:sp macro="" textlink="">
      <xdr:nvSpPr>
        <xdr:cNvPr id="454" name="テキスト ボックス 453"/>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128778</xdr:rowOff>
    </xdr:from>
    <xdr:to>
      <xdr:col>19</xdr:col>
      <xdr:colOff>6350</xdr:colOff>
      <xdr:row>74</xdr:row>
      <xdr:rowOff>58928</xdr:rowOff>
    </xdr:to>
    <xdr:sp macro="" textlink="">
      <xdr:nvSpPr>
        <xdr:cNvPr id="455" name="円/楕円 454"/>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69105</xdr:rowOff>
    </xdr:from>
    <xdr:ext cx="762000" cy="259045"/>
    <xdr:sp macro="" textlink="">
      <xdr:nvSpPr>
        <xdr:cNvPr id="456" name="テキスト ボックス 455"/>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岡山県勝央町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156423</xdr:rowOff>
    </xdr:from>
    <xdr:to>
      <xdr:col>4</xdr:col>
      <xdr:colOff>1117600</xdr:colOff>
      <xdr:row>19</xdr:row>
      <xdr:rowOff>41408</xdr:rowOff>
    </xdr:to>
    <xdr:cxnSp macro="">
      <xdr:nvCxnSpPr>
        <xdr:cNvPr id="54" name="直線コネクタ 53"/>
        <xdr:cNvCxnSpPr/>
      </xdr:nvCxnSpPr>
      <xdr:spPr bwMode="auto">
        <a:xfrm flipV="1">
          <a:off x="5003800" y="3290148"/>
          <a:ext cx="647700" cy="56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10841</xdr:rowOff>
    </xdr:from>
    <xdr:ext cx="762000" cy="259045"/>
    <xdr:sp macro="" textlink="">
      <xdr:nvSpPr>
        <xdr:cNvPr id="55" name="人口1人当たり決算額の推移平均値テキスト130"/>
        <xdr:cNvSpPr txBox="1"/>
      </xdr:nvSpPr>
      <xdr:spPr>
        <a:xfrm>
          <a:off x="5740400" y="297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5680</xdr:rowOff>
    </xdr:from>
    <xdr:to>
      <xdr:col>4</xdr:col>
      <xdr:colOff>469900</xdr:colOff>
      <xdr:row>19</xdr:row>
      <xdr:rowOff>41408</xdr:rowOff>
    </xdr:to>
    <xdr:cxnSp macro="">
      <xdr:nvCxnSpPr>
        <xdr:cNvPr id="57" name="直線コネクタ 56"/>
        <xdr:cNvCxnSpPr/>
      </xdr:nvCxnSpPr>
      <xdr:spPr bwMode="auto">
        <a:xfrm>
          <a:off x="4305300" y="3310855"/>
          <a:ext cx="698500" cy="35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9612</xdr:rowOff>
    </xdr:from>
    <xdr:ext cx="736600" cy="259045"/>
    <xdr:sp macro="" textlink="">
      <xdr:nvSpPr>
        <xdr:cNvPr id="59" name="テキスト ボックス 58"/>
        <xdr:cNvSpPr txBox="1"/>
      </xdr:nvSpPr>
      <xdr:spPr>
        <a:xfrm>
          <a:off x="4622800" y="29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154346</xdr:rowOff>
    </xdr:from>
    <xdr:to>
      <xdr:col>3</xdr:col>
      <xdr:colOff>904875</xdr:colOff>
      <xdr:row>19</xdr:row>
      <xdr:rowOff>5680</xdr:rowOff>
    </xdr:to>
    <xdr:cxnSp macro="">
      <xdr:nvCxnSpPr>
        <xdr:cNvPr id="60" name="直線コネクタ 59"/>
        <xdr:cNvCxnSpPr/>
      </xdr:nvCxnSpPr>
      <xdr:spPr bwMode="auto">
        <a:xfrm>
          <a:off x="3606800" y="3288071"/>
          <a:ext cx="698500" cy="2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4040</xdr:rowOff>
    </xdr:from>
    <xdr:ext cx="762000" cy="259045"/>
    <xdr:sp macro="" textlink="">
      <xdr:nvSpPr>
        <xdr:cNvPr id="62" name="テキスト ボックス 61"/>
        <xdr:cNvSpPr txBox="1"/>
      </xdr:nvSpPr>
      <xdr:spPr>
        <a:xfrm>
          <a:off x="3924300" y="296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154346</xdr:rowOff>
    </xdr:from>
    <xdr:to>
      <xdr:col>3</xdr:col>
      <xdr:colOff>206375</xdr:colOff>
      <xdr:row>19</xdr:row>
      <xdr:rowOff>5213</xdr:rowOff>
    </xdr:to>
    <xdr:cxnSp macro="">
      <xdr:nvCxnSpPr>
        <xdr:cNvPr id="63" name="直線コネクタ 62"/>
        <xdr:cNvCxnSpPr/>
      </xdr:nvCxnSpPr>
      <xdr:spPr bwMode="auto">
        <a:xfrm flipV="1">
          <a:off x="2908300" y="3288071"/>
          <a:ext cx="698500" cy="2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124436</xdr:rowOff>
    </xdr:from>
    <xdr:ext cx="762000" cy="259045"/>
    <xdr:sp macro="" textlink="">
      <xdr:nvSpPr>
        <xdr:cNvPr id="65" name="テキスト ボックス 64"/>
        <xdr:cNvSpPr txBox="1"/>
      </xdr:nvSpPr>
      <xdr:spPr>
        <a:xfrm>
          <a:off x="3225800" y="29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54551</xdr:rowOff>
    </xdr:from>
    <xdr:ext cx="762000" cy="259045"/>
    <xdr:sp macro="" textlink="">
      <xdr:nvSpPr>
        <xdr:cNvPr id="67" name="テキスト ボックス 66"/>
        <xdr:cNvSpPr txBox="1"/>
      </xdr:nvSpPr>
      <xdr:spPr>
        <a:xfrm>
          <a:off x="2527300" y="2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105623</xdr:rowOff>
    </xdr:from>
    <xdr:to>
      <xdr:col>5</xdr:col>
      <xdr:colOff>34925</xdr:colOff>
      <xdr:row>19</xdr:row>
      <xdr:rowOff>35773</xdr:rowOff>
    </xdr:to>
    <xdr:sp macro="" textlink="">
      <xdr:nvSpPr>
        <xdr:cNvPr id="73" name="円/楕円 72"/>
        <xdr:cNvSpPr/>
      </xdr:nvSpPr>
      <xdr:spPr bwMode="auto">
        <a:xfrm>
          <a:off x="5600700" y="3239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77700</xdr:rowOff>
    </xdr:from>
    <xdr:ext cx="762000" cy="259045"/>
    <xdr:sp macro="" textlink="">
      <xdr:nvSpPr>
        <xdr:cNvPr id="74" name="人口1人当たり決算額の推移該当値テキスト130"/>
        <xdr:cNvSpPr txBox="1"/>
      </xdr:nvSpPr>
      <xdr:spPr>
        <a:xfrm>
          <a:off x="5740400" y="321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97,911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162058</xdr:rowOff>
    </xdr:from>
    <xdr:to>
      <xdr:col>4</xdr:col>
      <xdr:colOff>520700</xdr:colOff>
      <xdr:row>19</xdr:row>
      <xdr:rowOff>92208</xdr:rowOff>
    </xdr:to>
    <xdr:sp macro="" textlink="">
      <xdr:nvSpPr>
        <xdr:cNvPr id="75" name="円/楕円 74"/>
        <xdr:cNvSpPr/>
      </xdr:nvSpPr>
      <xdr:spPr bwMode="auto">
        <a:xfrm>
          <a:off x="4953000" y="3295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76985</xdr:rowOff>
    </xdr:from>
    <xdr:ext cx="736600" cy="259045"/>
    <xdr:sp macro="" textlink="">
      <xdr:nvSpPr>
        <xdr:cNvPr id="76" name="テキスト ボックス 75"/>
        <xdr:cNvSpPr txBox="1"/>
      </xdr:nvSpPr>
      <xdr:spPr>
        <a:xfrm>
          <a:off x="4622800" y="338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91,986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126330</xdr:rowOff>
    </xdr:from>
    <xdr:to>
      <xdr:col>3</xdr:col>
      <xdr:colOff>955675</xdr:colOff>
      <xdr:row>19</xdr:row>
      <xdr:rowOff>56480</xdr:rowOff>
    </xdr:to>
    <xdr:sp macro="" textlink="">
      <xdr:nvSpPr>
        <xdr:cNvPr id="77" name="円/楕円 76"/>
        <xdr:cNvSpPr/>
      </xdr:nvSpPr>
      <xdr:spPr bwMode="auto">
        <a:xfrm>
          <a:off x="4254500" y="326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41257</xdr:rowOff>
    </xdr:from>
    <xdr:ext cx="762000" cy="259045"/>
    <xdr:sp macro="" textlink="">
      <xdr:nvSpPr>
        <xdr:cNvPr id="78" name="テキスト ボックス 77"/>
        <xdr:cNvSpPr txBox="1"/>
      </xdr:nvSpPr>
      <xdr:spPr>
        <a:xfrm>
          <a:off x="3924300" y="334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95,737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103546</xdr:rowOff>
    </xdr:from>
    <xdr:to>
      <xdr:col>3</xdr:col>
      <xdr:colOff>257175</xdr:colOff>
      <xdr:row>19</xdr:row>
      <xdr:rowOff>33696</xdr:rowOff>
    </xdr:to>
    <xdr:sp macro="" textlink="">
      <xdr:nvSpPr>
        <xdr:cNvPr id="79" name="円/楕円 78"/>
        <xdr:cNvSpPr/>
      </xdr:nvSpPr>
      <xdr:spPr bwMode="auto">
        <a:xfrm>
          <a:off x="3556000" y="323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18473</xdr:rowOff>
    </xdr:from>
    <xdr:ext cx="762000" cy="259045"/>
    <xdr:sp macro="" textlink="">
      <xdr:nvSpPr>
        <xdr:cNvPr id="80" name="テキスト ボックス 79"/>
        <xdr:cNvSpPr txBox="1"/>
      </xdr:nvSpPr>
      <xdr:spPr>
        <a:xfrm>
          <a:off x="3225800" y="332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98,129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125863</xdr:rowOff>
    </xdr:from>
    <xdr:to>
      <xdr:col>2</xdr:col>
      <xdr:colOff>692150</xdr:colOff>
      <xdr:row>19</xdr:row>
      <xdr:rowOff>56013</xdr:rowOff>
    </xdr:to>
    <xdr:sp macro="" textlink="">
      <xdr:nvSpPr>
        <xdr:cNvPr id="81" name="円/楕円 80"/>
        <xdr:cNvSpPr/>
      </xdr:nvSpPr>
      <xdr:spPr bwMode="auto">
        <a:xfrm>
          <a:off x="2857500" y="325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40790</xdr:rowOff>
    </xdr:from>
    <xdr:ext cx="762000" cy="259045"/>
    <xdr:sp macro="" textlink="">
      <xdr:nvSpPr>
        <xdr:cNvPr id="82" name="テキスト ボックス 81"/>
        <xdr:cNvSpPr txBox="1"/>
      </xdr:nvSpPr>
      <xdr:spPr>
        <a:xfrm>
          <a:off x="2527300" y="334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194025</xdr:rowOff>
    </xdr:from>
    <xdr:to>
      <xdr:col>4</xdr:col>
      <xdr:colOff>1117600</xdr:colOff>
      <xdr:row>33</xdr:row>
      <xdr:rowOff>194940</xdr:rowOff>
    </xdr:to>
    <xdr:cxnSp macro="">
      <xdr:nvCxnSpPr>
        <xdr:cNvPr id="115" name="直線コネクタ 114"/>
        <xdr:cNvCxnSpPr/>
      </xdr:nvCxnSpPr>
      <xdr:spPr bwMode="auto">
        <a:xfrm>
          <a:off x="5003800" y="6118575"/>
          <a:ext cx="6477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235318</xdr:rowOff>
    </xdr:from>
    <xdr:ext cx="762000" cy="259045"/>
    <xdr:sp macro="" textlink="">
      <xdr:nvSpPr>
        <xdr:cNvPr id="116" name="人口1人当たり決算額の推移平均値テキスト445"/>
        <xdr:cNvSpPr txBox="1"/>
      </xdr:nvSpPr>
      <xdr:spPr>
        <a:xfrm>
          <a:off x="5740400" y="68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191374</xdr:rowOff>
    </xdr:from>
    <xdr:to>
      <xdr:col>4</xdr:col>
      <xdr:colOff>469900</xdr:colOff>
      <xdr:row>33</xdr:row>
      <xdr:rowOff>194025</xdr:rowOff>
    </xdr:to>
    <xdr:cxnSp macro="">
      <xdr:nvCxnSpPr>
        <xdr:cNvPr id="118" name="直線コネクタ 117"/>
        <xdr:cNvCxnSpPr/>
      </xdr:nvCxnSpPr>
      <xdr:spPr bwMode="auto">
        <a:xfrm>
          <a:off x="4305300" y="6115924"/>
          <a:ext cx="698500" cy="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225762</xdr:rowOff>
    </xdr:from>
    <xdr:ext cx="736600" cy="259045"/>
    <xdr:sp macro="" textlink="">
      <xdr:nvSpPr>
        <xdr:cNvPr id="120" name="テキスト ボックス 119"/>
        <xdr:cNvSpPr txBox="1"/>
      </xdr:nvSpPr>
      <xdr:spPr>
        <a:xfrm>
          <a:off x="4622800" y="683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191374</xdr:rowOff>
    </xdr:from>
    <xdr:to>
      <xdr:col>3</xdr:col>
      <xdr:colOff>904875</xdr:colOff>
      <xdr:row>33</xdr:row>
      <xdr:rowOff>341015</xdr:rowOff>
    </xdr:to>
    <xdr:cxnSp macro="">
      <xdr:nvCxnSpPr>
        <xdr:cNvPr id="121" name="直線コネクタ 120"/>
        <xdr:cNvCxnSpPr/>
      </xdr:nvCxnSpPr>
      <xdr:spPr bwMode="auto">
        <a:xfrm flipV="1">
          <a:off x="3606800" y="6115924"/>
          <a:ext cx="698500" cy="149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184523</xdr:rowOff>
    </xdr:from>
    <xdr:ext cx="762000" cy="259045"/>
    <xdr:sp macro="" textlink="">
      <xdr:nvSpPr>
        <xdr:cNvPr id="123" name="テキスト ボックス 122"/>
        <xdr:cNvSpPr txBox="1"/>
      </xdr:nvSpPr>
      <xdr:spPr>
        <a:xfrm>
          <a:off x="3924300" y="67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73416</xdr:rowOff>
    </xdr:from>
    <xdr:to>
      <xdr:col>3</xdr:col>
      <xdr:colOff>206375</xdr:colOff>
      <xdr:row>33</xdr:row>
      <xdr:rowOff>341015</xdr:rowOff>
    </xdr:to>
    <xdr:cxnSp macro="">
      <xdr:nvCxnSpPr>
        <xdr:cNvPr id="124" name="直線コネクタ 123"/>
        <xdr:cNvCxnSpPr/>
      </xdr:nvCxnSpPr>
      <xdr:spPr bwMode="auto">
        <a:xfrm>
          <a:off x="2908300" y="5997966"/>
          <a:ext cx="698500" cy="26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73651</xdr:rowOff>
    </xdr:from>
    <xdr:ext cx="762000" cy="259045"/>
    <xdr:sp macro="" textlink="">
      <xdr:nvSpPr>
        <xdr:cNvPr id="126" name="テキスト ボックス 125"/>
        <xdr:cNvSpPr txBox="1"/>
      </xdr:nvSpPr>
      <xdr:spPr>
        <a:xfrm>
          <a:off x="32258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141271</xdr:rowOff>
    </xdr:from>
    <xdr:ext cx="762000" cy="259045"/>
    <xdr:sp macro="" textlink="">
      <xdr:nvSpPr>
        <xdr:cNvPr id="128" name="テキスト ボックス 127"/>
        <xdr:cNvSpPr txBox="1"/>
      </xdr:nvSpPr>
      <xdr:spPr>
        <a:xfrm>
          <a:off x="2527300" y="640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144140</xdr:rowOff>
    </xdr:from>
    <xdr:to>
      <xdr:col>5</xdr:col>
      <xdr:colOff>34925</xdr:colOff>
      <xdr:row>33</xdr:row>
      <xdr:rowOff>245740</xdr:rowOff>
    </xdr:to>
    <xdr:sp macro="" textlink="">
      <xdr:nvSpPr>
        <xdr:cNvPr id="134" name="円/楕円 133"/>
        <xdr:cNvSpPr/>
      </xdr:nvSpPr>
      <xdr:spPr bwMode="auto">
        <a:xfrm>
          <a:off x="5600700" y="6068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90817</xdr:rowOff>
    </xdr:from>
    <xdr:ext cx="762000" cy="259045"/>
    <xdr:sp macro="" textlink="">
      <xdr:nvSpPr>
        <xdr:cNvPr id="135" name="人口1人当たり決算額の推移該当値テキスト445"/>
        <xdr:cNvSpPr txBox="1"/>
      </xdr:nvSpPr>
      <xdr:spPr>
        <a:xfrm>
          <a:off x="5740400" y="601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39,764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143225</xdr:rowOff>
    </xdr:from>
    <xdr:to>
      <xdr:col>4</xdr:col>
      <xdr:colOff>520700</xdr:colOff>
      <xdr:row>33</xdr:row>
      <xdr:rowOff>244825</xdr:rowOff>
    </xdr:to>
    <xdr:sp macro="" textlink="">
      <xdr:nvSpPr>
        <xdr:cNvPr id="136" name="円/楕円 135"/>
        <xdr:cNvSpPr/>
      </xdr:nvSpPr>
      <xdr:spPr bwMode="auto">
        <a:xfrm>
          <a:off x="4953000" y="6067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83552</xdr:rowOff>
    </xdr:from>
    <xdr:ext cx="736600" cy="259045"/>
    <xdr:sp macro="" textlink="">
      <xdr:nvSpPr>
        <xdr:cNvPr id="137" name="テキスト ボックス 136"/>
        <xdr:cNvSpPr txBox="1"/>
      </xdr:nvSpPr>
      <xdr:spPr>
        <a:xfrm>
          <a:off x="4622800" y="583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39,784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140574</xdr:rowOff>
    </xdr:from>
    <xdr:to>
      <xdr:col>3</xdr:col>
      <xdr:colOff>955675</xdr:colOff>
      <xdr:row>33</xdr:row>
      <xdr:rowOff>242174</xdr:rowOff>
    </xdr:to>
    <xdr:sp macro="" textlink="">
      <xdr:nvSpPr>
        <xdr:cNvPr id="138" name="円/楕円 137"/>
        <xdr:cNvSpPr/>
      </xdr:nvSpPr>
      <xdr:spPr bwMode="auto">
        <a:xfrm>
          <a:off x="4254500" y="6065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80901</xdr:rowOff>
    </xdr:from>
    <xdr:ext cx="762000" cy="259045"/>
    <xdr:sp macro="" textlink="">
      <xdr:nvSpPr>
        <xdr:cNvPr id="139" name="テキスト ボックス 138"/>
        <xdr:cNvSpPr txBox="1"/>
      </xdr:nvSpPr>
      <xdr:spPr>
        <a:xfrm>
          <a:off x="3924300" y="583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39,842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290215</xdr:rowOff>
    </xdr:from>
    <xdr:to>
      <xdr:col>3</xdr:col>
      <xdr:colOff>257175</xdr:colOff>
      <xdr:row>34</xdr:row>
      <xdr:rowOff>48915</xdr:rowOff>
    </xdr:to>
    <xdr:sp macro="" textlink="">
      <xdr:nvSpPr>
        <xdr:cNvPr id="140" name="円/楕円 139"/>
        <xdr:cNvSpPr/>
      </xdr:nvSpPr>
      <xdr:spPr bwMode="auto">
        <a:xfrm>
          <a:off x="3556000" y="621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59092</xdr:rowOff>
    </xdr:from>
    <xdr:ext cx="762000" cy="259045"/>
    <xdr:sp macro="" textlink="">
      <xdr:nvSpPr>
        <xdr:cNvPr id="141" name="テキスト ボックス 140"/>
        <xdr:cNvSpPr txBox="1"/>
      </xdr:nvSpPr>
      <xdr:spPr>
        <a:xfrm>
          <a:off x="3225800" y="598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22616</xdr:rowOff>
    </xdr:from>
    <xdr:to>
      <xdr:col>2</xdr:col>
      <xdr:colOff>692150</xdr:colOff>
      <xdr:row>33</xdr:row>
      <xdr:rowOff>124216</xdr:rowOff>
    </xdr:to>
    <xdr:sp macro="" textlink="">
      <xdr:nvSpPr>
        <xdr:cNvPr id="142" name="円/楕円 141"/>
        <xdr:cNvSpPr/>
      </xdr:nvSpPr>
      <xdr:spPr bwMode="auto">
        <a:xfrm>
          <a:off x="2857500" y="594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305843</xdr:rowOff>
    </xdr:from>
    <xdr:ext cx="762000" cy="259045"/>
    <xdr:sp macro="" textlink="">
      <xdr:nvSpPr>
        <xdr:cNvPr id="143" name="テキスト ボックス 142"/>
        <xdr:cNvSpPr txBox="1"/>
      </xdr:nvSpPr>
      <xdr:spPr>
        <a:xfrm>
          <a:off x="2527300" y="571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財政調整基金については、地方自治法に定められる繰越金の１</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２以上の積み増しを、各年度で実施しているため、年度による増減はあるが引き続き</a:t>
          </a:r>
          <a:r>
            <a:rPr lang="ja-JP" altLang="en-US" sz="1100">
              <a:solidFill>
                <a:schemeClr val="dk1"/>
              </a:solidFill>
              <a:effectLst/>
              <a:latin typeface="+mn-lt"/>
              <a:ea typeface="+mn-ea"/>
              <a:cs typeface="+mn-cs"/>
            </a:rPr>
            <a:t>実施していく</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実質収支額については、今後も黒字となる見込み。</a:t>
          </a:r>
          <a:endParaRPr lang="ja-JP" altLang="ja-JP" sz="1400">
            <a:effectLst/>
          </a:endParaRPr>
        </a:p>
        <a:p>
          <a:r>
            <a:rPr lang="ja-JP" altLang="ja-JP" sz="1100">
              <a:solidFill>
                <a:schemeClr val="dk1"/>
              </a:solidFill>
              <a:effectLst/>
              <a:latin typeface="+mn-lt"/>
              <a:ea typeface="+mn-ea"/>
              <a:cs typeface="+mn-cs"/>
            </a:rPr>
            <a:t>実質単年度収支額については、単年度収支の状況や財政調整基金の取り崩しなどにより数値に影響があり、数値にはばらつきがあると思われる。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住宅新築資金等貸付事業特別会計については、毎年度、繰上充用が見込まれ、引き続き赤字見込みである。</a:t>
          </a:r>
          <a:endParaRPr lang="ja-JP" altLang="ja-JP" sz="1400">
            <a:effectLst/>
          </a:endParaRPr>
        </a:p>
        <a:p>
          <a:r>
            <a:rPr lang="ja-JP" altLang="ja-JP" sz="1100">
              <a:solidFill>
                <a:schemeClr val="dk1"/>
              </a:solidFill>
              <a:effectLst/>
              <a:latin typeface="+mn-lt"/>
              <a:ea typeface="+mn-ea"/>
              <a:cs typeface="+mn-cs"/>
            </a:rPr>
            <a:t>上水道事業会計については、岡山県広域水道企業団への参加により、割り当て水量の買い取り経費がかなり増加するなど、経営状況が悪化している。今後は、一般会計から補助金支出が予想される。</a:t>
          </a:r>
          <a:endParaRPr lang="ja-JP" altLang="ja-JP" sz="1400">
            <a:effectLst/>
          </a:endParaRPr>
        </a:p>
        <a:p>
          <a:r>
            <a:rPr lang="ja-JP" altLang="ja-JP" sz="1100">
              <a:solidFill>
                <a:schemeClr val="dk1"/>
              </a:solidFill>
              <a:effectLst/>
              <a:latin typeface="+mn-lt"/>
              <a:ea typeface="+mn-ea"/>
              <a:cs typeface="+mn-cs"/>
            </a:rPr>
            <a:t>下水道事業会計を含めその他の会計については、一般会計からの繰出金はあるものの、全体的には黒字が見込まれる。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実質公債費は、平成２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年度（１４．</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）に比べ、平成２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年度（１４．</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）は０．</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主な要因は、</a:t>
          </a:r>
          <a:r>
            <a:rPr lang="ja-JP" altLang="en-US" sz="1100">
              <a:solidFill>
                <a:schemeClr val="dk1"/>
              </a:solidFill>
              <a:effectLst/>
              <a:latin typeface="+mn-lt"/>
              <a:ea typeface="+mn-ea"/>
              <a:cs typeface="+mn-cs"/>
            </a:rPr>
            <a:t>公営企業債の元利償還金に対する繰入金が増加したことによるものである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元利償還金の減少や一部事務組合の地方債部分の負担金の減少</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により減少</a:t>
          </a:r>
          <a:r>
            <a:rPr lang="ja-JP" altLang="en-US" sz="1100">
              <a:solidFill>
                <a:schemeClr val="dk1"/>
              </a:solidFill>
              <a:effectLst/>
              <a:latin typeface="+mn-lt"/>
              <a:ea typeface="+mn-ea"/>
              <a:cs typeface="+mn-cs"/>
            </a:rPr>
            <a:t>傾向ではあるが、今後の事業計画により地方債発行額が増加し公債費が増加することが考えられる</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将来負担比率は、平成２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年度（１２２．５）</a:t>
          </a:r>
          <a:r>
            <a:rPr lang="ja-JP" altLang="en-US" sz="1100">
              <a:solidFill>
                <a:schemeClr val="dk1"/>
              </a:solidFill>
              <a:effectLst/>
              <a:latin typeface="+mn-lt"/>
              <a:ea typeface="+mn-ea"/>
              <a:cs typeface="+mn-cs"/>
            </a:rPr>
            <a:t>に比べ平成２６年度（１４１．７）は１９．２ポイント増加した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将来負担額の方では、公営企業債等繰入見込額等が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したことにより、負担比率へ影響</a:t>
          </a:r>
          <a:r>
            <a:rPr lang="ja-JP" altLang="en-US" sz="1100">
              <a:solidFill>
                <a:schemeClr val="dk1"/>
              </a:solidFill>
              <a:effectLst/>
              <a:latin typeface="+mn-lt"/>
              <a:ea typeface="+mn-ea"/>
              <a:cs typeface="+mn-cs"/>
            </a:rPr>
            <a:t>を及ぼしている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また、充当可能財源等では、主に財政調整基金</a:t>
          </a:r>
          <a:r>
            <a:rPr lang="ja-JP" altLang="en-US" sz="1100">
              <a:solidFill>
                <a:schemeClr val="dk1"/>
              </a:solidFill>
              <a:effectLst/>
              <a:latin typeface="+mn-lt"/>
              <a:ea typeface="+mn-ea"/>
              <a:cs typeface="+mn-cs"/>
            </a:rPr>
            <a:t>を取り崩したこと</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充当可能基金が減少したため、</a:t>
          </a:r>
          <a:r>
            <a:rPr lang="ja-JP" altLang="ja-JP" sz="1100">
              <a:solidFill>
                <a:schemeClr val="dk1"/>
              </a:solidFill>
              <a:effectLst/>
              <a:latin typeface="+mn-lt"/>
              <a:ea typeface="+mn-ea"/>
              <a:cs typeface="+mn-cs"/>
            </a:rPr>
            <a:t>負担比率へ影響</a:t>
          </a:r>
          <a:r>
            <a:rPr lang="ja-JP" altLang="en-US" sz="1100">
              <a:solidFill>
                <a:schemeClr val="dk1"/>
              </a:solidFill>
              <a:effectLst/>
              <a:latin typeface="+mn-lt"/>
              <a:ea typeface="+mn-ea"/>
              <a:cs typeface="+mn-cs"/>
            </a:rPr>
            <a:t>を及ぼした</a:t>
          </a:r>
          <a:r>
            <a:rPr lang="ja-JP" altLang="ja-JP" sz="1100">
              <a:solidFill>
                <a:schemeClr val="dk1"/>
              </a:solidFill>
              <a:effectLst/>
              <a:latin typeface="+mn-lt"/>
              <a:ea typeface="+mn-ea"/>
              <a:cs typeface="+mn-cs"/>
            </a:rPr>
            <a:t>と思われる。</a:t>
          </a:r>
          <a:endParaRPr lang="ja-JP" altLang="ja-JP" sz="1400">
            <a:effectLst/>
          </a:endParaRPr>
        </a:p>
        <a:p>
          <a:r>
            <a:rPr lang="ja-JP" altLang="ja-JP" sz="1100">
              <a:solidFill>
                <a:schemeClr val="dk1"/>
              </a:solidFill>
              <a:effectLst/>
              <a:latin typeface="+mn-lt"/>
              <a:ea typeface="+mn-ea"/>
              <a:cs typeface="+mn-cs"/>
            </a:rPr>
            <a:t>今後も引き続き起債の償還や財政調整基金への積み増しを実施</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、将来負担比率</a:t>
          </a:r>
          <a:r>
            <a:rPr lang="ja-JP" altLang="en-US" sz="1100">
              <a:solidFill>
                <a:schemeClr val="dk1"/>
              </a:solidFill>
              <a:effectLst/>
              <a:latin typeface="+mn-lt"/>
              <a:ea typeface="+mn-ea"/>
              <a:cs typeface="+mn-cs"/>
            </a:rPr>
            <a:t>の改善に努めなければならない</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5891637</v>
      </c>
      <c r="BO4" s="379"/>
      <c r="BP4" s="379"/>
      <c r="BQ4" s="379"/>
      <c r="BR4" s="379"/>
      <c r="BS4" s="379"/>
      <c r="BT4" s="379"/>
      <c r="BU4" s="380"/>
      <c r="BV4" s="378">
        <v>5760964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7.8</v>
      </c>
      <c r="CU4" s="556"/>
      <c r="CV4" s="556"/>
      <c r="CW4" s="556"/>
      <c r="CX4" s="556"/>
      <c r="CY4" s="556"/>
      <c r="CZ4" s="556"/>
      <c r="DA4" s="557"/>
      <c r="DB4" s="555">
        <v>8.6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5558923</v>
      </c>
      <c r="BO5" s="384"/>
      <c r="BP5" s="384"/>
      <c r="BQ5" s="384"/>
      <c r="BR5" s="384"/>
      <c r="BS5" s="384"/>
      <c r="BT5" s="384"/>
      <c r="BU5" s="385"/>
      <c r="BV5" s="383">
        <v>5396688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89.8</v>
      </c>
      <c r="CU5" s="354"/>
      <c r="CV5" s="354"/>
      <c r="CW5" s="354"/>
      <c r="CX5" s="354"/>
      <c r="CY5" s="354"/>
      <c r="CZ5" s="354"/>
      <c r="DA5" s="355"/>
      <c r="DB5" s="353">
        <v>83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332714</v>
      </c>
      <c r="BO6" s="384"/>
      <c r="BP6" s="384"/>
      <c r="BQ6" s="384"/>
      <c r="BR6" s="384"/>
      <c r="BS6" s="384"/>
      <c r="BT6" s="384"/>
      <c r="BU6" s="385"/>
      <c r="BV6" s="383">
        <v>364276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96.5</v>
      </c>
      <c r="CU6" s="530"/>
      <c r="CV6" s="530"/>
      <c r="CW6" s="530"/>
      <c r="CX6" s="530"/>
      <c r="CY6" s="530"/>
      <c r="CZ6" s="530"/>
      <c r="DA6" s="531"/>
      <c r="DB6" s="529">
        <v>89.5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36928</v>
      </c>
      <c r="BO7" s="384"/>
      <c r="BP7" s="384"/>
      <c r="BQ7" s="384"/>
      <c r="BR7" s="384"/>
      <c r="BS7" s="384"/>
      <c r="BT7" s="384"/>
      <c r="BU7" s="385"/>
      <c r="BV7" s="383">
        <v>33635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3787833</v>
      </c>
      <c r="CU7" s="384"/>
      <c r="CV7" s="384"/>
      <c r="CW7" s="384"/>
      <c r="CX7" s="384"/>
      <c r="CY7" s="384"/>
      <c r="CZ7" s="384"/>
      <c r="DA7" s="385"/>
      <c r="DB7" s="383">
        <v>3840542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295786</v>
      </c>
      <c r="BO8" s="384"/>
      <c r="BP8" s="384"/>
      <c r="BQ8" s="384"/>
      <c r="BR8" s="384"/>
      <c r="BS8" s="384"/>
      <c r="BT8" s="384"/>
      <c r="BU8" s="385"/>
      <c r="BV8" s="383">
        <v>330641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0.49</v>
      </c>
      <c r="CU8" s="493"/>
      <c r="CV8" s="493"/>
      <c r="CW8" s="493"/>
      <c r="CX8" s="493"/>
      <c r="CY8" s="493"/>
      <c r="CZ8" s="493"/>
      <c r="DA8" s="494"/>
      <c r="DB8" s="492">
        <v>0.49</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11195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-34855</v>
      </c>
      <c r="BO9" s="384"/>
      <c r="BP9" s="384"/>
      <c r="BQ9" s="384"/>
      <c r="BR9" s="384"/>
      <c r="BS9" s="384"/>
      <c r="BT9" s="384"/>
      <c r="BU9" s="385"/>
      <c r="BV9" s="383">
        <v>-73446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14.4</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11263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189039</v>
      </c>
      <c r="BO10" s="384"/>
      <c r="BP10" s="384"/>
      <c r="BQ10" s="384"/>
      <c r="BR10" s="384"/>
      <c r="BS10" s="384"/>
      <c r="BT10" s="384"/>
      <c r="BU10" s="385"/>
      <c r="BV10" s="383">
        <v>225757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99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11331</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220000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11305</v>
      </c>
      <c r="S13" s="485"/>
      <c r="T13" s="485"/>
      <c r="U13" s="485"/>
      <c r="V13" s="486"/>
      <c r="W13" s="472" t="s">
        <v>123</v>
      </c>
      <c r="X13" s="396"/>
      <c r="Y13" s="396"/>
      <c r="Z13" s="396"/>
      <c r="AA13" s="396"/>
      <c r="AB13" s="397"/>
      <c r="AC13" s="359">
        <v>698</v>
      </c>
      <c r="AD13" s="360"/>
      <c r="AE13" s="360"/>
      <c r="AF13" s="360"/>
      <c r="AG13" s="361"/>
      <c r="AH13" s="359">
        <v>914</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-65816</v>
      </c>
      <c r="BO13" s="384"/>
      <c r="BP13" s="384"/>
      <c r="BQ13" s="384"/>
      <c r="BR13" s="384"/>
      <c r="BS13" s="384"/>
      <c r="BT13" s="384"/>
      <c r="BU13" s="385"/>
      <c r="BV13" s="383">
        <v>152311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14.7</v>
      </c>
      <c r="CU13" s="354"/>
      <c r="CV13" s="354"/>
      <c r="CW13" s="354"/>
      <c r="CX13" s="354"/>
      <c r="CY13" s="354"/>
      <c r="CZ13" s="354"/>
      <c r="DA13" s="355"/>
      <c r="DB13" s="353">
        <v>14.4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11379</v>
      </c>
      <c r="S14" s="485"/>
      <c r="T14" s="485"/>
      <c r="U14" s="485"/>
      <c r="V14" s="486"/>
      <c r="W14" s="487"/>
      <c r="X14" s="399"/>
      <c r="Y14" s="399"/>
      <c r="Z14" s="399"/>
      <c r="AA14" s="399"/>
      <c r="AB14" s="400"/>
      <c r="AC14" s="477">
        <v>12.8</v>
      </c>
      <c r="AD14" s="478"/>
      <c r="AE14" s="478"/>
      <c r="AF14" s="478"/>
      <c r="AG14" s="479"/>
      <c r="AH14" s="477">
        <v>15.7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141.69999999999999</v>
      </c>
      <c r="CU14" s="456"/>
      <c r="CV14" s="456"/>
      <c r="CW14" s="456"/>
      <c r="CX14" s="456"/>
      <c r="CY14" s="456"/>
      <c r="CZ14" s="456"/>
      <c r="DA14" s="457"/>
      <c r="DB14" s="488">
        <v>122.5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11342</v>
      </c>
      <c r="S15" s="485"/>
      <c r="T15" s="485"/>
      <c r="U15" s="485"/>
      <c r="V15" s="486"/>
      <c r="W15" s="472" t="s">
        <v>129</v>
      </c>
      <c r="X15" s="396"/>
      <c r="Y15" s="396"/>
      <c r="Z15" s="396"/>
      <c r="AA15" s="396"/>
      <c r="AB15" s="397"/>
      <c r="AC15" s="359">
        <v>1824</v>
      </c>
      <c r="AD15" s="360"/>
      <c r="AE15" s="360"/>
      <c r="AF15" s="360"/>
      <c r="AG15" s="361"/>
      <c r="AH15" s="359">
        <v>1930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1545625</v>
      </c>
      <c r="BO15" s="379"/>
      <c r="BP15" s="379"/>
      <c r="BQ15" s="379"/>
      <c r="BR15" s="379"/>
      <c r="BS15" s="379"/>
      <c r="BT15" s="379"/>
      <c r="BU15" s="380"/>
      <c r="BV15" s="378">
        <v>1531944</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33.5</v>
      </c>
      <c r="AD16" s="478"/>
      <c r="AE16" s="478"/>
      <c r="AF16" s="478"/>
      <c r="AG16" s="479"/>
      <c r="AH16" s="477">
        <v>33.200000000000003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3068671</v>
      </c>
      <c r="BO16" s="384"/>
      <c r="BP16" s="384"/>
      <c r="BQ16" s="384"/>
      <c r="BR16" s="384"/>
      <c r="BS16" s="384"/>
      <c r="BT16" s="384"/>
      <c r="BU16" s="385"/>
      <c r="BV16" s="383">
        <v>3101606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2928</v>
      </c>
      <c r="AD17" s="360"/>
      <c r="AE17" s="360"/>
      <c r="AF17" s="360"/>
      <c r="AG17" s="361"/>
      <c r="AH17" s="359">
        <v>2912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1992108</v>
      </c>
      <c r="BO17" s="384"/>
      <c r="BP17" s="384"/>
      <c r="BQ17" s="384"/>
      <c r="BR17" s="384"/>
      <c r="BS17" s="384"/>
      <c r="BT17" s="384"/>
      <c r="BU17" s="385"/>
      <c r="BV17" s="383">
        <v>1985690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54.05</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50</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3533814</v>
      </c>
      <c r="BO18" s="384"/>
      <c r="BP18" s="384"/>
      <c r="BQ18" s="384"/>
      <c r="BR18" s="384"/>
      <c r="BS18" s="384"/>
      <c r="BT18" s="384"/>
      <c r="BU18" s="385"/>
      <c r="BV18" s="383">
        <v>3217506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207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4753897</v>
      </c>
      <c r="BO19" s="384"/>
      <c r="BP19" s="384"/>
      <c r="BQ19" s="384"/>
      <c r="BR19" s="384"/>
      <c r="BS19" s="384"/>
      <c r="BT19" s="384"/>
      <c r="BU19" s="385"/>
      <c r="BV19" s="383">
        <v>4644112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3928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6634712</v>
      </c>
      <c r="BO23" s="384"/>
      <c r="BP23" s="384"/>
      <c r="BQ23" s="384"/>
      <c r="BR23" s="384"/>
      <c r="BS23" s="384"/>
      <c r="BT23" s="384"/>
      <c r="BU23" s="385"/>
      <c r="BV23" s="383">
        <v>6837496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7200</v>
      </c>
      <c r="R24" s="360"/>
      <c r="S24" s="360"/>
      <c r="T24" s="360"/>
      <c r="U24" s="360"/>
      <c r="V24" s="361"/>
      <c r="W24" s="425"/>
      <c r="X24" s="416"/>
      <c r="Y24" s="417"/>
      <c r="Z24" s="356" t="s">
        <v>153</v>
      </c>
      <c r="AA24" s="357"/>
      <c r="AB24" s="357"/>
      <c r="AC24" s="357"/>
      <c r="AD24" s="357"/>
      <c r="AE24" s="357"/>
      <c r="AF24" s="357"/>
      <c r="AG24" s="358"/>
      <c r="AH24" s="359">
        <v>118</v>
      </c>
      <c r="AI24" s="360"/>
      <c r="AJ24" s="360"/>
      <c r="AK24" s="360"/>
      <c r="AL24" s="361"/>
      <c r="AM24" s="359">
        <v>330990</v>
      </c>
      <c r="AN24" s="360"/>
      <c r="AO24" s="360"/>
      <c r="AP24" s="360"/>
      <c r="AQ24" s="360"/>
      <c r="AR24" s="361"/>
      <c r="AS24" s="359">
        <v>2805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5664111</v>
      </c>
      <c r="BO24" s="384"/>
      <c r="BP24" s="384"/>
      <c r="BQ24" s="384"/>
      <c r="BR24" s="384"/>
      <c r="BS24" s="384"/>
      <c r="BT24" s="384"/>
      <c r="BU24" s="385"/>
      <c r="BV24" s="383">
        <v>5760336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6100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243251</v>
      </c>
      <c r="BO25" s="379"/>
      <c r="BP25" s="379"/>
      <c r="BQ25" s="379"/>
      <c r="BR25" s="379"/>
      <c r="BS25" s="379"/>
      <c r="BT25" s="379"/>
      <c r="BU25" s="380"/>
      <c r="BV25" s="378">
        <v>275918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5500</v>
      </c>
      <c r="R26" s="360"/>
      <c r="S26" s="360"/>
      <c r="T26" s="360"/>
      <c r="U26" s="360"/>
      <c r="V26" s="361"/>
      <c r="W26" s="425"/>
      <c r="X26" s="416"/>
      <c r="Y26" s="417"/>
      <c r="Z26" s="356" t="s">
        <v>159</v>
      </c>
      <c r="AA26" s="438"/>
      <c r="AB26" s="438"/>
      <c r="AC26" s="438"/>
      <c r="AD26" s="438"/>
      <c r="AE26" s="438"/>
      <c r="AF26" s="438"/>
      <c r="AG26" s="439"/>
      <c r="AH26" s="359">
        <v>9</v>
      </c>
      <c r="AI26" s="360"/>
      <c r="AJ26" s="360"/>
      <c r="AK26" s="360"/>
      <c r="AL26" s="361"/>
      <c r="AM26" s="359">
        <v>20385</v>
      </c>
      <c r="AN26" s="360"/>
      <c r="AO26" s="360"/>
      <c r="AP26" s="360"/>
      <c r="AQ26" s="360"/>
      <c r="AR26" s="361"/>
      <c r="AS26" s="359">
        <v>2265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3000</v>
      </c>
      <c r="R27" s="360"/>
      <c r="S27" s="360"/>
      <c r="T27" s="360"/>
      <c r="U27" s="360"/>
      <c r="V27" s="361"/>
      <c r="W27" s="425"/>
      <c r="X27" s="416"/>
      <c r="Y27" s="417"/>
      <c r="Z27" s="356" t="s">
        <v>162</v>
      </c>
      <c r="AA27" s="357"/>
      <c r="AB27" s="357"/>
      <c r="AC27" s="357"/>
      <c r="AD27" s="357"/>
      <c r="AE27" s="357"/>
      <c r="AF27" s="357"/>
      <c r="AG27" s="358"/>
      <c r="AH27" s="359">
        <v>1</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151067</v>
      </c>
      <c r="BO27" s="387"/>
      <c r="BP27" s="387"/>
      <c r="BQ27" s="387"/>
      <c r="BR27" s="387"/>
      <c r="BS27" s="387"/>
      <c r="BT27" s="387"/>
      <c r="BU27" s="388"/>
      <c r="BV27" s="386">
        <v>151067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2400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1798159</v>
      </c>
      <c r="BO28" s="379"/>
      <c r="BP28" s="379"/>
      <c r="BQ28" s="379"/>
      <c r="BR28" s="379"/>
      <c r="BS28" s="379"/>
      <c r="BT28" s="379"/>
      <c r="BU28" s="380"/>
      <c r="BV28" s="378">
        <v>1829120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2200</v>
      </c>
      <c r="R29" s="360"/>
      <c r="S29" s="360"/>
      <c r="T29" s="360"/>
      <c r="U29" s="360"/>
      <c r="V29" s="361"/>
      <c r="W29" s="426"/>
      <c r="X29" s="427"/>
      <c r="Y29" s="428"/>
      <c r="Z29" s="356" t="s">
        <v>170</v>
      </c>
      <c r="AA29" s="357"/>
      <c r="AB29" s="357"/>
      <c r="AC29" s="357"/>
      <c r="AD29" s="357"/>
      <c r="AE29" s="357"/>
      <c r="AF29" s="357"/>
      <c r="AG29" s="358"/>
      <c r="AH29" s="359">
        <v>119</v>
      </c>
      <c r="AI29" s="360"/>
      <c r="AJ29" s="360"/>
      <c r="AK29" s="360"/>
      <c r="AL29" s="361"/>
      <c r="AM29" s="359">
        <v>335127</v>
      </c>
      <c r="AN29" s="360"/>
      <c r="AO29" s="360"/>
      <c r="AP29" s="360"/>
      <c r="AQ29" s="360"/>
      <c r="AR29" s="361"/>
      <c r="AS29" s="359">
        <v>2816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988</v>
      </c>
      <c r="BO29" s="384"/>
      <c r="BP29" s="384"/>
      <c r="BQ29" s="384"/>
      <c r="BR29" s="384"/>
      <c r="BS29" s="384"/>
      <c r="BT29" s="384"/>
      <c r="BU29" s="385"/>
      <c r="BV29" s="383">
        <v>988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141270</v>
      </c>
      <c r="BO30" s="387"/>
      <c r="BP30" s="387"/>
      <c r="BQ30" s="387"/>
      <c r="BR30" s="387"/>
      <c r="BS30" s="387"/>
      <c r="BT30" s="387"/>
      <c r="BU30" s="388"/>
      <c r="BV30" s="386">
        <v>141228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勝央町国民健康保険事業勘定特別会計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勝央町上水道事業会計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岡山県広域水道企業団</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（有）アグリスポット岡山</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勝央町住宅新築資金等貸付事業特別会計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勝央町介護保険特別会計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IF('各会計、関係団体の財政状況及び健全化判断比率'!B32="","",'各会計、関係団体の財政状況及び健全化判断比率'!B32)</f>
        <v>勝央町下水道事業会計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岡山県後期高齢者医療広域連合一般会計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（公財）金太郎スポーツ振興財団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勝田郡介護認定等審査会特別会計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勝央町後期高齢者医療特別会計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岡山県後期高齢者医療広域連合特別会計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勝田郡障害者地域生活支援事業特別会計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岡山県市町村総合事務組合一般会計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岡山県市町村総合事務組合貸付金特別会計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岡山県市町村総合事務組合脱退還付金特別会計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岡山県市町村総合事務組合交通災害共済特別会計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岡山県市町村税整理組合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津山広域事務組合一般会計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津山広域事務組合ふるさと振興事業特別会計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7364</v>
      </c>
      <c r="J41" s="83">
        <v>7094</v>
      </c>
      <c r="K41" s="83">
        <v>6877</v>
      </c>
      <c r="L41" s="83">
        <v>6837</v>
      </c>
      <c r="M41" s="84">
        <v>6635</v>
      </c>
    </row>
    <row r="42" spans="2:13" ht="27.75" customHeight="1">
      <c r="B42" s="1171"/>
      <c r="C42" s="1172"/>
      <c r="D42" s="85"/>
      <c r="E42" s="1175" t="s">
        <v>26</v>
      </c>
      <c r="F42" s="1175"/>
      <c r="G42" s="1175"/>
      <c r="H42" s="1176"/>
      <c r="I42" s="86">
        <v>351</v>
      </c>
      <c r="J42" s="87">
        <v>275</v>
      </c>
      <c r="K42" s="87">
        <v>242</v>
      </c>
      <c r="L42" s="87">
        <v>213</v>
      </c>
      <c r="M42" s="88">
        <v>197</v>
      </c>
    </row>
    <row r="43" spans="2:13" ht="27.75" customHeight="1">
      <c r="B43" s="1171"/>
      <c r="C43" s="1172"/>
      <c r="D43" s="85"/>
      <c r="E43" s="1175" t="s">
        <v>27</v>
      </c>
      <c r="F43" s="1175"/>
      <c r="G43" s="1175"/>
      <c r="H43" s="1176"/>
      <c r="I43" s="86">
        <v>6371</v>
      </c>
      <c r="J43" s="87">
        <v>5977</v>
      </c>
      <c r="K43" s="87">
        <v>5754</v>
      </c>
      <c r="L43" s="87">
        <v>5720</v>
      </c>
      <c r="M43" s="88">
        <v>6153</v>
      </c>
    </row>
    <row r="44" spans="2:13" ht="27.75" customHeight="1">
      <c r="B44" s="1171"/>
      <c r="C44" s="1172"/>
      <c r="D44" s="85"/>
      <c r="E44" s="1175" t="s">
        <v>28</v>
      </c>
      <c r="F44" s="1175"/>
      <c r="G44" s="1175"/>
      <c r="H44" s="1176"/>
      <c r="I44" s="86">
        <v>287</v>
      </c>
      <c r="J44" s="87">
        <v>287</v>
      </c>
      <c r="K44" s="87">
        <v>270</v>
      </c>
      <c r="L44" s="87">
        <v>354</v>
      </c>
      <c r="M44" s="88">
        <v>584</v>
      </c>
    </row>
    <row r="45" spans="2:13" ht="27.75" customHeight="1">
      <c r="B45" s="1171"/>
      <c r="C45" s="1172"/>
      <c r="D45" s="85"/>
      <c r="E45" s="1175" t="s">
        <v>29</v>
      </c>
      <c r="F45" s="1175"/>
      <c r="G45" s="1175"/>
      <c r="H45" s="1176"/>
      <c r="I45" s="86">
        <v>1269</v>
      </c>
      <c r="J45" s="87">
        <v>1251</v>
      </c>
      <c r="K45" s="87">
        <v>1131</v>
      </c>
      <c r="L45" s="87">
        <v>1147</v>
      </c>
      <c r="M45" s="88">
        <v>1017</v>
      </c>
    </row>
    <row r="46" spans="2:13" ht="27.75" customHeight="1">
      <c r="B46" s="1171"/>
      <c r="C46" s="1172"/>
      <c r="D46" s="85"/>
      <c r="E46" s="1175" t="s">
        <v>30</v>
      </c>
      <c r="F46" s="1175"/>
      <c r="G46" s="1175"/>
      <c r="H46" s="1176"/>
      <c r="I46" s="86" t="s">
        <v>477</v>
      </c>
      <c r="J46" s="87" t="s">
        <v>477</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1320</v>
      </c>
      <c r="J49" s="87">
        <v>1616</v>
      </c>
      <c r="K49" s="87">
        <v>1844</v>
      </c>
      <c r="L49" s="87">
        <v>2051</v>
      </c>
      <c r="M49" s="88">
        <v>1989</v>
      </c>
    </row>
    <row r="50" spans="2:13" ht="27.75" customHeight="1">
      <c r="B50" s="1171"/>
      <c r="C50" s="1172"/>
      <c r="D50" s="85"/>
      <c r="E50" s="1175" t="s">
        <v>35</v>
      </c>
      <c r="F50" s="1175"/>
      <c r="G50" s="1175"/>
      <c r="H50" s="1176"/>
      <c r="I50" s="86">
        <v>62</v>
      </c>
      <c r="J50" s="87">
        <v>47</v>
      </c>
      <c r="K50" s="87">
        <v>36</v>
      </c>
      <c r="L50" s="87">
        <v>27</v>
      </c>
      <c r="M50" s="88">
        <v>24</v>
      </c>
    </row>
    <row r="51" spans="2:13" ht="27.75" customHeight="1">
      <c r="B51" s="1173"/>
      <c r="C51" s="1174"/>
      <c r="D51" s="85"/>
      <c r="E51" s="1175" t="s">
        <v>36</v>
      </c>
      <c r="F51" s="1175"/>
      <c r="G51" s="1175"/>
      <c r="H51" s="1176"/>
      <c r="I51" s="86">
        <v>8938</v>
      </c>
      <c r="J51" s="87">
        <v>8700</v>
      </c>
      <c r="K51" s="87">
        <v>8649</v>
      </c>
      <c r="L51" s="87">
        <v>8402</v>
      </c>
      <c r="M51" s="88">
        <v>8279</v>
      </c>
    </row>
    <row r="52" spans="2:13" ht="27.75" customHeight="1" thickBot="1">
      <c r="B52" s="1177" t="s">
        <v>37</v>
      </c>
      <c r="C52" s="1178"/>
      <c r="D52" s="90"/>
      <c r="E52" s="1179" t="s">
        <v>38</v>
      </c>
      <c r="F52" s="1179"/>
      <c r="G52" s="1179"/>
      <c r="H52" s="1180"/>
      <c r="I52" s="91">
        <v>5322</v>
      </c>
      <c r="J52" s="92">
        <v>4520</v>
      </c>
      <c r="K52" s="92">
        <v>3744</v>
      </c>
      <c r="L52" s="92">
        <v>3792</v>
      </c>
      <c r="M52" s="93">
        <v>4293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29585</v>
      </c>
      <c r="E3" s="116"/>
      <c r="F3" s="117">
        <v>95443</v>
      </c>
      <c r="G3" s="118"/>
      <c r="H3" s="119"/>
    </row>
    <row r="4" spans="1:8">
      <c r="A4" s="120"/>
      <c r="B4" s="121"/>
      <c r="C4" s="122"/>
      <c r="D4" s="123">
        <v>20813</v>
      </c>
      <c r="E4" s="124"/>
      <c r="F4" s="125">
        <v>48538</v>
      </c>
      <c r="G4" s="126"/>
      <c r="H4" s="127"/>
    </row>
    <row r="5" spans="1:8">
      <c r="A5" s="108" t="s">
        <v>510</v>
      </c>
      <c r="B5" s="113"/>
      <c r="C5" s="114"/>
      <c r="D5" s="115">
        <v>22236</v>
      </c>
      <c r="E5" s="116"/>
      <c r="F5" s="117">
        <v>72729</v>
      </c>
      <c r="G5" s="118"/>
      <c r="H5" s="119"/>
    </row>
    <row r="6" spans="1:8">
      <c r="A6" s="120"/>
      <c r="B6" s="121"/>
      <c r="C6" s="122"/>
      <c r="D6" s="123">
        <v>21191</v>
      </c>
      <c r="E6" s="124"/>
      <c r="F6" s="125">
        <v>36291</v>
      </c>
      <c r="G6" s="126"/>
      <c r="H6" s="127"/>
    </row>
    <row r="7" spans="1:8">
      <c r="A7" s="108" t="s">
        <v>511</v>
      </c>
      <c r="B7" s="113"/>
      <c r="C7" s="114"/>
      <c r="D7" s="115">
        <v>25517</v>
      </c>
      <c r="E7" s="116"/>
      <c r="F7" s="117">
        <v>70317</v>
      </c>
      <c r="G7" s="118"/>
      <c r="H7" s="119"/>
    </row>
    <row r="8" spans="1:8">
      <c r="A8" s="120"/>
      <c r="B8" s="121"/>
      <c r="C8" s="122"/>
      <c r="D8" s="123">
        <v>21521</v>
      </c>
      <c r="E8" s="124"/>
      <c r="F8" s="125">
        <v>35725</v>
      </c>
      <c r="G8" s="126"/>
      <c r="H8" s="127"/>
    </row>
    <row r="9" spans="1:8">
      <c r="A9" s="108" t="s">
        <v>512</v>
      </c>
      <c r="B9" s="113"/>
      <c r="C9" s="114"/>
      <c r="D9" s="115">
        <v>53558</v>
      </c>
      <c r="E9" s="116"/>
      <c r="F9" s="117">
        <v>105751</v>
      </c>
      <c r="G9" s="118"/>
      <c r="H9" s="119"/>
    </row>
    <row r="10" spans="1:8">
      <c r="A10" s="120"/>
      <c r="B10" s="121"/>
      <c r="C10" s="122"/>
      <c r="D10" s="123">
        <v>40988</v>
      </c>
      <c r="E10" s="124"/>
      <c r="F10" s="125">
        <v>49969</v>
      </c>
      <c r="G10" s="126"/>
      <c r="H10" s="127"/>
    </row>
    <row r="11" spans="1:8">
      <c r="A11" s="108" t="s">
        <v>513</v>
      </c>
      <c r="B11" s="113"/>
      <c r="C11" s="114"/>
      <c r="D11" s="115">
        <v>36408</v>
      </c>
      <c r="E11" s="116"/>
      <c r="F11" s="117">
        <v>158564</v>
      </c>
      <c r="G11" s="118"/>
      <c r="H11" s="119"/>
    </row>
    <row r="12" spans="1:8">
      <c r="A12" s="120"/>
      <c r="B12" s="121"/>
      <c r="C12" s="128"/>
      <c r="D12" s="123">
        <v>10188</v>
      </c>
      <c r="E12" s="124"/>
      <c r="F12" s="125">
        <v>48412</v>
      </c>
      <c r="G12" s="126"/>
      <c r="H12" s="127"/>
    </row>
    <row r="13" spans="1:8">
      <c r="A13" s="108"/>
      <c r="B13" s="113"/>
      <c r="C13" s="129"/>
      <c r="D13" s="130">
        <v>33461</v>
      </c>
      <c r="E13" s="131"/>
      <c r="F13" s="132">
        <v>100561</v>
      </c>
      <c r="G13" s="133"/>
      <c r="H13" s="119"/>
    </row>
    <row r="14" spans="1:8">
      <c r="A14" s="120"/>
      <c r="B14" s="121"/>
      <c r="C14" s="122"/>
      <c r="D14" s="123">
        <v>22940</v>
      </c>
      <c r="E14" s="124"/>
      <c r="F14" s="125">
        <v>43787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8.94</v>
      </c>
      <c r="C19" s="134">
        <f>ROUND(VALUE(SUBSTITUTE(実質収支比率等に係る経年分析!G$48,"▲","-")),2)</f>
        <v>10.18</v>
      </c>
      <c r="D19" s="134">
        <f>ROUND(VALUE(SUBSTITUTE(実質収支比率等に係る経年分析!H$48,"▲","-")),2)</f>
        <v>10.65</v>
      </c>
      <c r="E19" s="134">
        <f>ROUND(VALUE(SUBSTITUTE(実質収支比率等に係る経年分析!I$48,"▲","-")),2)</f>
        <v>8.61</v>
      </c>
      <c r="F19" s="134">
        <f>ROUND(VALUE(SUBSTITUTE(実質収支比率等に係る経年分析!J$48,"▲","-")),2)</f>
        <v>7.81</v>
      </c>
    </row>
    <row r="20" spans="1:11">
      <c r="A20" s="134" t="s">
        <v>43</v>
      </c>
      <c r="B20" s="134">
        <f>ROUND(VALUE(SUBSTITUTE(実質収支比率等に係る経年分析!F$47,"▲","-")),2)</f>
        <v>28.34</v>
      </c>
      <c r="C20" s="134">
        <f>ROUND(VALUE(SUBSTITUTE(実質収支比率等に係る経年分析!G$47,"▲","-")),2)</f>
        <v>36.590000000000003</v>
      </c>
      <c r="D20" s="134">
        <f>ROUND(VALUE(SUBSTITUTE(実質収支比率等に係る経年分析!H$47,"▲","-")),2)</f>
        <v>42.26</v>
      </c>
      <c r="E20" s="134">
        <f>ROUND(VALUE(SUBSTITUTE(実質収支比率等に係る経年分析!I$47,"▲","-")),2)</f>
        <v>47.63</v>
      </c>
      <c r="F20" s="134">
        <f>ROUND(VALUE(SUBSTITUTE(実質収支比率等に係る経年分析!J$47,"▲","-")),2)</f>
        <v>47.47</v>
      </c>
    </row>
    <row r="21" spans="1:11">
      <c r="A21" s="134" t="s">
        <v>44</v>
      </c>
      <c r="B21" s="134">
        <f>IF(ISNUMBER(VALUE(SUBSTITUTE(実質収支比率等に係る経年分析!F$49,"▲","-"))),ROUND(VALUE(SUBSTITUTE(実質収支比率等に係る経年分析!F$49,"▲","-")),2),NA())</f>
        <v>11.19</v>
      </c>
      <c r="C21" s="134">
        <f>IF(ISNUMBER(VALUE(SUBSTITUTE(実質収支比率等に係る経年分析!G$49,"▲","-"))),ROUND(VALUE(SUBSTITUTE(実質収支比率等に係る経年分析!G$49,"▲","-")),2),NA())</f>
        <v>9.1</v>
      </c>
      <c r="D21" s="134">
        <f>IF(ISNUMBER(VALUE(SUBSTITUTE(実質収支比率等に係る経年分析!H$49,"▲","-"))),ROUND(VALUE(SUBSTITUTE(実質収支比率等に係る経年分析!H$49,"▲","-")),2),NA())</f>
        <v>6.26</v>
      </c>
      <c r="E21" s="134">
        <f>IF(ISNUMBER(VALUE(SUBSTITUTE(実質収支比率等に係る経年分析!I$49,"▲","-"))),ROUND(VALUE(SUBSTITUTE(実質収支比率等に係る経年分析!I$49,"▲","-")),2),NA())</f>
        <v>3.97</v>
      </c>
      <c r="F21" s="134">
        <f>IF(ISNUMBER(VALUE(SUBSTITUTE(実質収支比率等に係る経年分析!J$49,"▲","-"))),ROUND(VALUE(SUBSTITUTE(実質収支比率等に係る経年分析!J$49,"▲","-")),2),NA())</f>
        <v>-1.74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0.57999999999999996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勝田郡障害者地域生活支援事業特別会計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勝央町後期高齢者医療特別会計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勝央町介護保険特別会計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1.59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1.87</v>
      </c>
    </row>
    <row r="32" spans="1:11">
      <c r="A32" s="135" t="str">
        <f>IF(連結実質赤字比率に係る赤字・黒字の構成分析!C$38="",NA(),連結実質赤字比率に係る赤字・黒字の構成分析!C$38)</f>
        <v>勝央町国民健康保険事業勘定特別会計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3.04</v>
      </c>
    </row>
    <row r="33" spans="1:16">
      <c r="A33" s="135" t="str">
        <f>IF(連結実質赤字比率に係る赤字・黒字の構成分析!C$37="",NA(),連結実質赤字比率に係る赤字・黒字の構成分析!C$37)</f>
        <v>勝央町下水道事業会計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3.55</v>
      </c>
    </row>
    <row r="34" spans="1:16">
      <c r="A34" s="135" t="str">
        <f>IF(連結実質赤字比率に係る赤字・黒字の構成分析!C$36="",NA(),連結実質赤字比率に係る赤字・黒字の構成分析!C$36)</f>
        <v>勝央町上水道事業会計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8.4600000000000009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8.85</v>
      </c>
    </row>
    <row r="36" spans="1:16">
      <c r="A36" s="135" t="str">
        <f>IF(連結実質赤字比率に係る赤字・黒字の構成分析!C$34="",NA(),連結実質赤字比率に係る赤字・黒字の構成分析!C$34)</f>
        <v>勝央町住宅新築資金等貸付事業特別会計</v>
      </c>
      <c r="B36" s="135">
        <f>IF(ROUND(VALUE(SUBSTITUTE(連結実質赤字比率に係る赤字・黒字の構成分析!F$34,"▲", "-")), 2) &lt; 0, ABS(ROUND(VALUE(SUBSTITUTE(連結実質赤字比率に係る赤字・黒字の構成分析!F$34,"▲", "-")), 2)), NA())</f>
        <v>1.25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1.1599999999999999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1.0900000000000001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755</v>
      </c>
      <c r="E42" s="136"/>
      <c r="F42" s="136"/>
      <c r="G42" s="136">
        <f>'実質公債費比率（分子）の構造'!L$52</f>
        <v>742</v>
      </c>
      <c r="H42" s="136"/>
      <c r="I42" s="136"/>
      <c r="J42" s="136">
        <f>'実質公債費比率（分子）の構造'!M$52</f>
        <v>743</v>
      </c>
      <c r="K42" s="136"/>
      <c r="L42" s="136"/>
      <c r="M42" s="136">
        <f>'実質公債費比率（分子）の構造'!N$52</f>
        <v>749</v>
      </c>
      <c r="N42" s="136"/>
      <c r="O42" s="136"/>
      <c r="P42" s="136">
        <f>'実質公債費比率（分子）の構造'!O$52</f>
        <v>763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68</v>
      </c>
      <c r="C44" s="136"/>
      <c r="D44" s="136"/>
      <c r="E44" s="136">
        <f>'実質公債費比率（分子）の構造'!L$50</f>
        <v>68</v>
      </c>
      <c r="F44" s="136"/>
      <c r="G44" s="136"/>
      <c r="H44" s="136">
        <f>'実質公債費比率（分子）の構造'!M$50</f>
        <v>41</v>
      </c>
      <c r="I44" s="136"/>
      <c r="J44" s="136"/>
      <c r="K44" s="136">
        <f>'実質公債費比率（分子）の構造'!N$50</f>
        <v>23</v>
      </c>
      <c r="L44" s="136"/>
      <c r="M44" s="136"/>
      <c r="N44" s="136">
        <f>'実質公債費比率（分子）の構造'!O$50</f>
        <v>21</v>
      </c>
      <c r="O44" s="136"/>
      <c r="P44" s="136"/>
    </row>
    <row r="45" spans="1:16">
      <c r="A45" s="136" t="s">
        <v>54</v>
      </c>
      <c r="B45" s="136">
        <f>'実質公債費比率（分子）の構造'!K$49</f>
        <v>58</v>
      </c>
      <c r="C45" s="136"/>
      <c r="D45" s="136"/>
      <c r="E45" s="136">
        <f>'実質公債費比率（分子）の構造'!L$49</f>
        <v>51</v>
      </c>
      <c r="F45" s="136"/>
      <c r="G45" s="136"/>
      <c r="H45" s="136">
        <f>'実質公債費比率（分子）の構造'!M$49</f>
        <v>42</v>
      </c>
      <c r="I45" s="136"/>
      <c r="J45" s="136"/>
      <c r="K45" s="136">
        <f>'実質公債費比率（分子）の構造'!N$49</f>
        <v>32</v>
      </c>
      <c r="L45" s="136"/>
      <c r="M45" s="136"/>
      <c r="N45" s="136">
        <f>'実質公債費比率（分子）の構造'!O$49</f>
        <v>29</v>
      </c>
      <c r="O45" s="136"/>
      <c r="P45" s="136"/>
    </row>
    <row r="46" spans="1:16">
      <c r="A46" s="136" t="s">
        <v>55</v>
      </c>
      <c r="B46" s="136">
        <f>'実質公債費比率（分子）の構造'!K$48</f>
        <v>425</v>
      </c>
      <c r="C46" s="136"/>
      <c r="D46" s="136"/>
      <c r="E46" s="136">
        <f>'実質公債費比率（分子）の構造'!L$48</f>
        <v>362</v>
      </c>
      <c r="F46" s="136"/>
      <c r="G46" s="136"/>
      <c r="H46" s="136">
        <f>'実質公債費比率（分子）の構造'!M$48</f>
        <v>416</v>
      </c>
      <c r="I46" s="136"/>
      <c r="J46" s="136"/>
      <c r="K46" s="136">
        <f>'実質公債費比率（分子）の構造'!N$48</f>
        <v>453</v>
      </c>
      <c r="L46" s="136"/>
      <c r="M46" s="136"/>
      <c r="N46" s="136">
        <f>'実質公債費比率（分子）の構造'!O$48</f>
        <v>477</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693</v>
      </c>
      <c r="C49" s="136"/>
      <c r="D49" s="136"/>
      <c r="E49" s="136">
        <f>'実質公債費比率（分子）の構造'!L$45</f>
        <v>682</v>
      </c>
      <c r="F49" s="136"/>
      <c r="G49" s="136"/>
      <c r="H49" s="136">
        <f>'実質公債費比率（分子）の構造'!M$45</f>
        <v>697</v>
      </c>
      <c r="I49" s="136"/>
      <c r="J49" s="136"/>
      <c r="K49" s="136">
        <f>'実質公債費比率（分子）の構造'!N$45</f>
        <v>694</v>
      </c>
      <c r="L49" s="136"/>
      <c r="M49" s="136"/>
      <c r="N49" s="136">
        <f>'実質公債費比率（分子）の構造'!O$45</f>
        <v>685</v>
      </c>
      <c r="O49" s="136"/>
      <c r="P49" s="136"/>
    </row>
    <row r="50" spans="1:16">
      <c r="A50" s="136" t="s">
        <v>58</v>
      </c>
      <c r="B50" s="136" t="e">
        <f>NA()</f>
        <v>#N/A</v>
      </c>
      <c r="C50" s="136">
        <f>IF(ISNUMBER('実質公債費比率（分子）の構造'!K$53),'実質公債費比率（分子）の構造'!K$53,NA())</f>
        <v>489</v>
      </c>
      <c r="D50" s="136" t="e">
        <f>NA()</f>
        <v>#N/A</v>
      </c>
      <c r="E50" s="136" t="e">
        <f>NA()</f>
        <v>#N/A</v>
      </c>
      <c r="F50" s="136">
        <f>IF(ISNUMBER('実質公債費比率（分子）の構造'!L$53),'実質公債費比率（分子）の構造'!L$53,NA())</f>
        <v>421</v>
      </c>
      <c r="G50" s="136" t="e">
        <f>NA()</f>
        <v>#N/A</v>
      </c>
      <c r="H50" s="136" t="e">
        <f>NA()</f>
        <v>#N/A</v>
      </c>
      <c r="I50" s="136">
        <f>IF(ISNUMBER('実質公債費比率（分子）の構造'!M$53),'実質公債費比率（分子）の構造'!M$53,NA())</f>
        <v>453</v>
      </c>
      <c r="J50" s="136" t="e">
        <f>NA()</f>
        <v>#N/A</v>
      </c>
      <c r="K50" s="136" t="e">
        <f>NA()</f>
        <v>#N/A</v>
      </c>
      <c r="L50" s="136">
        <f>IF(ISNUMBER('実質公債費比率（分子）の構造'!N$53),'実質公債費比率（分子）の構造'!N$53,NA())</f>
        <v>453</v>
      </c>
      <c r="M50" s="136" t="e">
        <f>NA()</f>
        <v>#N/A</v>
      </c>
      <c r="N50" s="136" t="e">
        <f>NA()</f>
        <v>#N/A</v>
      </c>
      <c r="O50" s="136">
        <f>IF(ISNUMBER('実質公債費比率（分子）の構造'!O$53),'実質公債費比率（分子）の構造'!O$53,NA())</f>
        <v>449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8938</v>
      </c>
      <c r="E56" s="135"/>
      <c r="F56" s="135"/>
      <c r="G56" s="135">
        <f>'将来負担比率（分子）の構造'!J$51</f>
        <v>8700</v>
      </c>
      <c r="H56" s="135"/>
      <c r="I56" s="135"/>
      <c r="J56" s="135">
        <f>'将来負担比率（分子）の構造'!K$51</f>
        <v>8649</v>
      </c>
      <c r="K56" s="135"/>
      <c r="L56" s="135"/>
      <c r="M56" s="135">
        <f>'将来負担比率（分子）の構造'!L$51</f>
        <v>8402</v>
      </c>
      <c r="N56" s="135"/>
      <c r="O56" s="135"/>
      <c r="P56" s="135">
        <f>'将来負担比率（分子）の構造'!M$51</f>
        <v>8279</v>
      </c>
    </row>
    <row r="57" spans="1:16">
      <c r="A57" s="135" t="s">
        <v>35</v>
      </c>
      <c r="B57" s="135"/>
      <c r="C57" s="135"/>
      <c r="D57" s="135">
        <f>'将来負担比率（分子）の構造'!I$50</f>
        <v>62</v>
      </c>
      <c r="E57" s="135"/>
      <c r="F57" s="135"/>
      <c r="G57" s="135">
        <f>'将来負担比率（分子）の構造'!J$50</f>
        <v>47</v>
      </c>
      <c r="H57" s="135"/>
      <c r="I57" s="135"/>
      <c r="J57" s="135">
        <f>'将来負担比率（分子）の構造'!K$50</f>
        <v>36</v>
      </c>
      <c r="K57" s="135"/>
      <c r="L57" s="135"/>
      <c r="M57" s="135">
        <f>'将来負担比率（分子）の構造'!L$50</f>
        <v>27</v>
      </c>
      <c r="N57" s="135"/>
      <c r="O57" s="135"/>
      <c r="P57" s="135">
        <f>'将来負担比率（分子）の構造'!M$50</f>
        <v>24</v>
      </c>
    </row>
    <row r="58" spans="1:16">
      <c r="A58" s="135" t="s">
        <v>34</v>
      </c>
      <c r="B58" s="135"/>
      <c r="C58" s="135"/>
      <c r="D58" s="135">
        <f>'将来負担比率（分子）の構造'!I$49</f>
        <v>1320</v>
      </c>
      <c r="E58" s="135"/>
      <c r="F58" s="135"/>
      <c r="G58" s="135">
        <f>'将来負担比率（分子）の構造'!J$49</f>
        <v>1616</v>
      </c>
      <c r="H58" s="135"/>
      <c r="I58" s="135"/>
      <c r="J58" s="135">
        <f>'将来負担比率（分子）の構造'!K$49</f>
        <v>1844</v>
      </c>
      <c r="K58" s="135"/>
      <c r="L58" s="135"/>
      <c r="M58" s="135">
        <f>'将来負担比率（分子）の構造'!L$49</f>
        <v>2051</v>
      </c>
      <c r="N58" s="135"/>
      <c r="O58" s="135"/>
      <c r="P58" s="135">
        <f>'将来負担比率（分子）の構造'!M$49</f>
        <v>1989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1269</v>
      </c>
      <c r="C62" s="135"/>
      <c r="D62" s="135"/>
      <c r="E62" s="135">
        <f>'将来負担比率（分子）の構造'!J$45</f>
        <v>1251</v>
      </c>
      <c r="F62" s="135"/>
      <c r="G62" s="135"/>
      <c r="H62" s="135">
        <f>'将来負担比率（分子）の構造'!K$45</f>
        <v>1131</v>
      </c>
      <c r="I62" s="135"/>
      <c r="J62" s="135"/>
      <c r="K62" s="135">
        <f>'将来負担比率（分子）の構造'!L$45</f>
        <v>1147</v>
      </c>
      <c r="L62" s="135"/>
      <c r="M62" s="135"/>
      <c r="N62" s="135">
        <f>'将来負担比率（分子）の構造'!M$45</f>
        <v>1017</v>
      </c>
      <c r="O62" s="135"/>
      <c r="P62" s="135"/>
    </row>
    <row r="63" spans="1:16">
      <c r="A63" s="135" t="s">
        <v>28</v>
      </c>
      <c r="B63" s="135">
        <f>'将来負担比率（分子）の構造'!I$44</f>
        <v>287</v>
      </c>
      <c r="C63" s="135"/>
      <c r="D63" s="135"/>
      <c r="E63" s="135">
        <f>'将来負担比率（分子）の構造'!J$44</f>
        <v>287</v>
      </c>
      <c r="F63" s="135"/>
      <c r="G63" s="135"/>
      <c r="H63" s="135">
        <f>'将来負担比率（分子）の構造'!K$44</f>
        <v>270</v>
      </c>
      <c r="I63" s="135"/>
      <c r="J63" s="135"/>
      <c r="K63" s="135">
        <f>'将来負担比率（分子）の構造'!L$44</f>
        <v>354</v>
      </c>
      <c r="L63" s="135"/>
      <c r="M63" s="135"/>
      <c r="N63" s="135">
        <f>'将来負担比率（分子）の構造'!M$44</f>
        <v>584</v>
      </c>
      <c r="O63" s="135"/>
      <c r="P63" s="135"/>
    </row>
    <row r="64" spans="1:16">
      <c r="A64" s="135" t="s">
        <v>27</v>
      </c>
      <c r="B64" s="135">
        <f>'将来負担比率（分子）の構造'!I$43</f>
        <v>6371</v>
      </c>
      <c r="C64" s="135"/>
      <c r="D64" s="135"/>
      <c r="E64" s="135">
        <f>'将来負担比率（分子）の構造'!J$43</f>
        <v>5977</v>
      </c>
      <c r="F64" s="135"/>
      <c r="G64" s="135"/>
      <c r="H64" s="135">
        <f>'将来負担比率（分子）の構造'!K$43</f>
        <v>5754</v>
      </c>
      <c r="I64" s="135"/>
      <c r="J64" s="135"/>
      <c r="K64" s="135">
        <f>'将来負担比率（分子）の構造'!L$43</f>
        <v>5720</v>
      </c>
      <c r="L64" s="135"/>
      <c r="M64" s="135"/>
      <c r="N64" s="135">
        <f>'将来負担比率（分子）の構造'!M$43</f>
        <v>6153</v>
      </c>
      <c r="O64" s="135"/>
      <c r="P64" s="135"/>
    </row>
    <row r="65" spans="1:16">
      <c r="A65" s="135" t="s">
        <v>26</v>
      </c>
      <c r="B65" s="135">
        <f>'将来負担比率（分子）の構造'!I$42</f>
        <v>351</v>
      </c>
      <c r="C65" s="135"/>
      <c r="D65" s="135"/>
      <c r="E65" s="135">
        <f>'将来負担比率（分子）の構造'!J$42</f>
        <v>275</v>
      </c>
      <c r="F65" s="135"/>
      <c r="G65" s="135"/>
      <c r="H65" s="135">
        <f>'将来負担比率（分子）の構造'!K$42</f>
        <v>242</v>
      </c>
      <c r="I65" s="135"/>
      <c r="J65" s="135"/>
      <c r="K65" s="135">
        <f>'将来負担比率（分子）の構造'!L$42</f>
        <v>213</v>
      </c>
      <c r="L65" s="135"/>
      <c r="M65" s="135"/>
      <c r="N65" s="135">
        <f>'将来負担比率（分子）の構造'!M$42</f>
        <v>197</v>
      </c>
      <c r="O65" s="135"/>
      <c r="P65" s="135"/>
    </row>
    <row r="66" spans="1:16">
      <c r="A66" s="135" t="s">
        <v>25</v>
      </c>
      <c r="B66" s="135">
        <f>'将来負担比率（分子）の構造'!I$41</f>
        <v>7364</v>
      </c>
      <c r="C66" s="135"/>
      <c r="D66" s="135"/>
      <c r="E66" s="135">
        <f>'将来負担比率（分子）の構造'!J$41</f>
        <v>7094</v>
      </c>
      <c r="F66" s="135"/>
      <c r="G66" s="135"/>
      <c r="H66" s="135">
        <f>'将来負担比率（分子）の構造'!K$41</f>
        <v>6877</v>
      </c>
      <c r="I66" s="135"/>
      <c r="J66" s="135"/>
      <c r="K66" s="135">
        <f>'将来負担比率（分子）の構造'!L$41</f>
        <v>6837</v>
      </c>
      <c r="L66" s="135"/>
      <c r="M66" s="135"/>
      <c r="N66" s="135">
        <f>'将来負担比率（分子）の構造'!M$41</f>
        <v>6635</v>
      </c>
      <c r="O66" s="135"/>
      <c r="P66" s="135"/>
    </row>
    <row r="67" spans="1:16">
      <c r="A67" s="135" t="s">
        <v>62</v>
      </c>
      <c r="B67" s="135" t="e">
        <f>NA()</f>
        <v>#N/A</v>
      </c>
      <c r="C67" s="135">
        <f>IF(ISNUMBER('将来負担比率（分子）の構造'!I$52), IF('将来負担比率（分子）の構造'!I$52 &lt; 0, 0, '将来負担比率（分子）の構造'!I$52), NA())</f>
        <v>5322</v>
      </c>
      <c r="D67" s="135" t="e">
        <f>NA()</f>
        <v>#N/A</v>
      </c>
      <c r="E67" s="135" t="e">
        <f>NA()</f>
        <v>#N/A</v>
      </c>
      <c r="F67" s="135">
        <f>IF(ISNUMBER('将来負担比率（分子）の構造'!J$52), IF('将来負担比率（分子）の構造'!J$52 &lt; 0, 0, '将来負担比率（分子）の構造'!J$52), NA())</f>
        <v>4520</v>
      </c>
      <c r="G67" s="135" t="e">
        <f>NA()</f>
        <v>#N/A</v>
      </c>
      <c r="H67" s="135" t="e">
        <f>NA()</f>
        <v>#N/A</v>
      </c>
      <c r="I67" s="135">
        <f>IF(ISNUMBER('将来負担比率（分子）の構造'!K$52), IF('将来負担比率（分子）の構造'!K$52 &lt; 0, 0, '将来負担比率（分子）の構造'!K$52), NA())</f>
        <v>3744</v>
      </c>
      <c r="J67" s="135" t="e">
        <f>NA()</f>
        <v>#N/A</v>
      </c>
      <c r="K67" s="135" t="e">
        <f>NA()</f>
        <v>#N/A</v>
      </c>
      <c r="L67" s="135">
        <f>IF(ISNUMBER('将来負担比率（分子）の構造'!L$52), IF('将来負担比率（分子）の構造'!L$52 &lt; 0, 0, '将来負担比率（分子）の構造'!L$52), NA())</f>
        <v>3792</v>
      </c>
      <c r="M67" s="135" t="e">
        <f>NA()</f>
        <v>#N/A</v>
      </c>
      <c r="N67" s="135" t="e">
        <f>NA()</f>
        <v>#N/A</v>
      </c>
      <c r="O67" s="135">
        <f>IF(ISNUMBER('将来負担比率（分子）の構造'!M$52), IF('将来負担比率（分子）の構造'!M$52 &lt; 0, 0, '将来負担比率（分子）の構造'!M$52), NA())</f>
        <v>4293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1904955</v>
      </c>
      <c r="S5" s="639"/>
      <c r="T5" s="639"/>
      <c r="U5" s="639"/>
      <c r="V5" s="639"/>
      <c r="W5" s="639"/>
      <c r="X5" s="639"/>
      <c r="Y5" s="686"/>
      <c r="Z5" s="699">
        <v>32.299999999999997</v>
      </c>
      <c r="AA5" s="699"/>
      <c r="AB5" s="699"/>
      <c r="AC5" s="699"/>
      <c r="AD5" s="700">
        <v>1904955</v>
      </c>
      <c r="AE5" s="700"/>
      <c r="AF5" s="700"/>
      <c r="AG5" s="700"/>
      <c r="AH5" s="700"/>
      <c r="AI5" s="700"/>
      <c r="AJ5" s="700"/>
      <c r="AK5" s="700"/>
      <c r="AL5" s="687">
        <v>52</v>
      </c>
      <c r="AM5" s="656"/>
      <c r="AN5" s="656"/>
      <c r="AO5" s="688"/>
      <c r="AP5" s="675" t="s">
        <v>208</v>
      </c>
      <c r="AQ5" s="676"/>
      <c r="AR5" s="676"/>
      <c r="AS5" s="676"/>
      <c r="AT5" s="676"/>
      <c r="AU5" s="676"/>
      <c r="AV5" s="676"/>
      <c r="AW5" s="676"/>
      <c r="AX5" s="676"/>
      <c r="AY5" s="676"/>
      <c r="AZ5" s="676"/>
      <c r="BA5" s="676"/>
      <c r="BB5" s="676"/>
      <c r="BC5" s="676"/>
      <c r="BD5" s="676"/>
      <c r="BE5" s="676"/>
      <c r="BF5" s="677"/>
      <c r="BG5" s="588">
        <v>1904955</v>
      </c>
      <c r="BH5" s="589"/>
      <c r="BI5" s="589"/>
      <c r="BJ5" s="589"/>
      <c r="BK5" s="589"/>
      <c r="BL5" s="589"/>
      <c r="BM5" s="589"/>
      <c r="BN5" s="590"/>
      <c r="BO5" s="641">
        <v>100</v>
      </c>
      <c r="BP5" s="641"/>
      <c r="BQ5" s="641"/>
      <c r="BR5" s="641"/>
      <c r="BS5" s="642">
        <v>48661</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59423</v>
      </c>
      <c r="S6" s="589"/>
      <c r="T6" s="589"/>
      <c r="U6" s="589"/>
      <c r="V6" s="589"/>
      <c r="W6" s="589"/>
      <c r="X6" s="589"/>
      <c r="Y6" s="590"/>
      <c r="Z6" s="641">
        <v>1</v>
      </c>
      <c r="AA6" s="641"/>
      <c r="AB6" s="641"/>
      <c r="AC6" s="641"/>
      <c r="AD6" s="642">
        <v>59423</v>
      </c>
      <c r="AE6" s="642"/>
      <c r="AF6" s="642"/>
      <c r="AG6" s="642"/>
      <c r="AH6" s="642"/>
      <c r="AI6" s="642"/>
      <c r="AJ6" s="642"/>
      <c r="AK6" s="642"/>
      <c r="AL6" s="611">
        <v>1.6</v>
      </c>
      <c r="AM6" s="643"/>
      <c r="AN6" s="643"/>
      <c r="AO6" s="644"/>
      <c r="AP6" s="585" t="s">
        <v>213</v>
      </c>
      <c r="AQ6" s="586"/>
      <c r="AR6" s="586"/>
      <c r="AS6" s="586"/>
      <c r="AT6" s="586"/>
      <c r="AU6" s="586"/>
      <c r="AV6" s="586"/>
      <c r="AW6" s="586"/>
      <c r="AX6" s="586"/>
      <c r="AY6" s="586"/>
      <c r="AZ6" s="586"/>
      <c r="BA6" s="586"/>
      <c r="BB6" s="586"/>
      <c r="BC6" s="586"/>
      <c r="BD6" s="586"/>
      <c r="BE6" s="586"/>
      <c r="BF6" s="587"/>
      <c r="BG6" s="588">
        <v>1904955</v>
      </c>
      <c r="BH6" s="589"/>
      <c r="BI6" s="589"/>
      <c r="BJ6" s="589"/>
      <c r="BK6" s="589"/>
      <c r="BL6" s="589"/>
      <c r="BM6" s="589"/>
      <c r="BN6" s="590"/>
      <c r="BO6" s="641">
        <v>100</v>
      </c>
      <c r="BP6" s="641"/>
      <c r="BQ6" s="641"/>
      <c r="BR6" s="641"/>
      <c r="BS6" s="642">
        <v>48661</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76724</v>
      </c>
      <c r="CS6" s="589"/>
      <c r="CT6" s="589"/>
      <c r="CU6" s="589"/>
      <c r="CV6" s="589"/>
      <c r="CW6" s="589"/>
      <c r="CX6" s="589"/>
      <c r="CY6" s="590"/>
      <c r="CZ6" s="641">
        <v>1.4</v>
      </c>
      <c r="DA6" s="641"/>
      <c r="DB6" s="641"/>
      <c r="DC6" s="641"/>
      <c r="DD6" s="594" t="s">
        <v>215</v>
      </c>
      <c r="DE6" s="589"/>
      <c r="DF6" s="589"/>
      <c r="DG6" s="589"/>
      <c r="DH6" s="589"/>
      <c r="DI6" s="589"/>
      <c r="DJ6" s="589"/>
      <c r="DK6" s="589"/>
      <c r="DL6" s="589"/>
      <c r="DM6" s="589"/>
      <c r="DN6" s="589"/>
      <c r="DO6" s="589"/>
      <c r="DP6" s="590"/>
      <c r="DQ6" s="594">
        <v>76724</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2624</v>
      </c>
      <c r="S7" s="589"/>
      <c r="T7" s="589"/>
      <c r="U7" s="589"/>
      <c r="V7" s="589"/>
      <c r="W7" s="589"/>
      <c r="X7" s="589"/>
      <c r="Y7" s="590"/>
      <c r="Z7" s="641">
        <v>0</v>
      </c>
      <c r="AA7" s="641"/>
      <c r="AB7" s="641"/>
      <c r="AC7" s="641"/>
      <c r="AD7" s="642">
        <v>2624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737628</v>
      </c>
      <c r="BH7" s="589"/>
      <c r="BI7" s="589"/>
      <c r="BJ7" s="589"/>
      <c r="BK7" s="589"/>
      <c r="BL7" s="589"/>
      <c r="BM7" s="589"/>
      <c r="BN7" s="590"/>
      <c r="BO7" s="641">
        <v>38.700000000000003</v>
      </c>
      <c r="BP7" s="641"/>
      <c r="BQ7" s="641"/>
      <c r="BR7" s="641"/>
      <c r="BS7" s="642">
        <v>48661</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856570</v>
      </c>
      <c r="CS7" s="589"/>
      <c r="CT7" s="589"/>
      <c r="CU7" s="589"/>
      <c r="CV7" s="589"/>
      <c r="CW7" s="589"/>
      <c r="CX7" s="589"/>
      <c r="CY7" s="590"/>
      <c r="CZ7" s="641">
        <v>15.4</v>
      </c>
      <c r="DA7" s="641"/>
      <c r="DB7" s="641"/>
      <c r="DC7" s="641"/>
      <c r="DD7" s="594">
        <v>4664</v>
      </c>
      <c r="DE7" s="589"/>
      <c r="DF7" s="589"/>
      <c r="DG7" s="589"/>
      <c r="DH7" s="589"/>
      <c r="DI7" s="589"/>
      <c r="DJ7" s="589"/>
      <c r="DK7" s="589"/>
      <c r="DL7" s="589"/>
      <c r="DM7" s="589"/>
      <c r="DN7" s="589"/>
      <c r="DO7" s="589"/>
      <c r="DP7" s="590"/>
      <c r="DQ7" s="594">
        <v>808111</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11037</v>
      </c>
      <c r="S8" s="589"/>
      <c r="T8" s="589"/>
      <c r="U8" s="589"/>
      <c r="V8" s="589"/>
      <c r="W8" s="589"/>
      <c r="X8" s="589"/>
      <c r="Y8" s="590"/>
      <c r="Z8" s="641">
        <v>0.2</v>
      </c>
      <c r="AA8" s="641"/>
      <c r="AB8" s="641"/>
      <c r="AC8" s="641"/>
      <c r="AD8" s="642">
        <v>11037</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18401</v>
      </c>
      <c r="BH8" s="589"/>
      <c r="BI8" s="589"/>
      <c r="BJ8" s="589"/>
      <c r="BK8" s="589"/>
      <c r="BL8" s="589"/>
      <c r="BM8" s="589"/>
      <c r="BN8" s="590"/>
      <c r="BO8" s="641">
        <v>1</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1681678</v>
      </c>
      <c r="CS8" s="589"/>
      <c r="CT8" s="589"/>
      <c r="CU8" s="589"/>
      <c r="CV8" s="589"/>
      <c r="CW8" s="589"/>
      <c r="CX8" s="589"/>
      <c r="CY8" s="590"/>
      <c r="CZ8" s="641">
        <v>30.3</v>
      </c>
      <c r="DA8" s="641"/>
      <c r="DB8" s="641"/>
      <c r="DC8" s="641"/>
      <c r="DD8" s="594" t="s">
        <v>215</v>
      </c>
      <c r="DE8" s="589"/>
      <c r="DF8" s="589"/>
      <c r="DG8" s="589"/>
      <c r="DH8" s="589"/>
      <c r="DI8" s="589"/>
      <c r="DJ8" s="589"/>
      <c r="DK8" s="589"/>
      <c r="DL8" s="589"/>
      <c r="DM8" s="589"/>
      <c r="DN8" s="589"/>
      <c r="DO8" s="589"/>
      <c r="DP8" s="590"/>
      <c r="DQ8" s="594">
        <v>971439</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5862</v>
      </c>
      <c r="S9" s="589"/>
      <c r="T9" s="589"/>
      <c r="U9" s="589"/>
      <c r="V9" s="589"/>
      <c r="W9" s="589"/>
      <c r="X9" s="589"/>
      <c r="Y9" s="590"/>
      <c r="Z9" s="641">
        <v>0.1</v>
      </c>
      <c r="AA9" s="641"/>
      <c r="AB9" s="641"/>
      <c r="AC9" s="641"/>
      <c r="AD9" s="642">
        <v>5862</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378321</v>
      </c>
      <c r="BH9" s="589"/>
      <c r="BI9" s="589"/>
      <c r="BJ9" s="589"/>
      <c r="BK9" s="589"/>
      <c r="BL9" s="589"/>
      <c r="BM9" s="589"/>
      <c r="BN9" s="590"/>
      <c r="BO9" s="641">
        <v>19.899999999999999</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431314</v>
      </c>
      <c r="CS9" s="589"/>
      <c r="CT9" s="589"/>
      <c r="CU9" s="589"/>
      <c r="CV9" s="589"/>
      <c r="CW9" s="589"/>
      <c r="CX9" s="589"/>
      <c r="CY9" s="590"/>
      <c r="CZ9" s="641">
        <v>7.8</v>
      </c>
      <c r="DA9" s="641"/>
      <c r="DB9" s="641"/>
      <c r="DC9" s="641"/>
      <c r="DD9" s="594">
        <v>5632</v>
      </c>
      <c r="DE9" s="589"/>
      <c r="DF9" s="589"/>
      <c r="DG9" s="589"/>
      <c r="DH9" s="589"/>
      <c r="DI9" s="589"/>
      <c r="DJ9" s="589"/>
      <c r="DK9" s="589"/>
      <c r="DL9" s="589"/>
      <c r="DM9" s="589"/>
      <c r="DN9" s="589"/>
      <c r="DO9" s="589"/>
      <c r="DP9" s="590"/>
      <c r="DQ9" s="594">
        <v>386515</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134545</v>
      </c>
      <c r="S10" s="589"/>
      <c r="T10" s="589"/>
      <c r="U10" s="589"/>
      <c r="V10" s="589"/>
      <c r="W10" s="589"/>
      <c r="X10" s="589"/>
      <c r="Y10" s="590"/>
      <c r="Z10" s="641">
        <v>2.2999999999999998</v>
      </c>
      <c r="AA10" s="641"/>
      <c r="AB10" s="641"/>
      <c r="AC10" s="641"/>
      <c r="AD10" s="642">
        <v>134545</v>
      </c>
      <c r="AE10" s="642"/>
      <c r="AF10" s="642"/>
      <c r="AG10" s="642"/>
      <c r="AH10" s="642"/>
      <c r="AI10" s="642"/>
      <c r="AJ10" s="642"/>
      <c r="AK10" s="642"/>
      <c r="AL10" s="611">
        <v>3.7</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42858</v>
      </c>
      <c r="BH10" s="589"/>
      <c r="BI10" s="589"/>
      <c r="BJ10" s="589"/>
      <c r="BK10" s="589"/>
      <c r="BL10" s="589"/>
      <c r="BM10" s="589"/>
      <c r="BN10" s="590"/>
      <c r="BO10" s="641">
        <v>2.2000000000000002</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5500</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298048</v>
      </c>
      <c r="BH11" s="589"/>
      <c r="BI11" s="589"/>
      <c r="BJ11" s="589"/>
      <c r="BK11" s="589"/>
      <c r="BL11" s="589"/>
      <c r="BM11" s="589"/>
      <c r="BN11" s="590"/>
      <c r="BO11" s="641">
        <v>15.6</v>
      </c>
      <c r="BP11" s="641"/>
      <c r="BQ11" s="641"/>
      <c r="BR11" s="641"/>
      <c r="BS11" s="594">
        <v>48661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243066</v>
      </c>
      <c r="CS11" s="589"/>
      <c r="CT11" s="589"/>
      <c r="CU11" s="589"/>
      <c r="CV11" s="589"/>
      <c r="CW11" s="589"/>
      <c r="CX11" s="589"/>
      <c r="CY11" s="590"/>
      <c r="CZ11" s="641">
        <v>4.4000000000000004</v>
      </c>
      <c r="DA11" s="641"/>
      <c r="DB11" s="641"/>
      <c r="DC11" s="641"/>
      <c r="DD11" s="594">
        <v>73613</v>
      </c>
      <c r="DE11" s="589"/>
      <c r="DF11" s="589"/>
      <c r="DG11" s="589"/>
      <c r="DH11" s="589"/>
      <c r="DI11" s="589"/>
      <c r="DJ11" s="589"/>
      <c r="DK11" s="589"/>
      <c r="DL11" s="589"/>
      <c r="DM11" s="589"/>
      <c r="DN11" s="589"/>
      <c r="DO11" s="589"/>
      <c r="DP11" s="590"/>
      <c r="DQ11" s="594">
        <v>163874</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1041934</v>
      </c>
      <c r="BH12" s="589"/>
      <c r="BI12" s="589"/>
      <c r="BJ12" s="589"/>
      <c r="BK12" s="589"/>
      <c r="BL12" s="589"/>
      <c r="BM12" s="589"/>
      <c r="BN12" s="590"/>
      <c r="BO12" s="641">
        <v>54.7</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43875</v>
      </c>
      <c r="CS12" s="589"/>
      <c r="CT12" s="589"/>
      <c r="CU12" s="589"/>
      <c r="CV12" s="589"/>
      <c r="CW12" s="589"/>
      <c r="CX12" s="589"/>
      <c r="CY12" s="590"/>
      <c r="CZ12" s="641">
        <v>0.8</v>
      </c>
      <c r="DA12" s="641"/>
      <c r="DB12" s="641"/>
      <c r="DC12" s="641"/>
      <c r="DD12" s="594" t="s">
        <v>221</v>
      </c>
      <c r="DE12" s="589"/>
      <c r="DF12" s="589"/>
      <c r="DG12" s="589"/>
      <c r="DH12" s="589"/>
      <c r="DI12" s="589"/>
      <c r="DJ12" s="589"/>
      <c r="DK12" s="589"/>
      <c r="DL12" s="589"/>
      <c r="DM12" s="589"/>
      <c r="DN12" s="589"/>
      <c r="DO12" s="589"/>
      <c r="DP12" s="590"/>
      <c r="DQ12" s="594">
        <v>41798</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6320</v>
      </c>
      <c r="S13" s="589"/>
      <c r="T13" s="589"/>
      <c r="U13" s="589"/>
      <c r="V13" s="589"/>
      <c r="W13" s="589"/>
      <c r="X13" s="589"/>
      <c r="Y13" s="590"/>
      <c r="Z13" s="641">
        <v>0.1</v>
      </c>
      <c r="AA13" s="641"/>
      <c r="AB13" s="641"/>
      <c r="AC13" s="641"/>
      <c r="AD13" s="642">
        <v>6320</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1040387</v>
      </c>
      <c r="BH13" s="589"/>
      <c r="BI13" s="589"/>
      <c r="BJ13" s="589"/>
      <c r="BK13" s="589"/>
      <c r="BL13" s="589"/>
      <c r="BM13" s="589"/>
      <c r="BN13" s="590"/>
      <c r="BO13" s="641">
        <v>54.6</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726290</v>
      </c>
      <c r="CS13" s="589"/>
      <c r="CT13" s="589"/>
      <c r="CU13" s="589"/>
      <c r="CV13" s="589"/>
      <c r="CW13" s="589"/>
      <c r="CX13" s="589"/>
      <c r="CY13" s="590"/>
      <c r="CZ13" s="641">
        <v>13.1</v>
      </c>
      <c r="DA13" s="641"/>
      <c r="DB13" s="641"/>
      <c r="DC13" s="641"/>
      <c r="DD13" s="594">
        <v>110465</v>
      </c>
      <c r="DE13" s="589"/>
      <c r="DF13" s="589"/>
      <c r="DG13" s="589"/>
      <c r="DH13" s="589"/>
      <c r="DI13" s="589"/>
      <c r="DJ13" s="589"/>
      <c r="DK13" s="589"/>
      <c r="DL13" s="589"/>
      <c r="DM13" s="589"/>
      <c r="DN13" s="589"/>
      <c r="DO13" s="589"/>
      <c r="DP13" s="590"/>
      <c r="DQ13" s="594">
        <v>678948</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33736</v>
      </c>
      <c r="BH14" s="589"/>
      <c r="BI14" s="589"/>
      <c r="BJ14" s="589"/>
      <c r="BK14" s="589"/>
      <c r="BL14" s="589"/>
      <c r="BM14" s="589"/>
      <c r="BN14" s="590"/>
      <c r="BO14" s="641">
        <v>1.8</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165776</v>
      </c>
      <c r="CS14" s="589"/>
      <c r="CT14" s="589"/>
      <c r="CU14" s="589"/>
      <c r="CV14" s="589"/>
      <c r="CW14" s="589"/>
      <c r="CX14" s="589"/>
      <c r="CY14" s="590"/>
      <c r="CZ14" s="641">
        <v>3</v>
      </c>
      <c r="DA14" s="641"/>
      <c r="DB14" s="641"/>
      <c r="DC14" s="641"/>
      <c r="DD14" s="594" t="s">
        <v>221</v>
      </c>
      <c r="DE14" s="589"/>
      <c r="DF14" s="589"/>
      <c r="DG14" s="589"/>
      <c r="DH14" s="589"/>
      <c r="DI14" s="589"/>
      <c r="DJ14" s="589"/>
      <c r="DK14" s="589"/>
      <c r="DL14" s="589"/>
      <c r="DM14" s="589"/>
      <c r="DN14" s="589"/>
      <c r="DO14" s="589"/>
      <c r="DP14" s="590"/>
      <c r="DQ14" s="594">
        <v>165776</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6090</v>
      </c>
      <c r="S15" s="589"/>
      <c r="T15" s="589"/>
      <c r="U15" s="589"/>
      <c r="V15" s="589"/>
      <c r="W15" s="589"/>
      <c r="X15" s="589"/>
      <c r="Y15" s="590"/>
      <c r="Z15" s="641">
        <v>0.1</v>
      </c>
      <c r="AA15" s="641"/>
      <c r="AB15" s="641"/>
      <c r="AC15" s="641"/>
      <c r="AD15" s="642">
        <v>6090</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91657</v>
      </c>
      <c r="BH15" s="589"/>
      <c r="BI15" s="589"/>
      <c r="BJ15" s="589"/>
      <c r="BK15" s="589"/>
      <c r="BL15" s="589"/>
      <c r="BM15" s="589"/>
      <c r="BN15" s="590"/>
      <c r="BO15" s="641">
        <v>4.8</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620973</v>
      </c>
      <c r="CS15" s="589"/>
      <c r="CT15" s="589"/>
      <c r="CU15" s="589"/>
      <c r="CV15" s="589"/>
      <c r="CW15" s="589"/>
      <c r="CX15" s="589"/>
      <c r="CY15" s="590"/>
      <c r="CZ15" s="641">
        <v>11.2</v>
      </c>
      <c r="DA15" s="641"/>
      <c r="DB15" s="641"/>
      <c r="DC15" s="641"/>
      <c r="DD15" s="594">
        <v>218164</v>
      </c>
      <c r="DE15" s="589"/>
      <c r="DF15" s="589"/>
      <c r="DG15" s="589"/>
      <c r="DH15" s="589"/>
      <c r="DI15" s="589"/>
      <c r="DJ15" s="589"/>
      <c r="DK15" s="589"/>
      <c r="DL15" s="589"/>
      <c r="DM15" s="589"/>
      <c r="DN15" s="589"/>
      <c r="DO15" s="589"/>
      <c r="DP15" s="590"/>
      <c r="DQ15" s="594">
        <v>439366</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1696099</v>
      </c>
      <c r="S16" s="589"/>
      <c r="T16" s="589"/>
      <c r="U16" s="589"/>
      <c r="V16" s="589"/>
      <c r="W16" s="589"/>
      <c r="X16" s="589"/>
      <c r="Y16" s="590"/>
      <c r="Z16" s="641">
        <v>28.8</v>
      </c>
      <c r="AA16" s="641"/>
      <c r="AB16" s="641"/>
      <c r="AC16" s="641"/>
      <c r="AD16" s="642">
        <v>1523046</v>
      </c>
      <c r="AE16" s="642"/>
      <c r="AF16" s="642"/>
      <c r="AG16" s="642"/>
      <c r="AH16" s="642"/>
      <c r="AI16" s="642"/>
      <c r="AJ16" s="642"/>
      <c r="AK16" s="642"/>
      <c r="AL16" s="611">
        <v>41.6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21715</v>
      </c>
      <c r="CS16" s="589"/>
      <c r="CT16" s="589"/>
      <c r="CU16" s="589"/>
      <c r="CV16" s="589"/>
      <c r="CW16" s="589"/>
      <c r="CX16" s="589"/>
      <c r="CY16" s="590"/>
      <c r="CZ16" s="641">
        <v>0.4</v>
      </c>
      <c r="DA16" s="641"/>
      <c r="DB16" s="641"/>
      <c r="DC16" s="641"/>
      <c r="DD16" s="594" t="s">
        <v>221</v>
      </c>
      <c r="DE16" s="589"/>
      <c r="DF16" s="589"/>
      <c r="DG16" s="589"/>
      <c r="DH16" s="589"/>
      <c r="DI16" s="589"/>
      <c r="DJ16" s="589"/>
      <c r="DK16" s="589"/>
      <c r="DL16" s="589"/>
      <c r="DM16" s="589"/>
      <c r="DN16" s="589"/>
      <c r="DO16" s="589"/>
      <c r="DP16" s="590"/>
      <c r="DQ16" s="594">
        <v>5819</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1523046</v>
      </c>
      <c r="S17" s="589"/>
      <c r="T17" s="589"/>
      <c r="U17" s="589"/>
      <c r="V17" s="589"/>
      <c r="W17" s="589"/>
      <c r="X17" s="589"/>
      <c r="Y17" s="590"/>
      <c r="Z17" s="641">
        <v>25.9</v>
      </c>
      <c r="AA17" s="641"/>
      <c r="AB17" s="641"/>
      <c r="AC17" s="641"/>
      <c r="AD17" s="642">
        <v>1523046</v>
      </c>
      <c r="AE17" s="642"/>
      <c r="AF17" s="642"/>
      <c r="AG17" s="642"/>
      <c r="AH17" s="642"/>
      <c r="AI17" s="642"/>
      <c r="AJ17" s="642"/>
      <c r="AK17" s="642"/>
      <c r="AL17" s="611">
        <v>41.6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685442</v>
      </c>
      <c r="CS17" s="589"/>
      <c r="CT17" s="589"/>
      <c r="CU17" s="589"/>
      <c r="CV17" s="589"/>
      <c r="CW17" s="589"/>
      <c r="CX17" s="589"/>
      <c r="CY17" s="590"/>
      <c r="CZ17" s="641">
        <v>12.3</v>
      </c>
      <c r="DA17" s="641"/>
      <c r="DB17" s="641"/>
      <c r="DC17" s="641"/>
      <c r="DD17" s="594" t="s">
        <v>221</v>
      </c>
      <c r="DE17" s="589"/>
      <c r="DF17" s="589"/>
      <c r="DG17" s="589"/>
      <c r="DH17" s="589"/>
      <c r="DI17" s="589"/>
      <c r="DJ17" s="589"/>
      <c r="DK17" s="589"/>
      <c r="DL17" s="589"/>
      <c r="DM17" s="589"/>
      <c r="DN17" s="589"/>
      <c r="DO17" s="589"/>
      <c r="DP17" s="590"/>
      <c r="DQ17" s="594">
        <v>682813</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173053</v>
      </c>
      <c r="S18" s="589"/>
      <c r="T18" s="589"/>
      <c r="U18" s="589"/>
      <c r="V18" s="589"/>
      <c r="W18" s="589"/>
      <c r="X18" s="589"/>
      <c r="Y18" s="590"/>
      <c r="Z18" s="641">
        <v>2.9</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3826955</v>
      </c>
      <c r="S20" s="589"/>
      <c r="T20" s="589"/>
      <c r="U20" s="589"/>
      <c r="V20" s="589"/>
      <c r="W20" s="589"/>
      <c r="X20" s="589"/>
      <c r="Y20" s="590"/>
      <c r="Z20" s="641">
        <v>65</v>
      </c>
      <c r="AA20" s="641"/>
      <c r="AB20" s="641"/>
      <c r="AC20" s="641"/>
      <c r="AD20" s="642">
        <v>3653902</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5558923</v>
      </c>
      <c r="CS20" s="589"/>
      <c r="CT20" s="589"/>
      <c r="CU20" s="589"/>
      <c r="CV20" s="589"/>
      <c r="CW20" s="589"/>
      <c r="CX20" s="589"/>
      <c r="CY20" s="590"/>
      <c r="CZ20" s="641">
        <v>100</v>
      </c>
      <c r="DA20" s="641"/>
      <c r="DB20" s="641"/>
      <c r="DC20" s="641"/>
      <c r="DD20" s="594">
        <v>412538</v>
      </c>
      <c r="DE20" s="589"/>
      <c r="DF20" s="589"/>
      <c r="DG20" s="589"/>
      <c r="DH20" s="589"/>
      <c r="DI20" s="589"/>
      <c r="DJ20" s="589"/>
      <c r="DK20" s="589"/>
      <c r="DL20" s="589"/>
      <c r="DM20" s="589"/>
      <c r="DN20" s="589"/>
      <c r="DO20" s="589"/>
      <c r="DP20" s="590"/>
      <c r="DQ20" s="594">
        <v>4421183</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1519</v>
      </c>
      <c r="S21" s="589"/>
      <c r="T21" s="589"/>
      <c r="U21" s="589"/>
      <c r="V21" s="589"/>
      <c r="W21" s="589"/>
      <c r="X21" s="589"/>
      <c r="Y21" s="590"/>
      <c r="Z21" s="641">
        <v>0</v>
      </c>
      <c r="AA21" s="641"/>
      <c r="AB21" s="641"/>
      <c r="AC21" s="641"/>
      <c r="AD21" s="642">
        <v>1519</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66190</v>
      </c>
      <c r="S22" s="589"/>
      <c r="T22" s="589"/>
      <c r="U22" s="589"/>
      <c r="V22" s="589"/>
      <c r="W22" s="589"/>
      <c r="X22" s="589"/>
      <c r="Y22" s="590"/>
      <c r="Z22" s="641">
        <v>1.1000000000000001</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128926</v>
      </c>
      <c r="S23" s="589"/>
      <c r="T23" s="589"/>
      <c r="U23" s="589"/>
      <c r="V23" s="589"/>
      <c r="W23" s="589"/>
      <c r="X23" s="589"/>
      <c r="Y23" s="590"/>
      <c r="Z23" s="641">
        <v>2.2000000000000002</v>
      </c>
      <c r="AA23" s="641"/>
      <c r="AB23" s="641"/>
      <c r="AC23" s="641"/>
      <c r="AD23" s="642">
        <v>1783</v>
      </c>
      <c r="AE23" s="642"/>
      <c r="AF23" s="642"/>
      <c r="AG23" s="642"/>
      <c r="AH23" s="642"/>
      <c r="AI23" s="642"/>
      <c r="AJ23" s="642"/>
      <c r="AK23" s="642"/>
      <c r="AL23" s="611">
        <v>0</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12325</v>
      </c>
      <c r="S24" s="589"/>
      <c r="T24" s="589"/>
      <c r="U24" s="589"/>
      <c r="V24" s="589"/>
      <c r="W24" s="589"/>
      <c r="X24" s="589"/>
      <c r="Y24" s="590"/>
      <c r="Z24" s="641">
        <v>0.2</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2276113</v>
      </c>
      <c r="CS24" s="639"/>
      <c r="CT24" s="639"/>
      <c r="CU24" s="639"/>
      <c r="CV24" s="639"/>
      <c r="CW24" s="639"/>
      <c r="CX24" s="639"/>
      <c r="CY24" s="686"/>
      <c r="CZ24" s="690">
        <v>40.9</v>
      </c>
      <c r="DA24" s="691"/>
      <c r="DB24" s="691"/>
      <c r="DC24" s="692"/>
      <c r="DD24" s="685">
        <v>1688655</v>
      </c>
      <c r="DE24" s="639"/>
      <c r="DF24" s="639"/>
      <c r="DG24" s="639"/>
      <c r="DH24" s="639"/>
      <c r="DI24" s="639"/>
      <c r="DJ24" s="639"/>
      <c r="DK24" s="686"/>
      <c r="DL24" s="685">
        <v>1655328</v>
      </c>
      <c r="DM24" s="639"/>
      <c r="DN24" s="639"/>
      <c r="DO24" s="639"/>
      <c r="DP24" s="639"/>
      <c r="DQ24" s="639"/>
      <c r="DR24" s="639"/>
      <c r="DS24" s="639"/>
      <c r="DT24" s="639"/>
      <c r="DU24" s="639"/>
      <c r="DV24" s="686"/>
      <c r="DW24" s="687">
        <v>42.1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516138</v>
      </c>
      <c r="S25" s="589"/>
      <c r="T25" s="589"/>
      <c r="U25" s="589"/>
      <c r="V25" s="589"/>
      <c r="W25" s="589"/>
      <c r="X25" s="589"/>
      <c r="Y25" s="590"/>
      <c r="Z25" s="641">
        <v>8.8000000000000007</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908965</v>
      </c>
      <c r="CS25" s="607"/>
      <c r="CT25" s="607"/>
      <c r="CU25" s="607"/>
      <c r="CV25" s="607"/>
      <c r="CW25" s="607"/>
      <c r="CX25" s="607"/>
      <c r="CY25" s="608"/>
      <c r="CZ25" s="591">
        <v>16.399999999999999</v>
      </c>
      <c r="DA25" s="609"/>
      <c r="DB25" s="609"/>
      <c r="DC25" s="610"/>
      <c r="DD25" s="594">
        <v>741091</v>
      </c>
      <c r="DE25" s="607"/>
      <c r="DF25" s="607"/>
      <c r="DG25" s="607"/>
      <c r="DH25" s="607"/>
      <c r="DI25" s="607"/>
      <c r="DJ25" s="607"/>
      <c r="DK25" s="608"/>
      <c r="DL25" s="594">
        <v>707765</v>
      </c>
      <c r="DM25" s="607"/>
      <c r="DN25" s="607"/>
      <c r="DO25" s="607"/>
      <c r="DP25" s="607"/>
      <c r="DQ25" s="607"/>
      <c r="DR25" s="607"/>
      <c r="DS25" s="607"/>
      <c r="DT25" s="607"/>
      <c r="DU25" s="607"/>
      <c r="DV25" s="608"/>
      <c r="DW25" s="611">
        <v>18</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547770</v>
      </c>
      <c r="CS26" s="589"/>
      <c r="CT26" s="589"/>
      <c r="CU26" s="589"/>
      <c r="CV26" s="589"/>
      <c r="CW26" s="589"/>
      <c r="CX26" s="589"/>
      <c r="CY26" s="590"/>
      <c r="CZ26" s="591">
        <v>9.9</v>
      </c>
      <c r="DA26" s="609"/>
      <c r="DB26" s="609"/>
      <c r="DC26" s="610"/>
      <c r="DD26" s="594">
        <v>392532</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288087</v>
      </c>
      <c r="S27" s="589"/>
      <c r="T27" s="589"/>
      <c r="U27" s="589"/>
      <c r="V27" s="589"/>
      <c r="W27" s="589"/>
      <c r="X27" s="589"/>
      <c r="Y27" s="590"/>
      <c r="Z27" s="641">
        <v>4.9000000000000004</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1904955</v>
      </c>
      <c r="BH27" s="589"/>
      <c r="BI27" s="589"/>
      <c r="BJ27" s="589"/>
      <c r="BK27" s="589"/>
      <c r="BL27" s="589"/>
      <c r="BM27" s="589"/>
      <c r="BN27" s="590"/>
      <c r="BO27" s="641">
        <v>100</v>
      </c>
      <c r="BP27" s="641"/>
      <c r="BQ27" s="641"/>
      <c r="BR27" s="641"/>
      <c r="BS27" s="594">
        <v>48661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681706</v>
      </c>
      <c r="CS27" s="607"/>
      <c r="CT27" s="607"/>
      <c r="CU27" s="607"/>
      <c r="CV27" s="607"/>
      <c r="CW27" s="607"/>
      <c r="CX27" s="607"/>
      <c r="CY27" s="608"/>
      <c r="CZ27" s="591">
        <v>12.3</v>
      </c>
      <c r="DA27" s="609"/>
      <c r="DB27" s="609"/>
      <c r="DC27" s="610"/>
      <c r="DD27" s="594">
        <v>264751</v>
      </c>
      <c r="DE27" s="607"/>
      <c r="DF27" s="607"/>
      <c r="DG27" s="607"/>
      <c r="DH27" s="607"/>
      <c r="DI27" s="607"/>
      <c r="DJ27" s="607"/>
      <c r="DK27" s="608"/>
      <c r="DL27" s="594">
        <v>264750</v>
      </c>
      <c r="DM27" s="607"/>
      <c r="DN27" s="607"/>
      <c r="DO27" s="607"/>
      <c r="DP27" s="607"/>
      <c r="DQ27" s="607"/>
      <c r="DR27" s="607"/>
      <c r="DS27" s="607"/>
      <c r="DT27" s="607"/>
      <c r="DU27" s="607"/>
      <c r="DV27" s="608"/>
      <c r="DW27" s="611">
        <v>6.7</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12539</v>
      </c>
      <c r="S28" s="589"/>
      <c r="T28" s="589"/>
      <c r="U28" s="589"/>
      <c r="V28" s="589"/>
      <c r="W28" s="589"/>
      <c r="X28" s="589"/>
      <c r="Y28" s="590"/>
      <c r="Z28" s="641">
        <v>0.2</v>
      </c>
      <c r="AA28" s="641"/>
      <c r="AB28" s="641"/>
      <c r="AC28" s="641"/>
      <c r="AD28" s="642">
        <v>5066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685442</v>
      </c>
      <c r="CS28" s="589"/>
      <c r="CT28" s="589"/>
      <c r="CU28" s="589"/>
      <c r="CV28" s="589"/>
      <c r="CW28" s="589"/>
      <c r="CX28" s="589"/>
      <c r="CY28" s="590"/>
      <c r="CZ28" s="591">
        <v>12.3</v>
      </c>
      <c r="DA28" s="609"/>
      <c r="DB28" s="609"/>
      <c r="DC28" s="610"/>
      <c r="DD28" s="594">
        <v>682813</v>
      </c>
      <c r="DE28" s="589"/>
      <c r="DF28" s="589"/>
      <c r="DG28" s="589"/>
      <c r="DH28" s="589"/>
      <c r="DI28" s="589"/>
      <c r="DJ28" s="589"/>
      <c r="DK28" s="590"/>
      <c r="DL28" s="594">
        <v>682813</v>
      </c>
      <c r="DM28" s="589"/>
      <c r="DN28" s="589"/>
      <c r="DO28" s="589"/>
      <c r="DP28" s="589"/>
      <c r="DQ28" s="589"/>
      <c r="DR28" s="589"/>
      <c r="DS28" s="589"/>
      <c r="DT28" s="589"/>
      <c r="DU28" s="589"/>
      <c r="DV28" s="590"/>
      <c r="DW28" s="611">
        <v>17.399999999999999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2818</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685442</v>
      </c>
      <c r="CS29" s="607"/>
      <c r="CT29" s="607"/>
      <c r="CU29" s="607"/>
      <c r="CV29" s="607"/>
      <c r="CW29" s="607"/>
      <c r="CX29" s="607"/>
      <c r="CY29" s="608"/>
      <c r="CZ29" s="591">
        <v>12.3</v>
      </c>
      <c r="DA29" s="609"/>
      <c r="DB29" s="609"/>
      <c r="DC29" s="610"/>
      <c r="DD29" s="594">
        <v>682813</v>
      </c>
      <c r="DE29" s="607"/>
      <c r="DF29" s="607"/>
      <c r="DG29" s="607"/>
      <c r="DH29" s="607"/>
      <c r="DI29" s="607"/>
      <c r="DJ29" s="607"/>
      <c r="DK29" s="608"/>
      <c r="DL29" s="594">
        <v>682813</v>
      </c>
      <c r="DM29" s="607"/>
      <c r="DN29" s="607"/>
      <c r="DO29" s="607"/>
      <c r="DP29" s="607"/>
      <c r="DQ29" s="607"/>
      <c r="DR29" s="607"/>
      <c r="DS29" s="607"/>
      <c r="DT29" s="607"/>
      <c r="DU29" s="607"/>
      <c r="DV29" s="608"/>
      <c r="DW29" s="611">
        <v>17.399999999999999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228948</v>
      </c>
      <c r="S30" s="589"/>
      <c r="T30" s="589"/>
      <c r="U30" s="589"/>
      <c r="V30" s="589"/>
      <c r="W30" s="589"/>
      <c r="X30" s="589"/>
      <c r="Y30" s="590"/>
      <c r="Z30" s="641">
        <v>3.9</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99.5</v>
      </c>
      <c r="BH30" s="655"/>
      <c r="BI30" s="655"/>
      <c r="BJ30" s="655"/>
      <c r="BK30" s="655"/>
      <c r="BL30" s="655"/>
      <c r="BM30" s="656">
        <v>97.3</v>
      </c>
      <c r="BN30" s="655"/>
      <c r="BO30" s="655"/>
      <c r="BP30" s="655"/>
      <c r="BQ30" s="657"/>
      <c r="BR30" s="654">
        <v>99.2</v>
      </c>
      <c r="BS30" s="655"/>
      <c r="BT30" s="655"/>
      <c r="BU30" s="655"/>
      <c r="BV30" s="655"/>
      <c r="BW30" s="655"/>
      <c r="BX30" s="656">
        <v>96.5</v>
      </c>
      <c r="BY30" s="655"/>
      <c r="BZ30" s="655"/>
      <c r="CA30" s="655"/>
      <c r="CB30" s="657"/>
      <c r="CD30" s="660"/>
      <c r="CE30" s="661"/>
      <c r="CF30" s="625" t="s">
        <v>293</v>
      </c>
      <c r="CG30" s="622"/>
      <c r="CH30" s="622"/>
      <c r="CI30" s="622"/>
      <c r="CJ30" s="622"/>
      <c r="CK30" s="622"/>
      <c r="CL30" s="622"/>
      <c r="CM30" s="622"/>
      <c r="CN30" s="622"/>
      <c r="CO30" s="622"/>
      <c r="CP30" s="622"/>
      <c r="CQ30" s="623"/>
      <c r="CR30" s="588">
        <v>586363</v>
      </c>
      <c r="CS30" s="589"/>
      <c r="CT30" s="589"/>
      <c r="CU30" s="589"/>
      <c r="CV30" s="589"/>
      <c r="CW30" s="589"/>
      <c r="CX30" s="589"/>
      <c r="CY30" s="590"/>
      <c r="CZ30" s="591">
        <v>10.5</v>
      </c>
      <c r="DA30" s="609"/>
      <c r="DB30" s="609"/>
      <c r="DC30" s="610"/>
      <c r="DD30" s="594">
        <v>584135</v>
      </c>
      <c r="DE30" s="589"/>
      <c r="DF30" s="589"/>
      <c r="DG30" s="589"/>
      <c r="DH30" s="589"/>
      <c r="DI30" s="589"/>
      <c r="DJ30" s="589"/>
      <c r="DK30" s="590"/>
      <c r="DL30" s="594">
        <v>584135</v>
      </c>
      <c r="DM30" s="589"/>
      <c r="DN30" s="589"/>
      <c r="DO30" s="589"/>
      <c r="DP30" s="589"/>
      <c r="DQ30" s="589"/>
      <c r="DR30" s="589"/>
      <c r="DS30" s="589"/>
      <c r="DT30" s="589"/>
      <c r="DU30" s="589"/>
      <c r="DV30" s="590"/>
      <c r="DW30" s="611">
        <v>14.8</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364276</v>
      </c>
      <c r="S31" s="589"/>
      <c r="T31" s="589"/>
      <c r="U31" s="589"/>
      <c r="V31" s="589"/>
      <c r="W31" s="589"/>
      <c r="X31" s="589"/>
      <c r="Y31" s="590"/>
      <c r="Z31" s="641">
        <v>6.2</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99.5</v>
      </c>
      <c r="BH31" s="607"/>
      <c r="BI31" s="607"/>
      <c r="BJ31" s="607"/>
      <c r="BK31" s="607"/>
      <c r="BL31" s="607"/>
      <c r="BM31" s="643">
        <v>97.8</v>
      </c>
      <c r="BN31" s="653"/>
      <c r="BO31" s="653"/>
      <c r="BP31" s="653"/>
      <c r="BQ31" s="617"/>
      <c r="BR31" s="652">
        <v>99.3</v>
      </c>
      <c r="BS31" s="607"/>
      <c r="BT31" s="607"/>
      <c r="BU31" s="607"/>
      <c r="BV31" s="607"/>
      <c r="BW31" s="607"/>
      <c r="BX31" s="643">
        <v>96.9</v>
      </c>
      <c r="BY31" s="653"/>
      <c r="BZ31" s="653"/>
      <c r="CA31" s="653"/>
      <c r="CB31" s="617"/>
      <c r="CD31" s="660"/>
      <c r="CE31" s="661"/>
      <c r="CF31" s="625" t="s">
        <v>297</v>
      </c>
      <c r="CG31" s="622"/>
      <c r="CH31" s="622"/>
      <c r="CI31" s="622"/>
      <c r="CJ31" s="622"/>
      <c r="CK31" s="622"/>
      <c r="CL31" s="622"/>
      <c r="CM31" s="622"/>
      <c r="CN31" s="622"/>
      <c r="CO31" s="622"/>
      <c r="CP31" s="622"/>
      <c r="CQ31" s="623"/>
      <c r="CR31" s="588">
        <v>99079</v>
      </c>
      <c r="CS31" s="607"/>
      <c r="CT31" s="607"/>
      <c r="CU31" s="607"/>
      <c r="CV31" s="607"/>
      <c r="CW31" s="607"/>
      <c r="CX31" s="607"/>
      <c r="CY31" s="608"/>
      <c r="CZ31" s="591">
        <v>1.8</v>
      </c>
      <c r="DA31" s="609"/>
      <c r="DB31" s="609"/>
      <c r="DC31" s="610"/>
      <c r="DD31" s="594">
        <v>98678</v>
      </c>
      <c r="DE31" s="607"/>
      <c r="DF31" s="607"/>
      <c r="DG31" s="607"/>
      <c r="DH31" s="607"/>
      <c r="DI31" s="607"/>
      <c r="DJ31" s="607"/>
      <c r="DK31" s="608"/>
      <c r="DL31" s="594">
        <v>98678</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59337</v>
      </c>
      <c r="S32" s="589"/>
      <c r="T32" s="589"/>
      <c r="U32" s="589"/>
      <c r="V32" s="589"/>
      <c r="W32" s="589"/>
      <c r="X32" s="589"/>
      <c r="Y32" s="590"/>
      <c r="Z32" s="641">
        <v>1</v>
      </c>
      <c r="AA32" s="641"/>
      <c r="AB32" s="641"/>
      <c r="AC32" s="641"/>
      <c r="AD32" s="642">
        <v>395</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99.5</v>
      </c>
      <c r="BH32" s="573"/>
      <c r="BI32" s="573"/>
      <c r="BJ32" s="573"/>
      <c r="BK32" s="573"/>
      <c r="BL32" s="573"/>
      <c r="BM32" s="636">
        <v>96.8</v>
      </c>
      <c r="BN32" s="573"/>
      <c r="BO32" s="573"/>
      <c r="BP32" s="573"/>
      <c r="BQ32" s="630"/>
      <c r="BR32" s="651">
        <v>99.1</v>
      </c>
      <c r="BS32" s="573"/>
      <c r="BT32" s="573"/>
      <c r="BU32" s="573"/>
      <c r="BV32" s="573"/>
      <c r="BW32" s="573"/>
      <c r="BX32" s="636">
        <v>96</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383579</v>
      </c>
      <c r="S33" s="589"/>
      <c r="T33" s="589"/>
      <c r="U33" s="589"/>
      <c r="V33" s="589"/>
      <c r="W33" s="589"/>
      <c r="X33" s="589"/>
      <c r="Y33" s="590"/>
      <c r="Z33" s="641">
        <v>6.5</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2848557</v>
      </c>
      <c r="CS33" s="607"/>
      <c r="CT33" s="607"/>
      <c r="CU33" s="607"/>
      <c r="CV33" s="607"/>
      <c r="CW33" s="607"/>
      <c r="CX33" s="607"/>
      <c r="CY33" s="608"/>
      <c r="CZ33" s="591">
        <v>51.2</v>
      </c>
      <c r="DA33" s="609"/>
      <c r="DB33" s="609"/>
      <c r="DC33" s="610"/>
      <c r="DD33" s="594">
        <v>2548475</v>
      </c>
      <c r="DE33" s="607"/>
      <c r="DF33" s="607"/>
      <c r="DG33" s="607"/>
      <c r="DH33" s="607"/>
      <c r="DI33" s="607"/>
      <c r="DJ33" s="607"/>
      <c r="DK33" s="608"/>
      <c r="DL33" s="594">
        <v>1878486</v>
      </c>
      <c r="DM33" s="607"/>
      <c r="DN33" s="607"/>
      <c r="DO33" s="607"/>
      <c r="DP33" s="607"/>
      <c r="DQ33" s="607"/>
      <c r="DR33" s="607"/>
      <c r="DS33" s="607"/>
      <c r="DT33" s="607"/>
      <c r="DU33" s="607"/>
      <c r="DV33" s="608"/>
      <c r="DW33" s="611">
        <v>47.7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651687</v>
      </c>
      <c r="CS34" s="589"/>
      <c r="CT34" s="589"/>
      <c r="CU34" s="589"/>
      <c r="CV34" s="589"/>
      <c r="CW34" s="589"/>
      <c r="CX34" s="589"/>
      <c r="CY34" s="590"/>
      <c r="CZ34" s="591">
        <v>11.7</v>
      </c>
      <c r="DA34" s="609"/>
      <c r="DB34" s="609"/>
      <c r="DC34" s="610"/>
      <c r="DD34" s="594">
        <v>556109</v>
      </c>
      <c r="DE34" s="589"/>
      <c r="DF34" s="589"/>
      <c r="DG34" s="589"/>
      <c r="DH34" s="589"/>
      <c r="DI34" s="589"/>
      <c r="DJ34" s="589"/>
      <c r="DK34" s="590"/>
      <c r="DL34" s="594">
        <v>479974</v>
      </c>
      <c r="DM34" s="589"/>
      <c r="DN34" s="589"/>
      <c r="DO34" s="589"/>
      <c r="DP34" s="589"/>
      <c r="DQ34" s="589"/>
      <c r="DR34" s="589"/>
      <c r="DS34" s="589"/>
      <c r="DT34" s="589"/>
      <c r="DU34" s="589"/>
      <c r="DV34" s="590"/>
      <c r="DW34" s="611">
        <v>12.2</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272679</v>
      </c>
      <c r="S35" s="589"/>
      <c r="T35" s="589"/>
      <c r="U35" s="589"/>
      <c r="V35" s="589"/>
      <c r="W35" s="589"/>
      <c r="X35" s="589"/>
      <c r="Y35" s="590"/>
      <c r="Z35" s="641">
        <v>4.5999999999999996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1090416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115465</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57053</v>
      </c>
      <c r="CS35" s="607"/>
      <c r="CT35" s="607"/>
      <c r="CU35" s="607"/>
      <c r="CV35" s="607"/>
      <c r="CW35" s="607"/>
      <c r="CX35" s="607"/>
      <c r="CY35" s="608"/>
      <c r="CZ35" s="591">
        <v>1</v>
      </c>
      <c r="DA35" s="609"/>
      <c r="DB35" s="609"/>
      <c r="DC35" s="610"/>
      <c r="DD35" s="594">
        <v>54956</v>
      </c>
      <c r="DE35" s="607"/>
      <c r="DF35" s="607"/>
      <c r="DG35" s="607"/>
      <c r="DH35" s="607"/>
      <c r="DI35" s="607"/>
      <c r="DJ35" s="607"/>
      <c r="DK35" s="608"/>
      <c r="DL35" s="594">
        <v>54902</v>
      </c>
      <c r="DM35" s="607"/>
      <c r="DN35" s="607"/>
      <c r="DO35" s="607"/>
      <c r="DP35" s="607"/>
      <c r="DQ35" s="607"/>
      <c r="DR35" s="607"/>
      <c r="DS35" s="607"/>
      <c r="DT35" s="607"/>
      <c r="DU35" s="607"/>
      <c r="DV35" s="608"/>
      <c r="DW35" s="611">
        <v>1.4</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5891637</v>
      </c>
      <c r="S36" s="629"/>
      <c r="T36" s="629"/>
      <c r="U36" s="629"/>
      <c r="V36" s="629"/>
      <c r="W36" s="629"/>
      <c r="X36" s="629"/>
      <c r="Y36" s="632"/>
      <c r="Z36" s="633">
        <v>100</v>
      </c>
      <c r="AA36" s="633"/>
      <c r="AB36" s="633"/>
      <c r="AC36" s="633"/>
      <c r="AD36" s="634">
        <v>3662665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536956</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92164</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1442776</v>
      </c>
      <c r="CS36" s="589"/>
      <c r="CT36" s="589"/>
      <c r="CU36" s="589"/>
      <c r="CV36" s="589"/>
      <c r="CW36" s="589"/>
      <c r="CX36" s="589"/>
      <c r="CY36" s="590"/>
      <c r="CZ36" s="591">
        <v>26</v>
      </c>
      <c r="DA36" s="609"/>
      <c r="DB36" s="609"/>
      <c r="DC36" s="610"/>
      <c r="DD36" s="594">
        <v>1309667</v>
      </c>
      <c r="DE36" s="589"/>
      <c r="DF36" s="589"/>
      <c r="DG36" s="589"/>
      <c r="DH36" s="589"/>
      <c r="DI36" s="589"/>
      <c r="DJ36" s="589"/>
      <c r="DK36" s="590"/>
      <c r="DL36" s="594">
        <v>944507</v>
      </c>
      <c r="DM36" s="589"/>
      <c r="DN36" s="589"/>
      <c r="DO36" s="589"/>
      <c r="DP36" s="589"/>
      <c r="DQ36" s="589"/>
      <c r="DR36" s="589"/>
      <c r="DS36" s="589"/>
      <c r="DT36" s="589"/>
      <c r="DU36" s="589"/>
      <c r="DV36" s="590"/>
      <c r="DW36" s="611">
        <v>24</v>
      </c>
      <c r="DX36" s="612"/>
      <c r="DY36" s="612"/>
      <c r="DZ36" s="612"/>
      <c r="EA36" s="612"/>
      <c r="EB36" s="612"/>
      <c r="EC36" s="613"/>
    </row>
    <row r="37" spans="2:133" ht="11.25" customHeight="1">
      <c r="AQ37" s="614" t="s">
        <v>315</v>
      </c>
      <c r="AR37" s="615"/>
      <c r="AS37" s="615"/>
      <c r="AT37" s="615"/>
      <c r="AU37" s="615"/>
      <c r="AV37" s="615"/>
      <c r="AW37" s="615"/>
      <c r="AX37" s="615"/>
      <c r="AY37" s="616"/>
      <c r="AZ37" s="588">
        <v>73506</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1498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299053</v>
      </c>
      <c r="CS37" s="607"/>
      <c r="CT37" s="607"/>
      <c r="CU37" s="607"/>
      <c r="CV37" s="607"/>
      <c r="CW37" s="607"/>
      <c r="CX37" s="607"/>
      <c r="CY37" s="608"/>
      <c r="CZ37" s="591">
        <v>5.4</v>
      </c>
      <c r="DA37" s="609"/>
      <c r="DB37" s="609"/>
      <c r="DC37" s="610"/>
      <c r="DD37" s="594">
        <v>299053</v>
      </c>
      <c r="DE37" s="607"/>
      <c r="DF37" s="607"/>
      <c r="DG37" s="607"/>
      <c r="DH37" s="607"/>
      <c r="DI37" s="607"/>
      <c r="DJ37" s="607"/>
      <c r="DK37" s="608"/>
      <c r="DL37" s="594">
        <v>299053</v>
      </c>
      <c r="DM37" s="607"/>
      <c r="DN37" s="607"/>
      <c r="DO37" s="607"/>
      <c r="DP37" s="607"/>
      <c r="DQ37" s="607"/>
      <c r="DR37" s="607"/>
      <c r="DS37" s="607"/>
      <c r="DT37" s="607"/>
      <c r="DU37" s="607"/>
      <c r="DV37" s="608"/>
      <c r="DW37" s="611">
        <v>7.6</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2548</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479954</v>
      </c>
      <c r="CS38" s="589"/>
      <c r="CT38" s="589"/>
      <c r="CU38" s="589"/>
      <c r="CV38" s="589"/>
      <c r="CW38" s="589"/>
      <c r="CX38" s="589"/>
      <c r="CY38" s="590"/>
      <c r="CZ38" s="591">
        <v>8.6</v>
      </c>
      <c r="DA38" s="609"/>
      <c r="DB38" s="609"/>
      <c r="DC38" s="610"/>
      <c r="DD38" s="594">
        <v>418537</v>
      </c>
      <c r="DE38" s="589"/>
      <c r="DF38" s="589"/>
      <c r="DG38" s="589"/>
      <c r="DH38" s="589"/>
      <c r="DI38" s="589"/>
      <c r="DJ38" s="589"/>
      <c r="DK38" s="590"/>
      <c r="DL38" s="594">
        <v>399103</v>
      </c>
      <c r="DM38" s="589"/>
      <c r="DN38" s="589"/>
      <c r="DO38" s="589"/>
      <c r="DP38" s="589"/>
      <c r="DQ38" s="589"/>
      <c r="DR38" s="589"/>
      <c r="DS38" s="589"/>
      <c r="DT38" s="589"/>
      <c r="DU38" s="589"/>
      <c r="DV38" s="590"/>
      <c r="DW38" s="611">
        <v>10.1</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84</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189081</v>
      </c>
      <c r="CS39" s="607"/>
      <c r="CT39" s="607"/>
      <c r="CU39" s="607"/>
      <c r="CV39" s="607"/>
      <c r="CW39" s="607"/>
      <c r="CX39" s="607"/>
      <c r="CY39" s="608"/>
      <c r="CZ39" s="591">
        <v>3.4</v>
      </c>
      <c r="DA39" s="609"/>
      <c r="DB39" s="609"/>
      <c r="DC39" s="610"/>
      <c r="DD39" s="594">
        <v>187200</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80619</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114</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28006</v>
      </c>
      <c r="CS40" s="589"/>
      <c r="CT40" s="589"/>
      <c r="CU40" s="589"/>
      <c r="CV40" s="589"/>
      <c r="CW40" s="589"/>
      <c r="CX40" s="589"/>
      <c r="CY40" s="590"/>
      <c r="CZ40" s="591">
        <v>0.5</v>
      </c>
      <c r="DA40" s="609"/>
      <c r="DB40" s="609"/>
      <c r="DC40" s="610"/>
      <c r="DD40" s="594">
        <v>22006</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399335</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310</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434253</v>
      </c>
      <c r="CS42" s="589"/>
      <c r="CT42" s="589"/>
      <c r="CU42" s="589"/>
      <c r="CV42" s="589"/>
      <c r="CW42" s="589"/>
      <c r="CX42" s="589"/>
      <c r="CY42" s="590"/>
      <c r="CZ42" s="591">
        <v>7.8</v>
      </c>
      <c r="DA42" s="592"/>
      <c r="DB42" s="592"/>
      <c r="DC42" s="593"/>
      <c r="DD42" s="594">
        <v>184053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905</v>
      </c>
      <c r="CS43" s="607"/>
      <c r="CT43" s="607"/>
      <c r="CU43" s="607"/>
      <c r="CV43" s="607"/>
      <c r="CW43" s="607"/>
      <c r="CX43" s="607"/>
      <c r="CY43" s="608"/>
      <c r="CZ43" s="591">
        <v>0</v>
      </c>
      <c r="DA43" s="609"/>
      <c r="DB43" s="609"/>
      <c r="DC43" s="610"/>
      <c r="DD43" s="594">
        <v>905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412538</v>
      </c>
      <c r="CS44" s="589"/>
      <c r="CT44" s="589"/>
      <c r="CU44" s="589"/>
      <c r="CV44" s="589"/>
      <c r="CW44" s="589"/>
      <c r="CX44" s="589"/>
      <c r="CY44" s="590"/>
      <c r="CZ44" s="591">
        <v>7.4</v>
      </c>
      <c r="DA44" s="592"/>
      <c r="DB44" s="592"/>
      <c r="DC44" s="593"/>
      <c r="DD44" s="594">
        <v>178234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288026</v>
      </c>
      <c r="CS45" s="607"/>
      <c r="CT45" s="607"/>
      <c r="CU45" s="607"/>
      <c r="CV45" s="607"/>
      <c r="CW45" s="607"/>
      <c r="CX45" s="607"/>
      <c r="CY45" s="608"/>
      <c r="CZ45" s="591">
        <v>5.2</v>
      </c>
      <c r="DA45" s="609"/>
      <c r="DB45" s="609"/>
      <c r="DC45" s="610"/>
      <c r="DD45" s="594">
        <v>73911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115442</v>
      </c>
      <c r="CS46" s="589"/>
      <c r="CT46" s="589"/>
      <c r="CU46" s="589"/>
      <c r="CV46" s="589"/>
      <c r="CW46" s="589"/>
      <c r="CX46" s="589"/>
      <c r="CY46" s="590"/>
      <c r="CZ46" s="591">
        <v>2.1</v>
      </c>
      <c r="DA46" s="592"/>
      <c r="DB46" s="592"/>
      <c r="DC46" s="593"/>
      <c r="DD46" s="594">
        <v>95253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21715</v>
      </c>
      <c r="CS47" s="607"/>
      <c r="CT47" s="607"/>
      <c r="CU47" s="607"/>
      <c r="CV47" s="607"/>
      <c r="CW47" s="607"/>
      <c r="CX47" s="607"/>
      <c r="CY47" s="608"/>
      <c r="CZ47" s="591">
        <v>0.4</v>
      </c>
      <c r="DA47" s="609"/>
      <c r="DB47" s="609"/>
      <c r="DC47" s="610"/>
      <c r="DD47" s="594">
        <v>5819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5558923</v>
      </c>
      <c r="CS49" s="573"/>
      <c r="CT49" s="573"/>
      <c r="CU49" s="573"/>
      <c r="CV49" s="573"/>
      <c r="CW49" s="573"/>
      <c r="CX49" s="573"/>
      <c r="CY49" s="574"/>
      <c r="CZ49" s="575">
        <v>100</v>
      </c>
      <c r="DA49" s="576"/>
      <c r="DB49" s="576"/>
      <c r="DC49" s="577"/>
      <c r="DD49" s="578">
        <v>4421183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5922</v>
      </c>
      <c r="R7" s="1101"/>
      <c r="S7" s="1101"/>
      <c r="T7" s="1101"/>
      <c r="U7" s="1101"/>
      <c r="V7" s="1101">
        <v>5549</v>
      </c>
      <c r="W7" s="1101"/>
      <c r="X7" s="1101"/>
      <c r="Y7" s="1101"/>
      <c r="Z7" s="1101"/>
      <c r="AA7" s="1101">
        <v>372</v>
      </c>
      <c r="AB7" s="1101"/>
      <c r="AC7" s="1101"/>
      <c r="AD7" s="1101"/>
      <c r="AE7" s="1102"/>
      <c r="AF7" s="1103">
        <v>336</v>
      </c>
      <c r="AG7" s="1104"/>
      <c r="AH7" s="1104"/>
      <c r="AI7" s="1104"/>
      <c r="AJ7" s="1105"/>
      <c r="AK7" s="1087">
        <v>1</v>
      </c>
      <c r="AL7" s="1088"/>
      <c r="AM7" s="1088"/>
      <c r="AN7" s="1088"/>
      <c r="AO7" s="1088"/>
      <c r="AP7" s="1088">
        <v>6627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555</v>
      </c>
      <c r="BT7" s="1092"/>
      <c r="BU7" s="1092"/>
      <c r="BV7" s="1092"/>
      <c r="BW7" s="1092"/>
      <c r="BX7" s="1092"/>
      <c r="BY7" s="1092"/>
      <c r="BZ7" s="1092"/>
      <c r="CA7" s="1092"/>
      <c r="CB7" s="1092"/>
      <c r="CC7" s="1092"/>
      <c r="CD7" s="1092"/>
      <c r="CE7" s="1092"/>
      <c r="CF7" s="1092"/>
      <c r="CG7" s="1093"/>
      <c r="CH7" s="1084">
        <v>1</v>
      </c>
      <c r="CI7" s="1085"/>
      <c r="CJ7" s="1085"/>
      <c r="CK7" s="1085"/>
      <c r="CL7" s="1086"/>
      <c r="CM7" s="1084">
        <v>68</v>
      </c>
      <c r="CN7" s="1085"/>
      <c r="CO7" s="1085"/>
      <c r="CP7" s="1085"/>
      <c r="CQ7" s="1086"/>
      <c r="CR7" s="1084">
        <v>30</v>
      </c>
      <c r="CS7" s="1085"/>
      <c r="CT7" s="1085"/>
      <c r="CU7" s="1085"/>
      <c r="CV7" s="1086"/>
      <c r="CW7" s="1084">
        <v>6</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27" t="s">
        <v>367</v>
      </c>
      <c r="C8" s="1028"/>
      <c r="D8" s="1028"/>
      <c r="E8" s="1028"/>
      <c r="F8" s="1028"/>
      <c r="G8" s="1028"/>
      <c r="H8" s="1028"/>
      <c r="I8" s="1028"/>
      <c r="J8" s="1028"/>
      <c r="K8" s="1028"/>
      <c r="L8" s="1028"/>
      <c r="M8" s="1028"/>
      <c r="N8" s="1028"/>
      <c r="O8" s="1028"/>
      <c r="P8" s="1029"/>
      <c r="Q8" s="1039">
        <v>6</v>
      </c>
      <c r="R8" s="1040"/>
      <c r="S8" s="1040"/>
      <c r="T8" s="1040"/>
      <c r="U8" s="1040"/>
      <c r="V8" s="1040">
        <v>47</v>
      </c>
      <c r="W8" s="1040"/>
      <c r="X8" s="1040"/>
      <c r="Y8" s="1040"/>
      <c r="Z8" s="1040"/>
      <c r="AA8" s="1040">
        <v>-41</v>
      </c>
      <c r="AB8" s="1040"/>
      <c r="AC8" s="1040"/>
      <c r="AD8" s="1040"/>
      <c r="AE8" s="1041"/>
      <c r="AF8" s="1033">
        <v>-41</v>
      </c>
      <c r="AG8" s="1034"/>
      <c r="AH8" s="1034"/>
      <c r="AI8" s="1034"/>
      <c r="AJ8" s="1035"/>
      <c r="AK8" s="1082">
        <v>0</v>
      </c>
      <c r="AL8" s="1083"/>
      <c r="AM8" s="1083"/>
      <c r="AN8" s="1083"/>
      <c r="AO8" s="1083"/>
      <c r="AP8" s="1083">
        <v>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556</v>
      </c>
      <c r="BT8" s="1011"/>
      <c r="BU8" s="1011"/>
      <c r="BV8" s="1011"/>
      <c r="BW8" s="1011"/>
      <c r="BX8" s="1011"/>
      <c r="BY8" s="1011"/>
      <c r="BZ8" s="1011"/>
      <c r="CA8" s="1011"/>
      <c r="CB8" s="1011"/>
      <c r="CC8" s="1011"/>
      <c r="CD8" s="1011"/>
      <c r="CE8" s="1011"/>
      <c r="CF8" s="1011"/>
      <c r="CG8" s="1012"/>
      <c r="CH8" s="985">
        <v>-1</v>
      </c>
      <c r="CI8" s="986"/>
      <c r="CJ8" s="986"/>
      <c r="CK8" s="986"/>
      <c r="CL8" s="987"/>
      <c r="CM8" s="985">
        <v>82</v>
      </c>
      <c r="CN8" s="986"/>
      <c r="CO8" s="986"/>
      <c r="CP8" s="986"/>
      <c r="CQ8" s="987"/>
      <c r="CR8" s="985">
        <v>45</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27" t="s">
        <v>368</v>
      </c>
      <c r="C9" s="1028"/>
      <c r="D9" s="1028"/>
      <c r="E9" s="1028"/>
      <c r="F9" s="1028"/>
      <c r="G9" s="1028"/>
      <c r="H9" s="1028"/>
      <c r="I9" s="1028"/>
      <c r="J9" s="1028"/>
      <c r="K9" s="1028"/>
      <c r="L9" s="1028"/>
      <c r="M9" s="1028"/>
      <c r="N9" s="1028"/>
      <c r="O9" s="1028"/>
      <c r="P9" s="1029"/>
      <c r="Q9" s="1039">
        <v>4</v>
      </c>
      <c r="R9" s="1040"/>
      <c r="S9" s="1040"/>
      <c r="T9" s="1040"/>
      <c r="U9" s="1040"/>
      <c r="V9" s="1040">
        <v>4</v>
      </c>
      <c r="W9" s="1040"/>
      <c r="X9" s="1040"/>
      <c r="Y9" s="1040"/>
      <c r="Z9" s="1040"/>
      <c r="AA9" s="1040">
        <v>1</v>
      </c>
      <c r="AB9" s="1040"/>
      <c r="AC9" s="1040"/>
      <c r="AD9" s="1040"/>
      <c r="AE9" s="1041"/>
      <c r="AF9" s="1033">
        <v>1</v>
      </c>
      <c r="AG9" s="1034"/>
      <c r="AH9" s="1034"/>
      <c r="AI9" s="1034"/>
      <c r="AJ9" s="1035"/>
      <c r="AK9" s="1082">
        <v>1</v>
      </c>
      <c r="AL9" s="1083"/>
      <c r="AM9" s="1083"/>
      <c r="AN9" s="1083"/>
      <c r="AO9" s="1083"/>
      <c r="AP9" s="1083">
        <v>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t="s">
        <v>369</v>
      </c>
      <c r="C10" s="1028"/>
      <c r="D10" s="1028"/>
      <c r="E10" s="1028"/>
      <c r="F10" s="1028"/>
      <c r="G10" s="1028"/>
      <c r="H10" s="1028"/>
      <c r="I10" s="1028"/>
      <c r="J10" s="1028"/>
      <c r="K10" s="1028"/>
      <c r="L10" s="1028"/>
      <c r="M10" s="1028"/>
      <c r="N10" s="1028"/>
      <c r="O10" s="1028"/>
      <c r="P10" s="1029"/>
      <c r="Q10" s="1039">
        <v>18</v>
      </c>
      <c r="R10" s="1040"/>
      <c r="S10" s="1040"/>
      <c r="T10" s="1040"/>
      <c r="U10" s="1040"/>
      <c r="V10" s="1040">
        <v>17</v>
      </c>
      <c r="W10" s="1040"/>
      <c r="X10" s="1040"/>
      <c r="Y10" s="1040"/>
      <c r="Z10" s="1040"/>
      <c r="AA10" s="1040">
        <v>1</v>
      </c>
      <c r="AB10" s="1040"/>
      <c r="AC10" s="1040"/>
      <c r="AD10" s="1040"/>
      <c r="AE10" s="1041"/>
      <c r="AF10" s="1033">
        <v>1</v>
      </c>
      <c r="AG10" s="1034"/>
      <c r="AH10" s="1034"/>
      <c r="AI10" s="1034"/>
      <c r="AJ10" s="1035"/>
      <c r="AK10" s="1082">
        <v>11</v>
      </c>
      <c r="AL10" s="1083"/>
      <c r="AM10" s="1083"/>
      <c r="AN10" s="1083"/>
      <c r="AO10" s="1083"/>
      <c r="AP10" s="1083">
        <v>0</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5894</v>
      </c>
      <c r="R23" s="1065"/>
      <c r="S23" s="1065"/>
      <c r="T23" s="1065"/>
      <c r="U23" s="1065"/>
      <c r="V23" s="1065">
        <v>5561</v>
      </c>
      <c r="W23" s="1065"/>
      <c r="X23" s="1065"/>
      <c r="Y23" s="1065"/>
      <c r="Z23" s="1065"/>
      <c r="AA23" s="1065">
        <v>333</v>
      </c>
      <c r="AB23" s="1065"/>
      <c r="AC23" s="1065"/>
      <c r="AD23" s="1065"/>
      <c r="AE23" s="1066"/>
      <c r="AF23" s="1067">
        <v>296</v>
      </c>
      <c r="AG23" s="1065"/>
      <c r="AH23" s="1065"/>
      <c r="AI23" s="1065"/>
      <c r="AJ23" s="1068"/>
      <c r="AK23" s="1069"/>
      <c r="AL23" s="1070"/>
      <c r="AM23" s="1070"/>
      <c r="AN23" s="1070"/>
      <c r="AO23" s="1070"/>
      <c r="AP23" s="1065">
        <v>6635</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1276</v>
      </c>
      <c r="R28" s="1050"/>
      <c r="S28" s="1050"/>
      <c r="T28" s="1050"/>
      <c r="U28" s="1050"/>
      <c r="V28" s="1050">
        <v>1160</v>
      </c>
      <c r="W28" s="1050"/>
      <c r="X28" s="1050"/>
      <c r="Y28" s="1050"/>
      <c r="Z28" s="1050"/>
      <c r="AA28" s="1050">
        <v>115</v>
      </c>
      <c r="AB28" s="1050"/>
      <c r="AC28" s="1050"/>
      <c r="AD28" s="1050"/>
      <c r="AE28" s="1051"/>
      <c r="AF28" s="1052">
        <v>115</v>
      </c>
      <c r="AG28" s="1050"/>
      <c r="AH28" s="1050"/>
      <c r="AI28" s="1050"/>
      <c r="AJ28" s="1053"/>
      <c r="AK28" s="1054">
        <v>81</v>
      </c>
      <c r="AL28" s="1042"/>
      <c r="AM28" s="1042"/>
      <c r="AN28" s="1042"/>
      <c r="AO28" s="1042"/>
      <c r="AP28" s="1042">
        <v>0</v>
      </c>
      <c r="AQ28" s="1042"/>
      <c r="AR28" s="1042"/>
      <c r="AS28" s="1042"/>
      <c r="AT28" s="1042"/>
      <c r="AU28" s="1042">
        <v>0</v>
      </c>
      <c r="AV28" s="1042"/>
      <c r="AW28" s="1042"/>
      <c r="AX28" s="1042"/>
      <c r="AY28" s="1042"/>
      <c r="AZ28" s="1043" t="s">
        <v>553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384</v>
      </c>
      <c r="C29" s="1028"/>
      <c r="D29" s="1028"/>
      <c r="E29" s="1028"/>
      <c r="F29" s="1028"/>
      <c r="G29" s="1028"/>
      <c r="H29" s="1028"/>
      <c r="I29" s="1028"/>
      <c r="J29" s="1028"/>
      <c r="K29" s="1028"/>
      <c r="L29" s="1028"/>
      <c r="M29" s="1028"/>
      <c r="N29" s="1028"/>
      <c r="O29" s="1028"/>
      <c r="P29" s="1029"/>
      <c r="Q29" s="1039">
        <v>1253</v>
      </c>
      <c r="R29" s="1040"/>
      <c r="S29" s="1040"/>
      <c r="T29" s="1040"/>
      <c r="U29" s="1040"/>
      <c r="V29" s="1040">
        <v>1182</v>
      </c>
      <c r="W29" s="1040"/>
      <c r="X29" s="1040"/>
      <c r="Y29" s="1040"/>
      <c r="Z29" s="1040"/>
      <c r="AA29" s="1040">
        <v>71</v>
      </c>
      <c r="AB29" s="1040"/>
      <c r="AC29" s="1040"/>
      <c r="AD29" s="1040"/>
      <c r="AE29" s="1041"/>
      <c r="AF29" s="1033">
        <v>71</v>
      </c>
      <c r="AG29" s="1034"/>
      <c r="AH29" s="1034"/>
      <c r="AI29" s="1034"/>
      <c r="AJ29" s="1035"/>
      <c r="AK29" s="976">
        <v>216</v>
      </c>
      <c r="AL29" s="967"/>
      <c r="AM29" s="967"/>
      <c r="AN29" s="967"/>
      <c r="AO29" s="967"/>
      <c r="AP29" s="967">
        <v>0</v>
      </c>
      <c r="AQ29" s="967"/>
      <c r="AR29" s="967"/>
      <c r="AS29" s="967"/>
      <c r="AT29" s="967"/>
      <c r="AU29" s="967">
        <v>0</v>
      </c>
      <c r="AV29" s="967"/>
      <c r="AW29" s="967"/>
      <c r="AX29" s="967"/>
      <c r="AY29" s="967"/>
      <c r="AZ29" s="1038" t="s">
        <v>553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385</v>
      </c>
      <c r="C30" s="1028"/>
      <c r="D30" s="1028"/>
      <c r="E30" s="1028"/>
      <c r="F30" s="1028"/>
      <c r="G30" s="1028"/>
      <c r="H30" s="1028"/>
      <c r="I30" s="1028"/>
      <c r="J30" s="1028"/>
      <c r="K30" s="1028"/>
      <c r="L30" s="1028"/>
      <c r="M30" s="1028"/>
      <c r="N30" s="1028"/>
      <c r="O30" s="1028"/>
      <c r="P30" s="1029"/>
      <c r="Q30" s="1039">
        <v>116</v>
      </c>
      <c r="R30" s="1040"/>
      <c r="S30" s="1040"/>
      <c r="T30" s="1040"/>
      <c r="U30" s="1040"/>
      <c r="V30" s="1040">
        <v>114</v>
      </c>
      <c r="W30" s="1040"/>
      <c r="X30" s="1040"/>
      <c r="Y30" s="1040"/>
      <c r="Z30" s="1040"/>
      <c r="AA30" s="1040">
        <v>2</v>
      </c>
      <c r="AB30" s="1040"/>
      <c r="AC30" s="1040"/>
      <c r="AD30" s="1040"/>
      <c r="AE30" s="1041"/>
      <c r="AF30" s="1033">
        <v>2</v>
      </c>
      <c r="AG30" s="1034"/>
      <c r="AH30" s="1034"/>
      <c r="AI30" s="1034"/>
      <c r="AJ30" s="1035"/>
      <c r="AK30" s="976">
        <v>40</v>
      </c>
      <c r="AL30" s="967"/>
      <c r="AM30" s="967"/>
      <c r="AN30" s="967"/>
      <c r="AO30" s="967"/>
      <c r="AP30" s="967">
        <v>0</v>
      </c>
      <c r="AQ30" s="967"/>
      <c r="AR30" s="967"/>
      <c r="AS30" s="967"/>
      <c r="AT30" s="967"/>
      <c r="AU30" s="967">
        <v>0</v>
      </c>
      <c r="AV30" s="967"/>
      <c r="AW30" s="967"/>
      <c r="AX30" s="967"/>
      <c r="AY30" s="967"/>
      <c r="AZ30" s="1038" t="s">
        <v>553</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386</v>
      </c>
      <c r="C31" s="1028"/>
      <c r="D31" s="1028"/>
      <c r="E31" s="1028"/>
      <c r="F31" s="1028"/>
      <c r="G31" s="1028"/>
      <c r="H31" s="1028"/>
      <c r="I31" s="1028"/>
      <c r="J31" s="1028"/>
      <c r="K31" s="1028"/>
      <c r="L31" s="1028"/>
      <c r="M31" s="1028"/>
      <c r="N31" s="1028"/>
      <c r="O31" s="1028"/>
      <c r="P31" s="1029"/>
      <c r="Q31" s="1039">
        <v>398</v>
      </c>
      <c r="R31" s="1040"/>
      <c r="S31" s="1040"/>
      <c r="T31" s="1040"/>
      <c r="U31" s="1040"/>
      <c r="V31" s="1040">
        <v>428</v>
      </c>
      <c r="W31" s="1040"/>
      <c r="X31" s="1040"/>
      <c r="Y31" s="1040"/>
      <c r="Z31" s="1040"/>
      <c r="AA31" s="1040">
        <v>-30</v>
      </c>
      <c r="AB31" s="1040"/>
      <c r="AC31" s="1040"/>
      <c r="AD31" s="1040"/>
      <c r="AE31" s="1041"/>
      <c r="AF31" s="1033">
        <v>179</v>
      </c>
      <c r="AG31" s="1034"/>
      <c r="AH31" s="1034"/>
      <c r="AI31" s="1034"/>
      <c r="AJ31" s="1035"/>
      <c r="AK31" s="976">
        <v>51</v>
      </c>
      <c r="AL31" s="967"/>
      <c r="AM31" s="967"/>
      <c r="AN31" s="967"/>
      <c r="AO31" s="967"/>
      <c r="AP31" s="967">
        <v>853</v>
      </c>
      <c r="AQ31" s="967"/>
      <c r="AR31" s="967"/>
      <c r="AS31" s="967"/>
      <c r="AT31" s="967"/>
      <c r="AU31" s="967">
        <v>51</v>
      </c>
      <c r="AV31" s="967"/>
      <c r="AW31" s="967"/>
      <c r="AX31" s="967"/>
      <c r="AY31" s="967"/>
      <c r="AZ31" s="1038" t="s">
        <v>553</v>
      </c>
      <c r="BA31" s="1038"/>
      <c r="BB31" s="1038"/>
      <c r="BC31" s="1038"/>
      <c r="BD31" s="1038"/>
      <c r="BE31" s="1022" t="s">
        <v>387</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388</v>
      </c>
      <c r="C32" s="1028"/>
      <c r="D32" s="1028"/>
      <c r="E32" s="1028"/>
      <c r="F32" s="1028"/>
      <c r="G32" s="1028"/>
      <c r="H32" s="1028"/>
      <c r="I32" s="1028"/>
      <c r="J32" s="1028"/>
      <c r="K32" s="1028"/>
      <c r="L32" s="1028"/>
      <c r="M32" s="1028"/>
      <c r="N32" s="1028"/>
      <c r="O32" s="1028"/>
      <c r="P32" s="1029"/>
      <c r="Q32" s="1039">
        <v>918</v>
      </c>
      <c r="R32" s="1040"/>
      <c r="S32" s="1040"/>
      <c r="T32" s="1040"/>
      <c r="U32" s="1040"/>
      <c r="V32" s="1040">
        <v>1063</v>
      </c>
      <c r="W32" s="1040"/>
      <c r="X32" s="1040"/>
      <c r="Y32" s="1040"/>
      <c r="Z32" s="1040"/>
      <c r="AA32" s="1040">
        <v>-146</v>
      </c>
      <c r="AB32" s="1040"/>
      <c r="AC32" s="1040"/>
      <c r="AD32" s="1040"/>
      <c r="AE32" s="1041"/>
      <c r="AF32" s="1033">
        <v>135</v>
      </c>
      <c r="AG32" s="1034"/>
      <c r="AH32" s="1034"/>
      <c r="AI32" s="1034"/>
      <c r="AJ32" s="1035"/>
      <c r="AK32" s="976">
        <v>537</v>
      </c>
      <c r="AL32" s="967"/>
      <c r="AM32" s="967"/>
      <c r="AN32" s="967"/>
      <c r="AO32" s="967"/>
      <c r="AP32" s="967">
        <v>6908</v>
      </c>
      <c r="AQ32" s="967"/>
      <c r="AR32" s="967"/>
      <c r="AS32" s="967"/>
      <c r="AT32" s="967"/>
      <c r="AU32" s="967">
        <v>537</v>
      </c>
      <c r="AV32" s="967"/>
      <c r="AW32" s="967"/>
      <c r="AX32" s="967"/>
      <c r="AY32" s="967"/>
      <c r="AZ32" s="1038" t="s">
        <v>553</v>
      </c>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502</v>
      </c>
      <c r="AG63" s="955"/>
      <c r="AH63" s="955"/>
      <c r="AI63" s="955"/>
      <c r="AJ63" s="1020"/>
      <c r="AK63" s="1021"/>
      <c r="AL63" s="959"/>
      <c r="AM63" s="959"/>
      <c r="AN63" s="959"/>
      <c r="AO63" s="959"/>
      <c r="AP63" s="955">
        <v>7761</v>
      </c>
      <c r="AQ63" s="955"/>
      <c r="AR63" s="955"/>
      <c r="AS63" s="955"/>
      <c r="AT63" s="955"/>
      <c r="AU63" s="955">
        <v>588</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6709</v>
      </c>
      <c r="R68" s="978"/>
      <c r="S68" s="978"/>
      <c r="T68" s="978"/>
      <c r="U68" s="978"/>
      <c r="V68" s="978">
        <v>7724</v>
      </c>
      <c r="W68" s="978"/>
      <c r="X68" s="978"/>
      <c r="Y68" s="978"/>
      <c r="Z68" s="978"/>
      <c r="AA68" s="978">
        <v>-1015</v>
      </c>
      <c r="AB68" s="978"/>
      <c r="AC68" s="978"/>
      <c r="AD68" s="978"/>
      <c r="AE68" s="978"/>
      <c r="AF68" s="978">
        <v>391</v>
      </c>
      <c r="AG68" s="978"/>
      <c r="AH68" s="978"/>
      <c r="AI68" s="978"/>
      <c r="AJ68" s="978"/>
      <c r="AK68" s="978">
        <v>0</v>
      </c>
      <c r="AL68" s="978"/>
      <c r="AM68" s="978"/>
      <c r="AN68" s="978"/>
      <c r="AO68" s="978"/>
      <c r="AP68" s="978">
        <v>35147</v>
      </c>
      <c r="AQ68" s="978"/>
      <c r="AR68" s="978"/>
      <c r="AS68" s="978"/>
      <c r="AT68" s="978"/>
      <c r="AU68" s="978">
        <v>63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3">
        <v>61</v>
      </c>
      <c r="R69" s="967"/>
      <c r="S69" s="967"/>
      <c r="T69" s="967"/>
      <c r="U69" s="967"/>
      <c r="V69" s="967">
        <v>60</v>
      </c>
      <c r="W69" s="967"/>
      <c r="X69" s="967"/>
      <c r="Y69" s="967"/>
      <c r="Z69" s="967"/>
      <c r="AA69" s="967">
        <v>2</v>
      </c>
      <c r="AB69" s="967"/>
      <c r="AC69" s="967"/>
      <c r="AD69" s="967"/>
      <c r="AE69" s="967"/>
      <c r="AF69" s="967">
        <v>2</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257828</v>
      </c>
      <c r="R70" s="967"/>
      <c r="S70" s="967"/>
      <c r="T70" s="967"/>
      <c r="U70" s="967"/>
      <c r="V70" s="967">
        <v>257733</v>
      </c>
      <c r="W70" s="967"/>
      <c r="X70" s="967"/>
      <c r="Y70" s="967"/>
      <c r="Z70" s="967"/>
      <c r="AA70" s="967">
        <v>95</v>
      </c>
      <c r="AB70" s="967"/>
      <c r="AC70" s="967"/>
      <c r="AD70" s="967"/>
      <c r="AE70" s="967"/>
      <c r="AF70" s="967">
        <v>95</v>
      </c>
      <c r="AG70" s="967"/>
      <c r="AH70" s="967"/>
      <c r="AI70" s="967"/>
      <c r="AJ70" s="967"/>
      <c r="AK70" s="967">
        <v>9107</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8652</v>
      </c>
      <c r="R71" s="967"/>
      <c r="S71" s="967"/>
      <c r="T71" s="967"/>
      <c r="U71" s="967"/>
      <c r="V71" s="967">
        <v>7933</v>
      </c>
      <c r="W71" s="967"/>
      <c r="X71" s="967"/>
      <c r="Y71" s="967"/>
      <c r="Z71" s="967"/>
      <c r="AA71" s="967">
        <v>718</v>
      </c>
      <c r="AB71" s="967"/>
      <c r="AC71" s="967"/>
      <c r="AD71" s="967"/>
      <c r="AE71" s="967"/>
      <c r="AF71" s="967">
        <v>718</v>
      </c>
      <c r="AG71" s="967"/>
      <c r="AH71" s="967"/>
      <c r="AI71" s="967"/>
      <c r="AJ71" s="967"/>
      <c r="AK71" s="967">
        <v>652</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3">
        <v>948</v>
      </c>
      <c r="R72" s="967"/>
      <c r="S72" s="967"/>
      <c r="T72" s="967"/>
      <c r="U72" s="967"/>
      <c r="V72" s="967">
        <v>751</v>
      </c>
      <c r="W72" s="967"/>
      <c r="X72" s="967"/>
      <c r="Y72" s="967"/>
      <c r="Z72" s="967"/>
      <c r="AA72" s="967">
        <v>197</v>
      </c>
      <c r="AB72" s="967"/>
      <c r="AC72" s="967"/>
      <c r="AD72" s="967"/>
      <c r="AE72" s="967"/>
      <c r="AF72" s="967">
        <v>197</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57</v>
      </c>
      <c r="R73" s="967"/>
      <c r="S73" s="967"/>
      <c r="T73" s="967"/>
      <c r="U73" s="967"/>
      <c r="V73" s="967">
        <v>54</v>
      </c>
      <c r="W73" s="967"/>
      <c r="X73" s="967"/>
      <c r="Y73" s="967"/>
      <c r="Z73" s="967"/>
      <c r="AA73" s="967">
        <v>3</v>
      </c>
      <c r="AB73" s="967"/>
      <c r="AC73" s="967"/>
      <c r="AD73" s="967"/>
      <c r="AE73" s="967"/>
      <c r="AF73" s="967">
        <v>3</v>
      </c>
      <c r="AG73" s="967"/>
      <c r="AH73" s="967"/>
      <c r="AI73" s="967"/>
      <c r="AJ73" s="967"/>
      <c r="AK73" s="967">
        <v>56</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543</v>
      </c>
      <c r="C74" s="971"/>
      <c r="D74" s="971"/>
      <c r="E74" s="971"/>
      <c r="F74" s="971"/>
      <c r="G74" s="971"/>
      <c r="H74" s="971"/>
      <c r="I74" s="971"/>
      <c r="J74" s="971"/>
      <c r="K74" s="971"/>
      <c r="L74" s="971"/>
      <c r="M74" s="971"/>
      <c r="N74" s="971"/>
      <c r="O74" s="971"/>
      <c r="P74" s="972"/>
      <c r="Q74" s="973">
        <v>6</v>
      </c>
      <c r="R74" s="967"/>
      <c r="S74" s="967"/>
      <c r="T74" s="967"/>
      <c r="U74" s="967"/>
      <c r="V74" s="967">
        <v>3</v>
      </c>
      <c r="W74" s="967"/>
      <c r="X74" s="967"/>
      <c r="Y74" s="967"/>
      <c r="Z74" s="967"/>
      <c r="AA74" s="967">
        <v>3</v>
      </c>
      <c r="AB74" s="967"/>
      <c r="AC74" s="967"/>
      <c r="AD74" s="967"/>
      <c r="AE74" s="967"/>
      <c r="AF74" s="967">
        <v>3</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544</v>
      </c>
      <c r="C75" s="971"/>
      <c r="D75" s="971"/>
      <c r="E75" s="971"/>
      <c r="F75" s="971"/>
      <c r="G75" s="971"/>
      <c r="H75" s="971"/>
      <c r="I75" s="971"/>
      <c r="J75" s="971"/>
      <c r="K75" s="971"/>
      <c r="L75" s="971"/>
      <c r="M75" s="971"/>
      <c r="N75" s="971"/>
      <c r="O75" s="971"/>
      <c r="P75" s="972"/>
      <c r="Q75" s="974">
        <v>97</v>
      </c>
      <c r="R75" s="975"/>
      <c r="S75" s="975"/>
      <c r="T75" s="975"/>
      <c r="U75" s="976"/>
      <c r="V75" s="977">
        <v>92</v>
      </c>
      <c r="W75" s="975"/>
      <c r="X75" s="975"/>
      <c r="Y75" s="975"/>
      <c r="Z75" s="976"/>
      <c r="AA75" s="977">
        <v>5</v>
      </c>
      <c r="AB75" s="975"/>
      <c r="AC75" s="975"/>
      <c r="AD75" s="975"/>
      <c r="AE75" s="976"/>
      <c r="AF75" s="977">
        <v>5</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545</v>
      </c>
      <c r="C76" s="971"/>
      <c r="D76" s="971"/>
      <c r="E76" s="971"/>
      <c r="F76" s="971"/>
      <c r="G76" s="971"/>
      <c r="H76" s="971"/>
      <c r="I76" s="971"/>
      <c r="J76" s="971"/>
      <c r="K76" s="971"/>
      <c r="L76" s="971"/>
      <c r="M76" s="971"/>
      <c r="N76" s="971"/>
      <c r="O76" s="971"/>
      <c r="P76" s="972"/>
      <c r="Q76" s="974">
        <v>32</v>
      </c>
      <c r="R76" s="975"/>
      <c r="S76" s="975"/>
      <c r="T76" s="975"/>
      <c r="U76" s="976"/>
      <c r="V76" s="977">
        <v>25</v>
      </c>
      <c r="W76" s="975"/>
      <c r="X76" s="975"/>
      <c r="Y76" s="975"/>
      <c r="Z76" s="976"/>
      <c r="AA76" s="977">
        <v>7</v>
      </c>
      <c r="AB76" s="975"/>
      <c r="AC76" s="975"/>
      <c r="AD76" s="975"/>
      <c r="AE76" s="976"/>
      <c r="AF76" s="977">
        <v>7</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546</v>
      </c>
      <c r="C77" s="971"/>
      <c r="D77" s="971"/>
      <c r="E77" s="971"/>
      <c r="F77" s="971"/>
      <c r="G77" s="971"/>
      <c r="H77" s="971"/>
      <c r="I77" s="971"/>
      <c r="J77" s="971"/>
      <c r="K77" s="971"/>
      <c r="L77" s="971"/>
      <c r="M77" s="971"/>
      <c r="N77" s="971"/>
      <c r="O77" s="971"/>
      <c r="P77" s="972"/>
      <c r="Q77" s="974">
        <v>14</v>
      </c>
      <c r="R77" s="975"/>
      <c r="S77" s="975"/>
      <c r="T77" s="975"/>
      <c r="U77" s="976"/>
      <c r="V77" s="977">
        <v>10</v>
      </c>
      <c r="W77" s="975"/>
      <c r="X77" s="975"/>
      <c r="Y77" s="975"/>
      <c r="Z77" s="976"/>
      <c r="AA77" s="977">
        <v>4</v>
      </c>
      <c r="AB77" s="975"/>
      <c r="AC77" s="975"/>
      <c r="AD77" s="975"/>
      <c r="AE77" s="976"/>
      <c r="AF77" s="977">
        <v>4</v>
      </c>
      <c r="AG77" s="975"/>
      <c r="AH77" s="975"/>
      <c r="AI77" s="975"/>
      <c r="AJ77" s="976"/>
      <c r="AK77" s="977">
        <v>0</v>
      </c>
      <c r="AL77" s="975"/>
      <c r="AM77" s="975"/>
      <c r="AN77" s="975"/>
      <c r="AO77" s="976"/>
      <c r="AP77" s="977">
        <v>0</v>
      </c>
      <c r="AQ77" s="975"/>
      <c r="AR77" s="975"/>
      <c r="AS77" s="975"/>
      <c r="AT77" s="976"/>
      <c r="AU77" s="977">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547</v>
      </c>
      <c r="C78" s="971"/>
      <c r="D78" s="971"/>
      <c r="E78" s="971"/>
      <c r="F78" s="971"/>
      <c r="G78" s="971"/>
      <c r="H78" s="971"/>
      <c r="I78" s="971"/>
      <c r="J78" s="971"/>
      <c r="K78" s="971"/>
      <c r="L78" s="971"/>
      <c r="M78" s="971"/>
      <c r="N78" s="971"/>
      <c r="O78" s="971"/>
      <c r="P78" s="972"/>
      <c r="Q78" s="973">
        <v>213</v>
      </c>
      <c r="R78" s="967"/>
      <c r="S78" s="967"/>
      <c r="T78" s="967"/>
      <c r="U78" s="967"/>
      <c r="V78" s="967">
        <v>206</v>
      </c>
      <c r="W78" s="967"/>
      <c r="X78" s="967"/>
      <c r="Y78" s="967"/>
      <c r="Z78" s="967"/>
      <c r="AA78" s="967">
        <v>7</v>
      </c>
      <c r="AB78" s="967"/>
      <c r="AC78" s="967"/>
      <c r="AD78" s="967"/>
      <c r="AE78" s="967"/>
      <c r="AF78" s="967">
        <v>7</v>
      </c>
      <c r="AG78" s="967"/>
      <c r="AH78" s="967"/>
      <c r="AI78" s="967"/>
      <c r="AJ78" s="967"/>
      <c r="AK78" s="967">
        <v>0</v>
      </c>
      <c r="AL78" s="967"/>
      <c r="AM78" s="967"/>
      <c r="AN78" s="967"/>
      <c r="AO78" s="967"/>
      <c r="AP78" s="967">
        <v>118</v>
      </c>
      <c r="AQ78" s="967"/>
      <c r="AR78" s="967"/>
      <c r="AS78" s="967"/>
      <c r="AT78" s="967"/>
      <c r="AU78" s="967">
        <v>36</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554</v>
      </c>
      <c r="C79" s="971"/>
      <c r="D79" s="971"/>
      <c r="E79" s="971"/>
      <c r="F79" s="971"/>
      <c r="G79" s="971"/>
      <c r="H79" s="971"/>
      <c r="I79" s="971"/>
      <c r="J79" s="971"/>
      <c r="K79" s="971"/>
      <c r="L79" s="971"/>
      <c r="M79" s="971"/>
      <c r="N79" s="971"/>
      <c r="O79" s="971"/>
      <c r="P79" s="972"/>
      <c r="Q79" s="973">
        <v>17</v>
      </c>
      <c r="R79" s="967"/>
      <c r="S79" s="967"/>
      <c r="T79" s="967"/>
      <c r="U79" s="967"/>
      <c r="V79" s="967">
        <v>16</v>
      </c>
      <c r="W79" s="967"/>
      <c r="X79" s="967"/>
      <c r="Y79" s="967"/>
      <c r="Z79" s="967"/>
      <c r="AA79" s="967">
        <v>1</v>
      </c>
      <c r="AB79" s="967"/>
      <c r="AC79" s="967"/>
      <c r="AD79" s="967"/>
      <c r="AE79" s="967"/>
      <c r="AF79" s="967">
        <v>1</v>
      </c>
      <c r="AG79" s="967"/>
      <c r="AH79" s="967"/>
      <c r="AI79" s="967"/>
      <c r="AJ79" s="967"/>
      <c r="AK79" s="967">
        <v>0</v>
      </c>
      <c r="AL79" s="967"/>
      <c r="AM79" s="967"/>
      <c r="AN79" s="967"/>
      <c r="AO79" s="967"/>
      <c r="AP79" s="967">
        <v>0</v>
      </c>
      <c r="AQ79" s="967"/>
      <c r="AR79" s="967"/>
      <c r="AS79" s="967"/>
      <c r="AT79" s="967"/>
      <c r="AU79" s="967">
        <v>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551</v>
      </c>
      <c r="C80" s="971"/>
      <c r="D80" s="971"/>
      <c r="E80" s="971"/>
      <c r="F80" s="971"/>
      <c r="G80" s="971"/>
      <c r="H80" s="971"/>
      <c r="I80" s="971"/>
      <c r="J80" s="971"/>
      <c r="K80" s="971"/>
      <c r="L80" s="971"/>
      <c r="M80" s="971"/>
      <c r="N80" s="971"/>
      <c r="O80" s="971"/>
      <c r="P80" s="972"/>
      <c r="Q80" s="973">
        <v>5944</v>
      </c>
      <c r="R80" s="967"/>
      <c r="S80" s="967"/>
      <c r="T80" s="967"/>
      <c r="U80" s="967"/>
      <c r="V80" s="967">
        <v>5169</v>
      </c>
      <c r="W80" s="967"/>
      <c r="X80" s="967"/>
      <c r="Y80" s="967"/>
      <c r="Z80" s="967"/>
      <c r="AA80" s="967">
        <v>775</v>
      </c>
      <c r="AB80" s="967"/>
      <c r="AC80" s="967"/>
      <c r="AD80" s="967"/>
      <c r="AE80" s="967"/>
      <c r="AF80" s="967">
        <v>138</v>
      </c>
      <c r="AG80" s="967"/>
      <c r="AH80" s="967"/>
      <c r="AI80" s="967"/>
      <c r="AJ80" s="967"/>
      <c r="AK80" s="967">
        <v>0</v>
      </c>
      <c r="AL80" s="967"/>
      <c r="AM80" s="967"/>
      <c r="AN80" s="967"/>
      <c r="AO80" s="967"/>
      <c r="AP80" s="967">
        <v>4527</v>
      </c>
      <c r="AQ80" s="967"/>
      <c r="AR80" s="967"/>
      <c r="AS80" s="967"/>
      <c r="AT80" s="967"/>
      <c r="AU80" s="967">
        <v>331</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548</v>
      </c>
      <c r="C81" s="971"/>
      <c r="D81" s="971"/>
      <c r="E81" s="971"/>
      <c r="F81" s="971"/>
      <c r="G81" s="971"/>
      <c r="H81" s="971"/>
      <c r="I81" s="971"/>
      <c r="J81" s="971"/>
      <c r="K81" s="971"/>
      <c r="L81" s="971"/>
      <c r="M81" s="971"/>
      <c r="N81" s="971"/>
      <c r="O81" s="971"/>
      <c r="P81" s="972"/>
      <c r="Q81" s="973">
        <v>3393</v>
      </c>
      <c r="R81" s="967"/>
      <c r="S81" s="967"/>
      <c r="T81" s="967"/>
      <c r="U81" s="967"/>
      <c r="V81" s="967">
        <v>3343</v>
      </c>
      <c r="W81" s="967"/>
      <c r="X81" s="967"/>
      <c r="Y81" s="967"/>
      <c r="Z81" s="967"/>
      <c r="AA81" s="967">
        <v>50</v>
      </c>
      <c r="AB81" s="967"/>
      <c r="AC81" s="967"/>
      <c r="AD81" s="967"/>
      <c r="AE81" s="967"/>
      <c r="AF81" s="967">
        <v>50</v>
      </c>
      <c r="AG81" s="967"/>
      <c r="AH81" s="967"/>
      <c r="AI81" s="967"/>
      <c r="AJ81" s="967"/>
      <c r="AK81" s="967">
        <v>47</v>
      </c>
      <c r="AL81" s="967"/>
      <c r="AM81" s="967"/>
      <c r="AN81" s="967"/>
      <c r="AO81" s="967"/>
      <c r="AP81" s="967">
        <v>2753</v>
      </c>
      <c r="AQ81" s="967"/>
      <c r="AR81" s="967"/>
      <c r="AS81" s="967"/>
      <c r="AT81" s="967"/>
      <c r="AU81" s="967">
        <v>154</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550</v>
      </c>
      <c r="C82" s="971"/>
      <c r="D82" s="971"/>
      <c r="E82" s="971"/>
      <c r="F82" s="971"/>
      <c r="G82" s="971"/>
      <c r="H82" s="971"/>
      <c r="I82" s="971"/>
      <c r="J82" s="971"/>
      <c r="K82" s="971"/>
      <c r="L82" s="971"/>
      <c r="M82" s="971"/>
      <c r="N82" s="971"/>
      <c r="O82" s="971"/>
      <c r="P82" s="972"/>
      <c r="Q82" s="973">
        <v>222</v>
      </c>
      <c r="R82" s="967"/>
      <c r="S82" s="967"/>
      <c r="T82" s="967"/>
      <c r="U82" s="967"/>
      <c r="V82" s="967">
        <v>184</v>
      </c>
      <c r="W82" s="967"/>
      <c r="X82" s="967"/>
      <c r="Y82" s="967"/>
      <c r="Z82" s="967"/>
      <c r="AA82" s="967">
        <v>38</v>
      </c>
      <c r="AB82" s="967"/>
      <c r="AC82" s="967"/>
      <c r="AD82" s="967"/>
      <c r="AE82" s="967"/>
      <c r="AF82" s="967">
        <v>38</v>
      </c>
      <c r="AG82" s="967"/>
      <c r="AH82" s="967"/>
      <c r="AI82" s="967"/>
      <c r="AJ82" s="967"/>
      <c r="AK82" s="967">
        <v>0</v>
      </c>
      <c r="AL82" s="967"/>
      <c r="AM82" s="967"/>
      <c r="AN82" s="967"/>
      <c r="AO82" s="967"/>
      <c r="AP82" s="967">
        <v>1</v>
      </c>
      <c r="AQ82" s="967"/>
      <c r="AR82" s="967"/>
      <c r="AS82" s="967"/>
      <c r="AT82" s="967"/>
      <c r="AU82" s="967">
        <v>0</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549</v>
      </c>
      <c r="C83" s="971"/>
      <c r="D83" s="971"/>
      <c r="E83" s="971"/>
      <c r="F83" s="971"/>
      <c r="G83" s="971"/>
      <c r="H83" s="971"/>
      <c r="I83" s="971"/>
      <c r="J83" s="971"/>
      <c r="K83" s="971"/>
      <c r="L83" s="971"/>
      <c r="M83" s="971"/>
      <c r="N83" s="971"/>
      <c r="O83" s="971"/>
      <c r="P83" s="972"/>
      <c r="Q83" s="973">
        <v>125</v>
      </c>
      <c r="R83" s="967"/>
      <c r="S83" s="967"/>
      <c r="T83" s="967"/>
      <c r="U83" s="967"/>
      <c r="V83" s="967">
        <v>115</v>
      </c>
      <c r="W83" s="967"/>
      <c r="X83" s="967"/>
      <c r="Y83" s="967"/>
      <c r="Z83" s="967"/>
      <c r="AA83" s="967">
        <v>10</v>
      </c>
      <c r="AB83" s="967"/>
      <c r="AC83" s="967"/>
      <c r="AD83" s="967"/>
      <c r="AE83" s="967"/>
      <c r="AF83" s="967">
        <v>10</v>
      </c>
      <c r="AG83" s="967"/>
      <c r="AH83" s="967"/>
      <c r="AI83" s="967"/>
      <c r="AJ83" s="967"/>
      <c r="AK83" s="967">
        <v>0</v>
      </c>
      <c r="AL83" s="967"/>
      <c r="AM83" s="967"/>
      <c r="AN83" s="967"/>
      <c r="AO83" s="967"/>
      <c r="AP83" s="967">
        <v>0</v>
      </c>
      <c r="AQ83" s="967"/>
      <c r="AR83" s="967"/>
      <c r="AS83" s="967"/>
      <c r="AT83" s="967"/>
      <c r="AU83" s="967">
        <v>0</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552</v>
      </c>
      <c r="C84" s="971"/>
      <c r="D84" s="971"/>
      <c r="E84" s="971"/>
      <c r="F84" s="971"/>
      <c r="G84" s="971"/>
      <c r="H84" s="971"/>
      <c r="I84" s="971"/>
      <c r="J84" s="971"/>
      <c r="K84" s="971"/>
      <c r="L84" s="971"/>
      <c r="M84" s="971"/>
      <c r="N84" s="971"/>
      <c r="O84" s="971"/>
      <c r="P84" s="972"/>
      <c r="Q84" s="973">
        <v>334</v>
      </c>
      <c r="R84" s="967"/>
      <c r="S84" s="967"/>
      <c r="T84" s="967"/>
      <c r="U84" s="967"/>
      <c r="V84" s="967">
        <v>332</v>
      </c>
      <c r="W84" s="967"/>
      <c r="X84" s="967"/>
      <c r="Y84" s="967"/>
      <c r="Z84" s="967"/>
      <c r="AA84" s="967">
        <v>2</v>
      </c>
      <c r="AB84" s="967"/>
      <c r="AC84" s="967"/>
      <c r="AD84" s="967"/>
      <c r="AE84" s="967"/>
      <c r="AF84" s="967">
        <v>323</v>
      </c>
      <c r="AG84" s="967"/>
      <c r="AH84" s="967"/>
      <c r="AI84" s="967"/>
      <c r="AJ84" s="967"/>
      <c r="AK84" s="967">
        <v>0</v>
      </c>
      <c r="AL84" s="967"/>
      <c r="AM84" s="967"/>
      <c r="AN84" s="967"/>
      <c r="AO84" s="967"/>
      <c r="AP84" s="967">
        <v>0</v>
      </c>
      <c r="AQ84" s="967"/>
      <c r="AR84" s="967"/>
      <c r="AS84" s="967"/>
      <c r="AT84" s="967"/>
      <c r="AU84" s="967">
        <v>0</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1992</v>
      </c>
      <c r="AG88" s="955"/>
      <c r="AH88" s="955"/>
      <c r="AI88" s="955"/>
      <c r="AJ88" s="955"/>
      <c r="AK88" s="959"/>
      <c r="AL88" s="959"/>
      <c r="AM88" s="959"/>
      <c r="AN88" s="959"/>
      <c r="AO88" s="959"/>
      <c r="AP88" s="955">
        <v>42546</v>
      </c>
      <c r="AQ88" s="955"/>
      <c r="AR88" s="955"/>
      <c r="AS88" s="955"/>
      <c r="AT88" s="955"/>
      <c r="AU88" s="955">
        <v>584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75</v>
      </c>
      <c r="CS102" s="947"/>
      <c r="CT102" s="947"/>
      <c r="CU102" s="947"/>
      <c r="CV102" s="948"/>
      <c r="CW102" s="946">
        <v>6</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696863</v>
      </c>
      <c r="AB110" s="873"/>
      <c r="AC110" s="873"/>
      <c r="AD110" s="873"/>
      <c r="AE110" s="874"/>
      <c r="AF110" s="875">
        <v>693888</v>
      </c>
      <c r="AG110" s="873"/>
      <c r="AH110" s="873"/>
      <c r="AI110" s="873"/>
      <c r="AJ110" s="874"/>
      <c r="AK110" s="875">
        <v>685442</v>
      </c>
      <c r="AL110" s="873"/>
      <c r="AM110" s="873"/>
      <c r="AN110" s="873"/>
      <c r="AO110" s="874"/>
      <c r="AP110" s="876">
        <v>22.6</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6876896</v>
      </c>
      <c r="BR110" s="800"/>
      <c r="BS110" s="800"/>
      <c r="BT110" s="800"/>
      <c r="BU110" s="800"/>
      <c r="BV110" s="800">
        <v>6837496</v>
      </c>
      <c r="BW110" s="800"/>
      <c r="BX110" s="800"/>
      <c r="BY110" s="800"/>
      <c r="BZ110" s="800"/>
      <c r="CA110" s="800">
        <v>6634712</v>
      </c>
      <c r="CB110" s="800"/>
      <c r="CC110" s="800"/>
      <c r="CD110" s="800"/>
      <c r="CE110" s="800"/>
      <c r="CF110" s="861">
        <v>219.1</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241743</v>
      </c>
      <c r="BR111" s="771"/>
      <c r="BS111" s="771"/>
      <c r="BT111" s="771"/>
      <c r="BU111" s="771"/>
      <c r="BV111" s="771">
        <v>213445</v>
      </c>
      <c r="BW111" s="771"/>
      <c r="BX111" s="771"/>
      <c r="BY111" s="771"/>
      <c r="BZ111" s="771"/>
      <c r="CA111" s="771">
        <v>196596</v>
      </c>
      <c r="CB111" s="771"/>
      <c r="CC111" s="771"/>
      <c r="CD111" s="771"/>
      <c r="CE111" s="771"/>
      <c r="CF111" s="848">
        <v>6.5</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5753693</v>
      </c>
      <c r="BR112" s="771"/>
      <c r="BS112" s="771"/>
      <c r="BT112" s="771"/>
      <c r="BU112" s="771"/>
      <c r="BV112" s="771">
        <v>5720250</v>
      </c>
      <c r="BW112" s="771"/>
      <c r="BX112" s="771"/>
      <c r="BY112" s="771"/>
      <c r="BZ112" s="771"/>
      <c r="CA112" s="771">
        <v>6152728</v>
      </c>
      <c r="CB112" s="771"/>
      <c r="CC112" s="771"/>
      <c r="CD112" s="771"/>
      <c r="CE112" s="771"/>
      <c r="CF112" s="848">
        <v>203.2</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416336</v>
      </c>
      <c r="AB113" s="909"/>
      <c r="AC113" s="909"/>
      <c r="AD113" s="909"/>
      <c r="AE113" s="910"/>
      <c r="AF113" s="911">
        <v>452835</v>
      </c>
      <c r="AG113" s="909"/>
      <c r="AH113" s="909"/>
      <c r="AI113" s="909"/>
      <c r="AJ113" s="910"/>
      <c r="AK113" s="911">
        <v>477432</v>
      </c>
      <c r="AL113" s="909"/>
      <c r="AM113" s="909"/>
      <c r="AN113" s="909"/>
      <c r="AO113" s="910"/>
      <c r="AP113" s="912">
        <v>15.8</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269535</v>
      </c>
      <c r="BR113" s="771"/>
      <c r="BS113" s="771"/>
      <c r="BT113" s="771"/>
      <c r="BU113" s="771"/>
      <c r="BV113" s="771">
        <v>353773</v>
      </c>
      <c r="BW113" s="771"/>
      <c r="BX113" s="771"/>
      <c r="BY113" s="771"/>
      <c r="BZ113" s="771"/>
      <c r="CA113" s="771">
        <v>584032</v>
      </c>
      <c r="CB113" s="771"/>
      <c r="CC113" s="771"/>
      <c r="CD113" s="771"/>
      <c r="CE113" s="771"/>
      <c r="CF113" s="848">
        <v>19.3</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41965</v>
      </c>
      <c r="AB114" s="784"/>
      <c r="AC114" s="784"/>
      <c r="AD114" s="784"/>
      <c r="AE114" s="785"/>
      <c r="AF114" s="786">
        <v>32109</v>
      </c>
      <c r="AG114" s="784"/>
      <c r="AH114" s="784"/>
      <c r="AI114" s="784"/>
      <c r="AJ114" s="785"/>
      <c r="AK114" s="786">
        <v>29096</v>
      </c>
      <c r="AL114" s="784"/>
      <c r="AM114" s="784"/>
      <c r="AN114" s="784"/>
      <c r="AO114" s="785"/>
      <c r="AP114" s="754">
        <v>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1130856</v>
      </c>
      <c r="BR114" s="771"/>
      <c r="BS114" s="771"/>
      <c r="BT114" s="771"/>
      <c r="BU114" s="771"/>
      <c r="BV114" s="771">
        <v>1146580</v>
      </c>
      <c r="BW114" s="771"/>
      <c r="BX114" s="771"/>
      <c r="BY114" s="771"/>
      <c r="BZ114" s="771"/>
      <c r="CA114" s="771">
        <v>1017050</v>
      </c>
      <c r="CB114" s="771"/>
      <c r="CC114" s="771"/>
      <c r="CD114" s="771"/>
      <c r="CE114" s="771"/>
      <c r="CF114" s="848">
        <v>33.6</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41426</v>
      </c>
      <c r="AB115" s="909"/>
      <c r="AC115" s="909"/>
      <c r="AD115" s="909"/>
      <c r="AE115" s="910"/>
      <c r="AF115" s="911">
        <v>22600</v>
      </c>
      <c r="AG115" s="909"/>
      <c r="AH115" s="909"/>
      <c r="AI115" s="909"/>
      <c r="AJ115" s="910"/>
      <c r="AK115" s="911">
        <v>20795</v>
      </c>
      <c r="AL115" s="909"/>
      <c r="AM115" s="909"/>
      <c r="AN115" s="909"/>
      <c r="AO115" s="910"/>
      <c r="AP115" s="912">
        <v>0.7</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1196590</v>
      </c>
      <c r="AB117" s="895"/>
      <c r="AC117" s="895"/>
      <c r="AD117" s="895"/>
      <c r="AE117" s="896"/>
      <c r="AF117" s="898">
        <v>1201432</v>
      </c>
      <c r="AG117" s="895"/>
      <c r="AH117" s="895"/>
      <c r="AI117" s="895"/>
      <c r="AJ117" s="896"/>
      <c r="AK117" s="898">
        <v>1212765</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14272723</v>
      </c>
      <c r="BR118" s="858"/>
      <c r="BS118" s="858"/>
      <c r="BT118" s="858"/>
      <c r="BU118" s="858"/>
      <c r="BV118" s="858">
        <v>14271544</v>
      </c>
      <c r="BW118" s="858"/>
      <c r="BX118" s="858"/>
      <c r="BY118" s="858"/>
      <c r="BZ118" s="858"/>
      <c r="CA118" s="858">
        <v>14585118</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1844213</v>
      </c>
      <c r="BR119" s="800"/>
      <c r="BS119" s="800"/>
      <c r="BT119" s="800"/>
      <c r="BU119" s="800"/>
      <c r="BV119" s="800">
        <v>2050994</v>
      </c>
      <c r="BW119" s="800"/>
      <c r="BX119" s="800"/>
      <c r="BY119" s="800"/>
      <c r="BZ119" s="800"/>
      <c r="CA119" s="800">
        <v>1988993</v>
      </c>
      <c r="CB119" s="800"/>
      <c r="CC119" s="800"/>
      <c r="CD119" s="800"/>
      <c r="CE119" s="800"/>
      <c r="CF119" s="861">
        <v>65.7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241743</v>
      </c>
      <c r="DH119" s="717"/>
      <c r="DI119" s="717"/>
      <c r="DJ119" s="717"/>
      <c r="DK119" s="718"/>
      <c r="DL119" s="719">
        <v>213445</v>
      </c>
      <c r="DM119" s="717"/>
      <c r="DN119" s="717"/>
      <c r="DO119" s="717"/>
      <c r="DP119" s="718"/>
      <c r="DQ119" s="719">
        <v>196596</v>
      </c>
      <c r="DR119" s="717"/>
      <c r="DS119" s="717"/>
      <c r="DT119" s="717"/>
      <c r="DU119" s="718"/>
      <c r="DV119" s="807">
        <v>6.5</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35919</v>
      </c>
      <c r="BR120" s="771"/>
      <c r="BS120" s="771"/>
      <c r="BT120" s="771"/>
      <c r="BU120" s="771"/>
      <c r="BV120" s="771">
        <v>26744</v>
      </c>
      <c r="BW120" s="771"/>
      <c r="BX120" s="771"/>
      <c r="BY120" s="771"/>
      <c r="BZ120" s="771"/>
      <c r="CA120" s="771">
        <v>24214</v>
      </c>
      <c r="CB120" s="771"/>
      <c r="CC120" s="771"/>
      <c r="CD120" s="771"/>
      <c r="CE120" s="771"/>
      <c r="CF120" s="848">
        <v>0.8</v>
      </c>
      <c r="CG120" s="849"/>
      <c r="CH120" s="849"/>
      <c r="CI120" s="849"/>
      <c r="CJ120" s="849"/>
      <c r="CK120" s="850" t="s">
        <v>438</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t="s">
        <v>111</v>
      </c>
      <c r="DH120" s="800"/>
      <c r="DI120" s="800"/>
      <c r="DJ120" s="800"/>
      <c r="DK120" s="800"/>
      <c r="DL120" s="800" t="s">
        <v>111</v>
      </c>
      <c r="DM120" s="800"/>
      <c r="DN120" s="800"/>
      <c r="DO120" s="800"/>
      <c r="DP120" s="800"/>
      <c r="DQ120" s="800">
        <v>5671600</v>
      </c>
      <c r="DR120" s="800"/>
      <c r="DS120" s="800"/>
      <c r="DT120" s="800"/>
      <c r="DU120" s="800"/>
      <c r="DV120" s="801">
        <v>187.3</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8648690</v>
      </c>
      <c r="BR121" s="858"/>
      <c r="BS121" s="858"/>
      <c r="BT121" s="858"/>
      <c r="BU121" s="858"/>
      <c r="BV121" s="858">
        <v>8402188</v>
      </c>
      <c r="BW121" s="858"/>
      <c r="BX121" s="858"/>
      <c r="BY121" s="858"/>
      <c r="BZ121" s="858"/>
      <c r="CA121" s="858">
        <v>8279044</v>
      </c>
      <c r="CB121" s="858"/>
      <c r="CC121" s="858"/>
      <c r="CD121" s="858"/>
      <c r="CE121" s="858"/>
      <c r="CF121" s="859">
        <v>273.39999999999998</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156881</v>
      </c>
      <c r="DH121" s="771"/>
      <c r="DI121" s="771"/>
      <c r="DJ121" s="771"/>
      <c r="DK121" s="771"/>
      <c r="DL121" s="771">
        <v>309542</v>
      </c>
      <c r="DM121" s="771"/>
      <c r="DN121" s="771"/>
      <c r="DO121" s="771"/>
      <c r="DP121" s="771"/>
      <c r="DQ121" s="771">
        <v>481128</v>
      </c>
      <c r="DR121" s="771"/>
      <c r="DS121" s="771"/>
      <c r="DT121" s="771"/>
      <c r="DU121" s="771"/>
      <c r="DV121" s="823">
        <v>15.9</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10528822</v>
      </c>
      <c r="BR122" s="840"/>
      <c r="BS122" s="840"/>
      <c r="BT122" s="840"/>
      <c r="BU122" s="840"/>
      <c r="BV122" s="840">
        <v>10479926</v>
      </c>
      <c r="BW122" s="840"/>
      <c r="BX122" s="840"/>
      <c r="BY122" s="840"/>
      <c r="BZ122" s="840"/>
      <c r="CA122" s="840">
        <v>10292251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122.5</v>
      </c>
      <c r="BR123" s="832"/>
      <c r="BS123" s="832"/>
      <c r="BT123" s="832"/>
      <c r="BU123" s="832"/>
      <c r="BV123" s="832">
        <v>122.5</v>
      </c>
      <c r="BW123" s="832"/>
      <c r="BX123" s="832"/>
      <c r="BY123" s="832"/>
      <c r="BZ123" s="832"/>
      <c r="CA123" s="832">
        <v>141.69999999999999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v>5596812</v>
      </c>
      <c r="DH124" s="717"/>
      <c r="DI124" s="717"/>
      <c r="DJ124" s="717"/>
      <c r="DK124" s="718"/>
      <c r="DL124" s="719">
        <v>5410708</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41426</v>
      </c>
      <c r="AB126" s="784"/>
      <c r="AC126" s="784"/>
      <c r="AD126" s="784"/>
      <c r="AE126" s="785"/>
      <c r="AF126" s="786">
        <v>22600</v>
      </c>
      <c r="AG126" s="784"/>
      <c r="AH126" s="784"/>
      <c r="AI126" s="784"/>
      <c r="AJ126" s="785"/>
      <c r="AK126" s="786">
        <v>20795</v>
      </c>
      <c r="AL126" s="784"/>
      <c r="AM126" s="784"/>
      <c r="AN126" s="784"/>
      <c r="AO126" s="785"/>
      <c r="AP126" s="754">
        <v>0.7</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452</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3563</v>
      </c>
      <c r="AB128" s="724"/>
      <c r="AC128" s="724"/>
      <c r="AD128" s="724"/>
      <c r="AE128" s="725"/>
      <c r="AF128" s="726">
        <v>2852</v>
      </c>
      <c r="AG128" s="724"/>
      <c r="AH128" s="724"/>
      <c r="AI128" s="724"/>
      <c r="AJ128" s="725"/>
      <c r="AK128" s="726">
        <v>2629</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3793836</v>
      </c>
      <c r="AB129" s="784"/>
      <c r="AC129" s="784"/>
      <c r="AD129" s="784"/>
      <c r="AE129" s="785"/>
      <c r="AF129" s="786">
        <v>3840542</v>
      </c>
      <c r="AG129" s="784"/>
      <c r="AH129" s="784"/>
      <c r="AI129" s="784"/>
      <c r="AJ129" s="785"/>
      <c r="AK129" s="786">
        <v>3787833</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14.7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738671</v>
      </c>
      <c r="AB130" s="784"/>
      <c r="AC130" s="784"/>
      <c r="AD130" s="784"/>
      <c r="AE130" s="785"/>
      <c r="AF130" s="786">
        <v>745877</v>
      </c>
      <c r="AG130" s="784"/>
      <c r="AH130" s="784"/>
      <c r="AI130" s="784"/>
      <c r="AJ130" s="785"/>
      <c r="AK130" s="786">
        <v>759570</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141.69999999999999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3055165</v>
      </c>
      <c r="AB131" s="717"/>
      <c r="AC131" s="717"/>
      <c r="AD131" s="717"/>
      <c r="AE131" s="718"/>
      <c r="AF131" s="719">
        <v>3094665</v>
      </c>
      <c r="AG131" s="717"/>
      <c r="AH131" s="717"/>
      <c r="AI131" s="717"/>
      <c r="AJ131" s="718"/>
      <c r="AK131" s="719">
        <v>3028263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14.87173361</v>
      </c>
      <c r="AB132" s="740"/>
      <c r="AC132" s="740"/>
      <c r="AD132" s="740"/>
      <c r="AE132" s="741"/>
      <c r="AF132" s="742">
        <v>14.628497749999999</v>
      </c>
      <c r="AG132" s="740"/>
      <c r="AH132" s="740"/>
      <c r="AI132" s="740"/>
      <c r="AJ132" s="741"/>
      <c r="AK132" s="742">
        <v>14.878694490000001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14.8</v>
      </c>
      <c r="AB133" s="749"/>
      <c r="AC133" s="749"/>
      <c r="AD133" s="749"/>
      <c r="AE133" s="750"/>
      <c r="AF133" s="748">
        <v>14.4</v>
      </c>
      <c r="AG133" s="749"/>
      <c r="AH133" s="749"/>
      <c r="AI133" s="749"/>
      <c r="AJ133" s="750"/>
      <c r="AK133" s="748">
        <v>14.7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908965</v>
      </c>
      <c r="L9" s="264">
        <v>80219</v>
      </c>
      <c r="M9" s="265">
        <v>86227</v>
      </c>
      <c r="N9" s="266">
        <v>-7</v>
      </c>
    </row>
    <row r="10" spans="1:16">
      <c r="A10" s="248"/>
      <c r="B10" s="244"/>
      <c r="C10" s="244"/>
      <c r="D10" s="244"/>
      <c r="E10" s="244"/>
      <c r="F10" s="244"/>
      <c r="G10" s="1133" t="s">
        <v>474</v>
      </c>
      <c r="H10" s="1134"/>
      <c r="I10" s="1134"/>
      <c r="J10" s="1135"/>
      <c r="K10" s="267">
        <v>101782</v>
      </c>
      <c r="L10" s="268">
        <v>8983</v>
      </c>
      <c r="M10" s="269">
        <v>9547</v>
      </c>
      <c r="N10" s="270">
        <v>-5.9</v>
      </c>
    </row>
    <row r="11" spans="1:16" ht="13.5" customHeight="1">
      <c r="A11" s="248"/>
      <c r="B11" s="244"/>
      <c r="C11" s="244"/>
      <c r="D11" s="244"/>
      <c r="E11" s="244"/>
      <c r="F11" s="244"/>
      <c r="G11" s="1133" t="s">
        <v>475</v>
      </c>
      <c r="H11" s="1134"/>
      <c r="I11" s="1134"/>
      <c r="J11" s="1135"/>
      <c r="K11" s="267">
        <v>139106</v>
      </c>
      <c r="L11" s="268">
        <v>12277</v>
      </c>
      <c r="M11" s="269">
        <v>14619</v>
      </c>
      <c r="N11" s="270">
        <v>-16</v>
      </c>
    </row>
    <row r="12" spans="1:16" ht="13.5" customHeight="1">
      <c r="A12" s="248"/>
      <c r="B12" s="244"/>
      <c r="C12" s="244"/>
      <c r="D12" s="244"/>
      <c r="E12" s="244"/>
      <c r="F12" s="244"/>
      <c r="G12" s="1133" t="s">
        <v>476</v>
      </c>
      <c r="H12" s="1134"/>
      <c r="I12" s="1134"/>
      <c r="J12" s="1135"/>
      <c r="K12" s="267" t="s">
        <v>477</v>
      </c>
      <c r="L12" s="268" t="s">
        <v>477</v>
      </c>
      <c r="M12" s="269">
        <v>715</v>
      </c>
      <c r="N12" s="270" t="s">
        <v>477</v>
      </c>
    </row>
    <row r="13" spans="1:16" ht="13.5" customHeight="1">
      <c r="A13" s="248"/>
      <c r="B13" s="244"/>
      <c r="C13" s="244"/>
      <c r="D13" s="244"/>
      <c r="E13" s="244"/>
      <c r="F13" s="244"/>
      <c r="G13" s="1133" t="s">
        <v>478</v>
      </c>
      <c r="H13" s="1134"/>
      <c r="I13" s="1134"/>
      <c r="J13" s="1135"/>
      <c r="K13" s="267" t="s">
        <v>477</v>
      </c>
      <c r="L13" s="268" t="s">
        <v>477</v>
      </c>
      <c r="M13" s="269" t="s">
        <v>477</v>
      </c>
      <c r="N13" s="270" t="s">
        <v>477</v>
      </c>
    </row>
    <row r="14" spans="1:16" ht="13.5" customHeight="1">
      <c r="A14" s="248"/>
      <c r="B14" s="244"/>
      <c r="C14" s="244"/>
      <c r="D14" s="244"/>
      <c r="E14" s="244"/>
      <c r="F14" s="244"/>
      <c r="G14" s="1133" t="s">
        <v>479</v>
      </c>
      <c r="H14" s="1134"/>
      <c r="I14" s="1134"/>
      <c r="J14" s="1135"/>
      <c r="K14" s="267">
        <v>60149</v>
      </c>
      <c r="L14" s="268">
        <v>5308</v>
      </c>
      <c r="M14" s="269">
        <v>4408</v>
      </c>
      <c r="N14" s="270">
        <v>20.399999999999999</v>
      </c>
    </row>
    <row r="15" spans="1:16" ht="13.5" customHeight="1">
      <c r="A15" s="248"/>
      <c r="B15" s="244"/>
      <c r="C15" s="244"/>
      <c r="D15" s="244"/>
      <c r="E15" s="244"/>
      <c r="F15" s="244"/>
      <c r="G15" s="1133" t="s">
        <v>480</v>
      </c>
      <c r="H15" s="1134"/>
      <c r="I15" s="1134"/>
      <c r="J15" s="1135"/>
      <c r="K15" s="267">
        <v>905</v>
      </c>
      <c r="L15" s="268">
        <v>80</v>
      </c>
      <c r="M15" s="269">
        <v>2514</v>
      </c>
      <c r="N15" s="270">
        <v>-96.8</v>
      </c>
    </row>
    <row r="16" spans="1:16">
      <c r="A16" s="248"/>
      <c r="B16" s="244"/>
      <c r="C16" s="244"/>
      <c r="D16" s="244"/>
      <c r="E16" s="244"/>
      <c r="F16" s="244"/>
      <c r="G16" s="1136" t="s">
        <v>481</v>
      </c>
      <c r="H16" s="1137"/>
      <c r="I16" s="1137"/>
      <c r="J16" s="1138"/>
      <c r="K16" s="268">
        <v>-101481</v>
      </c>
      <c r="L16" s="268">
        <v>-8956</v>
      </c>
      <c r="M16" s="269">
        <v>-8433</v>
      </c>
      <c r="N16" s="270">
        <v>6.2</v>
      </c>
    </row>
    <row r="17" spans="1:16">
      <c r="A17" s="248"/>
      <c r="B17" s="244"/>
      <c r="C17" s="244"/>
      <c r="D17" s="244"/>
      <c r="E17" s="244"/>
      <c r="F17" s="244"/>
      <c r="G17" s="1136" t="s">
        <v>170</v>
      </c>
      <c r="H17" s="1137"/>
      <c r="I17" s="1137"/>
      <c r="J17" s="1138"/>
      <c r="K17" s="268">
        <v>1109426</v>
      </c>
      <c r="L17" s="268">
        <v>97911</v>
      </c>
      <c r="M17" s="269">
        <v>109597</v>
      </c>
      <c r="N17" s="270">
        <v>-10.7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10.5</v>
      </c>
      <c r="L21" s="281">
        <v>10.18</v>
      </c>
      <c r="M21" s="282">
        <v>0.32</v>
      </c>
      <c r="N21" s="249"/>
      <c r="O21" s="283"/>
      <c r="P21" s="279"/>
    </row>
    <row r="22" spans="1:16" s="284" customFormat="1">
      <c r="A22" s="279"/>
      <c r="B22" s="249"/>
      <c r="C22" s="249"/>
      <c r="D22" s="249"/>
      <c r="E22" s="249"/>
      <c r="F22" s="249"/>
      <c r="G22" s="1130" t="s">
        <v>487</v>
      </c>
      <c r="H22" s="1131"/>
      <c r="I22" s="1131"/>
      <c r="J22" s="1132"/>
      <c r="K22" s="285">
        <v>97.1</v>
      </c>
      <c r="L22" s="286">
        <v>96</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685442</v>
      </c>
      <c r="L32" s="294">
        <v>60493</v>
      </c>
      <c r="M32" s="295">
        <v>43270</v>
      </c>
      <c r="N32" s="296">
        <v>39.799999999999997</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t="s">
        <v>477</v>
      </c>
      <c r="N34" s="296" t="s">
        <v>477</v>
      </c>
    </row>
    <row r="35" spans="1:16" ht="27" customHeight="1">
      <c r="A35" s="248"/>
      <c r="B35" s="244"/>
      <c r="C35" s="244"/>
      <c r="D35" s="244"/>
      <c r="E35" s="244"/>
      <c r="F35" s="244"/>
      <c r="G35" s="1121" t="s">
        <v>493</v>
      </c>
      <c r="H35" s="1122"/>
      <c r="I35" s="1122"/>
      <c r="J35" s="1123"/>
      <c r="K35" s="294">
        <v>477432</v>
      </c>
      <c r="L35" s="294">
        <v>42135</v>
      </c>
      <c r="M35" s="295">
        <v>16851</v>
      </c>
      <c r="N35" s="296">
        <v>150</v>
      </c>
    </row>
    <row r="36" spans="1:16" ht="27" customHeight="1">
      <c r="A36" s="248"/>
      <c r="B36" s="244"/>
      <c r="C36" s="244"/>
      <c r="D36" s="244"/>
      <c r="E36" s="244"/>
      <c r="F36" s="244"/>
      <c r="G36" s="1121" t="s">
        <v>494</v>
      </c>
      <c r="H36" s="1122"/>
      <c r="I36" s="1122"/>
      <c r="J36" s="1123"/>
      <c r="K36" s="294">
        <v>29096</v>
      </c>
      <c r="L36" s="294">
        <v>2568</v>
      </c>
      <c r="M36" s="295">
        <v>5730</v>
      </c>
      <c r="N36" s="296">
        <v>-55.2</v>
      </c>
    </row>
    <row r="37" spans="1:16" ht="13.5" customHeight="1">
      <c r="A37" s="248"/>
      <c r="B37" s="244"/>
      <c r="C37" s="244"/>
      <c r="D37" s="244"/>
      <c r="E37" s="244"/>
      <c r="F37" s="244"/>
      <c r="G37" s="1121" t="s">
        <v>495</v>
      </c>
      <c r="H37" s="1122"/>
      <c r="I37" s="1122"/>
      <c r="J37" s="1123"/>
      <c r="K37" s="294">
        <v>20795</v>
      </c>
      <c r="L37" s="294">
        <v>1835</v>
      </c>
      <c r="M37" s="295">
        <v>2166</v>
      </c>
      <c r="N37" s="296">
        <v>-15.3</v>
      </c>
    </row>
    <row r="38" spans="1:16" ht="27" customHeight="1">
      <c r="A38" s="248"/>
      <c r="B38" s="244"/>
      <c r="C38" s="244"/>
      <c r="D38" s="244"/>
      <c r="E38" s="244"/>
      <c r="F38" s="244"/>
      <c r="G38" s="1124" t="s">
        <v>496</v>
      </c>
      <c r="H38" s="1125"/>
      <c r="I38" s="1125"/>
      <c r="J38" s="1126"/>
      <c r="K38" s="297" t="s">
        <v>477</v>
      </c>
      <c r="L38" s="297" t="s">
        <v>477</v>
      </c>
      <c r="M38" s="298">
        <v>2</v>
      </c>
      <c r="N38" s="299" t="s">
        <v>477</v>
      </c>
      <c r="O38" s="293"/>
    </row>
    <row r="39" spans="1:16">
      <c r="A39" s="248"/>
      <c r="B39" s="244"/>
      <c r="C39" s="244"/>
      <c r="D39" s="244"/>
      <c r="E39" s="244"/>
      <c r="F39" s="244"/>
      <c r="G39" s="1124" t="s">
        <v>497</v>
      </c>
      <c r="H39" s="1125"/>
      <c r="I39" s="1125"/>
      <c r="J39" s="1126"/>
      <c r="K39" s="300">
        <v>-2629</v>
      </c>
      <c r="L39" s="300">
        <v>-232</v>
      </c>
      <c r="M39" s="301">
        <v>-1352</v>
      </c>
      <c r="N39" s="302">
        <v>-82.8</v>
      </c>
      <c r="O39" s="293"/>
    </row>
    <row r="40" spans="1:16" ht="27" customHeight="1">
      <c r="A40" s="248"/>
      <c r="B40" s="244"/>
      <c r="C40" s="244"/>
      <c r="D40" s="244"/>
      <c r="E40" s="244"/>
      <c r="F40" s="244"/>
      <c r="G40" s="1121" t="s">
        <v>498</v>
      </c>
      <c r="H40" s="1122"/>
      <c r="I40" s="1122"/>
      <c r="J40" s="1123"/>
      <c r="K40" s="300">
        <v>-759570</v>
      </c>
      <c r="L40" s="300">
        <v>-67035</v>
      </c>
      <c r="M40" s="301">
        <v>-44507</v>
      </c>
      <c r="N40" s="302">
        <v>50.6</v>
      </c>
      <c r="O40" s="293"/>
    </row>
    <row r="41" spans="1:16">
      <c r="A41" s="248"/>
      <c r="B41" s="244"/>
      <c r="C41" s="244"/>
      <c r="D41" s="244"/>
      <c r="E41" s="244"/>
      <c r="F41" s="244"/>
      <c r="G41" s="1127" t="s">
        <v>281</v>
      </c>
      <c r="H41" s="1128"/>
      <c r="I41" s="1128"/>
      <c r="J41" s="1129"/>
      <c r="K41" s="294">
        <v>450566</v>
      </c>
      <c r="L41" s="300">
        <v>39764</v>
      </c>
      <c r="M41" s="301">
        <v>22159</v>
      </c>
      <c r="N41" s="302">
        <v>79.400000000000006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339867</v>
      </c>
      <c r="J51" s="320">
        <v>29585</v>
      </c>
      <c r="K51" s="321">
        <v>-0.1</v>
      </c>
      <c r="L51" s="322">
        <v>95443</v>
      </c>
      <c r="M51" s="323">
        <v>9.8000000000000007</v>
      </c>
      <c r="N51" s="324">
        <v>-9.9</v>
      </c>
    </row>
    <row r="52" spans="1:14">
      <c r="A52" s="248"/>
      <c r="B52" s="244"/>
      <c r="C52" s="244"/>
      <c r="D52" s="244"/>
      <c r="E52" s="244"/>
      <c r="F52" s="244"/>
      <c r="G52" s="325"/>
      <c r="H52" s="326" t="s">
        <v>509</v>
      </c>
      <c r="I52" s="327">
        <v>239103</v>
      </c>
      <c r="J52" s="328">
        <v>20813</v>
      </c>
      <c r="K52" s="329">
        <v>-27.7</v>
      </c>
      <c r="L52" s="330">
        <v>48538</v>
      </c>
      <c r="M52" s="331">
        <v>-4.5999999999999996</v>
      </c>
      <c r="N52" s="332">
        <v>-23.1</v>
      </c>
    </row>
    <row r="53" spans="1:14">
      <c r="A53" s="248"/>
      <c r="B53" s="244"/>
      <c r="C53" s="244"/>
      <c r="D53" s="244"/>
      <c r="E53" s="244"/>
      <c r="F53" s="244"/>
      <c r="G53" s="310" t="s">
        <v>510</v>
      </c>
      <c r="H53" s="311"/>
      <c r="I53" s="319">
        <v>254913</v>
      </c>
      <c r="J53" s="320">
        <v>22236</v>
      </c>
      <c r="K53" s="321">
        <v>-24.8</v>
      </c>
      <c r="L53" s="322">
        <v>72729</v>
      </c>
      <c r="M53" s="323">
        <v>-23.8</v>
      </c>
      <c r="N53" s="324">
        <v>-1</v>
      </c>
    </row>
    <row r="54" spans="1:14">
      <c r="A54" s="248"/>
      <c r="B54" s="244"/>
      <c r="C54" s="244"/>
      <c r="D54" s="244"/>
      <c r="E54" s="244"/>
      <c r="F54" s="244"/>
      <c r="G54" s="325"/>
      <c r="H54" s="326" t="s">
        <v>509</v>
      </c>
      <c r="I54" s="327">
        <v>242933</v>
      </c>
      <c r="J54" s="328">
        <v>21191</v>
      </c>
      <c r="K54" s="329">
        <v>1.8</v>
      </c>
      <c r="L54" s="330">
        <v>36291</v>
      </c>
      <c r="M54" s="331">
        <v>-25.2</v>
      </c>
      <c r="N54" s="332">
        <v>27</v>
      </c>
    </row>
    <row r="55" spans="1:14">
      <c r="A55" s="248"/>
      <c r="B55" s="244"/>
      <c r="C55" s="244"/>
      <c r="D55" s="244"/>
      <c r="E55" s="244"/>
      <c r="F55" s="244"/>
      <c r="G55" s="310" t="s">
        <v>511</v>
      </c>
      <c r="H55" s="311"/>
      <c r="I55" s="319">
        <v>290997</v>
      </c>
      <c r="J55" s="320">
        <v>25517</v>
      </c>
      <c r="K55" s="321">
        <v>14.8</v>
      </c>
      <c r="L55" s="322">
        <v>70317</v>
      </c>
      <c r="M55" s="323">
        <v>-3.3</v>
      </c>
      <c r="N55" s="324">
        <v>18.100000000000001</v>
      </c>
    </row>
    <row r="56" spans="1:14">
      <c r="A56" s="248"/>
      <c r="B56" s="244"/>
      <c r="C56" s="244"/>
      <c r="D56" s="244"/>
      <c r="E56" s="244"/>
      <c r="F56" s="244"/>
      <c r="G56" s="325"/>
      <c r="H56" s="326" t="s">
        <v>509</v>
      </c>
      <c r="I56" s="327">
        <v>245428</v>
      </c>
      <c r="J56" s="328">
        <v>21521</v>
      </c>
      <c r="K56" s="329">
        <v>1.6</v>
      </c>
      <c r="L56" s="330">
        <v>35725</v>
      </c>
      <c r="M56" s="331">
        <v>-1.6</v>
      </c>
      <c r="N56" s="332">
        <v>3.2</v>
      </c>
    </row>
    <row r="57" spans="1:14">
      <c r="A57" s="248"/>
      <c r="B57" s="244"/>
      <c r="C57" s="244"/>
      <c r="D57" s="244"/>
      <c r="E57" s="244"/>
      <c r="F57" s="244"/>
      <c r="G57" s="310" t="s">
        <v>512</v>
      </c>
      <c r="H57" s="311"/>
      <c r="I57" s="319">
        <v>609440</v>
      </c>
      <c r="J57" s="320">
        <v>53558</v>
      </c>
      <c r="K57" s="321">
        <v>109.9</v>
      </c>
      <c r="L57" s="322">
        <v>105751</v>
      </c>
      <c r="M57" s="323">
        <v>50.4</v>
      </c>
      <c r="N57" s="324">
        <v>59.5</v>
      </c>
    </row>
    <row r="58" spans="1:14">
      <c r="A58" s="248"/>
      <c r="B58" s="244"/>
      <c r="C58" s="244"/>
      <c r="D58" s="244"/>
      <c r="E58" s="244"/>
      <c r="F58" s="244"/>
      <c r="G58" s="325"/>
      <c r="H58" s="326" t="s">
        <v>509</v>
      </c>
      <c r="I58" s="327">
        <v>466401</v>
      </c>
      <c r="J58" s="328">
        <v>40988</v>
      </c>
      <c r="K58" s="329">
        <v>90.5</v>
      </c>
      <c r="L58" s="330">
        <v>49969</v>
      </c>
      <c r="M58" s="331">
        <v>39.9</v>
      </c>
      <c r="N58" s="332">
        <v>50.6</v>
      </c>
    </row>
    <row r="59" spans="1:14">
      <c r="A59" s="248"/>
      <c r="B59" s="244"/>
      <c r="C59" s="244"/>
      <c r="D59" s="244"/>
      <c r="E59" s="244"/>
      <c r="F59" s="244"/>
      <c r="G59" s="310" t="s">
        <v>513</v>
      </c>
      <c r="H59" s="311"/>
      <c r="I59" s="319">
        <v>412538</v>
      </c>
      <c r="J59" s="320">
        <v>36408</v>
      </c>
      <c r="K59" s="321">
        <v>-32</v>
      </c>
      <c r="L59" s="322">
        <v>158564</v>
      </c>
      <c r="M59" s="323">
        <v>49.9</v>
      </c>
      <c r="N59" s="324">
        <v>-81.900000000000006</v>
      </c>
    </row>
    <row r="60" spans="1:14">
      <c r="A60" s="248"/>
      <c r="B60" s="244"/>
      <c r="C60" s="244"/>
      <c r="D60" s="244"/>
      <c r="E60" s="244"/>
      <c r="F60" s="244"/>
      <c r="G60" s="325"/>
      <c r="H60" s="326" t="s">
        <v>509</v>
      </c>
      <c r="I60" s="333">
        <v>115442</v>
      </c>
      <c r="J60" s="328">
        <v>10188</v>
      </c>
      <c r="K60" s="329">
        <v>-75.099999999999994</v>
      </c>
      <c r="L60" s="330">
        <v>48412</v>
      </c>
      <c r="M60" s="331">
        <v>-3.1</v>
      </c>
      <c r="N60" s="332">
        <v>-72</v>
      </c>
    </row>
    <row r="61" spans="1:14">
      <c r="A61" s="248"/>
      <c r="B61" s="244"/>
      <c r="C61" s="244"/>
      <c r="D61" s="244"/>
      <c r="E61" s="244"/>
      <c r="F61" s="244"/>
      <c r="G61" s="310" t="s">
        <v>514</v>
      </c>
      <c r="H61" s="334"/>
      <c r="I61" s="335">
        <v>381551</v>
      </c>
      <c r="J61" s="336">
        <v>33461</v>
      </c>
      <c r="K61" s="337">
        <v>13.6</v>
      </c>
      <c r="L61" s="338">
        <v>100561</v>
      </c>
      <c r="M61" s="339">
        <v>16.600000000000001</v>
      </c>
      <c r="N61" s="324">
        <v>-3</v>
      </c>
    </row>
    <row r="62" spans="1:14">
      <c r="A62" s="248"/>
      <c r="B62" s="244"/>
      <c r="C62" s="244"/>
      <c r="D62" s="244"/>
      <c r="E62" s="244"/>
      <c r="F62" s="244"/>
      <c r="G62" s="325"/>
      <c r="H62" s="326" t="s">
        <v>509</v>
      </c>
      <c r="I62" s="327">
        <v>261861</v>
      </c>
      <c r="J62" s="328">
        <v>22940</v>
      </c>
      <c r="K62" s="329">
        <v>-1.8</v>
      </c>
      <c r="L62" s="330">
        <v>43787</v>
      </c>
      <c r="M62" s="331">
        <v>1.1000000000000001</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28.34</v>
      </c>
      <c r="G47" s="12">
        <v>36.590000000000003</v>
      </c>
      <c r="H47" s="12">
        <v>42.26</v>
      </c>
      <c r="I47" s="12">
        <v>47.63</v>
      </c>
      <c r="J47" s="13">
        <v>47.47</v>
      </c>
    </row>
    <row r="48" spans="2:10" ht="57.75" customHeight="1">
      <c r="B48" s="14"/>
      <c r="C48" s="1141" t="s">
        <v>4</v>
      </c>
      <c r="D48" s="1141"/>
      <c r="E48" s="1142"/>
      <c r="F48" s="15">
        <v>8.94</v>
      </c>
      <c r="G48" s="16">
        <v>10.18</v>
      </c>
      <c r="H48" s="16">
        <v>10.65</v>
      </c>
      <c r="I48" s="16">
        <v>8.61</v>
      </c>
      <c r="J48" s="17">
        <v>7.81</v>
      </c>
    </row>
    <row r="49" spans="2:10" ht="57.75" customHeight="1" thickBot="1">
      <c r="B49" s="18"/>
      <c r="C49" s="1143" t="s">
        <v>5</v>
      </c>
      <c r="D49" s="1143"/>
      <c r="E49" s="1144"/>
      <c r="F49" s="19">
        <v>11.19</v>
      </c>
      <c r="G49" s="20">
        <v>9.1</v>
      </c>
      <c r="H49" s="20">
        <v>6.26</v>
      </c>
      <c r="I49" s="20">
        <v>3.97</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t="s">
        <v>523</v>
      </c>
      <c r="G34" s="33" t="s">
        <v>524</v>
      </c>
      <c r="H34" s="33" t="s">
        <v>525</v>
      </c>
      <c r="I34" s="33" t="s">
        <v>526</v>
      </c>
      <c r="J34" s="34" t="s">
        <v>527</v>
      </c>
      <c r="K34" s="22"/>
      <c r="L34" s="22"/>
      <c r="M34" s="22"/>
      <c r="N34" s="22"/>
      <c r="O34" s="22"/>
      <c r="P34" s="22"/>
    </row>
    <row r="35" spans="1:16" ht="39" customHeight="1">
      <c r="A35" s="22"/>
      <c r="B35" s="35"/>
      <c r="C35" s="1145" t="s">
        <v>528</v>
      </c>
      <c r="D35" s="1146"/>
      <c r="E35" s="1147"/>
      <c r="F35" s="36">
        <v>10.19</v>
      </c>
      <c r="G35" s="37">
        <v>11.4</v>
      </c>
      <c r="H35" s="37">
        <v>11.83</v>
      </c>
      <c r="I35" s="37">
        <v>9.74</v>
      </c>
      <c r="J35" s="38">
        <v>8.85</v>
      </c>
      <c r="K35" s="22"/>
      <c r="L35" s="22"/>
      <c r="M35" s="22"/>
      <c r="N35" s="22"/>
      <c r="O35" s="22"/>
      <c r="P35" s="22"/>
    </row>
    <row r="36" spans="1:16" ht="39" customHeight="1">
      <c r="A36" s="22"/>
      <c r="B36" s="35"/>
      <c r="C36" s="1145" t="s">
        <v>529</v>
      </c>
      <c r="D36" s="1146"/>
      <c r="E36" s="1147"/>
      <c r="F36" s="36">
        <v>10.73</v>
      </c>
      <c r="G36" s="37">
        <v>9.44</v>
      </c>
      <c r="H36" s="37">
        <v>8.4600000000000009</v>
      </c>
      <c r="I36" s="37">
        <v>5.81</v>
      </c>
      <c r="J36" s="38">
        <v>4.72</v>
      </c>
      <c r="K36" s="22"/>
      <c r="L36" s="22"/>
      <c r="M36" s="22"/>
      <c r="N36" s="22"/>
      <c r="O36" s="22"/>
      <c r="P36" s="22"/>
    </row>
    <row r="37" spans="1:16" ht="39" customHeight="1">
      <c r="A37" s="22"/>
      <c r="B37" s="35"/>
      <c r="C37" s="1145" t="s">
        <v>530</v>
      </c>
      <c r="D37" s="1146"/>
      <c r="E37" s="1147"/>
      <c r="F37" s="36" t="s">
        <v>477</v>
      </c>
      <c r="G37" s="37" t="s">
        <v>477</v>
      </c>
      <c r="H37" s="37" t="s">
        <v>477</v>
      </c>
      <c r="I37" s="37" t="s">
        <v>477</v>
      </c>
      <c r="J37" s="38">
        <v>3.55</v>
      </c>
      <c r="K37" s="22"/>
      <c r="L37" s="22"/>
      <c r="M37" s="22"/>
      <c r="N37" s="22"/>
      <c r="O37" s="22"/>
      <c r="P37" s="22"/>
    </row>
    <row r="38" spans="1:16" ht="39" customHeight="1">
      <c r="A38" s="22"/>
      <c r="B38" s="35"/>
      <c r="C38" s="1145" t="s">
        <v>531</v>
      </c>
      <c r="D38" s="1146"/>
      <c r="E38" s="1147"/>
      <c r="F38" s="36">
        <v>1.9</v>
      </c>
      <c r="G38" s="37">
        <v>3.17</v>
      </c>
      <c r="H38" s="37">
        <v>3.32</v>
      </c>
      <c r="I38" s="37">
        <v>1.48</v>
      </c>
      <c r="J38" s="38">
        <v>3.04</v>
      </c>
      <c r="K38" s="22"/>
      <c r="L38" s="22"/>
      <c r="M38" s="22"/>
      <c r="N38" s="22"/>
      <c r="O38" s="22"/>
      <c r="P38" s="22"/>
    </row>
    <row r="39" spans="1:16" ht="39" customHeight="1">
      <c r="A39" s="22"/>
      <c r="B39" s="35"/>
      <c r="C39" s="1145" t="s">
        <v>532</v>
      </c>
      <c r="D39" s="1146"/>
      <c r="E39" s="1147"/>
      <c r="F39" s="36">
        <v>1.59</v>
      </c>
      <c r="G39" s="37">
        <v>1.34</v>
      </c>
      <c r="H39" s="37">
        <v>1.33</v>
      </c>
      <c r="I39" s="37">
        <v>0.98</v>
      </c>
      <c r="J39" s="38">
        <v>1.87</v>
      </c>
      <c r="K39" s="22"/>
      <c r="L39" s="22"/>
      <c r="M39" s="22"/>
      <c r="N39" s="22"/>
      <c r="O39" s="22"/>
      <c r="P39" s="22"/>
    </row>
    <row r="40" spans="1:16" ht="39" customHeight="1">
      <c r="A40" s="22"/>
      <c r="B40" s="35"/>
      <c r="C40" s="1145" t="s">
        <v>533</v>
      </c>
      <c r="D40" s="1146"/>
      <c r="E40" s="1147"/>
      <c r="F40" s="36">
        <v>0</v>
      </c>
      <c r="G40" s="37">
        <v>0.01</v>
      </c>
      <c r="H40" s="37">
        <v>0</v>
      </c>
      <c r="I40" s="37">
        <v>0</v>
      </c>
      <c r="J40" s="38">
        <v>0.05</v>
      </c>
      <c r="K40" s="22"/>
      <c r="L40" s="22"/>
      <c r="M40" s="22"/>
      <c r="N40" s="22"/>
      <c r="O40" s="22"/>
      <c r="P40" s="22"/>
    </row>
    <row r="41" spans="1:16" ht="39" customHeight="1">
      <c r="A41" s="22"/>
      <c r="B41" s="35"/>
      <c r="C41" s="1145" t="s">
        <v>534</v>
      </c>
      <c r="D41" s="1146"/>
      <c r="E41" s="1147"/>
      <c r="F41" s="36">
        <v>0</v>
      </c>
      <c r="G41" s="37">
        <v>0</v>
      </c>
      <c r="H41" s="37">
        <v>0</v>
      </c>
      <c r="I41" s="37">
        <v>0.01</v>
      </c>
      <c r="J41" s="38">
        <v>0.02</v>
      </c>
      <c r="K41" s="22"/>
      <c r="L41" s="22"/>
      <c r="M41" s="22"/>
      <c r="N41" s="22"/>
      <c r="O41" s="22"/>
      <c r="P41" s="22"/>
    </row>
    <row r="42" spans="1:16" ht="39" customHeight="1">
      <c r="A42" s="22"/>
      <c r="B42" s="39"/>
      <c r="C42" s="1145" t="s">
        <v>535</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536</v>
      </c>
      <c r="D43" s="1149"/>
      <c r="E43" s="1150"/>
      <c r="F43" s="41">
        <v>0.76</v>
      </c>
      <c r="G43" s="42">
        <v>0.57999999999999996</v>
      </c>
      <c r="H43" s="42">
        <v>0.59</v>
      </c>
      <c r="I43" s="42">
        <v>2.16</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693</v>
      </c>
      <c r="L45" s="60">
        <v>682</v>
      </c>
      <c r="M45" s="60">
        <v>697</v>
      </c>
      <c r="N45" s="60">
        <v>694</v>
      </c>
      <c r="O45" s="61">
        <v>685</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425</v>
      </c>
      <c r="L48" s="64">
        <v>362</v>
      </c>
      <c r="M48" s="64">
        <v>416</v>
      </c>
      <c r="N48" s="64">
        <v>453</v>
      </c>
      <c r="O48" s="65">
        <v>477</v>
      </c>
      <c r="P48" s="48"/>
      <c r="Q48" s="48"/>
      <c r="R48" s="48"/>
      <c r="S48" s="48"/>
      <c r="T48" s="48"/>
      <c r="U48" s="48"/>
    </row>
    <row r="49" spans="1:21" ht="30.75" customHeight="1">
      <c r="A49" s="48"/>
      <c r="B49" s="1163"/>
      <c r="C49" s="1164"/>
      <c r="D49" s="62"/>
      <c r="E49" s="1155" t="s">
        <v>16</v>
      </c>
      <c r="F49" s="1155"/>
      <c r="G49" s="1155"/>
      <c r="H49" s="1155"/>
      <c r="I49" s="1155"/>
      <c r="J49" s="1156"/>
      <c r="K49" s="63">
        <v>58</v>
      </c>
      <c r="L49" s="64">
        <v>51</v>
      </c>
      <c r="M49" s="64">
        <v>42</v>
      </c>
      <c r="N49" s="64">
        <v>32</v>
      </c>
      <c r="O49" s="65">
        <v>29</v>
      </c>
      <c r="P49" s="48"/>
      <c r="Q49" s="48"/>
      <c r="R49" s="48"/>
      <c r="S49" s="48"/>
      <c r="T49" s="48"/>
      <c r="U49" s="48"/>
    </row>
    <row r="50" spans="1:21" ht="30.75" customHeight="1">
      <c r="A50" s="48"/>
      <c r="B50" s="1163"/>
      <c r="C50" s="1164"/>
      <c r="D50" s="62"/>
      <c r="E50" s="1155" t="s">
        <v>17</v>
      </c>
      <c r="F50" s="1155"/>
      <c r="G50" s="1155"/>
      <c r="H50" s="1155"/>
      <c r="I50" s="1155"/>
      <c r="J50" s="1156"/>
      <c r="K50" s="63">
        <v>68</v>
      </c>
      <c r="L50" s="64">
        <v>68</v>
      </c>
      <c r="M50" s="64">
        <v>41</v>
      </c>
      <c r="N50" s="64">
        <v>23</v>
      </c>
      <c r="O50" s="65">
        <v>21</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755</v>
      </c>
      <c r="L52" s="64">
        <v>742</v>
      </c>
      <c r="M52" s="64">
        <v>743</v>
      </c>
      <c r="N52" s="64">
        <v>749</v>
      </c>
      <c r="O52" s="65">
        <v>763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489</v>
      </c>
      <c r="L53" s="69">
        <v>421</v>
      </c>
      <c r="M53" s="69">
        <v>453</v>
      </c>
      <c r="N53" s="69">
        <v>453</v>
      </c>
      <c r="O53" s="70">
        <v>449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2016-04-22T01:52:20Z</cp:lastPrinted>
  <dcterms:created xsi:type="dcterms:W3CDTF">2016-02-15T02:00:15Z</dcterms:created>
  <dcterms:modified xsi:type="dcterms:W3CDTF">2016-05-02T02:06:10Z</dcterms:modified>
</cp:coreProperties>
</file>