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AM36" i="9"/>
  <c r="CO35" i="9"/>
  <c r="AM35" i="9"/>
  <c r="CO34" i="9"/>
  <c r="BW34" i="9"/>
  <c r="BW35" i="9" s="1"/>
  <c r="BW36" i="9" s="1"/>
  <c r="BW37" i="9" s="1"/>
  <c r="BW38" i="9" s="1"/>
  <c r="BW39" i="9" s="1"/>
  <c r="BW40"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 r="BE35" i="9" s="1"/>
  <c r="BE36" i="9" s="1"/>
  <c r="AM34" i="9"/>
</calcChain>
</file>

<file path=xl/sharedStrings.xml><?xml version="1.0" encoding="utf-8"?>
<sst xmlns="http://schemas.openxmlformats.org/spreadsheetml/2006/main" count="1067" uniqueCount="547">
  <si>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</si>
  <si>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</si>
  <si>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</si>
  <si>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</si>
  <si>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</si>
  <si>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</si>
  <si>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</si>
  <si>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</si>
  <si>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</si>
  <si>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</si>
  <si>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</si>
  <si>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</si>
  <si>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</si>
  <si>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</si>
  <si>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</si>
  <si>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</si>
  <si>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</si>
  <si>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</si>
  <si>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</si>
  <si>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</si>
  <si>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</si>
  <si>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</si>
  <si>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</si>
  <si>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</si>
  <si>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</si>
  <si>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</si>
  <si>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</si>
  <si>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</si>
  <si>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</si>
  <si>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</si>
  <si>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</si>
  <si>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</si>
  <si>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</si>
  <si>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</si>
  <si>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</si>
  <si>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</si>
  <si>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</si>
  <si>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</si>
  <si>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</si>
  <si>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</si>
  <si>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</si>
  <si>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</si>
  <si>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</si>
  <si>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</si>
  <si>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</si>
  <si>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</si>
  <si>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</si>
  <si>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</si>
  <si>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</si>
  <si>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</si>
  <si>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</si>
  <si>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</si>
  <si>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</si>
  <si>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</si>
  <si>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</si>
  <si>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</si>
  <si>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</si>
  <si>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</si>
  <si>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</si>
  <si>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</si>
  <si>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</si>
  <si>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</si>
  <si>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</si>
  <si>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</si>
  <si>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</si>
  <si>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</si>
  <si>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</si>
  <si>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</si>
  <si>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</si>
  <si>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</si>
  <si>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</si>
  <si>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</si>
  <si>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</si>
  <si>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</si>
  <si>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</si>
  <si>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</si>
  <si>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</si>
  <si>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</si>
  <si>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</si>
  <si>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</si>
  <si>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</si>
  <si>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</si>
  <si>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</si>
  <si>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</si>
  <si>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</si>
  <si>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</si>
  <si>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</si>
  <si>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</si>
  <si>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</si>
  <si>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</si>
  <si>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</si>
  <si>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</si>
  <si>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</si>
  <si>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</si>
  <si>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</si>
  <si>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</si>
  <si>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</si>
  <si>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</si>
  <si>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</si>
  <si>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</si>
  <si>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</si>
  <si>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</si>
  <si>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</si>
  <si>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</si>
  <si>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</si>
  <si>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</si>
  <si>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</si>
  <si>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</si>
  <si>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</si>
  <si>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</si>
  <si>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</si>
  <si>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</si>
  <si>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</si>
  <si>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</si>
  <si>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</si>
  <si>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</si>
  <si>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</si>
  <si>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</si>
  <si>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</si>
  <si>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</si>
  <si>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</si>
  <si>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</si>
  <si>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</si>
  <si>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</si>
  <si>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</si>
  <si>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</si>
  <si>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</si>
  <si>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</si>
  <si>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</si>
  <si>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</si>
  <si>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</si>
  <si>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</si>
  <si>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</si>
  <si>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</si>
  <si>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</si>
  <si>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</si>
  <si>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</si>
  <si>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</si>
  <si>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</si>
  <si>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</si>
  <si>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</si>
  <si>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</si>
  <si>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</si>
  <si>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</si>
  <si>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</si>
  <si>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</si>
  <si>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</si>
  <si>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</si>
  <si>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</si>
  <si>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</si>
  <si>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</si>
  <si>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</si>
  <si>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</si>
  <si>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</si>
  <si>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</si>
  <si>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</si>
  <si>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</si>
  <si>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</si>
  <si>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</si>
  <si>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</si>
  <si>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</si>
  <si>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</si>
  <si>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</si>
  <si>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</si>
  <si>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</si>
  <si>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</si>
  <si>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</si>
  <si>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</si>
  <si>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</si>
  <si>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</si>
  <si>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</si>
  <si>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</si>
  <si>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</si>
  <si>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</si>
  <si>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</si>
  <si>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</si>
  <si>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</si>
  <si>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</si>
  <si>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</si>
  <si>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</si>
  <si>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</si>
  <si>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</si>
  <si>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</si>
  <si>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</si>
  <si>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</si>
  <si>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</si>
  <si>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</si>
  <si>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</si>
  <si>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</si>
  <si>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</si>
  <si>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</si>
  <si>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</si>
  <si>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</si>
  <si>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</si>
  <si>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</si>
  <si>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</si>
  <si>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岡山県新庄村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</si>
  <si>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</si>
  <si>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</si>
  <si>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</si>
  <si>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</si>
  <si>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</si>
  <si>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</si>
  <si>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</si>
  <si>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</si>
  <si>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</si>
  <si>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</si>
  <si>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</si>
  <si>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</si>
  <si>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</si>
  <si>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</si>
  <si>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</si>
  <si>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</si>
  <si>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</si>
  <si>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</si>
  <si>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</si>
  <si>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</si>
  <si>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</si>
  <si>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</si>
  <si>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</si>
  <si>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</si>
  <si>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</si>
  <si>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</si>
  <si>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</si>
  <si>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</si>
  <si>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</si>
  <si>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</si>
  <si>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</si>
  <si>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</si>
  <si>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</si>
  <si>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</si>
  <si>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</si>
  <si>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</si>
  <si>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</si>
  <si>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</si>
  <si>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</si>
  <si>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</si>
  <si>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</si>
  <si>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</si>
  <si>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</si>
  <si>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</si>
  <si>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</si>
  <si>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</si>
  <si>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</si>
  <si>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</si>
  <si>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</si>
  <si>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</si>
  <si>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</si>
  <si>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</si>
  <si>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</si>
  <si>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</si>
  <si>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</si>
  <si>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</si>
  <si>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</si>
  <si>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</si>
  <si>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</si>
  <si>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</si>
  <si>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</si>
  <si>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</si>
  <si>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</si>
  <si>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</si>
  <si>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</si>
  <si>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</si>
  <si>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</si>
  <si>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</si>
  <si>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</si>
  <si>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</si>
  <si>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</si>
  <si>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</si>
  <si>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</si>
  <si>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</si>
  <si>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</si>
  <si>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</si>
  <si>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</si>
  <si>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</si>
  <si>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</si>
  <si>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</si>
  <si>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</si>
  <si>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</si>
  <si>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</si>
  <si>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</si>
  <si>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</si>
  <si>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</si>
  <si>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</si>
  <si>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</si>
  <si>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</si>
  <si>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</si>
  <si>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</si>
  <si>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</si>
  <si>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</si>
  <si>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</si>
  <si>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</si>
  <si>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</si>
  <si>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</si>
  <si>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</si>
  <si>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</si>
  <si>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</si>
  <si>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</si>
  <si>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</si>
  <si>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</si>
  <si>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</si>
  <si>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</si>
  <si>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</si>
  <si>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</si>
  <si>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</si>
  <si>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</si>
  <si>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</si>
  <si>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</si>
  <si>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</si>
  <si>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</si>
  <si>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</si>
  <si>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</si>
  <si>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</si>
  <si>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</si>
  <si>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</si>
  <si>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</si>
  <si>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</si>
  <si>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</si>
  <si>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</si>
  <si>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</si>
  <si>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</si>
  <si>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</si>
  <si>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</si>
  <si>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</si>
  <si>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</si>
  <si>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</si>
  <si>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</si>
  <si>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</si>
  <si>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</si>
  <si>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</si>
  <si>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</si>
  <si>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</si>
  <si>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</si>
  <si>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</si>
  <si>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</si>
  <si>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</si>
  <si>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</si>
  <si>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</si>
  <si>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</si>
  <si>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</si>
  <si>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</si>
  <si>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</si>
  <si>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</si>
  <si>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</si>
  <si>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</si>
  <si>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</si>
  <si>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</si>
  <si>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岡山県新庄村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</si>
  <si>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</si>
  <si>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</si>
  <si>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</si>
  <si>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</si>
  <si>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</si>
  <si>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</si>
  <si>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</si>
  <si>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</si>
  <si>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</si>
  <si>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</si>
  <si>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</si>
  <si>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</si>
  <si>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</si>
  <si>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</si>
  <si>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</si>
  <si>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</si>
  <si>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</si>
  <si>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</si>
  <si>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</si>
  <si>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</si>
  <si>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</si>
  <si>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新庄村高齢者等肉用牛飼育型事業特別会計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</si>
  <si>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</si>
  <si>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</si>
  <si>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</si>
  <si>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</si>
  <si>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</si>
  <si>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</si>
  <si>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</si>
  <si>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</si>
  <si>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</si>
  <si>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</si>
  <si>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</si>
  <si>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</si>
  <si>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</si>
  <si>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</si>
  <si>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</si>
  <si>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</si>
  <si>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</si>
  <si>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</si>
  <si>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新庄村農業共済事業特別会計</t>
    <phoneticPr fontId="5"/>
  </si>
  <si>
    <t>法適用企業</t>
    <phoneticPr fontId="5"/>
  </si>
  <si>
    <t>新庄村簡易水道事業特別会計</t>
    <phoneticPr fontId="5"/>
  </si>
  <si>
    <t>法非適用企業</t>
    <phoneticPr fontId="5"/>
  </si>
  <si>
    <t>新庄村下水道事業特別会計</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</si>
  <si>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</si>
  <si>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</si>
  <si>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</si>
  <si>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</si>
  <si>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</si>
  <si>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</si>
  <si>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</si>
  <si>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</si>
  <si>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</si>
  <si>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</si>
  <si>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</si>
  <si>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</si>
  <si>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</si>
  <si>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</si>
  <si>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</si>
  <si>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</si>
  <si>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</si>
  <si>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</si>
  <si>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</si>
  <si>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</si>
  <si>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</si>
  <si>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</si>
  <si>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</si>
  <si>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</si>
  <si>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</si>
  <si>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</si>
  <si>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</si>
  <si>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</si>
  <si>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</si>
  <si>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</si>
  <si>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</si>
  <si>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</si>
  <si>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</si>
  <si>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</si>
  <si>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</si>
  <si>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</si>
  <si>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</si>
  <si>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</si>
  <si>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</si>
  <si>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</si>
  <si>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</si>
  <si>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</si>
  <si>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</si>
  <si>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</si>
  <si>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</si>
  <si>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</si>
  <si>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</si>
  <si>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</si>
  <si>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</si>
  <si>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</si>
  <si>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</si>
  <si>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</si>
  <si>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</si>
  <si>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</si>
  <si>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</si>
  <si>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</si>
  <si>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</si>
  <si>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</si>
  <si>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</si>
  <si>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</si>
  <si>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</si>
  <si>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</si>
  <si>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</si>
  <si>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</si>
  <si>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</si>
  <si>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</si>
  <si>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</si>
  <si>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</si>
  <si>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</si>
  <si>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</si>
  <si>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</si>
  <si>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</si>
  <si>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</si>
  <si>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</si>
  <si>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</si>
  <si>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</si>
  <si>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</si>
  <si>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</si>
  <si>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</si>
  <si>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</si>
  <si>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</si>
  <si>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</si>
  <si>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</si>
  <si>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</si>
  <si>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</si>
  <si>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</si>
  <si>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</si>
  <si>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</si>
  <si>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</si>
  <si>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</si>
  <si>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</si>
  <si>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</si>
  <si>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</si>
  <si>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</si>
  <si>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</si>
  <si>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</si>
  <si>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</si>
  <si>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</si>
  <si>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</si>
  <si>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</si>
  <si>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</si>
  <si>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</si>
  <si>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</si>
  <si>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</si>
  <si>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</si>
  <si>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</si>
  <si>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</si>
  <si>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</si>
  <si>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</si>
  <si>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</si>
  <si>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</si>
  <si>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</si>
  <si>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</si>
  <si>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</si>
  <si>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</si>
  <si>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</si>
  <si>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</si>
  <si>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</si>
  <si>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</si>
  <si>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</si>
  <si>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</si>
  <si>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</si>
  <si>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</si>
  <si>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</si>
  <si>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</si>
  <si>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</si>
  <si>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</si>
  <si>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</si>
  <si>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</si>
  <si>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</si>
  <si>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</si>
  <si>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</si>
  <si>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</si>
  <si>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</si>
  <si>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新庄村国民健康保険事業特別会計</t>
  </si>
  <si>
    <t>新庄村国民健康保険歯科診療施設特別会計</t>
  </si>
  <si>
    <t>新庄村国民健康保険診療所特別会計</t>
  </si>
  <si>
    <t>新庄村農業共済事業特別会計</t>
  </si>
  <si>
    <t>新庄村高齢者等肉用牛飼育型事業特別会計</t>
  </si>
  <si>
    <t>新庄村宅地造成事業特別会計</t>
  </si>
  <si>
    <t>新庄村介護保険特別会計（保険事業勘定）</t>
  </si>
  <si>
    <t>その他会計（赤字）</t>
  </si>
  <si>
    <t>その他会計（黒字）</t>
  </si>
  <si>
    <t>岡山県後期高齢者医療広域連合一般会計</t>
    <phoneticPr fontId="2"/>
  </si>
  <si>
    <t>岡山県後期高齢者医療広域連合特別会計</t>
    <phoneticPr fontId="2"/>
  </si>
  <si>
    <t>岡山県市町村総合事務組合一般会計</t>
    <phoneticPr fontId="2"/>
  </si>
  <si>
    <t>岡山県市町村総合事務組合貸付金特別会計</t>
    <phoneticPr fontId="2"/>
  </si>
  <si>
    <t>岡山県市町村総合事務組合脱退還付金特別会計</t>
    <phoneticPr fontId="2"/>
  </si>
  <si>
    <t>岡山県市町村総合事務組合交通災害共済特別会計</t>
    <phoneticPr fontId="2"/>
  </si>
  <si>
    <t>岡山県市町村税整理組合</t>
    <phoneticPr fontId="2"/>
  </si>
  <si>
    <t>株式会社メルヘン・プラザ</t>
    <rPh sb="0" eb="4">
      <t>カブシキガイシャ</t>
    </rPh>
    <phoneticPr fontId="2"/>
  </si>
  <si>
    <t>ー</t>
    <phoneticPr fontId="2"/>
  </si>
  <si>
    <t>ー</t>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</si>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</sst>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391680</c:v>
                </c:pt>
                <c:pt idx="1">
                  <c:v>301561</c:v>
                </c:pt>
                <c:pt idx="2">
                  <c:v>364173</c:v>
                </c:pt>
                <c:pt idx="3">
                  <c:v>312811</c:v>
                </c:pt>
                <c:pt idx="4">
                  <c:v>321333</c:v>
                </c:pt>
              </c:numCache>
            </c:numRef>
          </c:val>
          <c:smooth val="0"/>
        </c:ser>
        <c:dLbls>
          <c:showLegendKey val="0"/>
          <c:showVal val="0"/>
          <c:showCatName val="0"/>
          <c:showSerName val="0"/>
          <c:showPercent val="0"/>
          <c:showBubbleSize val="0"/>
        </c:dLbls>
        <c:marker val="1"/>
        <c:smooth val="0"/>
        <c:axId val="109212032"/>
        <c:axId val="109213952"/>
      </c:lineChart>
      <c:catAx>
        <c:axId val="109212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13952"/>
        <c:crosses val="autoZero"/>
        <c:auto val="1"/>
        <c:lblAlgn val="ctr"/>
        <c:lblOffset val="100"/>
        <c:tickLblSkip val="1"/>
        <c:tickMarkSkip val="1"/>
        <c:noMultiLvlLbl val="0"/>
      </c:catAx>
      <c:valAx>
        <c:axId val="10921395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1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9.2799999999999994</c:v>
                </c:pt>
                <c:pt idx="1">
                  <c:v>10.7</c:v>
                </c:pt>
                <c:pt idx="2">
                  <c:v>12.45</c:v>
                </c:pt>
                <c:pt idx="3">
                  <c:v>12.97</c:v>
                </c:pt>
                <c:pt idx="4">
                  <c:v>19.98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35.56</c:v>
                </c:pt>
                <c:pt idx="1">
                  <c:v>45.77</c:v>
                </c:pt>
                <c:pt idx="2">
                  <c:v>46.03</c:v>
                </c:pt>
                <c:pt idx="3">
                  <c:v>57.87</c:v>
                </c:pt>
                <c:pt idx="4">
                  <c:v>60.04</c:v>
                </c:pt>
              </c:numCache>
            </c:numRef>
          </c:val>
        </c:ser>
        <c:dLbls>
          <c:showLegendKey val="0"/>
          <c:showVal val="0"/>
          <c:showCatName val="0"/>
          <c:showSerName val="0"/>
          <c:showPercent val="0"/>
          <c:showBubbleSize val="0"/>
        </c:dLbls>
        <c:gapWidth val="250"/>
        <c:overlap val="100"/>
        <c:axId val="119105792"/>
        <c:axId val="1191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21.61</c:v>
                </c:pt>
                <c:pt idx="1">
                  <c:v>10.57</c:v>
                </c:pt>
                <c:pt idx="2">
                  <c:v>6.59</c:v>
                </c:pt>
                <c:pt idx="3">
                  <c:v>12.15</c:v>
                </c:pt>
                <c:pt idx="4">
                  <c:v>6.76</c:v>
                </c:pt>
              </c:numCache>
            </c:numRef>
          </c:val>
          <c:smooth val="0"/>
        </c:ser>
        <c:dLbls>
          <c:showLegendKey val="0"/>
          <c:showVal val="0"/>
          <c:showCatName val="0"/>
          <c:showSerName val="0"/>
          <c:showPercent val="0"/>
          <c:showBubbleSize val="0"/>
        </c:dLbls>
        <c:marker val="1"/>
        <c:smooth val="0"/>
        <c:axId val="119105792"/>
        <c:axId val="119120256"/>
      </c:lineChart>
      <c:catAx>
        <c:axId val="11910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120256"/>
        <c:crosses val="autoZero"/>
        <c:auto val="1"/>
        <c:lblAlgn val="ctr"/>
        <c:lblOffset val="100"/>
        <c:tickLblSkip val="1"/>
        <c:tickMarkSkip val="1"/>
        <c:noMultiLvlLbl val="0"/>
      </c:catAx>
      <c:valAx>
        <c:axId val="1191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0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1.75</c:v>
                </c:pt>
                <c:pt idx="2">
                  <c:v>#N/A</c:v>
                </c:pt>
                <c:pt idx="3">
                  <c:v>0.42</c:v>
                </c:pt>
                <c:pt idx="4">
                  <c:v>#N/A</c:v>
                </c:pt>
                <c:pt idx="5">
                  <c:v>0.32</c:v>
                </c:pt>
                <c:pt idx="6">
                  <c:v>#N/A</c:v>
                </c:pt>
                <c:pt idx="7">
                  <c:v>0.34</c:v>
                </c:pt>
                <c:pt idx="8">
                  <c:v>#N/A</c:v>
                </c:pt>
                <c:pt idx="9">
                  <c:v>0.32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新庄村介護保険特別会計（保険事業勘定）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0.92</c:v>
                </c:pt>
                <c:pt idx="4">
                  <c:v>#N/A</c:v>
                </c:pt>
                <c:pt idx="5">
                  <c:v>0.75</c:v>
                </c:pt>
                <c:pt idx="6">
                  <c:v>#N/A</c:v>
                </c:pt>
                <c:pt idx="7">
                  <c:v>1.53</c:v>
                </c:pt>
                <c:pt idx="8">
                  <c:v>#N/A</c:v>
                </c:pt>
                <c:pt idx="9">
                  <c:v>0.2</c:v>
                </c:pt>
              </c:numCache>
            </c:numRef>
          </c:val>
        </c:ser>
        <c:ser>
          <c:idx val="3"/>
          <c:order val="3"/>
          <c:tx>
            <c:strRef>
              <c:f>データシート!$A$30</c:f>
              <c:strCache>
                <c:ptCount val="1"/>
                <c:pt idx="0">
                  <c:v>新庄村宅地造成事業特別会計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1.17</c:v>
                </c:pt>
                <c:pt idx="2">
                  <c:v>#N/A</c:v>
                </c:pt>
                <c:pt idx="3">
                  <c:v>1.74</c:v>
                </c:pt>
                <c:pt idx="4">
                  <c:v>#N/A</c:v>
                </c:pt>
                <c:pt idx="5">
                  <c:v>1.82</c:v>
                </c:pt>
                <c:pt idx="6">
                  <c:v>#N/A</c:v>
                </c:pt>
                <c:pt idx="7">
                  <c:v>0.48</c:v>
                </c:pt>
                <c:pt idx="8">
                  <c:v>#N/A</c:v>
                </c:pt>
                <c:pt idx="9">
                  <c:v>0.51</c:v>
                </c:pt>
              </c:numCache>
            </c:numRef>
          </c:val>
        </c:ser>
        <c:ser>
          <c:idx val="4"/>
          <c:order val="4"/>
          <c:tx>
            <c:strRef>
              <c:f>データシート!$A$31</c:f>
              <c:strCache>
                <c:ptCount val="1"/>
                <c:pt idx="0">
                  <c:v>新庄村高齢者等肉用牛飼育型事業特別会計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1.08</c:v>
                </c:pt>
                <c:pt idx="2">
                  <c:v>#N/A</c:v>
                </c:pt>
                <c:pt idx="3">
                  <c:v>0.39</c:v>
                </c:pt>
                <c:pt idx="4">
                  <c:v>#N/A</c:v>
                </c:pt>
                <c:pt idx="5">
                  <c:v>0.5</c:v>
                </c:pt>
                <c:pt idx="6">
                  <c:v>#N/A</c:v>
                </c:pt>
                <c:pt idx="7">
                  <c:v>0.59</c:v>
                </c:pt>
                <c:pt idx="8">
                  <c:v>#N/A</c:v>
                </c:pt>
                <c:pt idx="9">
                  <c:v>0.56000000000000005</c:v>
                </c:pt>
              </c:numCache>
            </c:numRef>
          </c:val>
        </c:ser>
        <c:ser>
          <c:idx val="5"/>
          <c:order val="5"/>
          <c:tx>
            <c:strRef>
              <c:f>データシート!$A$32</c:f>
              <c:strCache>
                <c:ptCount val="1"/>
                <c:pt idx="0">
                  <c:v>新庄村農業共済事業特別会計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0.82</c:v>
                </c:pt>
                <c:pt idx="2">
                  <c:v>#N/A</c:v>
                </c:pt>
                <c:pt idx="3">
                  <c:v>0.89</c:v>
                </c:pt>
                <c:pt idx="4">
                  <c:v>#N/A</c:v>
                </c:pt>
                <c:pt idx="5">
                  <c:v>0.84</c:v>
                </c:pt>
                <c:pt idx="6">
                  <c:v>#N/A</c:v>
                </c:pt>
                <c:pt idx="7">
                  <c:v>0.73</c:v>
                </c:pt>
                <c:pt idx="8">
                  <c:v>#N/A</c:v>
                </c:pt>
                <c:pt idx="9">
                  <c:v>0.73</c:v>
                </c:pt>
              </c:numCache>
            </c:numRef>
          </c:val>
        </c:ser>
        <c:ser>
          <c:idx val="6"/>
          <c:order val="6"/>
          <c:tx>
            <c:strRef>
              <c:f>データシート!$A$33</c:f>
              <c:strCache>
                <c:ptCount val="1"/>
                <c:pt idx="0">
                  <c:v>新庄村国民健康保険診療所特別会計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0.54</c:v>
                </c:pt>
                <c:pt idx="2">
                  <c:v>#N/A</c:v>
                </c:pt>
                <c:pt idx="3">
                  <c:v>0.64</c:v>
                </c:pt>
                <c:pt idx="4">
                  <c:v>#N/A</c:v>
                </c:pt>
                <c:pt idx="5">
                  <c:v>0.41</c:v>
                </c:pt>
                <c:pt idx="6">
                  <c:v>#N/A</c:v>
                </c:pt>
                <c:pt idx="7">
                  <c:v>0.56000000000000005</c:v>
                </c:pt>
                <c:pt idx="8">
                  <c:v>#N/A</c:v>
                </c:pt>
                <c:pt idx="9">
                  <c:v>0.73</c:v>
                </c:pt>
              </c:numCache>
            </c:numRef>
          </c:val>
        </c:ser>
        <c:ser>
          <c:idx val="7"/>
          <c:order val="7"/>
          <c:tx>
            <c:strRef>
              <c:f>データシート!$A$34</c:f>
              <c:strCache>
                <c:ptCount val="1"/>
                <c:pt idx="0">
                  <c:v>新庄村国民健康保険歯科診療施設特別会計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0.33</c:v>
                </c:pt>
                <c:pt idx="2">
                  <c:v>#N/A</c:v>
                </c:pt>
                <c:pt idx="3">
                  <c:v>0.46</c:v>
                </c:pt>
                <c:pt idx="4">
                  <c:v>#N/A</c:v>
                </c:pt>
                <c:pt idx="5">
                  <c:v>0.55000000000000004</c:v>
                </c:pt>
                <c:pt idx="6">
                  <c:v>#N/A</c:v>
                </c:pt>
                <c:pt idx="7">
                  <c:v>0.73</c:v>
                </c:pt>
                <c:pt idx="8">
                  <c:v>#N/A</c:v>
                </c:pt>
                <c:pt idx="9">
                  <c:v>0.74</c:v>
                </c:pt>
              </c:numCache>
            </c:numRef>
          </c:val>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2.84</c:v>
                </c:pt>
                <c:pt idx="2">
                  <c:v>#N/A</c:v>
                </c:pt>
                <c:pt idx="3">
                  <c:v>3.52</c:v>
                </c:pt>
                <c:pt idx="4">
                  <c:v>#N/A</c:v>
                </c:pt>
                <c:pt idx="5">
                  <c:v>3.34</c:v>
                </c:pt>
                <c:pt idx="6">
                  <c:v>#N/A</c:v>
                </c:pt>
                <c:pt idx="7">
                  <c:v>1.74</c:v>
                </c:pt>
                <c:pt idx="8">
                  <c:v>#N/A</c:v>
                </c:pt>
                <c:pt idx="9">
                  <c:v>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8.17</c:v>
                </c:pt>
                <c:pt idx="2">
                  <c:v>#N/A</c:v>
                </c:pt>
                <c:pt idx="3">
                  <c:v>10.28</c:v>
                </c:pt>
                <c:pt idx="4">
                  <c:v>#N/A</c:v>
                </c:pt>
                <c:pt idx="5">
                  <c:v>11.92</c:v>
                </c:pt>
                <c:pt idx="6">
                  <c:v>#N/A</c:v>
                </c:pt>
                <c:pt idx="7">
                  <c:v>12.36</c:v>
                </c:pt>
                <c:pt idx="8">
                  <c:v>#N/A</c:v>
                </c:pt>
                <c:pt idx="9">
                  <c:v>19.399999999999999</c:v>
                </c:pt>
              </c:numCache>
            </c:numRef>
          </c:val>
        </c:ser>
        <c:dLbls>
          <c:showLegendKey val="0"/>
          <c:showVal val="0"/>
          <c:showCatName val="0"/>
          <c:showSerName val="0"/>
          <c:showPercent val="0"/>
          <c:showBubbleSize val="0"/>
        </c:dLbls>
        <c:gapWidth val="150"/>
        <c:overlap val="100"/>
        <c:axId val="119038720"/>
        <c:axId val="119040256"/>
      </c:barChart>
      <c:catAx>
        <c:axId val="1190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040256"/>
        <c:crosses val="autoZero"/>
        <c:auto val="1"/>
        <c:lblAlgn val="ctr"/>
        <c:lblOffset val="100"/>
        <c:tickLblSkip val="1"/>
        <c:tickMarkSkip val="1"/>
        <c:noMultiLvlLbl val="0"/>
      </c:catAx>
      <c:valAx>
        <c:axId val="11904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3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200</c:v>
                </c:pt>
                <c:pt idx="5">
                  <c:v>199</c:v>
                </c:pt>
                <c:pt idx="8">
                  <c:v>200</c:v>
                </c:pt>
                <c:pt idx="11">
                  <c:v>199</c:v>
                </c:pt>
                <c:pt idx="14">
                  <c:v>207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2</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c:v>
                </c:pt>
                <c:pt idx="3">
                  <c:v>75</c:v>
                </c:pt>
                <c:pt idx="6">
                  <c:v>78</c:v>
                </c:pt>
                <c:pt idx="9">
                  <c:v>81</c:v>
                </c:pt>
                <c:pt idx="12">
                  <c:v>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191</c:v>
                </c:pt>
                <c:pt idx="3">
                  <c:v>180</c:v>
                </c:pt>
                <c:pt idx="6">
                  <c:v>175</c:v>
                </c:pt>
                <c:pt idx="9">
                  <c:v>171</c:v>
                </c:pt>
                <c:pt idx="12">
                  <c:v>180</c:v>
                </c:pt>
              </c:numCache>
            </c:numRef>
          </c:val>
        </c:ser>
        <c:dLbls>
          <c:showLegendKey val="0"/>
          <c:showVal val="0"/>
          <c:showCatName val="0"/>
          <c:showSerName val="0"/>
          <c:showPercent val="0"/>
          <c:showBubbleSize val="0"/>
        </c:dLbls>
        <c:gapWidth val="100"/>
        <c:overlap val="100"/>
        <c:axId val="125165568"/>
        <c:axId val="12516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60</c:v>
                </c:pt>
                <c:pt idx="2">
                  <c:v>#N/A</c:v>
                </c:pt>
                <c:pt idx="3">
                  <c:v>#N/A</c:v>
                </c:pt>
                <c:pt idx="4">
                  <c:v>59</c:v>
                </c:pt>
                <c:pt idx="5">
                  <c:v>#N/A</c:v>
                </c:pt>
                <c:pt idx="6">
                  <c:v>#N/A</c:v>
                </c:pt>
                <c:pt idx="7">
                  <c:v>55</c:v>
                </c:pt>
                <c:pt idx="8">
                  <c:v>#N/A</c:v>
                </c:pt>
                <c:pt idx="9">
                  <c:v>#N/A</c:v>
                </c:pt>
                <c:pt idx="10">
                  <c:v>53</c:v>
                </c:pt>
                <c:pt idx="11">
                  <c:v>#N/A</c:v>
                </c:pt>
                <c:pt idx="12">
                  <c:v>#N/A</c:v>
                </c:pt>
                <c:pt idx="13">
                  <c:v>53</c:v>
                </c:pt>
                <c:pt idx="14">
                  <c:v>#N/A</c:v>
                </c:pt>
              </c:numCache>
            </c:numRef>
          </c:val>
          <c:smooth val="0"/>
        </c:ser>
        <c:dLbls>
          <c:showLegendKey val="0"/>
          <c:showVal val="0"/>
          <c:showCatName val="0"/>
          <c:showSerName val="0"/>
          <c:showPercent val="0"/>
          <c:showBubbleSize val="0"/>
        </c:dLbls>
        <c:marker val="1"/>
        <c:smooth val="0"/>
        <c:axId val="125165568"/>
        <c:axId val="125167488"/>
      </c:lineChart>
      <c:catAx>
        <c:axId val="125165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167488"/>
        <c:crosses val="autoZero"/>
        <c:auto val="1"/>
        <c:lblAlgn val="ctr"/>
        <c:lblOffset val="100"/>
        <c:tickLblSkip val="1"/>
        <c:tickMarkSkip val="1"/>
        <c:noMultiLvlLbl val="0"/>
      </c:catAx>
      <c:valAx>
        <c:axId val="12516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65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1597</c:v>
                </c:pt>
                <c:pt idx="5">
                  <c:v>1436</c:v>
                </c:pt>
                <c:pt idx="8">
                  <c:v>1494</c:v>
                </c:pt>
                <c:pt idx="11">
                  <c:v>1437</c:v>
                </c:pt>
                <c:pt idx="14">
                  <c:v>1367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1127</c:v>
                </c:pt>
                <c:pt idx="5">
                  <c:v>1242</c:v>
                </c:pt>
                <c:pt idx="8">
                  <c:v>1414</c:v>
                </c:pt>
                <c:pt idx="11">
                  <c:v>1624</c:v>
                </c:pt>
                <c:pt idx="14">
                  <c:v>1718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311</c:v>
                </c:pt>
                <c:pt idx="3">
                  <c:v>281</c:v>
                </c:pt>
                <c:pt idx="6">
                  <c:v>236</c:v>
                </c:pt>
                <c:pt idx="9">
                  <c:v>208</c:v>
                </c:pt>
                <c:pt idx="12">
                  <c:v>258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1007</c:v>
                </c:pt>
                <c:pt idx="3">
                  <c:v>961</c:v>
                </c:pt>
                <c:pt idx="6">
                  <c:v>894</c:v>
                </c:pt>
                <c:pt idx="9">
                  <c:v>827</c:v>
                </c:pt>
                <c:pt idx="12">
                  <c:v>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c:v>
                </c:pt>
                <c:pt idx="3">
                  <c:v>3</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1560</c:v>
                </c:pt>
                <c:pt idx="3">
                  <c:v>1499</c:v>
                </c:pt>
                <c:pt idx="6">
                  <c:v>1491</c:v>
                </c:pt>
                <c:pt idx="9">
                  <c:v>1442</c:v>
                </c:pt>
                <c:pt idx="12">
                  <c:v>1373</c:v>
                </c:pt>
              </c:numCache>
            </c:numRef>
          </c:val>
        </c:ser>
        <c:dLbls>
          <c:showLegendKey val="0"/>
          <c:showVal val="0"/>
          <c:showCatName val="0"/>
          <c:showSerName val="0"/>
          <c:showPercent val="0"/>
          <c:showBubbleSize val="0"/>
        </c:dLbls>
        <c:gapWidth val="100"/>
        <c:overlap val="100"/>
        <c:axId val="125283712"/>
        <c:axId val="125294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160</c:v>
                </c:pt>
                <c:pt idx="2">
                  <c:v>#N/A</c:v>
                </c:pt>
                <c:pt idx="3">
                  <c:v>#N/A</c:v>
                </c:pt>
                <c:pt idx="4">
                  <c:v>66</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283712"/>
        <c:axId val="125294080"/>
      </c:lineChart>
      <c:catAx>
        <c:axId val="1252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94080"/>
        <c:crosses val="autoZero"/>
        <c:auto val="1"/>
        <c:lblAlgn val="ctr"/>
        <c:lblOffset val="100"/>
        <c:tickLblSkip val="1"/>
        <c:tickMarkSkip val="1"/>
        <c:noMultiLvlLbl val="0"/>
      </c:catAx>
      <c:valAx>
        <c:axId val="12529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8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
965
67.11
1,759,954
1,550,040
202,613
1,013,961
1,372,619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固定資産税が歳入全体の</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％を占めており、類似団体平均を上回っている。しかし、償却資産であることから年々減少が予想される。</a:t>
          </a:r>
          <a:endParaRPr lang="ja-JP" altLang="ja-JP" sz="1400">
            <a:effectLst/>
          </a:endParaRPr>
        </a:p>
        <a:p>
          <a:pPr rtl="0"/>
          <a:r>
            <a:rPr lang="ja-JP" altLang="ja-JP" sz="1100" b="0" i="0" baseline="0">
              <a:solidFill>
                <a:schemeClr val="dk1"/>
              </a:solidFill>
              <a:effectLst/>
              <a:latin typeface="+mn-lt"/>
              <a:ea typeface="+mn-ea"/>
              <a:cs typeface="+mn-cs"/>
            </a:rPr>
            <a:t>今後は行財政の効率化に努め、健全な財政運営を維持していく。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8" name="直線コネクタ 67"/>
        <xdr:cNvCxnSpPr/>
      </xdr:nvCxnSpPr>
      <xdr:spPr>
        <a:xfrm>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95250</xdr:rowOff>
    </xdr:to>
    <xdr:cxnSp macro="">
      <xdr:nvCxnSpPr>
        <xdr:cNvPr id="71" name="直線コネクタ 70"/>
        <xdr:cNvCxnSpPr/>
      </xdr:nvCxnSpPr>
      <xdr:spPr>
        <a:xfrm>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78015</xdr:rowOff>
    </xdr:to>
    <xdr:cxnSp macro="">
      <xdr:nvCxnSpPr>
        <xdr:cNvPr id="74" name="直線コネクタ 73"/>
        <xdr:cNvCxnSpPr/>
      </xdr:nvCxnSpPr>
      <xdr:spPr>
        <a:xfrm>
          <a:off x="2336800" y="74158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7" name="直線コネクタ 76"/>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7" name="円/楕円 86"/>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8"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0" name="テキスト ボックス 89"/>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1" name="円/楕円 90"/>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2" name="テキスト ボックス 91"/>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3" name="円/楕円 92"/>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4" name="テキスト ボックス 93"/>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5" name="円/楕円 94"/>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6" name="テキスト ボックス 95"/>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行財政改革の実施により、類似団体平均を下回っている。退職準備基金への積立により一時的に上昇しているが、今後も義務的経費、消費的経費の削減に努め、現在の水準を維持する。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32294</xdr:rowOff>
    </xdr:from>
    <xdr:to>
      <xdr:col>7</xdr:col>
      <xdr:colOff>152400</xdr:colOff>
      <xdr:row>60</xdr:row>
      <xdr:rowOff>159838</xdr:rowOff>
    </xdr:to>
    <xdr:cxnSp macro="">
      <xdr:nvCxnSpPr>
        <xdr:cNvPr id="133" name="直線コネクタ 132"/>
        <xdr:cNvCxnSpPr/>
      </xdr:nvCxnSpPr>
      <xdr:spPr>
        <a:xfrm>
          <a:off x="4114800" y="10319294"/>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32294</xdr:rowOff>
    </xdr:from>
    <xdr:to>
      <xdr:col>6</xdr:col>
      <xdr:colOff>0</xdr:colOff>
      <xdr:row>60</xdr:row>
      <xdr:rowOff>94343</xdr:rowOff>
    </xdr:to>
    <xdr:cxnSp macro="">
      <xdr:nvCxnSpPr>
        <xdr:cNvPr id="136" name="直線コネクタ 135"/>
        <xdr:cNvCxnSpPr/>
      </xdr:nvCxnSpPr>
      <xdr:spPr>
        <a:xfrm flipV="1">
          <a:off x="3225800" y="103192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94343</xdr:rowOff>
    </xdr:from>
    <xdr:to>
      <xdr:col>4</xdr:col>
      <xdr:colOff>482600</xdr:colOff>
      <xdr:row>62</xdr:row>
      <xdr:rowOff>27215</xdr:rowOff>
    </xdr:to>
    <xdr:cxnSp macro="">
      <xdr:nvCxnSpPr>
        <xdr:cNvPr id="139" name="直線コネクタ 138"/>
        <xdr:cNvCxnSpPr/>
      </xdr:nvCxnSpPr>
      <xdr:spPr>
        <a:xfrm flipV="1">
          <a:off x="2336800" y="10381343"/>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101237</xdr:rowOff>
    </xdr:from>
    <xdr:to>
      <xdr:col>3</xdr:col>
      <xdr:colOff>279400</xdr:colOff>
      <xdr:row>62</xdr:row>
      <xdr:rowOff>27215</xdr:rowOff>
    </xdr:to>
    <xdr:cxnSp macro="">
      <xdr:nvCxnSpPr>
        <xdr:cNvPr id="142" name="直線コネクタ 141"/>
        <xdr:cNvCxnSpPr/>
      </xdr:nvCxnSpPr>
      <xdr:spPr>
        <a:xfrm>
          <a:off x="1447800" y="10388237"/>
          <a:ext cx="889000" cy="2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109038</xdr:rowOff>
    </xdr:from>
    <xdr:to>
      <xdr:col>7</xdr:col>
      <xdr:colOff>203200</xdr:colOff>
      <xdr:row>61</xdr:row>
      <xdr:rowOff>39188</xdr:rowOff>
    </xdr:to>
    <xdr:sp macro="" textlink="">
      <xdr:nvSpPr>
        <xdr:cNvPr id="152" name="円/楕円 151"/>
        <xdr:cNvSpPr/>
      </xdr:nvSpPr>
      <xdr:spPr>
        <a:xfrm>
          <a:off x="49022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125565</xdr:rowOff>
    </xdr:from>
    <xdr:ext cx="762000" cy="259045"/>
    <xdr:sp macro="" textlink="">
      <xdr:nvSpPr>
        <xdr:cNvPr id="153" name="財政構造の弾力性該当値テキスト"/>
        <xdr:cNvSpPr txBox="1"/>
      </xdr:nvSpPr>
      <xdr:spPr>
        <a:xfrm>
          <a:off x="5041900" y="1024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152944</xdr:rowOff>
    </xdr:from>
    <xdr:to>
      <xdr:col>6</xdr:col>
      <xdr:colOff>50800</xdr:colOff>
      <xdr:row>60</xdr:row>
      <xdr:rowOff>83094</xdr:rowOff>
    </xdr:to>
    <xdr:sp macro="" textlink="">
      <xdr:nvSpPr>
        <xdr:cNvPr id="154" name="円/楕円 153"/>
        <xdr:cNvSpPr/>
      </xdr:nvSpPr>
      <xdr:spPr>
        <a:xfrm>
          <a:off x="4064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93271</xdr:rowOff>
    </xdr:from>
    <xdr:ext cx="736600" cy="259045"/>
    <xdr:sp macro="" textlink="">
      <xdr:nvSpPr>
        <xdr:cNvPr id="155" name="テキスト ボックス 154"/>
        <xdr:cNvSpPr txBox="1"/>
      </xdr:nvSpPr>
      <xdr:spPr>
        <a:xfrm>
          <a:off x="3733800" y="1003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43543</xdr:rowOff>
    </xdr:from>
    <xdr:to>
      <xdr:col>4</xdr:col>
      <xdr:colOff>533400</xdr:colOff>
      <xdr:row>60</xdr:row>
      <xdr:rowOff>145143</xdr:rowOff>
    </xdr:to>
    <xdr:sp macro="" textlink="">
      <xdr:nvSpPr>
        <xdr:cNvPr id="156" name="円/楕円 155"/>
        <xdr:cNvSpPr/>
      </xdr:nvSpPr>
      <xdr:spPr>
        <a:xfrm>
          <a:off x="3175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155320</xdr:rowOff>
    </xdr:from>
    <xdr:ext cx="762000" cy="259045"/>
    <xdr:sp macro="" textlink="">
      <xdr:nvSpPr>
        <xdr:cNvPr id="157" name="テキスト ボックス 156"/>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147865</xdr:rowOff>
    </xdr:from>
    <xdr:to>
      <xdr:col>3</xdr:col>
      <xdr:colOff>330200</xdr:colOff>
      <xdr:row>62</xdr:row>
      <xdr:rowOff>78015</xdr:rowOff>
    </xdr:to>
    <xdr:sp macro="" textlink="">
      <xdr:nvSpPr>
        <xdr:cNvPr id="158" name="円/楕円 157"/>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88192</xdr:rowOff>
    </xdr:from>
    <xdr:ext cx="762000" cy="259045"/>
    <xdr:sp macro="" textlink="">
      <xdr:nvSpPr>
        <xdr:cNvPr id="159" name="テキスト ボックス 158"/>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50437</xdr:rowOff>
    </xdr:from>
    <xdr:to>
      <xdr:col>2</xdr:col>
      <xdr:colOff>127000</xdr:colOff>
      <xdr:row>60</xdr:row>
      <xdr:rowOff>152037</xdr:rowOff>
    </xdr:to>
    <xdr:sp macro="" textlink="">
      <xdr:nvSpPr>
        <xdr:cNvPr id="160" name="円/楕円 159"/>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162214</xdr:rowOff>
    </xdr:from>
    <xdr:ext cx="762000" cy="259045"/>
    <xdr:sp macro="" textlink="">
      <xdr:nvSpPr>
        <xdr:cNvPr id="161" name="テキスト ボックス 160"/>
        <xdr:cNvSpPr txBox="1"/>
      </xdr:nvSpPr>
      <xdr:spPr>
        <a:xfrm>
          <a:off x="1066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[447,766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人口千人当たり職員数が類似団体平均を１０人程度上回っており、人口１人当たり人件費・物件費等決算額が類似団体平均を上回っている。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今後は、適正な定員管理と物件費の抑制に取り組み、改善に努める。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140346</xdr:rowOff>
    </xdr:from>
    <xdr:to>
      <xdr:col>7</xdr:col>
      <xdr:colOff>152400</xdr:colOff>
      <xdr:row>83</xdr:row>
      <xdr:rowOff>170573</xdr:rowOff>
    </xdr:to>
    <xdr:cxnSp macro="">
      <xdr:nvCxnSpPr>
        <xdr:cNvPr id="195" name="直線コネクタ 194"/>
        <xdr:cNvCxnSpPr/>
      </xdr:nvCxnSpPr>
      <xdr:spPr>
        <a:xfrm>
          <a:off x="4114800" y="14370696"/>
          <a:ext cx="838200" cy="3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110572</xdr:rowOff>
    </xdr:from>
    <xdr:to>
      <xdr:col>6</xdr:col>
      <xdr:colOff>0</xdr:colOff>
      <xdr:row>83</xdr:row>
      <xdr:rowOff>140346</xdr:rowOff>
    </xdr:to>
    <xdr:cxnSp macro="">
      <xdr:nvCxnSpPr>
        <xdr:cNvPr id="198" name="直線コネクタ 197"/>
        <xdr:cNvCxnSpPr/>
      </xdr:nvCxnSpPr>
      <xdr:spPr>
        <a:xfrm>
          <a:off x="3225800" y="14340922"/>
          <a:ext cx="889000" cy="2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110572</xdr:rowOff>
    </xdr:from>
    <xdr:to>
      <xdr:col>4</xdr:col>
      <xdr:colOff>482600</xdr:colOff>
      <xdr:row>83</xdr:row>
      <xdr:rowOff>142906</xdr:rowOff>
    </xdr:to>
    <xdr:cxnSp macro="">
      <xdr:nvCxnSpPr>
        <xdr:cNvPr id="201" name="直線コネクタ 200"/>
        <xdr:cNvCxnSpPr/>
      </xdr:nvCxnSpPr>
      <xdr:spPr>
        <a:xfrm flipV="1">
          <a:off x="2336800" y="14340922"/>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80609</xdr:rowOff>
    </xdr:from>
    <xdr:to>
      <xdr:col>3</xdr:col>
      <xdr:colOff>279400</xdr:colOff>
      <xdr:row>83</xdr:row>
      <xdr:rowOff>142906</xdr:rowOff>
    </xdr:to>
    <xdr:cxnSp macro="">
      <xdr:nvCxnSpPr>
        <xdr:cNvPr id="204" name="直線コネクタ 203"/>
        <xdr:cNvCxnSpPr/>
      </xdr:nvCxnSpPr>
      <xdr:spPr>
        <a:xfrm>
          <a:off x="1447800" y="14310959"/>
          <a:ext cx="889000" cy="6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119773</xdr:rowOff>
    </xdr:from>
    <xdr:to>
      <xdr:col>7</xdr:col>
      <xdr:colOff>203200</xdr:colOff>
      <xdr:row>84</xdr:row>
      <xdr:rowOff>49923</xdr:rowOff>
    </xdr:to>
    <xdr:sp macro="" textlink="">
      <xdr:nvSpPr>
        <xdr:cNvPr id="214" name="円/楕円 213"/>
        <xdr:cNvSpPr/>
      </xdr:nvSpPr>
      <xdr:spPr>
        <a:xfrm>
          <a:off x="4902200" y="14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91850</xdr:rowOff>
    </xdr:from>
    <xdr:ext cx="762000" cy="259045"/>
    <xdr:sp macro="" textlink="">
      <xdr:nvSpPr>
        <xdr:cNvPr id="215" name="人件費・物件費等の状況該当値テキスト"/>
        <xdr:cNvSpPr txBox="1"/>
      </xdr:nvSpPr>
      <xdr:spPr>
        <a:xfrm>
          <a:off x="5041900" y="1432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447,766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89546</xdr:rowOff>
    </xdr:from>
    <xdr:to>
      <xdr:col>6</xdr:col>
      <xdr:colOff>50800</xdr:colOff>
      <xdr:row>84</xdr:row>
      <xdr:rowOff>19696</xdr:rowOff>
    </xdr:to>
    <xdr:sp macro="" textlink="">
      <xdr:nvSpPr>
        <xdr:cNvPr id="216" name="円/楕円 215"/>
        <xdr:cNvSpPr/>
      </xdr:nvSpPr>
      <xdr:spPr>
        <a:xfrm>
          <a:off x="4064000" y="143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4473</xdr:rowOff>
    </xdr:from>
    <xdr:ext cx="736600" cy="259045"/>
    <xdr:sp macro="" textlink="">
      <xdr:nvSpPr>
        <xdr:cNvPr id="217" name="テキスト ボックス 216"/>
        <xdr:cNvSpPr txBox="1"/>
      </xdr:nvSpPr>
      <xdr:spPr>
        <a:xfrm>
          <a:off x="3733800" y="1440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425,219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59772</xdr:rowOff>
    </xdr:from>
    <xdr:to>
      <xdr:col>4</xdr:col>
      <xdr:colOff>533400</xdr:colOff>
      <xdr:row>83</xdr:row>
      <xdr:rowOff>161372</xdr:rowOff>
    </xdr:to>
    <xdr:sp macro="" textlink="">
      <xdr:nvSpPr>
        <xdr:cNvPr id="218" name="円/楕円 217"/>
        <xdr:cNvSpPr/>
      </xdr:nvSpPr>
      <xdr:spPr>
        <a:xfrm>
          <a:off x="3175000" y="142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146149</xdr:rowOff>
    </xdr:from>
    <xdr:ext cx="762000" cy="259045"/>
    <xdr:sp macro="" textlink="">
      <xdr:nvSpPr>
        <xdr:cNvPr id="219" name="テキスト ボックス 218"/>
        <xdr:cNvSpPr txBox="1"/>
      </xdr:nvSpPr>
      <xdr:spPr>
        <a:xfrm>
          <a:off x="2844800" y="143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403,008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92106</xdr:rowOff>
    </xdr:from>
    <xdr:to>
      <xdr:col>3</xdr:col>
      <xdr:colOff>330200</xdr:colOff>
      <xdr:row>84</xdr:row>
      <xdr:rowOff>22256</xdr:rowOff>
    </xdr:to>
    <xdr:sp macro="" textlink="">
      <xdr:nvSpPr>
        <xdr:cNvPr id="220" name="円/楕円 219"/>
        <xdr:cNvSpPr/>
      </xdr:nvSpPr>
      <xdr:spPr>
        <a:xfrm>
          <a:off x="2286000" y="143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7033</xdr:rowOff>
    </xdr:from>
    <xdr:ext cx="762000" cy="259045"/>
    <xdr:sp macro="" textlink="">
      <xdr:nvSpPr>
        <xdr:cNvPr id="221" name="テキスト ボックス 220"/>
        <xdr:cNvSpPr txBox="1"/>
      </xdr:nvSpPr>
      <xdr:spPr>
        <a:xfrm>
          <a:off x="1955800" y="1440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427,128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29809</xdr:rowOff>
    </xdr:from>
    <xdr:to>
      <xdr:col>2</xdr:col>
      <xdr:colOff>127000</xdr:colOff>
      <xdr:row>83</xdr:row>
      <xdr:rowOff>131409</xdr:rowOff>
    </xdr:to>
    <xdr:sp macro="" textlink="">
      <xdr:nvSpPr>
        <xdr:cNvPr id="222" name="円/楕円 221"/>
        <xdr:cNvSpPr/>
      </xdr:nvSpPr>
      <xdr:spPr>
        <a:xfrm>
          <a:off x="1397000" y="142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116186</xdr:rowOff>
    </xdr:from>
    <xdr:ext cx="762000" cy="259045"/>
    <xdr:sp macro="" textlink="">
      <xdr:nvSpPr>
        <xdr:cNvPr id="223" name="テキスト ボックス 222"/>
        <xdr:cNvSpPr txBox="1"/>
      </xdr:nvSpPr>
      <xdr:spPr>
        <a:xfrm>
          <a:off x="1066800" y="1434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380,657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類似団体平均を下回っている。今後も給与及び定員管理の適正化に取り組み、現在の水準の維持に努める。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59902</xdr:rowOff>
    </xdr:from>
    <xdr:to>
      <xdr:col>24</xdr:col>
      <xdr:colOff>558800</xdr:colOff>
      <xdr:row>85</xdr:row>
      <xdr:rowOff>112184</xdr:rowOff>
    </xdr:to>
    <xdr:cxnSp macro="">
      <xdr:nvCxnSpPr>
        <xdr:cNvPr id="257" name="直線コネクタ 256"/>
        <xdr:cNvCxnSpPr/>
      </xdr:nvCxnSpPr>
      <xdr:spPr>
        <a:xfrm>
          <a:off x="16179800" y="14633152"/>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59902</xdr:rowOff>
    </xdr:from>
    <xdr:to>
      <xdr:col>23</xdr:col>
      <xdr:colOff>406400</xdr:colOff>
      <xdr:row>87</xdr:row>
      <xdr:rowOff>46779</xdr:rowOff>
    </xdr:to>
    <xdr:cxnSp macro="">
      <xdr:nvCxnSpPr>
        <xdr:cNvPr id="260" name="直線コネクタ 259"/>
        <xdr:cNvCxnSpPr/>
      </xdr:nvCxnSpPr>
      <xdr:spPr>
        <a:xfrm flipV="1">
          <a:off x="15290800" y="14633152"/>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46779</xdr:rowOff>
    </xdr:from>
    <xdr:to>
      <xdr:col>22</xdr:col>
      <xdr:colOff>203200</xdr:colOff>
      <xdr:row>87</xdr:row>
      <xdr:rowOff>151341</xdr:rowOff>
    </xdr:to>
    <xdr:cxnSp macro="">
      <xdr:nvCxnSpPr>
        <xdr:cNvPr id="263" name="直線コネクタ 262"/>
        <xdr:cNvCxnSpPr/>
      </xdr:nvCxnSpPr>
      <xdr:spPr>
        <a:xfrm flipV="1">
          <a:off x="14401800" y="14962929"/>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59902</xdr:rowOff>
    </xdr:from>
    <xdr:to>
      <xdr:col>21</xdr:col>
      <xdr:colOff>0</xdr:colOff>
      <xdr:row>87</xdr:row>
      <xdr:rowOff>151341</xdr:rowOff>
    </xdr:to>
    <xdr:cxnSp macro="">
      <xdr:nvCxnSpPr>
        <xdr:cNvPr id="266" name="直線コネクタ 265"/>
        <xdr:cNvCxnSpPr/>
      </xdr:nvCxnSpPr>
      <xdr:spPr>
        <a:xfrm>
          <a:off x="13512800" y="14633152"/>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6" name="円/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9102</xdr:rowOff>
    </xdr:from>
    <xdr:to>
      <xdr:col>23</xdr:col>
      <xdr:colOff>457200</xdr:colOff>
      <xdr:row>85</xdr:row>
      <xdr:rowOff>110702</xdr:rowOff>
    </xdr:to>
    <xdr:sp macro="" textlink="">
      <xdr:nvSpPr>
        <xdr:cNvPr id="278" name="円/楕円 277"/>
        <xdr:cNvSpPr/>
      </xdr:nvSpPr>
      <xdr:spPr>
        <a:xfrm>
          <a:off x="16129000" y="14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120879</xdr:rowOff>
    </xdr:from>
    <xdr:ext cx="736600" cy="259045"/>
    <xdr:sp macro="" textlink="">
      <xdr:nvSpPr>
        <xdr:cNvPr id="279" name="テキスト ボックス 278"/>
        <xdr:cNvSpPr txBox="1"/>
      </xdr:nvSpPr>
      <xdr:spPr>
        <a:xfrm>
          <a:off x="15798800" y="1435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167429</xdr:rowOff>
    </xdr:from>
    <xdr:to>
      <xdr:col>22</xdr:col>
      <xdr:colOff>254000</xdr:colOff>
      <xdr:row>87</xdr:row>
      <xdr:rowOff>97579</xdr:rowOff>
    </xdr:to>
    <xdr:sp macro="" textlink="">
      <xdr:nvSpPr>
        <xdr:cNvPr id="280" name="円/楕円 279"/>
        <xdr:cNvSpPr/>
      </xdr:nvSpPr>
      <xdr:spPr>
        <a:xfrm>
          <a:off x="15240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107756</xdr:rowOff>
    </xdr:from>
    <xdr:ext cx="762000" cy="259045"/>
    <xdr:sp macro="" textlink="">
      <xdr:nvSpPr>
        <xdr:cNvPr id="281" name="テキスト ボックス 280"/>
        <xdr:cNvSpPr txBox="1"/>
      </xdr:nvSpPr>
      <xdr:spPr>
        <a:xfrm>
          <a:off x="14909800" y="1468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100541</xdr:rowOff>
    </xdr:from>
    <xdr:to>
      <xdr:col>21</xdr:col>
      <xdr:colOff>50800</xdr:colOff>
      <xdr:row>88</xdr:row>
      <xdr:rowOff>30691</xdr:rowOff>
    </xdr:to>
    <xdr:sp macro="" textlink="">
      <xdr:nvSpPr>
        <xdr:cNvPr id="282" name="円/楕円 281"/>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40868</xdr:rowOff>
    </xdr:from>
    <xdr:ext cx="762000" cy="259045"/>
    <xdr:sp macro="" textlink="">
      <xdr:nvSpPr>
        <xdr:cNvPr id="283" name="テキスト ボックス 282"/>
        <xdr:cNvSpPr txBox="1"/>
      </xdr:nvSpPr>
      <xdr:spPr>
        <a:xfrm>
          <a:off x="14020800" y="1478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9102</xdr:rowOff>
    </xdr:from>
    <xdr:to>
      <xdr:col>19</xdr:col>
      <xdr:colOff>533400</xdr:colOff>
      <xdr:row>85</xdr:row>
      <xdr:rowOff>110702</xdr:rowOff>
    </xdr:to>
    <xdr:sp macro="" textlink="">
      <xdr:nvSpPr>
        <xdr:cNvPr id="284" name="円/楕円 283"/>
        <xdr:cNvSpPr/>
      </xdr:nvSpPr>
      <xdr:spPr>
        <a:xfrm>
          <a:off x="13462000" y="145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120879</xdr:rowOff>
    </xdr:from>
    <xdr:ext cx="762000" cy="259045"/>
    <xdr:sp macro="" textlink="">
      <xdr:nvSpPr>
        <xdr:cNvPr id="285" name="テキスト ボックス 284"/>
        <xdr:cNvSpPr txBox="1"/>
      </xdr:nvSpPr>
      <xdr:spPr>
        <a:xfrm>
          <a:off x="13131800" y="143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少子高齢化により人口が減少しており、類似団体平均を上回っている。今後は、事務事業の見直しにより職員数の削減に努める。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36843</xdr:rowOff>
    </xdr:from>
    <xdr:to>
      <xdr:col>24</xdr:col>
      <xdr:colOff>558800</xdr:colOff>
      <xdr:row>63</xdr:row>
      <xdr:rowOff>47460</xdr:rowOff>
    </xdr:to>
    <xdr:cxnSp macro="">
      <xdr:nvCxnSpPr>
        <xdr:cNvPr id="317" name="直線コネクタ 316"/>
        <xdr:cNvCxnSpPr/>
      </xdr:nvCxnSpPr>
      <xdr:spPr>
        <a:xfrm flipV="1">
          <a:off x="16179800" y="10838193"/>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139522</xdr:rowOff>
    </xdr:from>
    <xdr:to>
      <xdr:col>23</xdr:col>
      <xdr:colOff>406400</xdr:colOff>
      <xdr:row>63</xdr:row>
      <xdr:rowOff>47460</xdr:rowOff>
    </xdr:to>
    <xdr:cxnSp macro="">
      <xdr:nvCxnSpPr>
        <xdr:cNvPr id="320" name="直線コネクタ 319"/>
        <xdr:cNvCxnSpPr/>
      </xdr:nvCxnSpPr>
      <xdr:spPr>
        <a:xfrm>
          <a:off x="15290800" y="10769422"/>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139522</xdr:rowOff>
    </xdr:from>
    <xdr:to>
      <xdr:col>22</xdr:col>
      <xdr:colOff>203200</xdr:colOff>
      <xdr:row>63</xdr:row>
      <xdr:rowOff>11747</xdr:rowOff>
    </xdr:to>
    <xdr:cxnSp macro="">
      <xdr:nvCxnSpPr>
        <xdr:cNvPr id="323" name="直線コネクタ 322"/>
        <xdr:cNvCxnSpPr/>
      </xdr:nvCxnSpPr>
      <xdr:spPr>
        <a:xfrm flipV="1">
          <a:off x="14401800" y="10769422"/>
          <a:ext cx="889000" cy="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166789</xdr:rowOff>
    </xdr:from>
    <xdr:to>
      <xdr:col>21</xdr:col>
      <xdr:colOff>0</xdr:colOff>
      <xdr:row>63</xdr:row>
      <xdr:rowOff>11747</xdr:rowOff>
    </xdr:to>
    <xdr:cxnSp macro="">
      <xdr:nvCxnSpPr>
        <xdr:cNvPr id="326" name="直線コネクタ 325"/>
        <xdr:cNvCxnSpPr/>
      </xdr:nvCxnSpPr>
      <xdr:spPr>
        <a:xfrm>
          <a:off x="13512800" y="10796689"/>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157493</xdr:rowOff>
    </xdr:from>
    <xdr:to>
      <xdr:col>24</xdr:col>
      <xdr:colOff>609600</xdr:colOff>
      <xdr:row>63</xdr:row>
      <xdr:rowOff>87643</xdr:rowOff>
    </xdr:to>
    <xdr:sp macro="" textlink="">
      <xdr:nvSpPr>
        <xdr:cNvPr id="336" name="円/楕円 335"/>
        <xdr:cNvSpPr/>
      </xdr:nvSpPr>
      <xdr:spPr>
        <a:xfrm>
          <a:off x="16967200" y="107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129570</xdr:rowOff>
    </xdr:from>
    <xdr:ext cx="762000" cy="259045"/>
    <xdr:sp macro="" textlink="">
      <xdr:nvSpPr>
        <xdr:cNvPr id="337" name="定員管理の状況該当値テキスト"/>
        <xdr:cNvSpPr txBox="1"/>
      </xdr:nvSpPr>
      <xdr:spPr>
        <a:xfrm>
          <a:off x="17106900" y="1075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168110</xdr:rowOff>
    </xdr:from>
    <xdr:to>
      <xdr:col>23</xdr:col>
      <xdr:colOff>457200</xdr:colOff>
      <xdr:row>63</xdr:row>
      <xdr:rowOff>98260</xdr:rowOff>
    </xdr:to>
    <xdr:sp macro="" textlink="">
      <xdr:nvSpPr>
        <xdr:cNvPr id="338" name="円/楕円 337"/>
        <xdr:cNvSpPr/>
      </xdr:nvSpPr>
      <xdr:spPr>
        <a:xfrm>
          <a:off x="16129000" y="107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83037</xdr:rowOff>
    </xdr:from>
    <xdr:ext cx="736600" cy="259045"/>
    <xdr:sp macro="" textlink="">
      <xdr:nvSpPr>
        <xdr:cNvPr id="339" name="テキスト ボックス 338"/>
        <xdr:cNvSpPr txBox="1"/>
      </xdr:nvSpPr>
      <xdr:spPr>
        <a:xfrm>
          <a:off x="15798800" y="1088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88722</xdr:rowOff>
    </xdr:from>
    <xdr:to>
      <xdr:col>22</xdr:col>
      <xdr:colOff>254000</xdr:colOff>
      <xdr:row>63</xdr:row>
      <xdr:rowOff>18872</xdr:rowOff>
    </xdr:to>
    <xdr:sp macro="" textlink="">
      <xdr:nvSpPr>
        <xdr:cNvPr id="340" name="円/楕円 339"/>
        <xdr:cNvSpPr/>
      </xdr:nvSpPr>
      <xdr:spPr>
        <a:xfrm>
          <a:off x="15240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3649</xdr:rowOff>
    </xdr:from>
    <xdr:ext cx="762000" cy="259045"/>
    <xdr:sp macro="" textlink="">
      <xdr:nvSpPr>
        <xdr:cNvPr id="341" name="テキスト ボックス 340"/>
        <xdr:cNvSpPr txBox="1"/>
      </xdr:nvSpPr>
      <xdr:spPr>
        <a:xfrm>
          <a:off x="14909800" y="1080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132397</xdr:rowOff>
    </xdr:from>
    <xdr:to>
      <xdr:col>21</xdr:col>
      <xdr:colOff>50800</xdr:colOff>
      <xdr:row>63</xdr:row>
      <xdr:rowOff>62547</xdr:rowOff>
    </xdr:to>
    <xdr:sp macro="" textlink="">
      <xdr:nvSpPr>
        <xdr:cNvPr id="342" name="円/楕円 341"/>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47324</xdr:rowOff>
    </xdr:from>
    <xdr:ext cx="762000" cy="259045"/>
    <xdr:sp macro="" textlink="">
      <xdr:nvSpPr>
        <xdr:cNvPr id="343" name="テキスト ボックス 342"/>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115989</xdr:rowOff>
    </xdr:from>
    <xdr:to>
      <xdr:col>19</xdr:col>
      <xdr:colOff>533400</xdr:colOff>
      <xdr:row>63</xdr:row>
      <xdr:rowOff>46139</xdr:rowOff>
    </xdr:to>
    <xdr:sp macro="" textlink="">
      <xdr:nvSpPr>
        <xdr:cNvPr id="344" name="円/楕円 343"/>
        <xdr:cNvSpPr/>
      </xdr:nvSpPr>
      <xdr:spPr>
        <a:xfrm>
          <a:off x="13462000" y="107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30916</xdr:rowOff>
    </xdr:from>
    <xdr:ext cx="762000" cy="259045"/>
    <xdr:sp macro="" textlink="">
      <xdr:nvSpPr>
        <xdr:cNvPr id="345" name="テキスト ボックス 344"/>
        <xdr:cNvSpPr txBox="1"/>
      </xdr:nvSpPr>
      <xdr:spPr>
        <a:xfrm>
          <a:off x="13131800" y="1083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過去からの起債抑制策により類似団体平均を下回っている。今後も、引き続き地方債の発行額を抑制し、財政の健全化に努める。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37592</xdr:rowOff>
    </xdr:to>
    <xdr:cxnSp macro="">
      <xdr:nvCxnSpPr>
        <xdr:cNvPr id="376" name="直線コネクタ 375"/>
        <xdr:cNvCxnSpPr/>
      </xdr:nvCxnSpPr>
      <xdr:spPr>
        <a:xfrm flipV="1">
          <a:off x="16179800" y="705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37592</xdr:rowOff>
    </xdr:from>
    <xdr:to>
      <xdr:col>23</xdr:col>
      <xdr:colOff>406400</xdr:colOff>
      <xdr:row>41</xdr:row>
      <xdr:rowOff>56896</xdr:rowOff>
    </xdr:to>
    <xdr:cxnSp macro="">
      <xdr:nvCxnSpPr>
        <xdr:cNvPr id="379" name="直線コネクタ 378"/>
        <xdr:cNvCxnSpPr/>
      </xdr:nvCxnSpPr>
      <xdr:spPr>
        <a:xfrm flipV="1">
          <a:off x="15290800" y="706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105156</xdr:rowOff>
    </xdr:to>
    <xdr:cxnSp macro="">
      <xdr:nvCxnSpPr>
        <xdr:cNvPr id="382" name="直線コネクタ 381"/>
        <xdr:cNvCxnSpPr/>
      </xdr:nvCxnSpPr>
      <xdr:spPr>
        <a:xfrm flipV="1">
          <a:off x="14401800" y="7086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105156</xdr:rowOff>
    </xdr:from>
    <xdr:to>
      <xdr:col>21</xdr:col>
      <xdr:colOff>0</xdr:colOff>
      <xdr:row>41</xdr:row>
      <xdr:rowOff>163068</xdr:rowOff>
    </xdr:to>
    <xdr:cxnSp macro="">
      <xdr:nvCxnSpPr>
        <xdr:cNvPr id="385" name="直線コネクタ 384"/>
        <xdr:cNvCxnSpPr/>
      </xdr:nvCxnSpPr>
      <xdr:spPr>
        <a:xfrm flipV="1">
          <a:off x="13512800" y="713460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5" name="円/楕円 394"/>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6"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397" name="円/楕円 396"/>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398" name="テキスト ボックス 397"/>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399" name="円/楕円 398"/>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400" name="テキスト ボックス 399"/>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54356</xdr:rowOff>
    </xdr:from>
    <xdr:to>
      <xdr:col>21</xdr:col>
      <xdr:colOff>50800</xdr:colOff>
      <xdr:row>41</xdr:row>
      <xdr:rowOff>155956</xdr:rowOff>
    </xdr:to>
    <xdr:sp macro="" textlink="">
      <xdr:nvSpPr>
        <xdr:cNvPr id="401" name="円/楕円 400"/>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166133</xdr:rowOff>
    </xdr:from>
    <xdr:ext cx="762000" cy="259045"/>
    <xdr:sp macro="" textlink="">
      <xdr:nvSpPr>
        <xdr:cNvPr id="402" name="テキスト ボックス 401"/>
        <xdr:cNvSpPr txBox="1"/>
      </xdr:nvSpPr>
      <xdr:spPr>
        <a:xfrm>
          <a:off x="14020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112268</xdr:rowOff>
    </xdr:from>
    <xdr:to>
      <xdr:col>19</xdr:col>
      <xdr:colOff>533400</xdr:colOff>
      <xdr:row>42</xdr:row>
      <xdr:rowOff>42418</xdr:rowOff>
    </xdr:to>
    <xdr:sp macro="" textlink="">
      <xdr:nvSpPr>
        <xdr:cNvPr id="403" name="円/楕円 402"/>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52595</xdr:rowOff>
    </xdr:from>
    <xdr:ext cx="762000" cy="259045"/>
    <xdr:sp macro="" textlink="">
      <xdr:nvSpPr>
        <xdr:cNvPr id="404" name="テキスト ボックス 403"/>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地方債現在高の減少により昨年より減少している。今後も公債費等義務的経費の削減に努め、財政の健全化に努める。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84314</xdr:rowOff>
    </xdr:from>
    <xdr:to>
      <xdr:col>21</xdr:col>
      <xdr:colOff>0</xdr:colOff>
      <xdr:row>15</xdr:row>
      <xdr:rowOff>67028</xdr:rowOff>
    </xdr:to>
    <xdr:cxnSp macro="">
      <xdr:nvCxnSpPr>
        <xdr:cNvPr id="438" name="直線コネクタ 437"/>
        <xdr:cNvCxnSpPr/>
      </xdr:nvCxnSpPr>
      <xdr:spPr>
        <a:xfrm flipV="1">
          <a:off x="13512800" y="2484614"/>
          <a:ext cx="8890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14</xdr:row>
      <xdr:rowOff>33514</xdr:rowOff>
    </xdr:from>
    <xdr:to>
      <xdr:col>21</xdr:col>
      <xdr:colOff>50800</xdr:colOff>
      <xdr:row>14</xdr:row>
      <xdr:rowOff>135114</xdr:rowOff>
    </xdr:to>
    <xdr:sp macro="" textlink="">
      <xdr:nvSpPr>
        <xdr:cNvPr id="454" name="円/楕円 453"/>
        <xdr:cNvSpPr/>
      </xdr:nvSpPr>
      <xdr:spPr>
        <a:xfrm>
          <a:off x="14351000" y="24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119891</xdr:rowOff>
    </xdr:from>
    <xdr:ext cx="762000" cy="259045"/>
    <xdr:sp macro="" textlink="">
      <xdr:nvSpPr>
        <xdr:cNvPr id="455" name="テキスト ボックス 454"/>
        <xdr:cNvSpPr txBox="1"/>
      </xdr:nvSpPr>
      <xdr:spPr>
        <a:xfrm>
          <a:off x="14020800" y="25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16228</xdr:rowOff>
    </xdr:from>
    <xdr:to>
      <xdr:col>19</xdr:col>
      <xdr:colOff>533400</xdr:colOff>
      <xdr:row>15</xdr:row>
      <xdr:rowOff>117828</xdr:rowOff>
    </xdr:to>
    <xdr:sp macro="" textlink="">
      <xdr:nvSpPr>
        <xdr:cNvPr id="456" name="円/楕円 455"/>
        <xdr:cNvSpPr/>
      </xdr:nvSpPr>
      <xdr:spPr>
        <a:xfrm>
          <a:off x="13462000" y="25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102605</xdr:rowOff>
    </xdr:from>
    <xdr:ext cx="762000" cy="259045"/>
    <xdr:sp macro="" textlink="">
      <xdr:nvSpPr>
        <xdr:cNvPr id="457" name="テキスト ボックス 456"/>
        <xdr:cNvSpPr txBox="1"/>
      </xdr:nvSpPr>
      <xdr:spPr>
        <a:xfrm>
          <a:off x="13131800" y="26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975
965
67.11
1,759,954
1,550,040
202,613
1,013,961
1,372,619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人口千人当たり職員数は類似団体平均より多くなっているが、人件費は平均的な水準になっている。今後も行財政改革に取り組み、現在の水準を維持する。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111760</xdr:rowOff>
    </xdr:to>
    <xdr:cxnSp macro="">
      <xdr:nvCxnSpPr>
        <xdr:cNvPr id="64" name="直線コネクタ 63"/>
        <xdr:cNvCxnSpPr/>
      </xdr:nvCxnSpPr>
      <xdr:spPr>
        <a:xfrm>
          <a:off x="3987800" y="60553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100330</xdr:rowOff>
    </xdr:to>
    <xdr:cxnSp macro="">
      <xdr:nvCxnSpPr>
        <xdr:cNvPr id="67" name="直線コネクタ 66"/>
        <xdr:cNvCxnSpPr/>
      </xdr:nvCxnSpPr>
      <xdr:spPr>
        <a:xfrm flipV="1">
          <a:off x="3098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100330</xdr:rowOff>
    </xdr:from>
    <xdr:to>
      <xdr:col>4</xdr:col>
      <xdr:colOff>346075</xdr:colOff>
      <xdr:row>36</xdr:row>
      <xdr:rowOff>142240</xdr:rowOff>
    </xdr:to>
    <xdr:cxnSp macro="">
      <xdr:nvCxnSpPr>
        <xdr:cNvPr id="70" name="直線コネクタ 69"/>
        <xdr:cNvCxnSpPr/>
      </xdr:nvCxnSpPr>
      <xdr:spPr>
        <a:xfrm flipV="1">
          <a:off x="2209800" y="61010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50800</xdr:rowOff>
    </xdr:from>
    <xdr:to>
      <xdr:col>3</xdr:col>
      <xdr:colOff>142875</xdr:colOff>
      <xdr:row>36</xdr:row>
      <xdr:rowOff>142240</xdr:rowOff>
    </xdr:to>
    <xdr:cxnSp macro="">
      <xdr:nvCxnSpPr>
        <xdr:cNvPr id="73" name="直線コネクタ 72"/>
        <xdr:cNvCxnSpPr/>
      </xdr:nvCxnSpPr>
      <xdr:spPr>
        <a:xfrm>
          <a:off x="1320800" y="605155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60960</xdr:rowOff>
    </xdr:from>
    <xdr:to>
      <xdr:col>7</xdr:col>
      <xdr:colOff>66675</xdr:colOff>
      <xdr:row>35</xdr:row>
      <xdr:rowOff>162560</xdr:rowOff>
    </xdr:to>
    <xdr:sp macro="" textlink="">
      <xdr:nvSpPr>
        <xdr:cNvPr id="83" name="円/楕円 82"/>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77487</xdr:rowOff>
    </xdr:from>
    <xdr:ext cx="762000" cy="259045"/>
    <xdr:sp macro="" textlink="">
      <xdr:nvSpPr>
        <xdr:cNvPr id="84"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5" name="円/楕円 84"/>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6" name="テキスト ボックス 85"/>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7" name="円/楕円 86"/>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88" name="テキスト ボックス 87"/>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89" name="円/楕円 88"/>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90" name="テキスト ボックス 89"/>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0</xdr:rowOff>
    </xdr:from>
    <xdr:to>
      <xdr:col>1</xdr:col>
      <xdr:colOff>676275</xdr:colOff>
      <xdr:row>35</xdr:row>
      <xdr:rowOff>101600</xdr:rowOff>
    </xdr:to>
    <xdr:sp macro="" textlink="">
      <xdr:nvSpPr>
        <xdr:cNvPr id="91" name="円/楕円 90"/>
        <xdr:cNvSpPr/>
      </xdr:nvSpPr>
      <xdr:spPr>
        <a:xfrm>
          <a:off x="1270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111777</xdr:rowOff>
    </xdr:from>
    <xdr:ext cx="762000" cy="259045"/>
    <xdr:sp macro="" textlink="">
      <xdr:nvSpPr>
        <xdr:cNvPr id="92" name="テキスト ボックス 91"/>
        <xdr:cNvSpPr txBox="1"/>
      </xdr:nvSpPr>
      <xdr:spPr>
        <a:xfrm>
          <a:off x="939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行財政改革の取り組みにより類似団体平均を下回っている。今後も行財政改革に取り組み、抑制に努める。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142240</xdr:rowOff>
    </xdr:to>
    <xdr:cxnSp macro="">
      <xdr:nvCxnSpPr>
        <xdr:cNvPr id="125" name="直線コネクタ 124"/>
        <xdr:cNvCxnSpPr/>
      </xdr:nvCxnSpPr>
      <xdr:spPr>
        <a:xfrm>
          <a:off x="15671800" y="2481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81280</xdr:rowOff>
    </xdr:to>
    <xdr:cxnSp macro="">
      <xdr:nvCxnSpPr>
        <xdr:cNvPr id="128" name="直線コネクタ 127"/>
        <xdr:cNvCxnSpPr/>
      </xdr:nvCxnSpPr>
      <xdr:spPr>
        <a:xfrm>
          <a:off x="14782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96520</xdr:rowOff>
    </xdr:to>
    <xdr:cxnSp macro="">
      <xdr:nvCxnSpPr>
        <xdr:cNvPr id="131" name="直線コネクタ 130"/>
        <xdr:cNvCxnSpPr/>
      </xdr:nvCxnSpPr>
      <xdr:spPr>
        <a:xfrm flipV="1">
          <a:off x="13893800" y="248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96520</xdr:rowOff>
    </xdr:to>
    <xdr:cxnSp macro="">
      <xdr:nvCxnSpPr>
        <xdr:cNvPr id="134" name="直線コネクタ 133"/>
        <xdr:cNvCxnSpPr/>
      </xdr:nvCxnSpPr>
      <xdr:spPr>
        <a:xfrm>
          <a:off x="13004800" y="246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91440</xdr:rowOff>
    </xdr:from>
    <xdr:to>
      <xdr:col>24</xdr:col>
      <xdr:colOff>82550</xdr:colOff>
      <xdr:row>15</xdr:row>
      <xdr:rowOff>21590</xdr:rowOff>
    </xdr:to>
    <xdr:sp macro="" textlink="">
      <xdr:nvSpPr>
        <xdr:cNvPr id="144" name="円/楕円 143"/>
        <xdr:cNvSpPr/>
      </xdr:nvSpPr>
      <xdr:spPr>
        <a:xfrm>
          <a:off x="164592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107967</xdr:rowOff>
    </xdr:from>
    <xdr:ext cx="762000" cy="259045"/>
    <xdr:sp macro="" textlink="">
      <xdr:nvSpPr>
        <xdr:cNvPr id="145" name="物件費該当値テキスト"/>
        <xdr:cNvSpPr txBox="1"/>
      </xdr:nvSpPr>
      <xdr:spPr>
        <a:xfrm>
          <a:off x="165989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6" name="円/楕円 145"/>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7" name="テキスト ボックス 146"/>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0" name="円/楕円 149"/>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1" name="テキスト ボックス 150"/>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類似団体平均を下回っている。今後は生活保護費等扶助費の上昇が予測されるため、資格審査等の適正化に努め、上昇傾向に歯止めをかけるよう努める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53</xdr:row>
      <xdr:rowOff>151493</xdr:rowOff>
    </xdr:to>
    <xdr:cxnSp macro="">
      <xdr:nvCxnSpPr>
        <xdr:cNvPr id="187" name="直線コネクタ 186"/>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167822</xdr:rowOff>
    </xdr:to>
    <xdr:cxnSp macro="">
      <xdr:nvCxnSpPr>
        <xdr:cNvPr id="190" name="直線コネクタ 189"/>
        <xdr:cNvCxnSpPr/>
      </xdr:nvCxnSpPr>
      <xdr:spPr>
        <a:xfrm flipV="1">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167822</xdr:rowOff>
    </xdr:to>
    <xdr:cxnSp macro="">
      <xdr:nvCxnSpPr>
        <xdr:cNvPr id="193" name="直線コネクタ 192"/>
        <xdr:cNvCxnSpPr/>
      </xdr:nvCxnSpPr>
      <xdr:spPr>
        <a:xfrm>
          <a:off x="2209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6" name="直線コネクタ 195"/>
        <xdr:cNvCxnSpPr/>
      </xdr:nvCxnSpPr>
      <xdr:spPr>
        <a:xfrm flipV="1">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84365</xdr:rowOff>
    </xdr:from>
    <xdr:to>
      <xdr:col>7</xdr:col>
      <xdr:colOff>66675</xdr:colOff>
      <xdr:row>54</xdr:row>
      <xdr:rowOff>14515</xdr:rowOff>
    </xdr:to>
    <xdr:sp macro="" textlink="">
      <xdr:nvSpPr>
        <xdr:cNvPr id="206" name="円/楕円 205"/>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100892</xdr:rowOff>
    </xdr:from>
    <xdr:ext cx="762000" cy="259045"/>
    <xdr:sp macro="" textlink="">
      <xdr:nvSpPr>
        <xdr:cNvPr id="207"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2" name="円/楕円 211"/>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3" name="テキスト ボックス 212"/>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類似団体平均を下回っている。今後も行財政改革への取り組みを通じて繰出金等の削減に努め、現在の水準を維持する。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165862</xdr:rowOff>
    </xdr:from>
    <xdr:to>
      <xdr:col>24</xdr:col>
      <xdr:colOff>31750</xdr:colOff>
      <xdr:row>56</xdr:row>
      <xdr:rowOff>3556</xdr:rowOff>
    </xdr:to>
    <xdr:cxnSp macro="">
      <xdr:nvCxnSpPr>
        <xdr:cNvPr id="245" name="直線コネクタ 244"/>
        <xdr:cNvCxnSpPr/>
      </xdr:nvCxnSpPr>
      <xdr:spPr>
        <a:xfrm>
          <a:off x="15671800" y="9595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55</xdr:row>
      <xdr:rowOff>165862</xdr:rowOff>
    </xdr:to>
    <xdr:cxnSp macro="">
      <xdr:nvCxnSpPr>
        <xdr:cNvPr id="248" name="直線コネクタ 247"/>
        <xdr:cNvCxnSpPr/>
      </xdr:nvCxnSpPr>
      <xdr:spPr>
        <a:xfrm>
          <a:off x="14782800" y="9595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12700</xdr:rowOff>
    </xdr:to>
    <xdr:cxnSp macro="">
      <xdr:nvCxnSpPr>
        <xdr:cNvPr id="251" name="直線コネクタ 250"/>
        <xdr:cNvCxnSpPr/>
      </xdr:nvCxnSpPr>
      <xdr:spPr>
        <a:xfrm flipV="1">
          <a:off x="13893800" y="9595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56</xdr:row>
      <xdr:rowOff>12700</xdr:rowOff>
    </xdr:to>
    <xdr:cxnSp macro="">
      <xdr:nvCxnSpPr>
        <xdr:cNvPr id="254" name="直線コネクタ 253"/>
        <xdr:cNvCxnSpPr/>
      </xdr:nvCxnSpPr>
      <xdr:spPr>
        <a:xfrm>
          <a:off x="13004800" y="9559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4" name="円/楕円 263"/>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5"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115062</xdr:rowOff>
    </xdr:from>
    <xdr:to>
      <xdr:col>22</xdr:col>
      <xdr:colOff>615950</xdr:colOff>
      <xdr:row>56</xdr:row>
      <xdr:rowOff>45212</xdr:rowOff>
    </xdr:to>
    <xdr:sp macro="" textlink="">
      <xdr:nvSpPr>
        <xdr:cNvPr id="266" name="円/楕円 265"/>
        <xdr:cNvSpPr/>
      </xdr:nvSpPr>
      <xdr:spPr>
        <a:xfrm>
          <a:off x="15621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55389</xdr:rowOff>
    </xdr:from>
    <xdr:ext cx="736600" cy="259045"/>
    <xdr:sp macro="" textlink="">
      <xdr:nvSpPr>
        <xdr:cNvPr id="267" name="テキスト ボックス 266"/>
        <xdr:cNvSpPr txBox="1"/>
      </xdr:nvSpPr>
      <xdr:spPr>
        <a:xfrm>
          <a:off x="15290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8" name="円/楕円 267"/>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9" name="テキスト ボックス 268"/>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0" name="円/楕円 269"/>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71" name="テキスト ボックス 270"/>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78486</xdr:rowOff>
    </xdr:from>
    <xdr:to>
      <xdr:col>19</xdr:col>
      <xdr:colOff>6350</xdr:colOff>
      <xdr:row>56</xdr:row>
      <xdr:rowOff>8636</xdr:rowOff>
    </xdr:to>
    <xdr:sp macro="" textlink="">
      <xdr:nvSpPr>
        <xdr:cNvPr id="272" name="円/楕円 271"/>
        <xdr:cNvSpPr/>
      </xdr:nvSpPr>
      <xdr:spPr>
        <a:xfrm>
          <a:off x="12954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18813</xdr:rowOff>
    </xdr:from>
    <xdr:ext cx="762000" cy="259045"/>
    <xdr:sp macro="" textlink="">
      <xdr:nvSpPr>
        <xdr:cNvPr id="273" name="テキスト ボックス 272"/>
        <xdr:cNvSpPr txBox="1"/>
      </xdr:nvSpPr>
      <xdr:spPr>
        <a:xfrm>
          <a:off x="12623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各種団体等への補助金が多額になっているため、類似団体平均を上回っている。今後は補助金交付基準の見直し等に努め、補助金の抑制に努める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120142</xdr:rowOff>
    </xdr:from>
    <xdr:to>
      <xdr:col>24</xdr:col>
      <xdr:colOff>31750</xdr:colOff>
      <xdr:row>37</xdr:row>
      <xdr:rowOff>124714</xdr:rowOff>
    </xdr:to>
    <xdr:cxnSp macro="">
      <xdr:nvCxnSpPr>
        <xdr:cNvPr id="303" name="直線コネクタ 302"/>
        <xdr:cNvCxnSpPr/>
      </xdr:nvCxnSpPr>
      <xdr:spPr>
        <a:xfrm flipV="1">
          <a:off x="15671800" y="6463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120142</xdr:rowOff>
    </xdr:from>
    <xdr:to>
      <xdr:col>22</xdr:col>
      <xdr:colOff>565150</xdr:colOff>
      <xdr:row>37</xdr:row>
      <xdr:rowOff>124714</xdr:rowOff>
    </xdr:to>
    <xdr:cxnSp macro="">
      <xdr:nvCxnSpPr>
        <xdr:cNvPr id="306" name="直線コネクタ 305"/>
        <xdr:cNvCxnSpPr/>
      </xdr:nvCxnSpPr>
      <xdr:spPr>
        <a:xfrm>
          <a:off x="14782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124714</xdr:rowOff>
    </xdr:to>
    <xdr:cxnSp macro="">
      <xdr:nvCxnSpPr>
        <xdr:cNvPr id="309" name="直線コネクタ 308"/>
        <xdr:cNvCxnSpPr/>
      </xdr:nvCxnSpPr>
      <xdr:spPr>
        <a:xfrm flipV="1">
          <a:off x="13893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129286</xdr:rowOff>
    </xdr:to>
    <xdr:cxnSp macro="">
      <xdr:nvCxnSpPr>
        <xdr:cNvPr id="312" name="直線コネクタ 311"/>
        <xdr:cNvCxnSpPr/>
      </xdr:nvCxnSpPr>
      <xdr:spPr>
        <a:xfrm flipV="1">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69342</xdr:rowOff>
    </xdr:from>
    <xdr:to>
      <xdr:col>24</xdr:col>
      <xdr:colOff>82550</xdr:colOff>
      <xdr:row>37</xdr:row>
      <xdr:rowOff>170942</xdr:rowOff>
    </xdr:to>
    <xdr:sp macro="" textlink="">
      <xdr:nvSpPr>
        <xdr:cNvPr id="322" name="円/楕円 321"/>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41419</xdr:rowOff>
    </xdr:from>
    <xdr:ext cx="762000" cy="259045"/>
    <xdr:sp macro="" textlink="">
      <xdr:nvSpPr>
        <xdr:cNvPr id="323"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4" name="円/楕円 323"/>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5" name="テキスト ボックス 324"/>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26" name="円/楕円 325"/>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27" name="テキスト ボックス 326"/>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28" name="円/楕円 327"/>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29" name="テキスト ボックス 328"/>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30" name="円/楕円 329"/>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31" name="テキスト ボックス 330"/>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起債発行額の抑制に努めており、類似団体平均を下回っている。今後も地方債の発行を伴う普通建設事業の計画的実施に努める。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107950</xdr:rowOff>
    </xdr:to>
    <xdr:cxnSp macro="">
      <xdr:nvCxnSpPr>
        <xdr:cNvPr id="363" name="直線コネクタ 362"/>
        <xdr:cNvCxnSpPr/>
      </xdr:nvCxnSpPr>
      <xdr:spPr>
        <a:xfrm>
          <a:off x="3987800" y="130848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77470</xdr:rowOff>
    </xdr:to>
    <xdr:cxnSp macro="">
      <xdr:nvCxnSpPr>
        <xdr:cNvPr id="366" name="直線コネクタ 365"/>
        <xdr:cNvCxnSpPr/>
      </xdr:nvCxnSpPr>
      <xdr:spPr>
        <a:xfrm flipV="1">
          <a:off x="3098800" y="13084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77470</xdr:rowOff>
    </xdr:from>
    <xdr:to>
      <xdr:col>4</xdr:col>
      <xdr:colOff>346075</xdr:colOff>
      <xdr:row>76</xdr:row>
      <xdr:rowOff>153670</xdr:rowOff>
    </xdr:to>
    <xdr:cxnSp macro="">
      <xdr:nvCxnSpPr>
        <xdr:cNvPr id="369" name="直線コネクタ 368"/>
        <xdr:cNvCxnSpPr/>
      </xdr:nvCxnSpPr>
      <xdr:spPr>
        <a:xfrm flipV="1">
          <a:off x="2209800" y="131076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153670</xdr:rowOff>
    </xdr:from>
    <xdr:to>
      <xdr:col>3</xdr:col>
      <xdr:colOff>142875</xdr:colOff>
      <xdr:row>77</xdr:row>
      <xdr:rowOff>1270</xdr:rowOff>
    </xdr:to>
    <xdr:cxnSp macro="">
      <xdr:nvCxnSpPr>
        <xdr:cNvPr id="372" name="直線コネクタ 371"/>
        <xdr:cNvCxnSpPr/>
      </xdr:nvCxnSpPr>
      <xdr:spPr>
        <a:xfrm flipV="1">
          <a:off x="1320800" y="1318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82" name="円/楕円 381"/>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83"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4" name="円/楕円 383"/>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5" name="テキスト ボックス 384"/>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26670</xdr:rowOff>
    </xdr:from>
    <xdr:to>
      <xdr:col>4</xdr:col>
      <xdr:colOff>396875</xdr:colOff>
      <xdr:row>76</xdr:row>
      <xdr:rowOff>128270</xdr:rowOff>
    </xdr:to>
    <xdr:sp macro="" textlink="">
      <xdr:nvSpPr>
        <xdr:cNvPr id="386" name="円/楕円 385"/>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138447</xdr:rowOff>
    </xdr:from>
    <xdr:ext cx="762000" cy="259045"/>
    <xdr:sp macro="" textlink="">
      <xdr:nvSpPr>
        <xdr:cNvPr id="387" name="テキスト ボックス 386"/>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102870</xdr:rowOff>
    </xdr:from>
    <xdr:to>
      <xdr:col>3</xdr:col>
      <xdr:colOff>193675</xdr:colOff>
      <xdr:row>77</xdr:row>
      <xdr:rowOff>33020</xdr:rowOff>
    </xdr:to>
    <xdr:sp macro="" textlink="">
      <xdr:nvSpPr>
        <xdr:cNvPr id="388" name="円/楕円 387"/>
        <xdr:cNvSpPr/>
      </xdr:nvSpPr>
      <xdr:spPr>
        <a:xfrm>
          <a:off x="2159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89" name="テキスト ボックス 388"/>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90" name="円/楕円 389"/>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91" name="テキスト ボックス 390"/>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下回っている。</a:t>
          </a:r>
          <a:r>
            <a:rPr lang="ja-JP" altLang="ja-JP" sz="1100" b="0" i="0" baseline="0">
              <a:solidFill>
                <a:schemeClr val="dk1"/>
              </a:solidFill>
              <a:effectLst/>
              <a:latin typeface="+mn-lt"/>
              <a:ea typeface="+mn-ea"/>
              <a:cs typeface="+mn-cs"/>
            </a:rPr>
            <a:t>今後は</a:t>
          </a:r>
          <a:r>
            <a:rPr lang="ja-JP" altLang="en-US" sz="1100" b="0" i="0" baseline="0">
              <a:solidFill>
                <a:schemeClr val="dk1"/>
              </a:solidFill>
              <a:effectLst/>
              <a:latin typeface="+mn-lt"/>
              <a:ea typeface="+mn-ea"/>
              <a:cs typeface="+mn-cs"/>
            </a:rPr>
            <a:t>実質公債費比率等を勘案しながら普通建設費の抑制に努める。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122101</xdr:rowOff>
    </xdr:from>
    <xdr:to>
      <xdr:col>24</xdr:col>
      <xdr:colOff>31750</xdr:colOff>
      <xdr:row>76</xdr:row>
      <xdr:rowOff>25763</xdr:rowOff>
    </xdr:to>
    <xdr:cxnSp macro="">
      <xdr:nvCxnSpPr>
        <xdr:cNvPr id="426" name="直線コネクタ 425"/>
        <xdr:cNvCxnSpPr/>
      </xdr:nvCxnSpPr>
      <xdr:spPr>
        <a:xfrm>
          <a:off x="15671800" y="129808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122101</xdr:rowOff>
    </xdr:from>
    <xdr:to>
      <xdr:col>22</xdr:col>
      <xdr:colOff>565150</xdr:colOff>
      <xdr:row>75</xdr:row>
      <xdr:rowOff>161289</xdr:rowOff>
    </xdr:to>
    <xdr:cxnSp macro="">
      <xdr:nvCxnSpPr>
        <xdr:cNvPr id="429" name="直線コネクタ 428"/>
        <xdr:cNvCxnSpPr/>
      </xdr:nvCxnSpPr>
      <xdr:spPr>
        <a:xfrm flipV="1">
          <a:off x="14782800" y="129808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77</xdr:row>
      <xdr:rowOff>14332</xdr:rowOff>
    </xdr:to>
    <xdr:cxnSp macro="">
      <xdr:nvCxnSpPr>
        <xdr:cNvPr id="432" name="直線コネクタ 431"/>
        <xdr:cNvCxnSpPr/>
      </xdr:nvCxnSpPr>
      <xdr:spPr>
        <a:xfrm flipV="1">
          <a:off x="13893800" y="1302003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86178</xdr:rowOff>
    </xdr:from>
    <xdr:to>
      <xdr:col>20</xdr:col>
      <xdr:colOff>158750</xdr:colOff>
      <xdr:row>77</xdr:row>
      <xdr:rowOff>14332</xdr:rowOff>
    </xdr:to>
    <xdr:cxnSp macro="">
      <xdr:nvCxnSpPr>
        <xdr:cNvPr id="435" name="直線コネクタ 434"/>
        <xdr:cNvCxnSpPr/>
      </xdr:nvCxnSpPr>
      <xdr:spPr>
        <a:xfrm>
          <a:off x="13004800" y="12944928"/>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146413</xdr:rowOff>
    </xdr:from>
    <xdr:to>
      <xdr:col>24</xdr:col>
      <xdr:colOff>82550</xdr:colOff>
      <xdr:row>76</xdr:row>
      <xdr:rowOff>76563</xdr:rowOff>
    </xdr:to>
    <xdr:sp macro="" textlink="">
      <xdr:nvSpPr>
        <xdr:cNvPr id="445" name="円/楕円 444"/>
        <xdr:cNvSpPr/>
      </xdr:nvSpPr>
      <xdr:spPr>
        <a:xfrm>
          <a:off x="164592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162940</xdr:rowOff>
    </xdr:from>
    <xdr:ext cx="762000" cy="259045"/>
    <xdr:sp macro="" textlink="">
      <xdr:nvSpPr>
        <xdr:cNvPr id="446" name="公債費以外該当値テキスト"/>
        <xdr:cNvSpPr txBox="1"/>
      </xdr:nvSpPr>
      <xdr:spPr>
        <a:xfrm>
          <a:off x="16598900" y="1285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71301</xdr:rowOff>
    </xdr:from>
    <xdr:to>
      <xdr:col>22</xdr:col>
      <xdr:colOff>615950</xdr:colOff>
      <xdr:row>76</xdr:row>
      <xdr:rowOff>1451</xdr:rowOff>
    </xdr:to>
    <xdr:sp macro="" textlink="">
      <xdr:nvSpPr>
        <xdr:cNvPr id="447" name="円/楕円 446"/>
        <xdr:cNvSpPr/>
      </xdr:nvSpPr>
      <xdr:spPr>
        <a:xfrm>
          <a:off x="15621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11628</xdr:rowOff>
    </xdr:from>
    <xdr:ext cx="736600" cy="259045"/>
    <xdr:sp macro="" textlink="">
      <xdr:nvSpPr>
        <xdr:cNvPr id="448" name="テキスト ボックス 447"/>
        <xdr:cNvSpPr txBox="1"/>
      </xdr:nvSpPr>
      <xdr:spPr>
        <a:xfrm>
          <a:off x="15290800" y="1269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49" name="円/楕円 448"/>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0" name="テキスト ボックス 449"/>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134982</xdr:rowOff>
    </xdr:from>
    <xdr:to>
      <xdr:col>20</xdr:col>
      <xdr:colOff>209550</xdr:colOff>
      <xdr:row>77</xdr:row>
      <xdr:rowOff>65132</xdr:rowOff>
    </xdr:to>
    <xdr:sp macro="" textlink="">
      <xdr:nvSpPr>
        <xdr:cNvPr id="451" name="円/楕円 450"/>
        <xdr:cNvSpPr/>
      </xdr:nvSpPr>
      <xdr:spPr>
        <a:xfrm>
          <a:off x="13843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49909</xdr:rowOff>
    </xdr:from>
    <xdr:ext cx="762000" cy="259045"/>
    <xdr:sp macro="" textlink="">
      <xdr:nvSpPr>
        <xdr:cNvPr id="452" name="テキスト ボックス 451"/>
        <xdr:cNvSpPr txBox="1"/>
      </xdr:nvSpPr>
      <xdr:spPr>
        <a:xfrm>
          <a:off x="13512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35378</xdr:rowOff>
    </xdr:from>
    <xdr:to>
      <xdr:col>19</xdr:col>
      <xdr:colOff>6350</xdr:colOff>
      <xdr:row>75</xdr:row>
      <xdr:rowOff>136978</xdr:rowOff>
    </xdr:to>
    <xdr:sp macro="" textlink="">
      <xdr:nvSpPr>
        <xdr:cNvPr id="453" name="円/楕円 452"/>
        <xdr:cNvSpPr/>
      </xdr:nvSpPr>
      <xdr:spPr>
        <a:xfrm>
          <a:off x="12954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147155</xdr:rowOff>
    </xdr:from>
    <xdr:ext cx="762000" cy="259045"/>
    <xdr:sp macro="" textlink="">
      <xdr:nvSpPr>
        <xdr:cNvPr id="454" name="テキスト ボックス 453"/>
        <xdr:cNvSpPr txBox="1"/>
      </xdr:nvSpPr>
      <xdr:spPr>
        <a:xfrm>
          <a:off x="12623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31334</xdr:rowOff>
    </xdr:from>
    <xdr:to>
      <xdr:col>4</xdr:col>
      <xdr:colOff>1117600</xdr:colOff>
      <xdr:row>16</xdr:row>
      <xdr:rowOff>61066</xdr:rowOff>
    </xdr:to>
    <xdr:cxnSp macro="">
      <xdr:nvCxnSpPr>
        <xdr:cNvPr id="47" name="直線コネクタ 46"/>
        <xdr:cNvCxnSpPr/>
      </xdr:nvCxnSpPr>
      <xdr:spPr bwMode="auto">
        <a:xfrm flipV="1">
          <a:off x="5003800" y="2822159"/>
          <a:ext cx="647700" cy="2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61066</xdr:rowOff>
    </xdr:from>
    <xdr:to>
      <xdr:col>4</xdr:col>
      <xdr:colOff>469900</xdr:colOff>
      <xdr:row>16</xdr:row>
      <xdr:rowOff>61701</xdr:rowOff>
    </xdr:to>
    <xdr:cxnSp macro="">
      <xdr:nvCxnSpPr>
        <xdr:cNvPr id="50" name="直線コネクタ 49"/>
        <xdr:cNvCxnSpPr/>
      </xdr:nvCxnSpPr>
      <xdr:spPr bwMode="auto">
        <a:xfrm flipV="1">
          <a:off x="4305300" y="2851891"/>
          <a:ext cx="698500" cy="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61701</xdr:rowOff>
    </xdr:from>
    <xdr:to>
      <xdr:col>3</xdr:col>
      <xdr:colOff>904875</xdr:colOff>
      <xdr:row>16</xdr:row>
      <xdr:rowOff>69677</xdr:rowOff>
    </xdr:to>
    <xdr:cxnSp macro="">
      <xdr:nvCxnSpPr>
        <xdr:cNvPr id="53" name="直線コネクタ 52"/>
        <xdr:cNvCxnSpPr/>
      </xdr:nvCxnSpPr>
      <xdr:spPr bwMode="auto">
        <a:xfrm flipV="1">
          <a:off x="3606800" y="2852526"/>
          <a:ext cx="698500" cy="7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69677</xdr:rowOff>
    </xdr:from>
    <xdr:to>
      <xdr:col>3</xdr:col>
      <xdr:colOff>206375</xdr:colOff>
      <xdr:row>16</xdr:row>
      <xdr:rowOff>146237</xdr:rowOff>
    </xdr:to>
    <xdr:cxnSp macro="">
      <xdr:nvCxnSpPr>
        <xdr:cNvPr id="56" name="直線コネクタ 55"/>
        <xdr:cNvCxnSpPr/>
      </xdr:nvCxnSpPr>
      <xdr:spPr bwMode="auto">
        <a:xfrm flipV="1">
          <a:off x="2908300" y="2860502"/>
          <a:ext cx="698500" cy="7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151984</xdr:rowOff>
    </xdr:from>
    <xdr:to>
      <xdr:col>5</xdr:col>
      <xdr:colOff>34925</xdr:colOff>
      <xdr:row>16</xdr:row>
      <xdr:rowOff>82134</xdr:rowOff>
    </xdr:to>
    <xdr:sp macro="" textlink="">
      <xdr:nvSpPr>
        <xdr:cNvPr id="66" name="円/楕円 65"/>
        <xdr:cNvSpPr/>
      </xdr:nvSpPr>
      <xdr:spPr bwMode="auto">
        <a:xfrm>
          <a:off x="5600700" y="277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168511</xdr:rowOff>
    </xdr:from>
    <xdr:ext cx="762000" cy="259045"/>
    <xdr:sp macro="" textlink="">
      <xdr:nvSpPr>
        <xdr:cNvPr id="67" name="人口1人当たり決算額の推移該当値テキスト130"/>
        <xdr:cNvSpPr txBox="1"/>
      </xdr:nvSpPr>
      <xdr:spPr>
        <a:xfrm>
          <a:off x="5740400" y="26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287,682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10266</xdr:rowOff>
    </xdr:from>
    <xdr:to>
      <xdr:col>4</xdr:col>
      <xdr:colOff>520700</xdr:colOff>
      <xdr:row>16</xdr:row>
      <xdr:rowOff>111866</xdr:rowOff>
    </xdr:to>
    <xdr:sp macro="" textlink="">
      <xdr:nvSpPr>
        <xdr:cNvPr id="68" name="円/楕円 67"/>
        <xdr:cNvSpPr/>
      </xdr:nvSpPr>
      <xdr:spPr bwMode="auto">
        <a:xfrm>
          <a:off x="4953000" y="280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122043</xdr:rowOff>
    </xdr:from>
    <xdr:ext cx="736600" cy="259045"/>
    <xdr:sp macro="" textlink="">
      <xdr:nvSpPr>
        <xdr:cNvPr id="69" name="テキスト ボックス 68"/>
        <xdr:cNvSpPr txBox="1"/>
      </xdr:nvSpPr>
      <xdr:spPr>
        <a:xfrm>
          <a:off x="4622800" y="2569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10901</xdr:rowOff>
    </xdr:from>
    <xdr:to>
      <xdr:col>3</xdr:col>
      <xdr:colOff>955675</xdr:colOff>
      <xdr:row>16</xdr:row>
      <xdr:rowOff>112501</xdr:rowOff>
    </xdr:to>
    <xdr:sp macro="" textlink="">
      <xdr:nvSpPr>
        <xdr:cNvPr id="70" name="円/楕円 69"/>
        <xdr:cNvSpPr/>
      </xdr:nvSpPr>
      <xdr:spPr bwMode="auto">
        <a:xfrm>
          <a:off x="4254500" y="28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122678</xdr:rowOff>
    </xdr:from>
    <xdr:ext cx="762000" cy="259045"/>
    <xdr:sp macro="" textlink="">
      <xdr:nvSpPr>
        <xdr:cNvPr id="71" name="テキスト ボックス 70"/>
        <xdr:cNvSpPr txBox="1"/>
      </xdr:nvSpPr>
      <xdr:spPr>
        <a:xfrm>
          <a:off x="3924300" y="257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274,398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18877</xdr:rowOff>
    </xdr:from>
    <xdr:to>
      <xdr:col>3</xdr:col>
      <xdr:colOff>257175</xdr:colOff>
      <xdr:row>16</xdr:row>
      <xdr:rowOff>120477</xdr:rowOff>
    </xdr:to>
    <xdr:sp macro="" textlink="">
      <xdr:nvSpPr>
        <xdr:cNvPr id="72" name="円/楕円 71"/>
        <xdr:cNvSpPr/>
      </xdr:nvSpPr>
      <xdr:spPr bwMode="auto">
        <a:xfrm>
          <a:off x="3556000" y="280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130654</xdr:rowOff>
    </xdr:from>
    <xdr:ext cx="762000" cy="259045"/>
    <xdr:sp macro="" textlink="">
      <xdr:nvSpPr>
        <xdr:cNvPr id="73" name="テキスト ボックス 72"/>
        <xdr:cNvSpPr txBox="1"/>
      </xdr:nvSpPr>
      <xdr:spPr>
        <a:xfrm>
          <a:off x="3225800" y="257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270,909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95437</xdr:rowOff>
    </xdr:from>
    <xdr:to>
      <xdr:col>2</xdr:col>
      <xdr:colOff>692150</xdr:colOff>
      <xdr:row>17</xdr:row>
      <xdr:rowOff>25587</xdr:rowOff>
    </xdr:to>
    <xdr:sp macro="" textlink="">
      <xdr:nvSpPr>
        <xdr:cNvPr id="74" name="円/楕円 73"/>
        <xdr:cNvSpPr/>
      </xdr:nvSpPr>
      <xdr:spPr bwMode="auto">
        <a:xfrm>
          <a:off x="2857500" y="2886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35764</xdr:rowOff>
    </xdr:from>
    <xdr:ext cx="762000" cy="259045"/>
    <xdr:sp macro="" textlink="">
      <xdr:nvSpPr>
        <xdr:cNvPr id="75" name="テキスト ボックス 74"/>
        <xdr:cNvSpPr txBox="1"/>
      </xdr:nvSpPr>
      <xdr:spPr>
        <a:xfrm>
          <a:off x="2527300" y="265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151369</xdr:rowOff>
    </xdr:from>
    <xdr:to>
      <xdr:col>4</xdr:col>
      <xdr:colOff>1117600</xdr:colOff>
      <xdr:row>35</xdr:row>
      <xdr:rowOff>156588</xdr:rowOff>
    </xdr:to>
    <xdr:cxnSp macro="">
      <xdr:nvCxnSpPr>
        <xdr:cNvPr id="108" name="直線コネクタ 107"/>
        <xdr:cNvCxnSpPr/>
      </xdr:nvCxnSpPr>
      <xdr:spPr bwMode="auto">
        <a:xfrm flipV="1">
          <a:off x="5003800" y="6761719"/>
          <a:ext cx="647700" cy="5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139542</xdr:rowOff>
    </xdr:from>
    <xdr:ext cx="762000" cy="259045"/>
    <xdr:sp macro="" textlink="">
      <xdr:nvSpPr>
        <xdr:cNvPr id="109" name="人口1人当たり決算額の推移平均値テキスト445"/>
        <xdr:cNvSpPr txBox="1"/>
      </xdr:nvSpPr>
      <xdr:spPr>
        <a:xfrm>
          <a:off x="5740400" y="674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145075</xdr:rowOff>
    </xdr:from>
    <xdr:to>
      <xdr:col>4</xdr:col>
      <xdr:colOff>469900</xdr:colOff>
      <xdr:row>35</xdr:row>
      <xdr:rowOff>156588</xdr:rowOff>
    </xdr:to>
    <xdr:cxnSp macro="">
      <xdr:nvCxnSpPr>
        <xdr:cNvPr id="111" name="直線コネクタ 110"/>
        <xdr:cNvCxnSpPr/>
      </xdr:nvCxnSpPr>
      <xdr:spPr bwMode="auto">
        <a:xfrm>
          <a:off x="4305300" y="6755425"/>
          <a:ext cx="698500" cy="1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126650</xdr:rowOff>
    </xdr:from>
    <xdr:to>
      <xdr:col>3</xdr:col>
      <xdr:colOff>904875</xdr:colOff>
      <xdr:row>35</xdr:row>
      <xdr:rowOff>145075</xdr:rowOff>
    </xdr:to>
    <xdr:cxnSp macro="">
      <xdr:nvCxnSpPr>
        <xdr:cNvPr id="114" name="直線コネクタ 113"/>
        <xdr:cNvCxnSpPr/>
      </xdr:nvCxnSpPr>
      <xdr:spPr bwMode="auto">
        <a:xfrm>
          <a:off x="3606800" y="6737000"/>
          <a:ext cx="698500" cy="1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198224</xdr:rowOff>
    </xdr:from>
    <xdr:ext cx="762000" cy="259045"/>
    <xdr:sp macro="" textlink="">
      <xdr:nvSpPr>
        <xdr:cNvPr id="116" name="テキスト ボックス 115"/>
        <xdr:cNvSpPr txBox="1"/>
      </xdr:nvSpPr>
      <xdr:spPr>
        <a:xfrm>
          <a:off x="3924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126650</xdr:rowOff>
    </xdr:from>
    <xdr:to>
      <xdr:col>3</xdr:col>
      <xdr:colOff>206375</xdr:colOff>
      <xdr:row>35</xdr:row>
      <xdr:rowOff>129660</xdr:rowOff>
    </xdr:to>
    <xdr:cxnSp macro="">
      <xdr:nvCxnSpPr>
        <xdr:cNvPr id="117" name="直線コネクタ 116"/>
        <xdr:cNvCxnSpPr/>
      </xdr:nvCxnSpPr>
      <xdr:spPr bwMode="auto">
        <a:xfrm flipV="1">
          <a:off x="2908300" y="6737000"/>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100569</xdr:rowOff>
    </xdr:from>
    <xdr:to>
      <xdr:col>5</xdr:col>
      <xdr:colOff>34925</xdr:colOff>
      <xdr:row>35</xdr:row>
      <xdr:rowOff>202169</xdr:rowOff>
    </xdr:to>
    <xdr:sp macro="" textlink="">
      <xdr:nvSpPr>
        <xdr:cNvPr id="127" name="円/楕円 126"/>
        <xdr:cNvSpPr/>
      </xdr:nvSpPr>
      <xdr:spPr bwMode="auto">
        <a:xfrm>
          <a:off x="5600700" y="6710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288546</xdr:rowOff>
    </xdr:from>
    <xdr:ext cx="762000" cy="259045"/>
    <xdr:sp macro="" textlink="">
      <xdr:nvSpPr>
        <xdr:cNvPr id="128" name="人口1人当たり決算額の推移該当値テキスト445"/>
        <xdr:cNvSpPr txBox="1"/>
      </xdr:nvSpPr>
      <xdr:spPr>
        <a:xfrm>
          <a:off x="5740400" y="655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54,302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105788</xdr:rowOff>
    </xdr:from>
    <xdr:to>
      <xdr:col>4</xdr:col>
      <xdr:colOff>520700</xdr:colOff>
      <xdr:row>35</xdr:row>
      <xdr:rowOff>207388</xdr:rowOff>
    </xdr:to>
    <xdr:sp macro="" textlink="">
      <xdr:nvSpPr>
        <xdr:cNvPr id="129" name="円/楕円 128"/>
        <xdr:cNvSpPr/>
      </xdr:nvSpPr>
      <xdr:spPr bwMode="auto">
        <a:xfrm>
          <a:off x="4953000" y="671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217565</xdr:rowOff>
    </xdr:from>
    <xdr:ext cx="736600" cy="259045"/>
    <xdr:sp macro="" textlink="">
      <xdr:nvSpPr>
        <xdr:cNvPr id="130" name="テキスト ボックス 129"/>
        <xdr:cNvSpPr txBox="1"/>
      </xdr:nvSpPr>
      <xdr:spPr>
        <a:xfrm>
          <a:off x="4622800" y="648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94275</xdr:rowOff>
    </xdr:from>
    <xdr:to>
      <xdr:col>3</xdr:col>
      <xdr:colOff>955675</xdr:colOff>
      <xdr:row>35</xdr:row>
      <xdr:rowOff>195875</xdr:rowOff>
    </xdr:to>
    <xdr:sp macro="" textlink="">
      <xdr:nvSpPr>
        <xdr:cNvPr id="131" name="円/楕円 130"/>
        <xdr:cNvSpPr/>
      </xdr:nvSpPr>
      <xdr:spPr bwMode="auto">
        <a:xfrm>
          <a:off x="4254500" y="670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206052</xdr:rowOff>
    </xdr:from>
    <xdr:ext cx="762000" cy="259045"/>
    <xdr:sp macro="" textlink="">
      <xdr:nvSpPr>
        <xdr:cNvPr id="132" name="テキスト ボックス 131"/>
        <xdr:cNvSpPr txBox="1"/>
      </xdr:nvSpPr>
      <xdr:spPr>
        <a:xfrm>
          <a:off x="3924300" y="64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75850</xdr:rowOff>
    </xdr:from>
    <xdr:to>
      <xdr:col>3</xdr:col>
      <xdr:colOff>257175</xdr:colOff>
      <xdr:row>35</xdr:row>
      <xdr:rowOff>177450</xdr:rowOff>
    </xdr:to>
    <xdr:sp macro="" textlink="">
      <xdr:nvSpPr>
        <xdr:cNvPr id="133" name="円/楕円 132"/>
        <xdr:cNvSpPr/>
      </xdr:nvSpPr>
      <xdr:spPr bwMode="auto">
        <a:xfrm>
          <a:off x="3556000" y="6686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162227</xdr:rowOff>
    </xdr:from>
    <xdr:ext cx="762000" cy="259045"/>
    <xdr:sp macro="" textlink="">
      <xdr:nvSpPr>
        <xdr:cNvPr id="134" name="テキスト ボックス 133"/>
        <xdr:cNvSpPr txBox="1"/>
      </xdr:nvSpPr>
      <xdr:spPr>
        <a:xfrm>
          <a:off x="3225800" y="67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57,546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78860</xdr:rowOff>
    </xdr:from>
    <xdr:to>
      <xdr:col>2</xdr:col>
      <xdr:colOff>692150</xdr:colOff>
      <xdr:row>35</xdr:row>
      <xdr:rowOff>180460</xdr:rowOff>
    </xdr:to>
    <xdr:sp macro="" textlink="">
      <xdr:nvSpPr>
        <xdr:cNvPr id="135" name="円/楕円 134"/>
        <xdr:cNvSpPr/>
      </xdr:nvSpPr>
      <xdr:spPr bwMode="auto">
        <a:xfrm>
          <a:off x="2857500" y="668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165237</xdr:rowOff>
    </xdr:from>
    <xdr:ext cx="762000" cy="259045"/>
    <xdr:sp macro="" textlink="">
      <xdr:nvSpPr>
        <xdr:cNvPr id="136" name="テキスト ボックス 135"/>
        <xdr:cNvSpPr txBox="1"/>
      </xdr:nvSpPr>
      <xdr:spPr>
        <a:xfrm>
          <a:off x="2527300" y="67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１年度に繰上償還のため基金の取崩しを行い一時的に財政調整基金残高及び実質単年度収支の比率が下がったが、国による経済対策関連の交付金事業により大規模な建設事業が起債発行や財政調整基金の取崩しを行わず実施でき、適正化計画に基づき計画的に事業を行ったので、実質収支及び実質単年度収支も黒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連結実質赤字比率については、各会計とも赤字はなく全て黒字となっている。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実質公債費比率は年々減少傾向にある。要因としては元利償還金が繰上償還により減少傾向にあることと、財政運営に有利な地方債の発行により算入公債費が増額していることが考えられる。しかし、公営企業債の元利償還金に対する繰入金が増加しているので地方債の発行を抑制し、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債務負担行為に基づく支出予定額の減少及び充当可能基金の増額により減少傾向にある。</a:t>
          </a:r>
          <a:endParaRPr lang="ja-JP" altLang="ja-JP" sz="1400">
            <a:effectLst/>
          </a:endParaRPr>
        </a:p>
        <a:p>
          <a:r>
            <a:rPr lang="ja-JP" altLang="ja-JP" sz="1100">
              <a:solidFill>
                <a:schemeClr val="dk1"/>
              </a:solidFill>
              <a:effectLst/>
              <a:latin typeface="+mn-lt"/>
              <a:ea typeface="+mn-ea"/>
              <a:cs typeface="+mn-cs"/>
            </a:rPr>
            <a:t>今後も現在の水準を維持するよう財政の健全化に努める</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1759954</v>
      </c>
      <c r="BO4" s="379"/>
      <c r="BP4" s="379"/>
      <c r="BQ4" s="379"/>
      <c r="BR4" s="379"/>
      <c r="BS4" s="379"/>
      <c r="BT4" s="379"/>
      <c r="BU4" s="380"/>
      <c r="BV4" s="378">
        <v>1785715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20</v>
      </c>
      <c r="CU4" s="556"/>
      <c r="CV4" s="556"/>
      <c r="CW4" s="556"/>
      <c r="CX4" s="556"/>
      <c r="CY4" s="556"/>
      <c r="CZ4" s="556"/>
      <c r="DA4" s="557"/>
      <c r="DB4" s="555">
        <v>13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1550040</v>
      </c>
      <c r="BO5" s="384"/>
      <c r="BP5" s="384"/>
      <c r="BQ5" s="384"/>
      <c r="BR5" s="384"/>
      <c r="BS5" s="384"/>
      <c r="BT5" s="384"/>
      <c r="BU5" s="385"/>
      <c r="BV5" s="383">
        <v>1613241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74.900000000000006</v>
      </c>
      <c r="CU5" s="354"/>
      <c r="CV5" s="354"/>
      <c r="CW5" s="354"/>
      <c r="CX5" s="354"/>
      <c r="CY5" s="354"/>
      <c r="CZ5" s="354"/>
      <c r="DA5" s="355"/>
      <c r="DB5" s="353">
        <v>71.2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209914</v>
      </c>
      <c r="BO6" s="384"/>
      <c r="BP6" s="384"/>
      <c r="BQ6" s="384"/>
      <c r="BR6" s="384"/>
      <c r="BS6" s="384"/>
      <c r="BT6" s="384"/>
      <c r="BU6" s="385"/>
      <c r="BV6" s="383">
        <v>172474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79.099999999999994</v>
      </c>
      <c r="CU6" s="530"/>
      <c r="CV6" s="530"/>
      <c r="CW6" s="530"/>
      <c r="CX6" s="530"/>
      <c r="CY6" s="530"/>
      <c r="CZ6" s="530"/>
      <c r="DA6" s="531"/>
      <c r="DB6" s="529">
        <v>75.5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7301</v>
      </c>
      <c r="BO7" s="384"/>
      <c r="BP7" s="384"/>
      <c r="BQ7" s="384"/>
      <c r="BR7" s="384"/>
      <c r="BS7" s="384"/>
      <c r="BT7" s="384"/>
      <c r="BU7" s="385"/>
      <c r="BV7" s="383">
        <v>36461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1013961</v>
      </c>
      <c r="CU7" s="384"/>
      <c r="CV7" s="384"/>
      <c r="CW7" s="384"/>
      <c r="CX7" s="384"/>
      <c r="CY7" s="384"/>
      <c r="CZ7" s="384"/>
      <c r="DA7" s="385"/>
      <c r="DB7" s="383">
        <v>1048530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202613</v>
      </c>
      <c r="BO8" s="384"/>
      <c r="BP8" s="384"/>
      <c r="BQ8" s="384"/>
      <c r="BR8" s="384"/>
      <c r="BS8" s="384"/>
      <c r="BT8" s="384"/>
      <c r="BU8" s="385"/>
      <c r="BV8" s="383">
        <v>136013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957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66600</v>
      </c>
      <c r="BO9" s="384"/>
      <c r="BP9" s="384"/>
      <c r="BQ9" s="384"/>
      <c r="BR9" s="384"/>
      <c r="BS9" s="384"/>
      <c r="BT9" s="384"/>
      <c r="BU9" s="385"/>
      <c r="BV9" s="383">
        <v>5037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12.8</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1019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1979</v>
      </c>
      <c r="BO10" s="384"/>
      <c r="BP10" s="384"/>
      <c r="BQ10" s="384"/>
      <c r="BR10" s="384"/>
      <c r="BS10" s="384"/>
      <c r="BT10" s="384"/>
      <c r="BU10" s="385"/>
      <c r="BV10" s="383">
        <v>122392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975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965</v>
      </c>
      <c r="S13" s="485"/>
      <c r="T13" s="485"/>
      <c r="U13" s="485"/>
      <c r="V13" s="486"/>
      <c r="W13" s="472" t="s">
        <v>123</v>
      </c>
      <c r="X13" s="396"/>
      <c r="Y13" s="396"/>
      <c r="Z13" s="396"/>
      <c r="AA13" s="396"/>
      <c r="AB13" s="397"/>
      <c r="AC13" s="359">
        <v>143</v>
      </c>
      <c r="AD13" s="360"/>
      <c r="AE13" s="360"/>
      <c r="AF13" s="360"/>
      <c r="AG13" s="361"/>
      <c r="AH13" s="359">
        <v>148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68579</v>
      </c>
      <c r="BO13" s="384"/>
      <c r="BP13" s="384"/>
      <c r="BQ13" s="384"/>
      <c r="BR13" s="384"/>
      <c r="BS13" s="384"/>
      <c r="BT13" s="384"/>
      <c r="BU13" s="385"/>
      <c r="BV13" s="383">
        <v>127429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993</v>
      </c>
      <c r="S14" s="485"/>
      <c r="T14" s="485"/>
      <c r="U14" s="485"/>
      <c r="V14" s="486"/>
      <c r="W14" s="487"/>
      <c r="X14" s="399"/>
      <c r="Y14" s="399"/>
      <c r="Z14" s="399"/>
      <c r="AA14" s="399"/>
      <c r="AB14" s="400"/>
      <c r="AC14" s="477">
        <v>30.6</v>
      </c>
      <c r="AD14" s="478"/>
      <c r="AE14" s="478"/>
      <c r="AF14" s="478"/>
      <c r="AG14" s="479"/>
      <c r="AH14" s="477">
        <v>30.1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982</v>
      </c>
      <c r="S15" s="485"/>
      <c r="T15" s="485"/>
      <c r="U15" s="485"/>
      <c r="V15" s="486"/>
      <c r="W15" s="472" t="s">
        <v>130</v>
      </c>
      <c r="X15" s="396"/>
      <c r="Y15" s="396"/>
      <c r="Z15" s="396"/>
      <c r="AA15" s="396"/>
      <c r="AB15" s="397"/>
      <c r="AC15" s="359">
        <v>81</v>
      </c>
      <c r="AD15" s="360"/>
      <c r="AE15" s="360"/>
      <c r="AF15" s="360"/>
      <c r="AG15" s="361"/>
      <c r="AH15" s="359">
        <v>103</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187808</v>
      </c>
      <c r="BO15" s="379"/>
      <c r="BP15" s="379"/>
      <c r="BQ15" s="379"/>
      <c r="BR15" s="379"/>
      <c r="BS15" s="379"/>
      <c r="BT15" s="379"/>
      <c r="BU15" s="380"/>
      <c r="BV15" s="378">
        <v>192159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17.3</v>
      </c>
      <c r="AD16" s="478"/>
      <c r="AE16" s="478"/>
      <c r="AF16" s="478"/>
      <c r="AG16" s="479"/>
      <c r="AH16" s="477">
        <v>21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901434</v>
      </c>
      <c r="BO16" s="384"/>
      <c r="BP16" s="384"/>
      <c r="BQ16" s="384"/>
      <c r="BR16" s="384"/>
      <c r="BS16" s="384"/>
      <c r="BT16" s="384"/>
      <c r="BU16" s="385"/>
      <c r="BV16" s="383">
        <v>923130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244</v>
      </c>
      <c r="AD17" s="360"/>
      <c r="AE17" s="360"/>
      <c r="AF17" s="360"/>
      <c r="AG17" s="361"/>
      <c r="AH17" s="359">
        <v>238</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242610</v>
      </c>
      <c r="BO17" s="384"/>
      <c r="BP17" s="384"/>
      <c r="BQ17" s="384"/>
      <c r="BR17" s="384"/>
      <c r="BS17" s="384"/>
      <c r="BT17" s="384"/>
      <c r="BU17" s="385"/>
      <c r="BV17" s="383">
        <v>249150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67.11</v>
      </c>
      <c r="M18" s="448"/>
      <c r="N18" s="448"/>
      <c r="O18" s="448"/>
      <c r="P18" s="448"/>
      <c r="Q18" s="448"/>
      <c r="R18" s="449"/>
      <c r="S18" s="449"/>
      <c r="T18" s="449"/>
      <c r="U18" s="449"/>
      <c r="V18" s="450"/>
      <c r="W18" s="464"/>
      <c r="X18" s="465"/>
      <c r="Y18" s="465"/>
      <c r="Z18" s="465"/>
      <c r="AA18" s="465"/>
      <c r="AB18" s="473"/>
      <c r="AC18" s="347">
        <v>52.1</v>
      </c>
      <c r="AD18" s="348"/>
      <c r="AE18" s="348"/>
      <c r="AF18" s="348"/>
      <c r="AG18" s="451"/>
      <c r="AH18" s="347">
        <v>48.5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812489</v>
      </c>
      <c r="BO18" s="384"/>
      <c r="BP18" s="384"/>
      <c r="BQ18" s="384"/>
      <c r="BR18" s="384"/>
      <c r="BS18" s="384"/>
      <c r="BT18" s="384"/>
      <c r="BU18" s="385"/>
      <c r="BV18" s="383">
        <v>804323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1404729</v>
      </c>
      <c r="BO19" s="384"/>
      <c r="BP19" s="384"/>
      <c r="BQ19" s="384"/>
      <c r="BR19" s="384"/>
      <c r="BS19" s="384"/>
      <c r="BT19" s="384"/>
      <c r="BU19" s="385"/>
      <c r="BV19" s="383">
        <v>1428835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342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1372619</v>
      </c>
      <c r="BO23" s="384"/>
      <c r="BP23" s="384"/>
      <c r="BQ23" s="384"/>
      <c r="BR23" s="384"/>
      <c r="BS23" s="384"/>
      <c r="BT23" s="384"/>
      <c r="BU23" s="385"/>
      <c r="BV23" s="383">
        <v>1442164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5500</v>
      </c>
      <c r="R24" s="360"/>
      <c r="S24" s="360"/>
      <c r="T24" s="360"/>
      <c r="U24" s="360"/>
      <c r="V24" s="361"/>
      <c r="W24" s="425"/>
      <c r="X24" s="416"/>
      <c r="Y24" s="417"/>
      <c r="Z24" s="356" t="s">
        <v>154</v>
      </c>
      <c r="AA24" s="357"/>
      <c r="AB24" s="357"/>
      <c r="AC24" s="357"/>
      <c r="AD24" s="357"/>
      <c r="AE24" s="357"/>
      <c r="AF24" s="357"/>
      <c r="AG24" s="358"/>
      <c r="AH24" s="359">
        <v>29</v>
      </c>
      <c r="AI24" s="360"/>
      <c r="AJ24" s="360"/>
      <c r="AK24" s="360"/>
      <c r="AL24" s="361"/>
      <c r="AM24" s="359">
        <v>86362</v>
      </c>
      <c r="AN24" s="360"/>
      <c r="AO24" s="360"/>
      <c r="AP24" s="360"/>
      <c r="AQ24" s="360"/>
      <c r="AR24" s="361"/>
      <c r="AS24" s="359">
        <v>2978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1364844</v>
      </c>
      <c r="BO24" s="384"/>
      <c r="BP24" s="384"/>
      <c r="BQ24" s="384"/>
      <c r="BR24" s="384"/>
      <c r="BS24" s="384"/>
      <c r="BT24" s="384"/>
      <c r="BU24" s="385"/>
      <c r="BV24" s="383">
        <v>1432444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5500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120</v>
      </c>
      <c r="BO25" s="379"/>
      <c r="BP25" s="379"/>
      <c r="BQ25" s="379"/>
      <c r="BR25" s="379"/>
      <c r="BS25" s="379"/>
      <c r="BT25" s="379"/>
      <c r="BU25" s="380"/>
      <c r="BV25" s="378" t="s">
        <v>120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4200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2300</v>
      </c>
      <c r="R27" s="360"/>
      <c r="S27" s="360"/>
      <c r="T27" s="360"/>
      <c r="U27" s="360"/>
      <c r="V27" s="361"/>
      <c r="W27" s="425"/>
      <c r="X27" s="416"/>
      <c r="Y27" s="417"/>
      <c r="Z27" s="356" t="s">
        <v>164</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30492</v>
      </c>
      <c r="BO27" s="387"/>
      <c r="BP27" s="387"/>
      <c r="BQ27" s="387"/>
      <c r="BR27" s="387"/>
      <c r="BS27" s="387"/>
      <c r="BT27" s="387"/>
      <c r="BU27" s="388"/>
      <c r="BV27" s="386">
        <v>30486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1800</v>
      </c>
      <c r="R28" s="360"/>
      <c r="S28" s="360"/>
      <c r="T28" s="360"/>
      <c r="U28" s="360"/>
      <c r="V28" s="361"/>
      <c r="W28" s="425"/>
      <c r="X28" s="416"/>
      <c r="Y28" s="417"/>
      <c r="Z28" s="356" t="s">
        <v>167</v>
      </c>
      <c r="AA28" s="357"/>
      <c r="AB28" s="357"/>
      <c r="AC28" s="357"/>
      <c r="AD28" s="357"/>
      <c r="AE28" s="357"/>
      <c r="AF28" s="357"/>
      <c r="AG28" s="358"/>
      <c r="AH28" s="359">
        <v>2</v>
      </c>
      <c r="AI28" s="360"/>
      <c r="AJ28" s="360"/>
      <c r="AK28" s="360"/>
      <c r="AL28" s="361"/>
      <c r="AM28" s="359" t="s">
        <v>161</v>
      </c>
      <c r="AN28" s="360"/>
      <c r="AO28" s="360"/>
      <c r="AP28" s="360"/>
      <c r="AQ28" s="360"/>
      <c r="AR28" s="361"/>
      <c r="AS28" s="359" t="s">
        <v>161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608760</v>
      </c>
      <c r="BO28" s="379"/>
      <c r="BP28" s="379"/>
      <c r="BQ28" s="379"/>
      <c r="BR28" s="379"/>
      <c r="BS28" s="379"/>
      <c r="BT28" s="379"/>
      <c r="BU28" s="380"/>
      <c r="BV28" s="378">
        <v>606781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6</v>
      </c>
      <c r="M29" s="360"/>
      <c r="N29" s="360"/>
      <c r="O29" s="360"/>
      <c r="P29" s="361"/>
      <c r="Q29" s="359">
        <v>1600</v>
      </c>
      <c r="R29" s="360"/>
      <c r="S29" s="360"/>
      <c r="T29" s="360"/>
      <c r="U29" s="360"/>
      <c r="V29" s="361"/>
      <c r="W29" s="426"/>
      <c r="X29" s="427"/>
      <c r="Y29" s="428"/>
      <c r="Z29" s="356" t="s">
        <v>171</v>
      </c>
      <c r="AA29" s="357"/>
      <c r="AB29" s="357"/>
      <c r="AC29" s="357"/>
      <c r="AD29" s="357"/>
      <c r="AE29" s="357"/>
      <c r="AF29" s="357"/>
      <c r="AG29" s="358"/>
      <c r="AH29" s="359">
        <v>31</v>
      </c>
      <c r="AI29" s="360"/>
      <c r="AJ29" s="360"/>
      <c r="AK29" s="360"/>
      <c r="AL29" s="361"/>
      <c r="AM29" s="359">
        <v>89050</v>
      </c>
      <c r="AN29" s="360"/>
      <c r="AO29" s="360"/>
      <c r="AP29" s="360"/>
      <c r="AQ29" s="360"/>
      <c r="AR29" s="361"/>
      <c r="AS29" s="359">
        <v>2873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30086</v>
      </c>
      <c r="BO29" s="384"/>
      <c r="BP29" s="384"/>
      <c r="BQ29" s="384"/>
      <c r="BR29" s="384"/>
      <c r="BS29" s="384"/>
      <c r="BT29" s="384"/>
      <c r="BU29" s="385"/>
      <c r="BV29" s="383">
        <v>30026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912403</v>
      </c>
      <c r="BO30" s="387"/>
      <c r="BP30" s="387"/>
      <c r="BQ30" s="387"/>
      <c r="BR30" s="387"/>
      <c r="BS30" s="387"/>
      <c r="BT30" s="387"/>
      <c r="BU30" s="388"/>
      <c r="BV30" s="386">
        <v>829307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新庄村国民健康保険事業特別会計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新庄村農業共済事業特別会計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新庄村簡易水道事業特別会計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岡山県後期高齢者医療広域連合一般会計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株式会社メルヘン・プラザ</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新庄村土地取得特別会計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新庄村介護保険特別会計（保険事業勘定）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新庄村下水道事業特別会計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岡山県後期高齢者医療広域連合特別会計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新庄村高齢者等肉用牛飼育型事業特別会計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新庄村国民健康保険歯科診療施設特別会計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新庄村宅地造成事業特別会計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岡山県市町村総合事務組合一般会計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新庄村国民健康保険診療所特別会計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岡山県市町村総合事務組合貸付金特別会計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新庄村後期高齢者医療特別会計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岡山県市町村総合事務組合脱退還付金特別会計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岡山県市町村総合事務組合交通災害共済特別会計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岡山県市町村税整理組合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1" t="s">
        <v>24</v>
      </c>
      <c r="C41" s="1182"/>
      <c r="D41" s="81"/>
      <c r="E41" s="1183" t="s">
        <v>25</v>
      </c>
      <c r="F41" s="1183"/>
      <c r="G41" s="1183"/>
      <c r="H41" s="1184"/>
      <c r="I41" s="82">
        <v>1560</v>
      </c>
      <c r="J41" s="83">
        <v>1499</v>
      </c>
      <c r="K41" s="83">
        <v>1491</v>
      </c>
      <c r="L41" s="83">
        <v>1442</v>
      </c>
      <c r="M41" s="84">
        <v>1373</v>
      </c>
    </row>
    <row r="42" spans="2:13" ht="27.75" customHeight="1">
      <c r="B42" s="1171"/>
      <c r="C42" s="1172"/>
      <c r="D42" s="85"/>
      <c r="E42" s="1175" t="s">
        <v>26</v>
      </c>
      <c r="F42" s="1175"/>
      <c r="G42" s="1175"/>
      <c r="H42" s="1176"/>
      <c r="I42" s="86">
        <v>9</v>
      </c>
      <c r="J42" s="87">
        <v>3</v>
      </c>
      <c r="K42" s="87">
        <v>0</v>
      </c>
      <c r="L42" s="87" t="s">
        <v>483</v>
      </c>
      <c r="M42" s="88" t="s">
        <v>483</v>
      </c>
    </row>
    <row r="43" spans="2:13" ht="27.75" customHeight="1">
      <c r="B43" s="1171"/>
      <c r="C43" s="1172"/>
      <c r="D43" s="85"/>
      <c r="E43" s="1175" t="s">
        <v>27</v>
      </c>
      <c r="F43" s="1175"/>
      <c r="G43" s="1175"/>
      <c r="H43" s="1176"/>
      <c r="I43" s="86">
        <v>1007</v>
      </c>
      <c r="J43" s="87">
        <v>961</v>
      </c>
      <c r="K43" s="87">
        <v>894</v>
      </c>
      <c r="L43" s="87">
        <v>827</v>
      </c>
      <c r="M43" s="88">
        <v>752</v>
      </c>
    </row>
    <row r="44" spans="2:13" ht="27.75" customHeight="1">
      <c r="B44" s="1171"/>
      <c r="C44" s="1172"/>
      <c r="D44" s="85"/>
      <c r="E44" s="1175" t="s">
        <v>28</v>
      </c>
      <c r="F44" s="1175"/>
      <c r="G44" s="1175"/>
      <c r="H44" s="1176"/>
      <c r="I44" s="86" t="s">
        <v>483</v>
      </c>
      <c r="J44" s="87" t="s">
        <v>483</v>
      </c>
      <c r="K44" s="87" t="s">
        <v>483</v>
      </c>
      <c r="L44" s="87" t="s">
        <v>483</v>
      </c>
      <c r="M44" s="88" t="s">
        <v>483</v>
      </c>
    </row>
    <row r="45" spans="2:13" ht="27.75" customHeight="1">
      <c r="B45" s="1171"/>
      <c r="C45" s="1172"/>
      <c r="D45" s="85"/>
      <c r="E45" s="1175" t="s">
        <v>29</v>
      </c>
      <c r="F45" s="1175"/>
      <c r="G45" s="1175"/>
      <c r="H45" s="1176"/>
      <c r="I45" s="86">
        <v>311</v>
      </c>
      <c r="J45" s="87">
        <v>281</v>
      </c>
      <c r="K45" s="87">
        <v>236</v>
      </c>
      <c r="L45" s="87">
        <v>208</v>
      </c>
      <c r="M45" s="88">
        <v>258</v>
      </c>
    </row>
    <row r="46" spans="2:13" ht="27.75" customHeight="1">
      <c r="B46" s="1171"/>
      <c r="C46" s="1172"/>
      <c r="D46" s="85"/>
      <c r="E46" s="1175" t="s">
        <v>30</v>
      </c>
      <c r="F46" s="1175"/>
      <c r="G46" s="1175"/>
      <c r="H46" s="1176"/>
      <c r="I46" s="86" t="s">
        <v>483</v>
      </c>
      <c r="J46" s="87" t="s">
        <v>483</v>
      </c>
      <c r="K46" s="87" t="s">
        <v>483</v>
      </c>
      <c r="L46" s="87" t="s">
        <v>483</v>
      </c>
      <c r="M46" s="88" t="s">
        <v>483</v>
      </c>
    </row>
    <row r="47" spans="2:13" ht="27.75" customHeight="1">
      <c r="B47" s="1171"/>
      <c r="C47" s="1172"/>
      <c r="D47" s="85"/>
      <c r="E47" s="1175" t="s">
        <v>31</v>
      </c>
      <c r="F47" s="1175"/>
      <c r="G47" s="1175"/>
      <c r="H47" s="1176"/>
      <c r="I47" s="86" t="s">
        <v>483</v>
      </c>
      <c r="J47" s="87" t="s">
        <v>483</v>
      </c>
      <c r="K47" s="87" t="s">
        <v>483</v>
      </c>
      <c r="L47" s="87" t="s">
        <v>483</v>
      </c>
      <c r="M47" s="88" t="s">
        <v>483</v>
      </c>
    </row>
    <row r="48" spans="2:13" ht="27.75" customHeight="1">
      <c r="B48" s="1173"/>
      <c r="C48" s="1174"/>
      <c r="D48" s="85"/>
      <c r="E48" s="1175" t="s">
        <v>32</v>
      </c>
      <c r="F48" s="1175"/>
      <c r="G48" s="1175"/>
      <c r="H48" s="1176"/>
      <c r="I48" s="86" t="s">
        <v>483</v>
      </c>
      <c r="J48" s="87" t="s">
        <v>483</v>
      </c>
      <c r="K48" s="87" t="s">
        <v>483</v>
      </c>
      <c r="L48" s="87" t="s">
        <v>483</v>
      </c>
      <c r="M48" s="88" t="s">
        <v>483</v>
      </c>
    </row>
    <row r="49" spans="2:13" ht="27.75" customHeight="1">
      <c r="B49" s="1169" t="s">
        <v>33</v>
      </c>
      <c r="C49" s="1170"/>
      <c r="D49" s="89"/>
      <c r="E49" s="1175" t="s">
        <v>34</v>
      </c>
      <c r="F49" s="1175"/>
      <c r="G49" s="1175"/>
      <c r="H49" s="1176"/>
      <c r="I49" s="86">
        <v>1127</v>
      </c>
      <c r="J49" s="87">
        <v>1242</v>
      </c>
      <c r="K49" s="87">
        <v>1414</v>
      </c>
      <c r="L49" s="87">
        <v>1624</v>
      </c>
      <c r="M49" s="88">
        <v>1718</v>
      </c>
    </row>
    <row r="50" spans="2:13" ht="27.75" customHeight="1">
      <c r="B50" s="1171"/>
      <c r="C50" s="1172"/>
      <c r="D50" s="85"/>
      <c r="E50" s="1175" t="s">
        <v>35</v>
      </c>
      <c r="F50" s="1175"/>
      <c r="G50" s="1175"/>
      <c r="H50" s="1176"/>
      <c r="I50" s="86">
        <v>4</v>
      </c>
      <c r="J50" s="87">
        <v>0</v>
      </c>
      <c r="K50" s="87" t="s">
        <v>483</v>
      </c>
      <c r="L50" s="87" t="s">
        <v>483</v>
      </c>
      <c r="M50" s="88" t="s">
        <v>483</v>
      </c>
    </row>
    <row r="51" spans="2:13" ht="27.75" customHeight="1">
      <c r="B51" s="1173"/>
      <c r="C51" s="1174"/>
      <c r="D51" s="85"/>
      <c r="E51" s="1175" t="s">
        <v>36</v>
      </c>
      <c r="F51" s="1175"/>
      <c r="G51" s="1175"/>
      <c r="H51" s="1176"/>
      <c r="I51" s="86">
        <v>1597</v>
      </c>
      <c r="J51" s="87">
        <v>1436</v>
      </c>
      <c r="K51" s="87">
        <v>1494</v>
      </c>
      <c r="L51" s="87">
        <v>1437</v>
      </c>
      <c r="M51" s="88">
        <v>1367</v>
      </c>
    </row>
    <row r="52" spans="2:13" ht="27.75" customHeight="1" thickBot="1">
      <c r="B52" s="1177" t="s">
        <v>37</v>
      </c>
      <c r="C52" s="1178"/>
      <c r="D52" s="90"/>
      <c r="E52" s="1179" t="s">
        <v>38</v>
      </c>
      <c r="F52" s="1179"/>
      <c r="G52" s="1179"/>
      <c r="H52" s="1180"/>
      <c r="I52" s="91">
        <v>160</v>
      </c>
      <c r="J52" s="92">
        <v>66</v>
      </c>
      <c r="K52" s="92">
        <v>-288</v>
      </c>
      <c r="L52" s="92">
        <v>-583</v>
      </c>
      <c r="M52" s="93">
        <v>-702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391680</v>
      </c>
      <c r="E3" s="116"/>
      <c r="F3" s="117">
        <v>334234</v>
      </c>
      <c r="G3" s="118"/>
      <c r="H3" s="119"/>
    </row>
    <row r="4" spans="1:8">
      <c r="A4" s="120"/>
      <c r="B4" s="121"/>
      <c r="C4" s="122"/>
      <c r="D4" s="123">
        <v>81984</v>
      </c>
      <c r="E4" s="124"/>
      <c r="F4" s="125">
        <v>135366</v>
      </c>
      <c r="G4" s="126"/>
      <c r="H4" s="127"/>
    </row>
    <row r="5" spans="1:8">
      <c r="A5" s="108" t="s">
        <v>515</v>
      </c>
      <c r="B5" s="113"/>
      <c r="C5" s="114"/>
      <c r="D5" s="115">
        <v>301561</v>
      </c>
      <c r="E5" s="116"/>
      <c r="F5" s="117">
        <v>216155</v>
      </c>
      <c r="G5" s="118"/>
      <c r="H5" s="119"/>
    </row>
    <row r="6" spans="1:8">
      <c r="A6" s="120"/>
      <c r="B6" s="121"/>
      <c r="C6" s="122"/>
      <c r="D6" s="123">
        <v>142097</v>
      </c>
      <c r="E6" s="124"/>
      <c r="F6" s="125">
        <v>108827</v>
      </c>
      <c r="G6" s="126"/>
      <c r="H6" s="127"/>
    </row>
    <row r="7" spans="1:8">
      <c r="A7" s="108" t="s">
        <v>516</v>
      </c>
      <c r="B7" s="113"/>
      <c r="C7" s="114"/>
      <c r="D7" s="115">
        <v>364173</v>
      </c>
      <c r="E7" s="116"/>
      <c r="F7" s="117">
        <v>228305</v>
      </c>
      <c r="G7" s="118"/>
      <c r="H7" s="119"/>
    </row>
    <row r="8" spans="1:8">
      <c r="A8" s="120"/>
      <c r="B8" s="121"/>
      <c r="C8" s="122"/>
      <c r="D8" s="123">
        <v>169611</v>
      </c>
      <c r="E8" s="124"/>
      <c r="F8" s="125">
        <v>86611</v>
      </c>
      <c r="G8" s="126"/>
      <c r="H8" s="127"/>
    </row>
    <row r="9" spans="1:8">
      <c r="A9" s="108" t="s">
        <v>517</v>
      </c>
      <c r="B9" s="113"/>
      <c r="C9" s="114"/>
      <c r="D9" s="115">
        <v>312811</v>
      </c>
      <c r="E9" s="116"/>
      <c r="F9" s="117">
        <v>316331</v>
      </c>
      <c r="G9" s="118"/>
      <c r="H9" s="119"/>
    </row>
    <row r="10" spans="1:8">
      <c r="A10" s="120"/>
      <c r="B10" s="121"/>
      <c r="C10" s="122"/>
      <c r="D10" s="123">
        <v>93810</v>
      </c>
      <c r="E10" s="124"/>
      <c r="F10" s="125">
        <v>106387</v>
      </c>
      <c r="G10" s="126"/>
      <c r="H10" s="127"/>
    </row>
    <row r="11" spans="1:8">
      <c r="A11" s="108" t="s">
        <v>518</v>
      </c>
      <c r="B11" s="113"/>
      <c r="C11" s="114"/>
      <c r="D11" s="115">
        <v>321333</v>
      </c>
      <c r="E11" s="116"/>
      <c r="F11" s="117">
        <v>333013</v>
      </c>
      <c r="G11" s="118"/>
      <c r="H11" s="119"/>
    </row>
    <row r="12" spans="1:8">
      <c r="A12" s="120"/>
      <c r="B12" s="121"/>
      <c r="C12" s="128"/>
      <c r="D12" s="123">
        <v>130270</v>
      </c>
      <c r="E12" s="124"/>
      <c r="F12" s="125">
        <v>126732</v>
      </c>
      <c r="G12" s="126"/>
      <c r="H12" s="127"/>
    </row>
    <row r="13" spans="1:8">
      <c r="A13" s="108"/>
      <c r="B13" s="113"/>
      <c r="C13" s="129"/>
      <c r="D13" s="130">
        <v>338312</v>
      </c>
      <c r="E13" s="131"/>
      <c r="F13" s="132">
        <v>285608</v>
      </c>
      <c r="G13" s="133"/>
      <c r="H13" s="119"/>
    </row>
    <row r="14" spans="1:8">
      <c r="A14" s="120"/>
      <c r="B14" s="121"/>
      <c r="C14" s="122"/>
      <c r="D14" s="123">
        <v>123554</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9.2799999999999994</v>
      </c>
      <c r="C19" s="134">
        <f>ROUND(VALUE(SUBSTITUTE(実質収支比率等に係る経年分析!G$48,"▲","-")),2)</f>
        <v>10.7</v>
      </c>
      <c r="D19" s="134">
        <f>ROUND(VALUE(SUBSTITUTE(実質収支比率等に係る経年分析!H$48,"▲","-")),2)</f>
        <v>12.45</v>
      </c>
      <c r="E19" s="134">
        <f>ROUND(VALUE(SUBSTITUTE(実質収支比率等に係る経年分析!I$48,"▲","-")),2)</f>
        <v>12.97</v>
      </c>
      <c r="F19" s="134">
        <f>ROUND(VALUE(SUBSTITUTE(実質収支比率等に係る経年分析!J$48,"▲","-")),2)</f>
        <v>19.98</v>
      </c>
    </row>
    <row r="20" spans="1:11">
      <c r="A20" s="134" t="s">
        <v>43</v>
      </c>
      <c r="B20" s="134">
        <f>ROUND(VALUE(SUBSTITUTE(実質収支比率等に係る経年分析!F$47,"▲","-")),2)</f>
        <v>35.56</v>
      </c>
      <c r="C20" s="134">
        <f>ROUND(VALUE(SUBSTITUTE(実質収支比率等に係る経年分析!G$47,"▲","-")),2)</f>
        <v>45.77</v>
      </c>
      <c r="D20" s="134">
        <f>ROUND(VALUE(SUBSTITUTE(実質収支比率等に係る経年分析!H$47,"▲","-")),2)</f>
        <v>46.03</v>
      </c>
      <c r="E20" s="134">
        <f>ROUND(VALUE(SUBSTITUTE(実質収支比率等に係る経年分析!I$47,"▲","-")),2)</f>
        <v>57.87</v>
      </c>
      <c r="F20" s="134">
        <f>ROUND(VALUE(SUBSTITUTE(実質収支比率等に係る経年分析!J$47,"▲","-")),2)</f>
        <v>60.04</v>
      </c>
    </row>
    <row r="21" spans="1:11">
      <c r="A21" s="134" t="s">
        <v>44</v>
      </c>
      <c r="B21" s="134">
        <f>IF(ISNUMBER(VALUE(SUBSTITUTE(実質収支比率等に係る経年分析!F$49,"▲","-"))),ROUND(VALUE(SUBSTITUTE(実質収支比率等に係る経年分析!F$49,"▲","-")),2),NA())</f>
        <v>21.61</v>
      </c>
      <c r="C21" s="134">
        <f>IF(ISNUMBER(VALUE(SUBSTITUTE(実質収支比率等に係る経年分析!G$49,"▲","-"))),ROUND(VALUE(SUBSTITUTE(実質収支比率等に係る経年分析!G$49,"▲","-")),2),NA())</f>
        <v>10.57</v>
      </c>
      <c r="D21" s="134">
        <f>IF(ISNUMBER(VALUE(SUBSTITUTE(実質収支比率等に係る経年分析!H$49,"▲","-"))),ROUND(VALUE(SUBSTITUTE(実質収支比率等に係る経年分析!H$49,"▲","-")),2),NA())</f>
        <v>6.59</v>
      </c>
      <c r="E21" s="134">
        <f>IF(ISNUMBER(VALUE(SUBSTITUTE(実質収支比率等に係る経年分析!I$49,"▲","-"))),ROUND(VALUE(SUBSTITUTE(実質収支比率等に係る経年分析!I$49,"▲","-")),2),NA())</f>
        <v>12.15</v>
      </c>
      <c r="F21" s="134">
        <f>IF(ISNUMBER(VALUE(SUBSTITUTE(実質収支比率等に係る経年分析!J$49,"▲","-"))),ROUND(VALUE(SUBSTITUTE(実質収支比率等に係る経年分析!J$49,"▲","-")),2),NA())</f>
        <v>6.76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1.75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新庄村介護保険特別会計（保険事業勘定）</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1.53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c r="A30" s="135" t="str">
        <f>IF(連結実質赤字比率に係る赤字・黒字の構成分析!C$40="",NA(),連結実質赤字比率に係る赤字・黒字の構成分析!C$40)</f>
        <v>新庄村宅地造成事業特別会計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1.74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1.82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0.51</v>
      </c>
    </row>
    <row r="31" spans="1:11">
      <c r="A31" s="135" t="str">
        <f>IF(連結実質赤字比率に係る赤字・黒字の構成分析!C$39="",NA(),連結実質赤字比率に係る赤字・黒字の構成分析!C$39)</f>
        <v>新庄村高齢者等肉用牛飼育型事業特別会計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0.56000000000000005</v>
      </c>
    </row>
    <row r="32" spans="1:11">
      <c r="A32" s="135" t="str">
        <f>IF(連結実質赤字比率に係る赤字・黒字の構成分析!C$38="",NA(),連結実質赤字比率に係る赤字・黒字の構成分析!C$38)</f>
        <v>新庄村農業共済事業特別会計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新庄村国民健康保険診療所特別会計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c r="A34" s="135" t="str">
        <f>IF(連結実質赤字比率に係る赤字・黒字の構成分析!C$36="",NA(),連結実質赤字比率に係る赤字・黒字の構成分析!C$36)</f>
        <v>新庄村国民健康保険歯科診療施設特別会計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0.55000000000000004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新庄村国民健康保険事業特別会計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19.399999999999999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v>
      </c>
      <c r="E42" s="136"/>
      <c r="F42" s="136"/>
      <c r="G42" s="136">
        <f>'実質公債費比率（分子）の構造'!L$52</f>
        <v>199</v>
      </c>
      <c r="H42" s="136"/>
      <c r="I42" s="136"/>
      <c r="J42" s="136">
        <f>'実質公債費比率（分子）の構造'!M$52</f>
        <v>200</v>
      </c>
      <c r="K42" s="136"/>
      <c r="L42" s="136"/>
      <c r="M42" s="136">
        <f>'実質公債費比率（分子）の構造'!N$52</f>
        <v>199</v>
      </c>
      <c r="N42" s="136"/>
      <c r="O42" s="136"/>
      <c r="P42" s="136">
        <f>'実質公債費比率（分子）の構造'!O$52</f>
        <v>207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2</v>
      </c>
      <c r="I44" s="136"/>
      <c r="J44" s="136"/>
      <c r="K44" s="136">
        <f>'実質公債費比率（分子）の構造'!N$50</f>
        <v>0</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66</v>
      </c>
      <c r="C46" s="136"/>
      <c r="D46" s="136"/>
      <c r="E46" s="136">
        <f>'実質公債費比率（分子）の構造'!L$48</f>
        <v>75</v>
      </c>
      <c r="F46" s="136"/>
      <c r="G46" s="136"/>
      <c r="H46" s="136">
        <f>'実質公債費比率（分子）の構造'!M$48</f>
        <v>78</v>
      </c>
      <c r="I46" s="136"/>
      <c r="J46" s="136"/>
      <c r="K46" s="136">
        <f>'実質公債費比率（分子）の構造'!N$48</f>
        <v>81</v>
      </c>
      <c r="L46" s="136"/>
      <c r="M46" s="136"/>
      <c r="N46" s="136">
        <f>'実質公債費比率（分子）の構造'!O$48</f>
        <v>80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191</v>
      </c>
      <c r="C49" s="136"/>
      <c r="D49" s="136"/>
      <c r="E49" s="136">
        <f>'実質公債費比率（分子）の構造'!L$45</f>
        <v>180</v>
      </c>
      <c r="F49" s="136"/>
      <c r="G49" s="136"/>
      <c r="H49" s="136">
        <f>'実質公債費比率（分子）の構造'!M$45</f>
        <v>175</v>
      </c>
      <c r="I49" s="136"/>
      <c r="J49" s="136"/>
      <c r="K49" s="136">
        <f>'実質公債費比率（分子）の構造'!N$45</f>
        <v>171</v>
      </c>
      <c r="L49" s="136"/>
      <c r="M49" s="136"/>
      <c r="N49" s="136">
        <f>'実質公債費比率（分子）の構造'!O$45</f>
        <v>180</v>
      </c>
      <c r="O49" s="136"/>
      <c r="P49" s="136"/>
    </row>
    <row r="50" spans="1:16">
      <c r="A50" s="136" t="s">
        <v>58</v>
      </c>
      <c r="B50" s="136" t="e">
        <f>NA()</f>
        <v>#N/A</v>
      </c>
      <c r="C50" s="136">
        <f>IF(ISNUMBER('実質公債費比率（分子）の構造'!K$53),'実質公債費比率（分子）の構造'!K$53,NA())</f>
        <v>60</v>
      </c>
      <c r="D50" s="136" t="e">
        <f>NA()</f>
        <v>#N/A</v>
      </c>
      <c r="E50" s="136" t="e">
        <f>NA()</f>
        <v>#N/A</v>
      </c>
      <c r="F50" s="136">
        <f>IF(ISNUMBER('実質公債費比率（分子）の構造'!L$53),'実質公債費比率（分子）の構造'!L$53,NA())</f>
        <v>59</v>
      </c>
      <c r="G50" s="136" t="e">
        <f>NA()</f>
        <v>#N/A</v>
      </c>
      <c r="H50" s="136" t="e">
        <f>NA()</f>
        <v>#N/A</v>
      </c>
      <c r="I50" s="136">
        <f>IF(ISNUMBER('実質公債費比率（分子）の構造'!M$53),'実質公債費比率（分子）の構造'!M$53,NA())</f>
        <v>55</v>
      </c>
      <c r="J50" s="136" t="e">
        <f>NA()</f>
        <v>#N/A</v>
      </c>
      <c r="K50" s="136" t="e">
        <f>NA()</f>
        <v>#N/A</v>
      </c>
      <c r="L50" s="136">
        <f>IF(ISNUMBER('実質公債費比率（分子）の構造'!N$53),'実質公債費比率（分子）の構造'!N$53,NA())</f>
        <v>53</v>
      </c>
      <c r="M50" s="136" t="e">
        <f>NA()</f>
        <v>#N/A</v>
      </c>
      <c r="N50" s="136" t="e">
        <f>NA()</f>
        <v>#N/A</v>
      </c>
      <c r="O50" s="136">
        <f>IF(ISNUMBER('実質公債費比率（分子）の構造'!O$53),'実質公債費比率（分子）の構造'!O$53,NA())</f>
        <v>53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1597</v>
      </c>
      <c r="E56" s="135"/>
      <c r="F56" s="135"/>
      <c r="G56" s="135">
        <f>'将来負担比率（分子）の構造'!J$51</f>
        <v>1436</v>
      </c>
      <c r="H56" s="135"/>
      <c r="I56" s="135"/>
      <c r="J56" s="135">
        <f>'将来負担比率（分子）の構造'!K$51</f>
        <v>1494</v>
      </c>
      <c r="K56" s="135"/>
      <c r="L56" s="135"/>
      <c r="M56" s="135">
        <f>'将来負担比率（分子）の構造'!L$51</f>
        <v>1437</v>
      </c>
      <c r="N56" s="135"/>
      <c r="O56" s="135"/>
      <c r="P56" s="135">
        <f>'将来負担比率（分子）の構造'!M$51</f>
        <v>1367</v>
      </c>
    </row>
    <row r="57" spans="1:16">
      <c r="A57" s="135" t="s">
        <v>35</v>
      </c>
      <c r="B57" s="135"/>
      <c r="C57" s="135"/>
      <c r="D57" s="135">
        <f>'将来負担比率（分子）の構造'!I$50</f>
        <v>4</v>
      </c>
      <c r="E57" s="135"/>
      <c r="F57" s="135"/>
      <c r="G57" s="135">
        <f>'将来負担比率（分子）の構造'!J$50</f>
        <v>0</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1127</v>
      </c>
      <c r="E58" s="135"/>
      <c r="F58" s="135"/>
      <c r="G58" s="135">
        <f>'将来負担比率（分子）の構造'!J$49</f>
        <v>1242</v>
      </c>
      <c r="H58" s="135"/>
      <c r="I58" s="135"/>
      <c r="J58" s="135">
        <f>'将来負担比率（分子）の構造'!K$49</f>
        <v>1414</v>
      </c>
      <c r="K58" s="135"/>
      <c r="L58" s="135"/>
      <c r="M58" s="135">
        <f>'将来負担比率（分子）の構造'!L$49</f>
        <v>1624</v>
      </c>
      <c r="N58" s="135"/>
      <c r="O58" s="135"/>
      <c r="P58" s="135">
        <f>'将来負担比率（分子）の構造'!M$49</f>
        <v>1718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311</v>
      </c>
      <c r="C62" s="135"/>
      <c r="D62" s="135"/>
      <c r="E62" s="135">
        <f>'将来負担比率（分子）の構造'!J$45</f>
        <v>281</v>
      </c>
      <c r="F62" s="135"/>
      <c r="G62" s="135"/>
      <c r="H62" s="135">
        <f>'将来負担比率（分子）の構造'!K$45</f>
        <v>236</v>
      </c>
      <c r="I62" s="135"/>
      <c r="J62" s="135"/>
      <c r="K62" s="135">
        <f>'将来負担比率（分子）の構造'!L$45</f>
        <v>208</v>
      </c>
      <c r="L62" s="135"/>
      <c r="M62" s="135"/>
      <c r="N62" s="135">
        <f>'将来負担比率（分子）の構造'!M$45</f>
        <v>258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1007</v>
      </c>
      <c r="C64" s="135"/>
      <c r="D64" s="135"/>
      <c r="E64" s="135">
        <f>'将来負担比率（分子）の構造'!J$43</f>
        <v>961</v>
      </c>
      <c r="F64" s="135"/>
      <c r="G64" s="135"/>
      <c r="H64" s="135">
        <f>'将来負担比率（分子）の構造'!K$43</f>
        <v>894</v>
      </c>
      <c r="I64" s="135"/>
      <c r="J64" s="135"/>
      <c r="K64" s="135">
        <f>'将来負担比率（分子）の構造'!L$43</f>
        <v>827</v>
      </c>
      <c r="L64" s="135"/>
      <c r="M64" s="135"/>
      <c r="N64" s="135">
        <f>'将来負担比率（分子）の構造'!M$43</f>
        <v>752</v>
      </c>
      <c r="O64" s="135"/>
      <c r="P64" s="135"/>
    </row>
    <row r="65" spans="1:16">
      <c r="A65" s="135" t="s">
        <v>26</v>
      </c>
      <c r="B65" s="135">
        <f>'将来負担比率（分子）の構造'!I$42</f>
        <v>9</v>
      </c>
      <c r="C65" s="135"/>
      <c r="D65" s="135"/>
      <c r="E65" s="135">
        <f>'将来負担比率（分子）の構造'!J$42</f>
        <v>3</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1560</v>
      </c>
      <c r="C66" s="135"/>
      <c r="D66" s="135"/>
      <c r="E66" s="135">
        <f>'将来負担比率（分子）の構造'!J$41</f>
        <v>1499</v>
      </c>
      <c r="F66" s="135"/>
      <c r="G66" s="135"/>
      <c r="H66" s="135">
        <f>'将来負担比率（分子）の構造'!K$41</f>
        <v>1491</v>
      </c>
      <c r="I66" s="135"/>
      <c r="J66" s="135"/>
      <c r="K66" s="135">
        <f>'将来負担比率（分子）の構造'!L$41</f>
        <v>1442</v>
      </c>
      <c r="L66" s="135"/>
      <c r="M66" s="135"/>
      <c r="N66" s="135">
        <f>'将来負担比率（分子）の構造'!M$41</f>
        <v>1373</v>
      </c>
      <c r="O66" s="135"/>
      <c r="P66" s="135"/>
    </row>
    <row r="67" spans="1:16">
      <c r="A67" s="135" t="s">
        <v>62</v>
      </c>
      <c r="B67" s="135" t="e">
        <f>NA()</f>
        <v>#N/A</v>
      </c>
      <c r="C67" s="135">
        <f>IF(ISNUMBER('将来負担比率（分子）の構造'!I$52), IF('将来負担比率（分子）の構造'!I$52 &lt; 0, 0, '将来負担比率（分子）の構造'!I$52), NA())</f>
        <v>160</v>
      </c>
      <c r="D67" s="135" t="e">
        <f>NA()</f>
        <v>#N/A</v>
      </c>
      <c r="E67" s="135" t="e">
        <f>NA()</f>
        <v>#N/A</v>
      </c>
      <c r="F67" s="135">
        <f>IF(ISNUMBER('将来負担比率（分子）の構造'!J$52), IF('将来負担比率（分子）の構造'!J$52 &lt; 0, 0, '将来負担比率（分子）の構造'!J$52), NA())</f>
        <v>66</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244431</v>
      </c>
      <c r="S5" s="639"/>
      <c r="T5" s="639"/>
      <c r="U5" s="639"/>
      <c r="V5" s="639"/>
      <c r="W5" s="639"/>
      <c r="X5" s="639"/>
      <c r="Y5" s="686"/>
      <c r="Z5" s="699">
        <v>13.9</v>
      </c>
      <c r="AA5" s="699"/>
      <c r="AB5" s="699"/>
      <c r="AC5" s="699"/>
      <c r="AD5" s="700">
        <v>244431</v>
      </c>
      <c r="AE5" s="700"/>
      <c r="AF5" s="700"/>
      <c r="AG5" s="700"/>
      <c r="AH5" s="700"/>
      <c r="AI5" s="700"/>
      <c r="AJ5" s="700"/>
      <c r="AK5" s="700"/>
      <c r="AL5" s="687">
        <v>23.8</v>
      </c>
      <c r="AM5" s="656"/>
      <c r="AN5" s="656"/>
      <c r="AO5" s="688"/>
      <c r="AP5" s="675" t="s">
        <v>209</v>
      </c>
      <c r="AQ5" s="676"/>
      <c r="AR5" s="676"/>
      <c r="AS5" s="676"/>
      <c r="AT5" s="676"/>
      <c r="AU5" s="676"/>
      <c r="AV5" s="676"/>
      <c r="AW5" s="676"/>
      <c r="AX5" s="676"/>
      <c r="AY5" s="676"/>
      <c r="AZ5" s="676"/>
      <c r="BA5" s="676"/>
      <c r="BB5" s="676"/>
      <c r="BC5" s="676"/>
      <c r="BD5" s="676"/>
      <c r="BE5" s="676"/>
      <c r="BF5" s="677"/>
      <c r="BG5" s="588">
        <v>244431</v>
      </c>
      <c r="BH5" s="589"/>
      <c r="BI5" s="589"/>
      <c r="BJ5" s="589"/>
      <c r="BK5" s="589"/>
      <c r="BL5" s="589"/>
      <c r="BM5" s="589"/>
      <c r="BN5" s="590"/>
      <c r="BO5" s="641">
        <v>100</v>
      </c>
      <c r="BP5" s="641"/>
      <c r="BQ5" s="641"/>
      <c r="BR5" s="641"/>
      <c r="BS5" s="642">
        <v>26563</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202</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13686</v>
      </c>
      <c r="S6" s="589"/>
      <c r="T6" s="589"/>
      <c r="U6" s="589"/>
      <c r="V6" s="589"/>
      <c r="W6" s="589"/>
      <c r="X6" s="589"/>
      <c r="Y6" s="590"/>
      <c r="Z6" s="641">
        <v>0.8</v>
      </c>
      <c r="AA6" s="641"/>
      <c r="AB6" s="641"/>
      <c r="AC6" s="641"/>
      <c r="AD6" s="642">
        <v>13686</v>
      </c>
      <c r="AE6" s="642"/>
      <c r="AF6" s="642"/>
      <c r="AG6" s="642"/>
      <c r="AH6" s="642"/>
      <c r="AI6" s="642"/>
      <c r="AJ6" s="642"/>
      <c r="AK6" s="642"/>
      <c r="AL6" s="611">
        <v>1.3</v>
      </c>
      <c r="AM6" s="643"/>
      <c r="AN6" s="643"/>
      <c r="AO6" s="644"/>
      <c r="AP6" s="585" t="s">
        <v>214</v>
      </c>
      <c r="AQ6" s="586"/>
      <c r="AR6" s="586"/>
      <c r="AS6" s="586"/>
      <c r="AT6" s="586"/>
      <c r="AU6" s="586"/>
      <c r="AV6" s="586"/>
      <c r="AW6" s="586"/>
      <c r="AX6" s="586"/>
      <c r="AY6" s="586"/>
      <c r="AZ6" s="586"/>
      <c r="BA6" s="586"/>
      <c r="BB6" s="586"/>
      <c r="BC6" s="586"/>
      <c r="BD6" s="586"/>
      <c r="BE6" s="586"/>
      <c r="BF6" s="587"/>
      <c r="BG6" s="588">
        <v>244431</v>
      </c>
      <c r="BH6" s="589"/>
      <c r="BI6" s="589"/>
      <c r="BJ6" s="589"/>
      <c r="BK6" s="589"/>
      <c r="BL6" s="589"/>
      <c r="BM6" s="589"/>
      <c r="BN6" s="590"/>
      <c r="BO6" s="641">
        <v>100</v>
      </c>
      <c r="BP6" s="641"/>
      <c r="BQ6" s="641"/>
      <c r="BR6" s="641"/>
      <c r="BS6" s="642">
        <v>26563</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39449</v>
      </c>
      <c r="CS6" s="589"/>
      <c r="CT6" s="589"/>
      <c r="CU6" s="589"/>
      <c r="CV6" s="589"/>
      <c r="CW6" s="589"/>
      <c r="CX6" s="589"/>
      <c r="CY6" s="590"/>
      <c r="CZ6" s="641">
        <v>2.5</v>
      </c>
      <c r="DA6" s="641"/>
      <c r="DB6" s="641"/>
      <c r="DC6" s="641"/>
      <c r="DD6" s="594" t="s">
        <v>216</v>
      </c>
      <c r="DE6" s="589"/>
      <c r="DF6" s="589"/>
      <c r="DG6" s="589"/>
      <c r="DH6" s="589"/>
      <c r="DI6" s="589"/>
      <c r="DJ6" s="589"/>
      <c r="DK6" s="589"/>
      <c r="DL6" s="589"/>
      <c r="DM6" s="589"/>
      <c r="DN6" s="589"/>
      <c r="DO6" s="589"/>
      <c r="DP6" s="590"/>
      <c r="DQ6" s="594">
        <v>39449</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157</v>
      </c>
      <c r="S7" s="589"/>
      <c r="T7" s="589"/>
      <c r="U7" s="589"/>
      <c r="V7" s="589"/>
      <c r="W7" s="589"/>
      <c r="X7" s="589"/>
      <c r="Y7" s="590"/>
      <c r="Z7" s="641">
        <v>0</v>
      </c>
      <c r="AA7" s="641"/>
      <c r="AB7" s="641"/>
      <c r="AC7" s="641"/>
      <c r="AD7" s="642">
        <v>157</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27324</v>
      </c>
      <c r="BH7" s="589"/>
      <c r="BI7" s="589"/>
      <c r="BJ7" s="589"/>
      <c r="BK7" s="589"/>
      <c r="BL7" s="589"/>
      <c r="BM7" s="589"/>
      <c r="BN7" s="590"/>
      <c r="BO7" s="641">
        <v>11.2</v>
      </c>
      <c r="BP7" s="641"/>
      <c r="BQ7" s="641"/>
      <c r="BR7" s="641"/>
      <c r="BS7" s="642" t="s">
        <v>216</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345773</v>
      </c>
      <c r="CS7" s="589"/>
      <c r="CT7" s="589"/>
      <c r="CU7" s="589"/>
      <c r="CV7" s="589"/>
      <c r="CW7" s="589"/>
      <c r="CX7" s="589"/>
      <c r="CY7" s="590"/>
      <c r="CZ7" s="641">
        <v>22.3</v>
      </c>
      <c r="DA7" s="641"/>
      <c r="DB7" s="641"/>
      <c r="DC7" s="641"/>
      <c r="DD7" s="594">
        <v>59169</v>
      </c>
      <c r="DE7" s="589"/>
      <c r="DF7" s="589"/>
      <c r="DG7" s="589"/>
      <c r="DH7" s="589"/>
      <c r="DI7" s="589"/>
      <c r="DJ7" s="589"/>
      <c r="DK7" s="589"/>
      <c r="DL7" s="589"/>
      <c r="DM7" s="589"/>
      <c r="DN7" s="589"/>
      <c r="DO7" s="589"/>
      <c r="DP7" s="590"/>
      <c r="DQ7" s="594">
        <v>268751</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668</v>
      </c>
      <c r="S8" s="589"/>
      <c r="T8" s="589"/>
      <c r="U8" s="589"/>
      <c r="V8" s="589"/>
      <c r="W8" s="589"/>
      <c r="X8" s="589"/>
      <c r="Y8" s="590"/>
      <c r="Z8" s="641">
        <v>0</v>
      </c>
      <c r="AA8" s="641"/>
      <c r="AB8" s="641"/>
      <c r="AC8" s="641"/>
      <c r="AD8" s="642">
        <v>668</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1288</v>
      </c>
      <c r="BH8" s="589"/>
      <c r="BI8" s="589"/>
      <c r="BJ8" s="589"/>
      <c r="BK8" s="589"/>
      <c r="BL8" s="589"/>
      <c r="BM8" s="589"/>
      <c r="BN8" s="590"/>
      <c r="BO8" s="641">
        <v>0.5</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240993</v>
      </c>
      <c r="CS8" s="589"/>
      <c r="CT8" s="589"/>
      <c r="CU8" s="589"/>
      <c r="CV8" s="589"/>
      <c r="CW8" s="589"/>
      <c r="CX8" s="589"/>
      <c r="CY8" s="590"/>
      <c r="CZ8" s="641">
        <v>15.5</v>
      </c>
      <c r="DA8" s="641"/>
      <c r="DB8" s="641"/>
      <c r="DC8" s="641"/>
      <c r="DD8" s="594">
        <v>8679</v>
      </c>
      <c r="DE8" s="589"/>
      <c r="DF8" s="589"/>
      <c r="DG8" s="589"/>
      <c r="DH8" s="589"/>
      <c r="DI8" s="589"/>
      <c r="DJ8" s="589"/>
      <c r="DK8" s="589"/>
      <c r="DL8" s="589"/>
      <c r="DM8" s="589"/>
      <c r="DN8" s="589"/>
      <c r="DO8" s="589"/>
      <c r="DP8" s="590"/>
      <c r="DQ8" s="594">
        <v>186160</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356</v>
      </c>
      <c r="S9" s="589"/>
      <c r="T9" s="589"/>
      <c r="U9" s="589"/>
      <c r="V9" s="589"/>
      <c r="W9" s="589"/>
      <c r="X9" s="589"/>
      <c r="Y9" s="590"/>
      <c r="Z9" s="641">
        <v>0</v>
      </c>
      <c r="AA9" s="641"/>
      <c r="AB9" s="641"/>
      <c r="AC9" s="641"/>
      <c r="AD9" s="642">
        <v>356</v>
      </c>
      <c r="AE9" s="642"/>
      <c r="AF9" s="642"/>
      <c r="AG9" s="642"/>
      <c r="AH9" s="642"/>
      <c r="AI9" s="642"/>
      <c r="AJ9" s="642"/>
      <c r="AK9" s="642"/>
      <c r="AL9" s="611">
        <v>0</v>
      </c>
      <c r="AM9" s="643"/>
      <c r="AN9" s="643"/>
      <c r="AO9" s="644"/>
      <c r="AP9" s="585" t="s">
        <v>225</v>
      </c>
      <c r="AQ9" s="586"/>
      <c r="AR9" s="586"/>
      <c r="AS9" s="586"/>
      <c r="AT9" s="586"/>
      <c r="AU9" s="586"/>
      <c r="AV9" s="586"/>
      <c r="AW9" s="586"/>
      <c r="AX9" s="586"/>
      <c r="AY9" s="586"/>
      <c r="AZ9" s="586"/>
      <c r="BA9" s="586"/>
      <c r="BB9" s="586"/>
      <c r="BC9" s="586"/>
      <c r="BD9" s="586"/>
      <c r="BE9" s="586"/>
      <c r="BF9" s="587"/>
      <c r="BG9" s="588">
        <v>23438</v>
      </c>
      <c r="BH9" s="589"/>
      <c r="BI9" s="589"/>
      <c r="BJ9" s="589"/>
      <c r="BK9" s="589"/>
      <c r="BL9" s="589"/>
      <c r="BM9" s="589"/>
      <c r="BN9" s="590"/>
      <c r="BO9" s="641">
        <v>9.6</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97365</v>
      </c>
      <c r="CS9" s="589"/>
      <c r="CT9" s="589"/>
      <c r="CU9" s="589"/>
      <c r="CV9" s="589"/>
      <c r="CW9" s="589"/>
      <c r="CX9" s="589"/>
      <c r="CY9" s="590"/>
      <c r="CZ9" s="641">
        <v>6.3</v>
      </c>
      <c r="DA9" s="641"/>
      <c r="DB9" s="641"/>
      <c r="DC9" s="641"/>
      <c r="DD9" s="594">
        <v>475</v>
      </c>
      <c r="DE9" s="589"/>
      <c r="DF9" s="589"/>
      <c r="DG9" s="589"/>
      <c r="DH9" s="589"/>
      <c r="DI9" s="589"/>
      <c r="DJ9" s="589"/>
      <c r="DK9" s="589"/>
      <c r="DL9" s="589"/>
      <c r="DM9" s="589"/>
      <c r="DN9" s="589"/>
      <c r="DO9" s="589"/>
      <c r="DP9" s="590"/>
      <c r="DQ9" s="594">
        <v>88435</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8939</v>
      </c>
      <c r="S10" s="589"/>
      <c r="T10" s="589"/>
      <c r="U10" s="589"/>
      <c r="V10" s="589"/>
      <c r="W10" s="589"/>
      <c r="X10" s="589"/>
      <c r="Y10" s="590"/>
      <c r="Z10" s="641">
        <v>0.5</v>
      </c>
      <c r="AA10" s="641"/>
      <c r="AB10" s="641"/>
      <c r="AC10" s="641"/>
      <c r="AD10" s="642">
        <v>8939</v>
      </c>
      <c r="AE10" s="642"/>
      <c r="AF10" s="642"/>
      <c r="AG10" s="642"/>
      <c r="AH10" s="642"/>
      <c r="AI10" s="642"/>
      <c r="AJ10" s="642"/>
      <c r="AK10" s="642"/>
      <c r="AL10" s="611">
        <v>0.9</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2000</v>
      </c>
      <c r="BH10" s="589"/>
      <c r="BI10" s="589"/>
      <c r="BJ10" s="589"/>
      <c r="BK10" s="589"/>
      <c r="BL10" s="589"/>
      <c r="BM10" s="589"/>
      <c r="BN10" s="590"/>
      <c r="BO10" s="641">
        <v>0.8</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t="s">
        <v>222</v>
      </c>
      <c r="CS10" s="589"/>
      <c r="CT10" s="589"/>
      <c r="CU10" s="589"/>
      <c r="CV10" s="589"/>
      <c r="CW10" s="589"/>
      <c r="CX10" s="589"/>
      <c r="CY10" s="590"/>
      <c r="CZ10" s="641" t="s">
        <v>222</v>
      </c>
      <c r="DA10" s="641"/>
      <c r="DB10" s="641"/>
      <c r="DC10" s="641"/>
      <c r="DD10" s="594" t="s">
        <v>222</v>
      </c>
      <c r="DE10" s="589"/>
      <c r="DF10" s="589"/>
      <c r="DG10" s="589"/>
      <c r="DH10" s="589"/>
      <c r="DI10" s="589"/>
      <c r="DJ10" s="589"/>
      <c r="DK10" s="589"/>
      <c r="DL10" s="589"/>
      <c r="DM10" s="589"/>
      <c r="DN10" s="589"/>
      <c r="DO10" s="589"/>
      <c r="DP10" s="590"/>
      <c r="DQ10" s="594" t="s">
        <v>222</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598</v>
      </c>
      <c r="BH11" s="589"/>
      <c r="BI11" s="589"/>
      <c r="BJ11" s="589"/>
      <c r="BK11" s="589"/>
      <c r="BL11" s="589"/>
      <c r="BM11" s="589"/>
      <c r="BN11" s="590"/>
      <c r="BO11" s="641">
        <v>0.2</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216745</v>
      </c>
      <c r="CS11" s="589"/>
      <c r="CT11" s="589"/>
      <c r="CU11" s="589"/>
      <c r="CV11" s="589"/>
      <c r="CW11" s="589"/>
      <c r="CX11" s="589"/>
      <c r="CY11" s="590"/>
      <c r="CZ11" s="641">
        <v>14</v>
      </c>
      <c r="DA11" s="641"/>
      <c r="DB11" s="641"/>
      <c r="DC11" s="641"/>
      <c r="DD11" s="594">
        <v>100665</v>
      </c>
      <c r="DE11" s="589"/>
      <c r="DF11" s="589"/>
      <c r="DG11" s="589"/>
      <c r="DH11" s="589"/>
      <c r="DI11" s="589"/>
      <c r="DJ11" s="589"/>
      <c r="DK11" s="589"/>
      <c r="DL11" s="589"/>
      <c r="DM11" s="589"/>
      <c r="DN11" s="589"/>
      <c r="DO11" s="589"/>
      <c r="DP11" s="590"/>
      <c r="DQ11" s="594">
        <v>122450</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211451</v>
      </c>
      <c r="BH12" s="589"/>
      <c r="BI12" s="589"/>
      <c r="BJ12" s="589"/>
      <c r="BK12" s="589"/>
      <c r="BL12" s="589"/>
      <c r="BM12" s="589"/>
      <c r="BN12" s="590"/>
      <c r="BO12" s="641">
        <v>86.5</v>
      </c>
      <c r="BP12" s="641"/>
      <c r="BQ12" s="641"/>
      <c r="BR12" s="641"/>
      <c r="BS12" s="594">
        <v>26563</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44339</v>
      </c>
      <c r="CS12" s="589"/>
      <c r="CT12" s="589"/>
      <c r="CU12" s="589"/>
      <c r="CV12" s="589"/>
      <c r="CW12" s="589"/>
      <c r="CX12" s="589"/>
      <c r="CY12" s="590"/>
      <c r="CZ12" s="641">
        <v>2.9</v>
      </c>
      <c r="DA12" s="641"/>
      <c r="DB12" s="641"/>
      <c r="DC12" s="641"/>
      <c r="DD12" s="594">
        <v>2583</v>
      </c>
      <c r="DE12" s="589"/>
      <c r="DF12" s="589"/>
      <c r="DG12" s="589"/>
      <c r="DH12" s="589"/>
      <c r="DI12" s="589"/>
      <c r="DJ12" s="589"/>
      <c r="DK12" s="589"/>
      <c r="DL12" s="589"/>
      <c r="DM12" s="589"/>
      <c r="DN12" s="589"/>
      <c r="DO12" s="589"/>
      <c r="DP12" s="590"/>
      <c r="DQ12" s="594">
        <v>31075</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1456</v>
      </c>
      <c r="S13" s="589"/>
      <c r="T13" s="589"/>
      <c r="U13" s="589"/>
      <c r="V13" s="589"/>
      <c r="W13" s="589"/>
      <c r="X13" s="589"/>
      <c r="Y13" s="590"/>
      <c r="Z13" s="641">
        <v>0.1</v>
      </c>
      <c r="AA13" s="641"/>
      <c r="AB13" s="641"/>
      <c r="AC13" s="641"/>
      <c r="AD13" s="642">
        <v>1456</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210996</v>
      </c>
      <c r="BH13" s="589"/>
      <c r="BI13" s="589"/>
      <c r="BJ13" s="589"/>
      <c r="BK13" s="589"/>
      <c r="BL13" s="589"/>
      <c r="BM13" s="589"/>
      <c r="BN13" s="590"/>
      <c r="BO13" s="641">
        <v>86.3</v>
      </c>
      <c r="BP13" s="641"/>
      <c r="BQ13" s="641"/>
      <c r="BR13" s="641"/>
      <c r="BS13" s="594">
        <v>26563</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175800</v>
      </c>
      <c r="CS13" s="589"/>
      <c r="CT13" s="589"/>
      <c r="CU13" s="589"/>
      <c r="CV13" s="589"/>
      <c r="CW13" s="589"/>
      <c r="CX13" s="589"/>
      <c r="CY13" s="590"/>
      <c r="CZ13" s="641">
        <v>11.3</v>
      </c>
      <c r="DA13" s="641"/>
      <c r="DB13" s="641"/>
      <c r="DC13" s="641"/>
      <c r="DD13" s="594">
        <v>75815</v>
      </c>
      <c r="DE13" s="589"/>
      <c r="DF13" s="589"/>
      <c r="DG13" s="589"/>
      <c r="DH13" s="589"/>
      <c r="DI13" s="589"/>
      <c r="DJ13" s="589"/>
      <c r="DK13" s="589"/>
      <c r="DL13" s="589"/>
      <c r="DM13" s="589"/>
      <c r="DN13" s="589"/>
      <c r="DO13" s="589"/>
      <c r="DP13" s="590"/>
      <c r="DQ13" s="594">
        <v>110077</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2849</v>
      </c>
      <c r="BH14" s="589"/>
      <c r="BI14" s="589"/>
      <c r="BJ14" s="589"/>
      <c r="BK14" s="589"/>
      <c r="BL14" s="589"/>
      <c r="BM14" s="589"/>
      <c r="BN14" s="590"/>
      <c r="BO14" s="641">
        <v>1.2</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48771</v>
      </c>
      <c r="CS14" s="589"/>
      <c r="CT14" s="589"/>
      <c r="CU14" s="589"/>
      <c r="CV14" s="589"/>
      <c r="CW14" s="589"/>
      <c r="CX14" s="589"/>
      <c r="CY14" s="590"/>
      <c r="CZ14" s="641">
        <v>3.1</v>
      </c>
      <c r="DA14" s="641"/>
      <c r="DB14" s="641"/>
      <c r="DC14" s="641"/>
      <c r="DD14" s="594">
        <v>273</v>
      </c>
      <c r="DE14" s="589"/>
      <c r="DF14" s="589"/>
      <c r="DG14" s="589"/>
      <c r="DH14" s="589"/>
      <c r="DI14" s="589"/>
      <c r="DJ14" s="589"/>
      <c r="DK14" s="589"/>
      <c r="DL14" s="589"/>
      <c r="DM14" s="589"/>
      <c r="DN14" s="589"/>
      <c r="DO14" s="589"/>
      <c r="DP14" s="590"/>
      <c r="DQ14" s="594">
        <v>48771</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119</v>
      </c>
      <c r="S15" s="589"/>
      <c r="T15" s="589"/>
      <c r="U15" s="589"/>
      <c r="V15" s="589"/>
      <c r="W15" s="589"/>
      <c r="X15" s="589"/>
      <c r="Y15" s="590"/>
      <c r="Z15" s="641">
        <v>0</v>
      </c>
      <c r="AA15" s="641"/>
      <c r="AB15" s="641"/>
      <c r="AC15" s="641"/>
      <c r="AD15" s="642">
        <v>119</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2807</v>
      </c>
      <c r="BH15" s="589"/>
      <c r="BI15" s="589"/>
      <c r="BJ15" s="589"/>
      <c r="BK15" s="589"/>
      <c r="BL15" s="589"/>
      <c r="BM15" s="589"/>
      <c r="BN15" s="590"/>
      <c r="BO15" s="641">
        <v>1.1000000000000001</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143740</v>
      </c>
      <c r="CS15" s="589"/>
      <c r="CT15" s="589"/>
      <c r="CU15" s="589"/>
      <c r="CV15" s="589"/>
      <c r="CW15" s="589"/>
      <c r="CX15" s="589"/>
      <c r="CY15" s="590"/>
      <c r="CZ15" s="641">
        <v>9.3000000000000007</v>
      </c>
      <c r="DA15" s="641"/>
      <c r="DB15" s="641"/>
      <c r="DC15" s="641"/>
      <c r="DD15" s="594">
        <v>65641</v>
      </c>
      <c r="DE15" s="589"/>
      <c r="DF15" s="589"/>
      <c r="DG15" s="589"/>
      <c r="DH15" s="589"/>
      <c r="DI15" s="589"/>
      <c r="DJ15" s="589"/>
      <c r="DK15" s="589"/>
      <c r="DL15" s="589"/>
      <c r="DM15" s="589"/>
      <c r="DN15" s="589"/>
      <c r="DO15" s="589"/>
      <c r="DP15" s="590"/>
      <c r="DQ15" s="594">
        <v>118543</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861929</v>
      </c>
      <c r="S16" s="589"/>
      <c r="T16" s="589"/>
      <c r="U16" s="589"/>
      <c r="V16" s="589"/>
      <c r="W16" s="589"/>
      <c r="X16" s="589"/>
      <c r="Y16" s="590"/>
      <c r="Z16" s="641">
        <v>49</v>
      </c>
      <c r="AA16" s="641"/>
      <c r="AB16" s="641"/>
      <c r="AC16" s="641"/>
      <c r="AD16" s="642">
        <v>713626</v>
      </c>
      <c r="AE16" s="642"/>
      <c r="AF16" s="642"/>
      <c r="AG16" s="642"/>
      <c r="AH16" s="642"/>
      <c r="AI16" s="642"/>
      <c r="AJ16" s="642"/>
      <c r="AK16" s="642"/>
      <c r="AL16" s="611">
        <v>69.5</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17483</v>
      </c>
      <c r="CS16" s="589"/>
      <c r="CT16" s="589"/>
      <c r="CU16" s="589"/>
      <c r="CV16" s="589"/>
      <c r="CW16" s="589"/>
      <c r="CX16" s="589"/>
      <c r="CY16" s="590"/>
      <c r="CZ16" s="641">
        <v>1.1000000000000001</v>
      </c>
      <c r="DA16" s="641"/>
      <c r="DB16" s="641"/>
      <c r="DC16" s="641"/>
      <c r="DD16" s="594" t="s">
        <v>222</v>
      </c>
      <c r="DE16" s="589"/>
      <c r="DF16" s="589"/>
      <c r="DG16" s="589"/>
      <c r="DH16" s="589"/>
      <c r="DI16" s="589"/>
      <c r="DJ16" s="589"/>
      <c r="DK16" s="589"/>
      <c r="DL16" s="589"/>
      <c r="DM16" s="589"/>
      <c r="DN16" s="589"/>
      <c r="DO16" s="589"/>
      <c r="DP16" s="590"/>
      <c r="DQ16" s="594">
        <v>1522</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713626</v>
      </c>
      <c r="S17" s="589"/>
      <c r="T17" s="589"/>
      <c r="U17" s="589"/>
      <c r="V17" s="589"/>
      <c r="W17" s="589"/>
      <c r="X17" s="589"/>
      <c r="Y17" s="590"/>
      <c r="Z17" s="641">
        <v>40.5</v>
      </c>
      <c r="AA17" s="641"/>
      <c r="AB17" s="641"/>
      <c r="AC17" s="641"/>
      <c r="AD17" s="642">
        <v>713626</v>
      </c>
      <c r="AE17" s="642"/>
      <c r="AF17" s="642"/>
      <c r="AG17" s="642"/>
      <c r="AH17" s="642"/>
      <c r="AI17" s="642"/>
      <c r="AJ17" s="642"/>
      <c r="AK17" s="642"/>
      <c r="AL17" s="611">
        <v>69.5</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179582</v>
      </c>
      <c r="CS17" s="589"/>
      <c r="CT17" s="589"/>
      <c r="CU17" s="589"/>
      <c r="CV17" s="589"/>
      <c r="CW17" s="589"/>
      <c r="CX17" s="589"/>
      <c r="CY17" s="590"/>
      <c r="CZ17" s="641">
        <v>11.6</v>
      </c>
      <c r="DA17" s="641"/>
      <c r="DB17" s="641"/>
      <c r="DC17" s="641"/>
      <c r="DD17" s="594" t="s">
        <v>222</v>
      </c>
      <c r="DE17" s="589"/>
      <c r="DF17" s="589"/>
      <c r="DG17" s="589"/>
      <c r="DH17" s="589"/>
      <c r="DI17" s="589"/>
      <c r="DJ17" s="589"/>
      <c r="DK17" s="589"/>
      <c r="DL17" s="589"/>
      <c r="DM17" s="589"/>
      <c r="DN17" s="589"/>
      <c r="DO17" s="589"/>
      <c r="DP17" s="590"/>
      <c r="DQ17" s="594">
        <v>179582</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148303</v>
      </c>
      <c r="S18" s="589"/>
      <c r="T18" s="589"/>
      <c r="U18" s="589"/>
      <c r="V18" s="589"/>
      <c r="W18" s="589"/>
      <c r="X18" s="589"/>
      <c r="Y18" s="590"/>
      <c r="Z18" s="641">
        <v>8.4</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1131741</v>
      </c>
      <c r="S20" s="589"/>
      <c r="T20" s="589"/>
      <c r="U20" s="589"/>
      <c r="V20" s="589"/>
      <c r="W20" s="589"/>
      <c r="X20" s="589"/>
      <c r="Y20" s="590"/>
      <c r="Z20" s="641">
        <v>64.3</v>
      </c>
      <c r="AA20" s="641"/>
      <c r="AB20" s="641"/>
      <c r="AC20" s="641"/>
      <c r="AD20" s="642">
        <v>983438</v>
      </c>
      <c r="AE20" s="642"/>
      <c r="AF20" s="642"/>
      <c r="AG20" s="642"/>
      <c r="AH20" s="642"/>
      <c r="AI20" s="642"/>
      <c r="AJ20" s="642"/>
      <c r="AK20" s="642"/>
      <c r="AL20" s="611">
        <v>95.7</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1550040</v>
      </c>
      <c r="CS20" s="589"/>
      <c r="CT20" s="589"/>
      <c r="CU20" s="589"/>
      <c r="CV20" s="589"/>
      <c r="CW20" s="589"/>
      <c r="CX20" s="589"/>
      <c r="CY20" s="590"/>
      <c r="CZ20" s="641">
        <v>100</v>
      </c>
      <c r="DA20" s="641"/>
      <c r="DB20" s="641"/>
      <c r="DC20" s="641"/>
      <c r="DD20" s="594">
        <v>313300</v>
      </c>
      <c r="DE20" s="589"/>
      <c r="DF20" s="589"/>
      <c r="DG20" s="589"/>
      <c r="DH20" s="589"/>
      <c r="DI20" s="589"/>
      <c r="DJ20" s="589"/>
      <c r="DK20" s="589"/>
      <c r="DL20" s="589"/>
      <c r="DM20" s="589"/>
      <c r="DN20" s="589"/>
      <c r="DO20" s="589"/>
      <c r="DP20" s="590"/>
      <c r="DQ20" s="594">
        <v>1194815</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t="s">
        <v>222</v>
      </c>
      <c r="S21" s="589"/>
      <c r="T21" s="589"/>
      <c r="U21" s="589"/>
      <c r="V21" s="589"/>
      <c r="W21" s="589"/>
      <c r="X21" s="589"/>
      <c r="Y21" s="590"/>
      <c r="Z21" s="641" t="s">
        <v>222</v>
      </c>
      <c r="AA21" s="641"/>
      <c r="AB21" s="641"/>
      <c r="AC21" s="641"/>
      <c r="AD21" s="642" t="s">
        <v>222</v>
      </c>
      <c r="AE21" s="642"/>
      <c r="AF21" s="642"/>
      <c r="AG21" s="642"/>
      <c r="AH21" s="642"/>
      <c r="AI21" s="642"/>
      <c r="AJ21" s="642"/>
      <c r="AK21" s="642"/>
      <c r="AL21" s="611" t="s">
        <v>222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2256</v>
      </c>
      <c r="S22" s="589"/>
      <c r="T22" s="589"/>
      <c r="U22" s="589"/>
      <c r="V22" s="589"/>
      <c r="W22" s="589"/>
      <c r="X22" s="589"/>
      <c r="Y22" s="590"/>
      <c r="Z22" s="641">
        <v>0.1</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24994</v>
      </c>
      <c r="S23" s="589"/>
      <c r="T23" s="589"/>
      <c r="U23" s="589"/>
      <c r="V23" s="589"/>
      <c r="W23" s="589"/>
      <c r="X23" s="589"/>
      <c r="Y23" s="590"/>
      <c r="Z23" s="641">
        <v>1.4</v>
      </c>
      <c r="AA23" s="641"/>
      <c r="AB23" s="641"/>
      <c r="AC23" s="641"/>
      <c r="AD23" s="642">
        <v>455</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765</v>
      </c>
      <c r="S24" s="589"/>
      <c r="T24" s="589"/>
      <c r="U24" s="589"/>
      <c r="V24" s="589"/>
      <c r="W24" s="589"/>
      <c r="X24" s="589"/>
      <c r="Y24" s="590"/>
      <c r="Z24" s="641">
        <v>0</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491360</v>
      </c>
      <c r="CS24" s="639"/>
      <c r="CT24" s="639"/>
      <c r="CU24" s="639"/>
      <c r="CV24" s="639"/>
      <c r="CW24" s="639"/>
      <c r="CX24" s="639"/>
      <c r="CY24" s="686"/>
      <c r="CZ24" s="690">
        <v>31.7</v>
      </c>
      <c r="DA24" s="691"/>
      <c r="DB24" s="691"/>
      <c r="DC24" s="692"/>
      <c r="DD24" s="685">
        <v>440566</v>
      </c>
      <c r="DE24" s="639"/>
      <c r="DF24" s="639"/>
      <c r="DG24" s="639"/>
      <c r="DH24" s="639"/>
      <c r="DI24" s="639"/>
      <c r="DJ24" s="639"/>
      <c r="DK24" s="686"/>
      <c r="DL24" s="685">
        <v>432106</v>
      </c>
      <c r="DM24" s="639"/>
      <c r="DN24" s="639"/>
      <c r="DO24" s="639"/>
      <c r="DP24" s="639"/>
      <c r="DQ24" s="639"/>
      <c r="DR24" s="639"/>
      <c r="DS24" s="639"/>
      <c r="DT24" s="639"/>
      <c r="DU24" s="639"/>
      <c r="DV24" s="686"/>
      <c r="DW24" s="687">
        <v>39.799999999999997</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100055</v>
      </c>
      <c r="S25" s="589"/>
      <c r="T25" s="589"/>
      <c r="U25" s="589"/>
      <c r="V25" s="589"/>
      <c r="W25" s="589"/>
      <c r="X25" s="589"/>
      <c r="Y25" s="590"/>
      <c r="Z25" s="641">
        <v>5.7</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260570</v>
      </c>
      <c r="CS25" s="607"/>
      <c r="CT25" s="607"/>
      <c r="CU25" s="607"/>
      <c r="CV25" s="607"/>
      <c r="CW25" s="607"/>
      <c r="CX25" s="607"/>
      <c r="CY25" s="608"/>
      <c r="CZ25" s="591">
        <v>16.8</v>
      </c>
      <c r="DA25" s="609"/>
      <c r="DB25" s="609"/>
      <c r="DC25" s="610"/>
      <c r="DD25" s="594">
        <v>247895</v>
      </c>
      <c r="DE25" s="607"/>
      <c r="DF25" s="607"/>
      <c r="DG25" s="607"/>
      <c r="DH25" s="607"/>
      <c r="DI25" s="607"/>
      <c r="DJ25" s="607"/>
      <c r="DK25" s="608"/>
      <c r="DL25" s="594">
        <v>239935</v>
      </c>
      <c r="DM25" s="607"/>
      <c r="DN25" s="607"/>
      <c r="DO25" s="607"/>
      <c r="DP25" s="607"/>
      <c r="DQ25" s="607"/>
      <c r="DR25" s="607"/>
      <c r="DS25" s="607"/>
      <c r="DT25" s="607"/>
      <c r="DU25" s="607"/>
      <c r="DV25" s="608"/>
      <c r="DW25" s="611">
        <v>22.1</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141645</v>
      </c>
      <c r="CS26" s="589"/>
      <c r="CT26" s="589"/>
      <c r="CU26" s="589"/>
      <c r="CV26" s="589"/>
      <c r="CW26" s="589"/>
      <c r="CX26" s="589"/>
      <c r="CY26" s="590"/>
      <c r="CZ26" s="591">
        <v>9.1</v>
      </c>
      <c r="DA26" s="609"/>
      <c r="DB26" s="609"/>
      <c r="DC26" s="610"/>
      <c r="DD26" s="594">
        <v>132649</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143177</v>
      </c>
      <c r="S27" s="589"/>
      <c r="T27" s="589"/>
      <c r="U27" s="589"/>
      <c r="V27" s="589"/>
      <c r="W27" s="589"/>
      <c r="X27" s="589"/>
      <c r="Y27" s="590"/>
      <c r="Z27" s="641">
        <v>8.1</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244431</v>
      </c>
      <c r="BH27" s="589"/>
      <c r="BI27" s="589"/>
      <c r="BJ27" s="589"/>
      <c r="BK27" s="589"/>
      <c r="BL27" s="589"/>
      <c r="BM27" s="589"/>
      <c r="BN27" s="590"/>
      <c r="BO27" s="641">
        <v>100</v>
      </c>
      <c r="BP27" s="641"/>
      <c r="BQ27" s="641"/>
      <c r="BR27" s="641"/>
      <c r="BS27" s="594">
        <v>26563</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51208</v>
      </c>
      <c r="CS27" s="607"/>
      <c r="CT27" s="607"/>
      <c r="CU27" s="607"/>
      <c r="CV27" s="607"/>
      <c r="CW27" s="607"/>
      <c r="CX27" s="607"/>
      <c r="CY27" s="608"/>
      <c r="CZ27" s="591">
        <v>3.3</v>
      </c>
      <c r="DA27" s="609"/>
      <c r="DB27" s="609"/>
      <c r="DC27" s="610"/>
      <c r="DD27" s="594">
        <v>13089</v>
      </c>
      <c r="DE27" s="607"/>
      <c r="DF27" s="607"/>
      <c r="DG27" s="607"/>
      <c r="DH27" s="607"/>
      <c r="DI27" s="607"/>
      <c r="DJ27" s="607"/>
      <c r="DK27" s="608"/>
      <c r="DL27" s="594">
        <v>12589</v>
      </c>
      <c r="DM27" s="607"/>
      <c r="DN27" s="607"/>
      <c r="DO27" s="607"/>
      <c r="DP27" s="607"/>
      <c r="DQ27" s="607"/>
      <c r="DR27" s="607"/>
      <c r="DS27" s="607"/>
      <c r="DT27" s="607"/>
      <c r="DU27" s="607"/>
      <c r="DV27" s="608"/>
      <c r="DW27" s="611">
        <v>1.2</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47939</v>
      </c>
      <c r="S28" s="589"/>
      <c r="T28" s="589"/>
      <c r="U28" s="589"/>
      <c r="V28" s="589"/>
      <c r="W28" s="589"/>
      <c r="X28" s="589"/>
      <c r="Y28" s="590"/>
      <c r="Z28" s="641">
        <v>2.7</v>
      </c>
      <c r="AA28" s="641"/>
      <c r="AB28" s="641"/>
      <c r="AC28" s="641"/>
      <c r="AD28" s="642">
        <v>43391</v>
      </c>
      <c r="AE28" s="642"/>
      <c r="AF28" s="642"/>
      <c r="AG28" s="642"/>
      <c r="AH28" s="642"/>
      <c r="AI28" s="642"/>
      <c r="AJ28" s="642"/>
      <c r="AK28" s="642"/>
      <c r="AL28" s="611">
        <v>4.2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179582</v>
      </c>
      <c r="CS28" s="589"/>
      <c r="CT28" s="589"/>
      <c r="CU28" s="589"/>
      <c r="CV28" s="589"/>
      <c r="CW28" s="589"/>
      <c r="CX28" s="589"/>
      <c r="CY28" s="590"/>
      <c r="CZ28" s="591">
        <v>11.6</v>
      </c>
      <c r="DA28" s="609"/>
      <c r="DB28" s="609"/>
      <c r="DC28" s="610"/>
      <c r="DD28" s="594">
        <v>179582</v>
      </c>
      <c r="DE28" s="589"/>
      <c r="DF28" s="589"/>
      <c r="DG28" s="589"/>
      <c r="DH28" s="589"/>
      <c r="DI28" s="589"/>
      <c r="DJ28" s="589"/>
      <c r="DK28" s="590"/>
      <c r="DL28" s="594">
        <v>179582</v>
      </c>
      <c r="DM28" s="589"/>
      <c r="DN28" s="589"/>
      <c r="DO28" s="589"/>
      <c r="DP28" s="589"/>
      <c r="DQ28" s="589"/>
      <c r="DR28" s="589"/>
      <c r="DS28" s="589"/>
      <c r="DT28" s="589"/>
      <c r="DU28" s="589"/>
      <c r="DV28" s="590"/>
      <c r="DW28" s="611">
        <v>16.5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1824</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179582</v>
      </c>
      <c r="CS29" s="607"/>
      <c r="CT29" s="607"/>
      <c r="CU29" s="607"/>
      <c r="CV29" s="607"/>
      <c r="CW29" s="607"/>
      <c r="CX29" s="607"/>
      <c r="CY29" s="608"/>
      <c r="CZ29" s="591">
        <v>11.6</v>
      </c>
      <c r="DA29" s="609"/>
      <c r="DB29" s="609"/>
      <c r="DC29" s="610"/>
      <c r="DD29" s="594">
        <v>179582</v>
      </c>
      <c r="DE29" s="607"/>
      <c r="DF29" s="607"/>
      <c r="DG29" s="607"/>
      <c r="DH29" s="607"/>
      <c r="DI29" s="607"/>
      <c r="DJ29" s="607"/>
      <c r="DK29" s="608"/>
      <c r="DL29" s="594">
        <v>179582</v>
      </c>
      <c r="DM29" s="607"/>
      <c r="DN29" s="607"/>
      <c r="DO29" s="607"/>
      <c r="DP29" s="607"/>
      <c r="DQ29" s="607"/>
      <c r="DR29" s="607"/>
      <c r="DS29" s="607"/>
      <c r="DT29" s="607"/>
      <c r="DU29" s="607"/>
      <c r="DV29" s="608"/>
      <c r="DW29" s="611">
        <v>16.5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22773</v>
      </c>
      <c r="S30" s="589"/>
      <c r="T30" s="589"/>
      <c r="U30" s="589"/>
      <c r="V30" s="589"/>
      <c r="W30" s="589"/>
      <c r="X30" s="589"/>
      <c r="Y30" s="590"/>
      <c r="Z30" s="641">
        <v>1.3</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171</v>
      </c>
      <c r="AY30" s="676"/>
      <c r="AZ30" s="676"/>
      <c r="BA30" s="676"/>
      <c r="BB30" s="676"/>
      <c r="BC30" s="676"/>
      <c r="BD30" s="676"/>
      <c r="BE30" s="676"/>
      <c r="BF30" s="677"/>
      <c r="BG30" s="654">
        <v>99.6</v>
      </c>
      <c r="BH30" s="655"/>
      <c r="BI30" s="655"/>
      <c r="BJ30" s="655"/>
      <c r="BK30" s="655"/>
      <c r="BL30" s="655"/>
      <c r="BM30" s="656">
        <v>97.8</v>
      </c>
      <c r="BN30" s="655"/>
      <c r="BO30" s="655"/>
      <c r="BP30" s="655"/>
      <c r="BQ30" s="657"/>
      <c r="BR30" s="654">
        <v>99.7</v>
      </c>
      <c r="BS30" s="655"/>
      <c r="BT30" s="655"/>
      <c r="BU30" s="655"/>
      <c r="BV30" s="655"/>
      <c r="BW30" s="655"/>
      <c r="BX30" s="656">
        <v>98.2</v>
      </c>
      <c r="BY30" s="655"/>
      <c r="BZ30" s="655"/>
      <c r="CA30" s="655"/>
      <c r="CB30" s="657"/>
      <c r="CD30" s="660"/>
      <c r="CE30" s="661"/>
      <c r="CF30" s="625" t="s">
        <v>294</v>
      </c>
      <c r="CG30" s="622"/>
      <c r="CH30" s="622"/>
      <c r="CI30" s="622"/>
      <c r="CJ30" s="622"/>
      <c r="CK30" s="622"/>
      <c r="CL30" s="622"/>
      <c r="CM30" s="622"/>
      <c r="CN30" s="622"/>
      <c r="CO30" s="622"/>
      <c r="CP30" s="622"/>
      <c r="CQ30" s="623"/>
      <c r="CR30" s="588">
        <v>163770</v>
      </c>
      <c r="CS30" s="589"/>
      <c r="CT30" s="589"/>
      <c r="CU30" s="589"/>
      <c r="CV30" s="589"/>
      <c r="CW30" s="589"/>
      <c r="CX30" s="589"/>
      <c r="CY30" s="590"/>
      <c r="CZ30" s="591">
        <v>10.6</v>
      </c>
      <c r="DA30" s="609"/>
      <c r="DB30" s="609"/>
      <c r="DC30" s="610"/>
      <c r="DD30" s="594">
        <v>163770</v>
      </c>
      <c r="DE30" s="589"/>
      <c r="DF30" s="589"/>
      <c r="DG30" s="589"/>
      <c r="DH30" s="589"/>
      <c r="DI30" s="589"/>
      <c r="DJ30" s="589"/>
      <c r="DK30" s="590"/>
      <c r="DL30" s="594">
        <v>163770</v>
      </c>
      <c r="DM30" s="589"/>
      <c r="DN30" s="589"/>
      <c r="DO30" s="589"/>
      <c r="DP30" s="589"/>
      <c r="DQ30" s="589"/>
      <c r="DR30" s="589"/>
      <c r="DS30" s="589"/>
      <c r="DT30" s="589"/>
      <c r="DU30" s="589"/>
      <c r="DV30" s="590"/>
      <c r="DW30" s="611">
        <v>15.1</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172474</v>
      </c>
      <c r="S31" s="589"/>
      <c r="T31" s="589"/>
      <c r="U31" s="589"/>
      <c r="V31" s="589"/>
      <c r="W31" s="589"/>
      <c r="X31" s="589"/>
      <c r="Y31" s="590"/>
      <c r="Z31" s="641">
        <v>9.8000000000000007</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98.6</v>
      </c>
      <c r="BH31" s="607"/>
      <c r="BI31" s="607"/>
      <c r="BJ31" s="607"/>
      <c r="BK31" s="607"/>
      <c r="BL31" s="607"/>
      <c r="BM31" s="643">
        <v>92.4</v>
      </c>
      <c r="BN31" s="653"/>
      <c r="BO31" s="653"/>
      <c r="BP31" s="653"/>
      <c r="BQ31" s="617"/>
      <c r="BR31" s="652">
        <v>98.8</v>
      </c>
      <c r="BS31" s="607"/>
      <c r="BT31" s="607"/>
      <c r="BU31" s="607"/>
      <c r="BV31" s="607"/>
      <c r="BW31" s="607"/>
      <c r="BX31" s="643">
        <v>93.1</v>
      </c>
      <c r="BY31" s="653"/>
      <c r="BZ31" s="653"/>
      <c r="CA31" s="653"/>
      <c r="CB31" s="617"/>
      <c r="CD31" s="660"/>
      <c r="CE31" s="661"/>
      <c r="CF31" s="625" t="s">
        <v>298</v>
      </c>
      <c r="CG31" s="622"/>
      <c r="CH31" s="622"/>
      <c r="CI31" s="622"/>
      <c r="CJ31" s="622"/>
      <c r="CK31" s="622"/>
      <c r="CL31" s="622"/>
      <c r="CM31" s="622"/>
      <c r="CN31" s="622"/>
      <c r="CO31" s="622"/>
      <c r="CP31" s="622"/>
      <c r="CQ31" s="623"/>
      <c r="CR31" s="588">
        <v>15812</v>
      </c>
      <c r="CS31" s="607"/>
      <c r="CT31" s="607"/>
      <c r="CU31" s="607"/>
      <c r="CV31" s="607"/>
      <c r="CW31" s="607"/>
      <c r="CX31" s="607"/>
      <c r="CY31" s="608"/>
      <c r="CZ31" s="591">
        <v>1</v>
      </c>
      <c r="DA31" s="609"/>
      <c r="DB31" s="609"/>
      <c r="DC31" s="610"/>
      <c r="DD31" s="594">
        <v>15812</v>
      </c>
      <c r="DE31" s="607"/>
      <c r="DF31" s="607"/>
      <c r="DG31" s="607"/>
      <c r="DH31" s="607"/>
      <c r="DI31" s="607"/>
      <c r="DJ31" s="607"/>
      <c r="DK31" s="608"/>
      <c r="DL31" s="594">
        <v>15812</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17731</v>
      </c>
      <c r="S32" s="589"/>
      <c r="T32" s="589"/>
      <c r="U32" s="589"/>
      <c r="V32" s="589"/>
      <c r="W32" s="589"/>
      <c r="X32" s="589"/>
      <c r="Y32" s="590"/>
      <c r="Z32" s="641">
        <v>1</v>
      </c>
      <c r="AA32" s="641"/>
      <c r="AB32" s="641"/>
      <c r="AC32" s="641"/>
      <c r="AD32" s="642">
        <v>125</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99.8</v>
      </c>
      <c r="BH32" s="573"/>
      <c r="BI32" s="573"/>
      <c r="BJ32" s="573"/>
      <c r="BK32" s="573"/>
      <c r="BL32" s="573"/>
      <c r="BM32" s="636">
        <v>99.1</v>
      </c>
      <c r="BN32" s="573"/>
      <c r="BO32" s="573"/>
      <c r="BP32" s="573"/>
      <c r="BQ32" s="630"/>
      <c r="BR32" s="651">
        <v>99.8</v>
      </c>
      <c r="BS32" s="573"/>
      <c r="BT32" s="573"/>
      <c r="BU32" s="573"/>
      <c r="BV32" s="573"/>
      <c r="BW32" s="573"/>
      <c r="BX32" s="636">
        <v>99.3</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94225</v>
      </c>
      <c r="S33" s="589"/>
      <c r="T33" s="589"/>
      <c r="U33" s="589"/>
      <c r="V33" s="589"/>
      <c r="W33" s="589"/>
      <c r="X33" s="589"/>
      <c r="Y33" s="590"/>
      <c r="Z33" s="641">
        <v>5.4</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727897</v>
      </c>
      <c r="CS33" s="607"/>
      <c r="CT33" s="607"/>
      <c r="CU33" s="607"/>
      <c r="CV33" s="607"/>
      <c r="CW33" s="607"/>
      <c r="CX33" s="607"/>
      <c r="CY33" s="608"/>
      <c r="CZ33" s="591">
        <v>47</v>
      </c>
      <c r="DA33" s="609"/>
      <c r="DB33" s="609"/>
      <c r="DC33" s="610"/>
      <c r="DD33" s="594">
        <v>619023</v>
      </c>
      <c r="DE33" s="607"/>
      <c r="DF33" s="607"/>
      <c r="DG33" s="607"/>
      <c r="DH33" s="607"/>
      <c r="DI33" s="607"/>
      <c r="DJ33" s="607"/>
      <c r="DK33" s="608"/>
      <c r="DL33" s="594">
        <v>380383</v>
      </c>
      <c r="DM33" s="607"/>
      <c r="DN33" s="607"/>
      <c r="DO33" s="607"/>
      <c r="DP33" s="607"/>
      <c r="DQ33" s="607"/>
      <c r="DR33" s="607"/>
      <c r="DS33" s="607"/>
      <c r="DT33" s="607"/>
      <c r="DU33" s="607"/>
      <c r="DV33" s="608"/>
      <c r="DW33" s="611">
        <v>35.1</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177699</v>
      </c>
      <c r="CS34" s="589"/>
      <c r="CT34" s="589"/>
      <c r="CU34" s="589"/>
      <c r="CV34" s="589"/>
      <c r="CW34" s="589"/>
      <c r="CX34" s="589"/>
      <c r="CY34" s="590"/>
      <c r="CZ34" s="591">
        <v>11.5</v>
      </c>
      <c r="DA34" s="609"/>
      <c r="DB34" s="609"/>
      <c r="DC34" s="610"/>
      <c r="DD34" s="594">
        <v>144471</v>
      </c>
      <c r="DE34" s="589"/>
      <c r="DF34" s="589"/>
      <c r="DG34" s="589"/>
      <c r="DH34" s="589"/>
      <c r="DI34" s="589"/>
      <c r="DJ34" s="589"/>
      <c r="DK34" s="590"/>
      <c r="DL34" s="594">
        <v>99355</v>
      </c>
      <c r="DM34" s="589"/>
      <c r="DN34" s="589"/>
      <c r="DO34" s="589"/>
      <c r="DP34" s="589"/>
      <c r="DQ34" s="589"/>
      <c r="DR34" s="589"/>
      <c r="DS34" s="589"/>
      <c r="DT34" s="589"/>
      <c r="DU34" s="589"/>
      <c r="DV34" s="590"/>
      <c r="DW34" s="611">
        <v>9.1999999999999993</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57725</v>
      </c>
      <c r="S35" s="589"/>
      <c r="T35" s="589"/>
      <c r="U35" s="589"/>
      <c r="V35" s="589"/>
      <c r="W35" s="589"/>
      <c r="X35" s="589"/>
      <c r="Y35" s="590"/>
      <c r="Z35" s="641">
        <v>3.3</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156144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16307</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13343</v>
      </c>
      <c r="CS35" s="607"/>
      <c r="CT35" s="607"/>
      <c r="CU35" s="607"/>
      <c r="CV35" s="607"/>
      <c r="CW35" s="607"/>
      <c r="CX35" s="607"/>
      <c r="CY35" s="608"/>
      <c r="CZ35" s="591">
        <v>0.9</v>
      </c>
      <c r="DA35" s="609"/>
      <c r="DB35" s="609"/>
      <c r="DC35" s="610"/>
      <c r="DD35" s="594">
        <v>10671</v>
      </c>
      <c r="DE35" s="607"/>
      <c r="DF35" s="607"/>
      <c r="DG35" s="607"/>
      <c r="DH35" s="607"/>
      <c r="DI35" s="607"/>
      <c r="DJ35" s="607"/>
      <c r="DK35" s="608"/>
      <c r="DL35" s="594">
        <v>10671</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1759954</v>
      </c>
      <c r="S36" s="629"/>
      <c r="T36" s="629"/>
      <c r="U36" s="629"/>
      <c r="V36" s="629"/>
      <c r="W36" s="629"/>
      <c r="X36" s="629"/>
      <c r="Y36" s="632"/>
      <c r="Z36" s="633">
        <v>100</v>
      </c>
      <c r="AA36" s="633"/>
      <c r="AB36" s="633"/>
      <c r="AC36" s="633"/>
      <c r="AD36" s="634">
        <v>1027409</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70478</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13346</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282035</v>
      </c>
      <c r="CS36" s="589"/>
      <c r="CT36" s="589"/>
      <c r="CU36" s="589"/>
      <c r="CV36" s="589"/>
      <c r="CW36" s="589"/>
      <c r="CX36" s="589"/>
      <c r="CY36" s="590"/>
      <c r="CZ36" s="591">
        <v>18.2</v>
      </c>
      <c r="DA36" s="609"/>
      <c r="DB36" s="609"/>
      <c r="DC36" s="610"/>
      <c r="DD36" s="594">
        <v>221840</v>
      </c>
      <c r="DE36" s="589"/>
      <c r="DF36" s="589"/>
      <c r="DG36" s="589"/>
      <c r="DH36" s="589"/>
      <c r="DI36" s="589"/>
      <c r="DJ36" s="589"/>
      <c r="DK36" s="590"/>
      <c r="DL36" s="594">
        <v>174443</v>
      </c>
      <c r="DM36" s="589"/>
      <c r="DN36" s="589"/>
      <c r="DO36" s="589"/>
      <c r="DP36" s="589"/>
      <c r="DQ36" s="589"/>
      <c r="DR36" s="589"/>
      <c r="DS36" s="589"/>
      <c r="DT36" s="589"/>
      <c r="DU36" s="589"/>
      <c r="DV36" s="590"/>
      <c r="DW36" s="611">
        <v>16.100000000000001</v>
      </c>
      <c r="DX36" s="612"/>
      <c r="DY36" s="612"/>
      <c r="DZ36" s="612"/>
      <c r="EA36" s="612"/>
      <c r="EB36" s="612"/>
      <c r="EC36" s="613"/>
    </row>
    <row r="37" spans="2:133" ht="11.25" customHeight="1">
      <c r="AQ37" s="614" t="s">
        <v>316</v>
      </c>
      <c r="AR37" s="615"/>
      <c r="AS37" s="615"/>
      <c r="AT37" s="615"/>
      <c r="AU37" s="615"/>
      <c r="AV37" s="615"/>
      <c r="AW37" s="615"/>
      <c r="AX37" s="615"/>
      <c r="AY37" s="616"/>
      <c r="AZ37" s="588">
        <v>25471</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144</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2581</v>
      </c>
      <c r="CS37" s="607"/>
      <c r="CT37" s="607"/>
      <c r="CU37" s="607"/>
      <c r="CV37" s="607"/>
      <c r="CW37" s="607"/>
      <c r="CX37" s="607"/>
      <c r="CY37" s="608"/>
      <c r="CZ37" s="591">
        <v>0.2</v>
      </c>
      <c r="DA37" s="609"/>
      <c r="DB37" s="609"/>
      <c r="DC37" s="610"/>
      <c r="DD37" s="594">
        <v>2581</v>
      </c>
      <c r="DE37" s="607"/>
      <c r="DF37" s="607"/>
      <c r="DG37" s="607"/>
      <c r="DH37" s="607"/>
      <c r="DI37" s="607"/>
      <c r="DJ37" s="607"/>
      <c r="DK37" s="608"/>
      <c r="DL37" s="594">
        <v>2581</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319</v>
      </c>
      <c r="AR38" s="615"/>
      <c r="AS38" s="615"/>
      <c r="AT38" s="615"/>
      <c r="AU38" s="615"/>
      <c r="AV38" s="615"/>
      <c r="AW38" s="615"/>
      <c r="AX38" s="615"/>
      <c r="AY38" s="616"/>
      <c r="AZ38" s="588">
        <v>2519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246</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149685</v>
      </c>
      <c r="CS38" s="589"/>
      <c r="CT38" s="589"/>
      <c r="CU38" s="589"/>
      <c r="CV38" s="589"/>
      <c r="CW38" s="589"/>
      <c r="CX38" s="589"/>
      <c r="CY38" s="590"/>
      <c r="CZ38" s="591">
        <v>9.6999999999999993</v>
      </c>
      <c r="DA38" s="609"/>
      <c r="DB38" s="609"/>
      <c r="DC38" s="610"/>
      <c r="DD38" s="594">
        <v>142039</v>
      </c>
      <c r="DE38" s="589"/>
      <c r="DF38" s="589"/>
      <c r="DG38" s="589"/>
      <c r="DH38" s="589"/>
      <c r="DI38" s="589"/>
      <c r="DJ38" s="589"/>
      <c r="DK38" s="590"/>
      <c r="DL38" s="594">
        <v>95914</v>
      </c>
      <c r="DM38" s="589"/>
      <c r="DN38" s="589"/>
      <c r="DO38" s="589"/>
      <c r="DP38" s="589"/>
      <c r="DQ38" s="589"/>
      <c r="DR38" s="589"/>
      <c r="DS38" s="589"/>
      <c r="DT38" s="589"/>
      <c r="DU38" s="589"/>
      <c r="DV38" s="590"/>
      <c r="DW38" s="611">
        <v>8.8000000000000007</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105135</v>
      </c>
      <c r="CS39" s="607"/>
      <c r="CT39" s="607"/>
      <c r="CU39" s="607"/>
      <c r="CV39" s="607"/>
      <c r="CW39" s="607"/>
      <c r="CX39" s="607"/>
      <c r="CY39" s="608"/>
      <c r="CZ39" s="591">
        <v>6.8</v>
      </c>
      <c r="DA39" s="609"/>
      <c r="DB39" s="609"/>
      <c r="DC39" s="610"/>
      <c r="DD39" s="594">
        <v>100002</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18896</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182</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323</v>
      </c>
      <c r="CS40" s="589"/>
      <c r="CT40" s="589"/>
      <c r="CU40" s="589"/>
      <c r="CV40" s="589"/>
      <c r="CW40" s="589"/>
      <c r="CX40" s="589"/>
      <c r="CY40" s="590"/>
      <c r="CZ40" s="591" t="s">
        <v>323</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38780</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293</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333</v>
      </c>
      <c r="CS41" s="607"/>
      <c r="CT41" s="607"/>
      <c r="CU41" s="607"/>
      <c r="CV41" s="607"/>
      <c r="CW41" s="607"/>
      <c r="CX41" s="607"/>
      <c r="CY41" s="608"/>
      <c r="CZ41" s="591" t="s">
        <v>333</v>
      </c>
      <c r="DA41" s="609"/>
      <c r="DB41" s="609"/>
      <c r="DC41" s="610"/>
      <c r="DD41" s="594" t="s">
        <v>333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330783</v>
      </c>
      <c r="CS42" s="589"/>
      <c r="CT42" s="589"/>
      <c r="CU42" s="589"/>
      <c r="CV42" s="589"/>
      <c r="CW42" s="589"/>
      <c r="CX42" s="589"/>
      <c r="CY42" s="590"/>
      <c r="CZ42" s="591">
        <v>21.3</v>
      </c>
      <c r="DA42" s="592"/>
      <c r="DB42" s="592"/>
      <c r="DC42" s="593"/>
      <c r="DD42" s="594">
        <v>135226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12960</v>
      </c>
      <c r="CS43" s="607"/>
      <c r="CT43" s="607"/>
      <c r="CU43" s="607"/>
      <c r="CV43" s="607"/>
      <c r="CW43" s="607"/>
      <c r="CX43" s="607"/>
      <c r="CY43" s="608"/>
      <c r="CZ43" s="591">
        <v>0.8</v>
      </c>
      <c r="DA43" s="609"/>
      <c r="DB43" s="609"/>
      <c r="DC43" s="610"/>
      <c r="DD43" s="594">
        <v>12960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289</v>
      </c>
      <c r="CE44" s="602"/>
      <c r="CF44" s="585" t="s">
        <v>339</v>
      </c>
      <c r="CG44" s="586"/>
      <c r="CH44" s="586"/>
      <c r="CI44" s="586"/>
      <c r="CJ44" s="586"/>
      <c r="CK44" s="586"/>
      <c r="CL44" s="586"/>
      <c r="CM44" s="586"/>
      <c r="CN44" s="586"/>
      <c r="CO44" s="586"/>
      <c r="CP44" s="586"/>
      <c r="CQ44" s="587"/>
      <c r="CR44" s="588">
        <v>313300</v>
      </c>
      <c r="CS44" s="589"/>
      <c r="CT44" s="589"/>
      <c r="CU44" s="589"/>
      <c r="CV44" s="589"/>
      <c r="CW44" s="589"/>
      <c r="CX44" s="589"/>
      <c r="CY44" s="590"/>
      <c r="CZ44" s="591">
        <v>20.2</v>
      </c>
      <c r="DA44" s="592"/>
      <c r="DB44" s="592"/>
      <c r="DC44" s="593"/>
      <c r="DD44" s="594">
        <v>133704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180446</v>
      </c>
      <c r="CS45" s="607"/>
      <c r="CT45" s="607"/>
      <c r="CU45" s="607"/>
      <c r="CV45" s="607"/>
      <c r="CW45" s="607"/>
      <c r="CX45" s="607"/>
      <c r="CY45" s="608"/>
      <c r="CZ45" s="591">
        <v>11.6</v>
      </c>
      <c r="DA45" s="609"/>
      <c r="DB45" s="609"/>
      <c r="DC45" s="610"/>
      <c r="DD45" s="594">
        <v>35049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127013</v>
      </c>
      <c r="CS46" s="589"/>
      <c r="CT46" s="589"/>
      <c r="CU46" s="589"/>
      <c r="CV46" s="589"/>
      <c r="CW46" s="589"/>
      <c r="CX46" s="589"/>
      <c r="CY46" s="590"/>
      <c r="CZ46" s="591">
        <v>8.1999999999999993</v>
      </c>
      <c r="DA46" s="592"/>
      <c r="DB46" s="592"/>
      <c r="DC46" s="593"/>
      <c r="DD46" s="594">
        <v>93087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v>17483</v>
      </c>
      <c r="CS47" s="607"/>
      <c r="CT47" s="607"/>
      <c r="CU47" s="607"/>
      <c r="CV47" s="607"/>
      <c r="CW47" s="607"/>
      <c r="CX47" s="607"/>
      <c r="CY47" s="608"/>
      <c r="CZ47" s="591">
        <v>1.1000000000000001</v>
      </c>
      <c r="DA47" s="609"/>
      <c r="DB47" s="609"/>
      <c r="DC47" s="610"/>
      <c r="DD47" s="594">
        <v>1522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222</v>
      </c>
      <c r="CS48" s="589"/>
      <c r="CT48" s="589"/>
      <c r="CU48" s="589"/>
      <c r="CV48" s="589"/>
      <c r="CW48" s="589"/>
      <c r="CX48" s="589"/>
      <c r="CY48" s="590"/>
      <c r="CZ48" s="591" t="s">
        <v>222</v>
      </c>
      <c r="DA48" s="592"/>
      <c r="DB48" s="592"/>
      <c r="DC48" s="593"/>
      <c r="DD48" s="594" t="s">
        <v>222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1550040</v>
      </c>
      <c r="CS49" s="573"/>
      <c r="CT49" s="573"/>
      <c r="CU49" s="573"/>
      <c r="CV49" s="573"/>
      <c r="CW49" s="573"/>
      <c r="CX49" s="573"/>
      <c r="CY49" s="574"/>
      <c r="CZ49" s="575">
        <v>100</v>
      </c>
      <c r="DA49" s="576"/>
      <c r="DB49" s="576"/>
      <c r="DC49" s="577"/>
      <c r="DD49" s="578">
        <v>1194815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367</v>
      </c>
      <c r="C7" s="1047"/>
      <c r="D7" s="1047"/>
      <c r="E7" s="1047"/>
      <c r="F7" s="1047"/>
      <c r="G7" s="1047"/>
      <c r="H7" s="1047"/>
      <c r="I7" s="1047"/>
      <c r="J7" s="1047"/>
      <c r="K7" s="1047"/>
      <c r="L7" s="1047"/>
      <c r="M7" s="1047"/>
      <c r="N7" s="1047"/>
      <c r="O7" s="1047"/>
      <c r="P7" s="1048"/>
      <c r="Q7" s="1100">
        <v>1753</v>
      </c>
      <c r="R7" s="1101"/>
      <c r="S7" s="1101"/>
      <c r="T7" s="1101"/>
      <c r="U7" s="1101"/>
      <c r="V7" s="1101">
        <v>1549</v>
      </c>
      <c r="W7" s="1101"/>
      <c r="X7" s="1101"/>
      <c r="Y7" s="1101"/>
      <c r="Z7" s="1101"/>
      <c r="AA7" s="1101">
        <v>204</v>
      </c>
      <c r="AB7" s="1101"/>
      <c r="AC7" s="1101"/>
      <c r="AD7" s="1101"/>
      <c r="AE7" s="1102"/>
      <c r="AF7" s="1103">
        <v>197</v>
      </c>
      <c r="AG7" s="1104"/>
      <c r="AH7" s="1104"/>
      <c r="AI7" s="1104"/>
      <c r="AJ7" s="1105"/>
      <c r="AK7" s="1087">
        <v>3</v>
      </c>
      <c r="AL7" s="1088"/>
      <c r="AM7" s="1088"/>
      <c r="AN7" s="1088"/>
      <c r="AO7" s="1088"/>
      <c r="AP7" s="1088">
        <v>1373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5</v>
      </c>
      <c r="CI7" s="1085"/>
      <c r="CJ7" s="1085"/>
      <c r="CK7" s="1085"/>
      <c r="CL7" s="1086"/>
      <c r="CM7" s="1084">
        <v>55</v>
      </c>
      <c r="CN7" s="1085"/>
      <c r="CO7" s="1085"/>
      <c r="CP7" s="1085"/>
      <c r="CQ7" s="1086"/>
      <c r="CR7" s="1084">
        <v>15</v>
      </c>
      <c r="CS7" s="1085"/>
      <c r="CT7" s="1085"/>
      <c r="CU7" s="1085"/>
      <c r="CV7" s="1086"/>
      <c r="CW7" s="1084">
        <v>2</v>
      </c>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368</v>
      </c>
      <c r="C8" s="1028"/>
      <c r="D8" s="1028"/>
      <c r="E8" s="1028"/>
      <c r="F8" s="1028"/>
      <c r="G8" s="1028"/>
      <c r="H8" s="1028"/>
      <c r="I8" s="1028"/>
      <c r="J8" s="1028"/>
      <c r="K8" s="1028"/>
      <c r="L8" s="1028"/>
      <c r="M8" s="1028"/>
      <c r="N8" s="1028"/>
      <c r="O8" s="1028"/>
      <c r="P8" s="1029"/>
      <c r="Q8" s="1039">
        <v>0</v>
      </c>
      <c r="R8" s="1040"/>
      <c r="S8" s="1040"/>
      <c r="T8" s="1040"/>
      <c r="U8" s="1040"/>
      <c r="V8" s="1040">
        <v>0</v>
      </c>
      <c r="W8" s="1040"/>
      <c r="X8" s="1040"/>
      <c r="Y8" s="1040"/>
      <c r="Z8" s="1040"/>
      <c r="AA8" s="1040">
        <v>0</v>
      </c>
      <c r="AB8" s="1040"/>
      <c r="AC8" s="1040"/>
      <c r="AD8" s="1040"/>
      <c r="AE8" s="1041"/>
      <c r="AF8" s="1033">
        <v>0</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369</v>
      </c>
      <c r="C9" s="1028"/>
      <c r="D9" s="1028"/>
      <c r="E9" s="1028"/>
      <c r="F9" s="1028"/>
      <c r="G9" s="1028"/>
      <c r="H9" s="1028"/>
      <c r="I9" s="1028"/>
      <c r="J9" s="1028"/>
      <c r="K9" s="1028"/>
      <c r="L9" s="1028"/>
      <c r="M9" s="1028"/>
      <c r="N9" s="1028"/>
      <c r="O9" s="1028"/>
      <c r="P9" s="1029"/>
      <c r="Q9" s="1039">
        <v>7</v>
      </c>
      <c r="R9" s="1040"/>
      <c r="S9" s="1040"/>
      <c r="T9" s="1040"/>
      <c r="U9" s="1040"/>
      <c r="V9" s="1040">
        <v>1</v>
      </c>
      <c r="W9" s="1040"/>
      <c r="X9" s="1040"/>
      <c r="Y9" s="1040"/>
      <c r="Z9" s="1040"/>
      <c r="AA9" s="1040">
        <v>6</v>
      </c>
      <c r="AB9" s="1040"/>
      <c r="AC9" s="1040"/>
      <c r="AD9" s="1040"/>
      <c r="AE9" s="1041"/>
      <c r="AF9" s="1033">
        <v>6</v>
      </c>
      <c r="AG9" s="1034"/>
      <c r="AH9" s="1034"/>
      <c r="AI9" s="1034"/>
      <c r="AJ9" s="1035"/>
      <c r="AK9" s="1082">
        <v>0</v>
      </c>
      <c r="AL9" s="1083"/>
      <c r="AM9" s="1083"/>
      <c r="AN9" s="1083"/>
      <c r="AO9" s="1083"/>
      <c r="AP9" s="1083">
        <v>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4">
        <v>1760</v>
      </c>
      <c r="R23" s="1065"/>
      <c r="S23" s="1065"/>
      <c r="T23" s="1065"/>
      <c r="U23" s="1065"/>
      <c r="V23" s="1065">
        <v>1550</v>
      </c>
      <c r="W23" s="1065"/>
      <c r="X23" s="1065"/>
      <c r="Y23" s="1065"/>
      <c r="Z23" s="1065"/>
      <c r="AA23" s="1065">
        <v>210</v>
      </c>
      <c r="AB23" s="1065"/>
      <c r="AC23" s="1065"/>
      <c r="AD23" s="1065"/>
      <c r="AE23" s="1066"/>
      <c r="AF23" s="1067">
        <v>203</v>
      </c>
      <c r="AG23" s="1065"/>
      <c r="AH23" s="1065"/>
      <c r="AI23" s="1065"/>
      <c r="AJ23" s="1068"/>
      <c r="AK23" s="1069"/>
      <c r="AL23" s="1070"/>
      <c r="AM23" s="1070"/>
      <c r="AN23" s="1070"/>
      <c r="AO23" s="1070"/>
      <c r="AP23" s="1065">
        <v>1373</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146</v>
      </c>
      <c r="R28" s="1050"/>
      <c r="S28" s="1050"/>
      <c r="T28" s="1050"/>
      <c r="U28" s="1050"/>
      <c r="V28" s="1050">
        <v>130</v>
      </c>
      <c r="W28" s="1050"/>
      <c r="X28" s="1050"/>
      <c r="Y28" s="1050"/>
      <c r="Z28" s="1050"/>
      <c r="AA28" s="1050">
        <v>16</v>
      </c>
      <c r="AB28" s="1050"/>
      <c r="AC28" s="1050"/>
      <c r="AD28" s="1050"/>
      <c r="AE28" s="1051"/>
      <c r="AF28" s="1052">
        <v>16</v>
      </c>
      <c r="AG28" s="1050"/>
      <c r="AH28" s="1050"/>
      <c r="AI28" s="1050"/>
      <c r="AJ28" s="1053"/>
      <c r="AK28" s="1054">
        <v>9</v>
      </c>
      <c r="AL28" s="1042"/>
      <c r="AM28" s="1042"/>
      <c r="AN28" s="1042"/>
      <c r="AO28" s="1042"/>
      <c r="AP28" s="1042" t="s">
        <v>544</v>
      </c>
      <c r="AQ28" s="1042"/>
      <c r="AR28" s="1042"/>
      <c r="AS28" s="1042"/>
      <c r="AT28" s="1042"/>
      <c r="AU28" s="1042" t="s">
        <v>544</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384</v>
      </c>
      <c r="C29" s="1028"/>
      <c r="D29" s="1028"/>
      <c r="E29" s="1028"/>
      <c r="F29" s="1028"/>
      <c r="G29" s="1028"/>
      <c r="H29" s="1028"/>
      <c r="I29" s="1028"/>
      <c r="J29" s="1028"/>
      <c r="K29" s="1028"/>
      <c r="L29" s="1028"/>
      <c r="M29" s="1028"/>
      <c r="N29" s="1028"/>
      <c r="O29" s="1028"/>
      <c r="P29" s="1029"/>
      <c r="Q29" s="1039">
        <v>158</v>
      </c>
      <c r="R29" s="1040"/>
      <c r="S29" s="1040"/>
      <c r="T29" s="1040"/>
      <c r="U29" s="1040"/>
      <c r="V29" s="1040">
        <v>156</v>
      </c>
      <c r="W29" s="1040"/>
      <c r="X29" s="1040"/>
      <c r="Y29" s="1040"/>
      <c r="Z29" s="1040"/>
      <c r="AA29" s="1040">
        <v>2</v>
      </c>
      <c r="AB29" s="1040"/>
      <c r="AC29" s="1040"/>
      <c r="AD29" s="1040"/>
      <c r="AE29" s="1041"/>
      <c r="AF29" s="1033">
        <v>2</v>
      </c>
      <c r="AG29" s="1034"/>
      <c r="AH29" s="1034"/>
      <c r="AI29" s="1034"/>
      <c r="AJ29" s="1035"/>
      <c r="AK29" s="976">
        <v>25</v>
      </c>
      <c r="AL29" s="967"/>
      <c r="AM29" s="967"/>
      <c r="AN29" s="967"/>
      <c r="AO29" s="967"/>
      <c r="AP29" s="967" t="s">
        <v>545</v>
      </c>
      <c r="AQ29" s="967"/>
      <c r="AR29" s="967"/>
      <c r="AS29" s="967"/>
      <c r="AT29" s="967"/>
      <c r="AU29" s="967" t="s">
        <v>545</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385</v>
      </c>
      <c r="C30" s="1028"/>
      <c r="D30" s="1028"/>
      <c r="E30" s="1028"/>
      <c r="F30" s="1028"/>
      <c r="G30" s="1028"/>
      <c r="H30" s="1028"/>
      <c r="I30" s="1028"/>
      <c r="J30" s="1028"/>
      <c r="K30" s="1028"/>
      <c r="L30" s="1028"/>
      <c r="M30" s="1028"/>
      <c r="N30" s="1028"/>
      <c r="O30" s="1028"/>
      <c r="P30" s="1029"/>
      <c r="Q30" s="1039">
        <v>38</v>
      </c>
      <c r="R30" s="1040"/>
      <c r="S30" s="1040"/>
      <c r="T30" s="1040"/>
      <c r="U30" s="1040"/>
      <c r="V30" s="1040">
        <v>30</v>
      </c>
      <c r="W30" s="1040"/>
      <c r="X30" s="1040"/>
      <c r="Y30" s="1040"/>
      <c r="Z30" s="1040"/>
      <c r="AA30" s="1040">
        <v>8</v>
      </c>
      <c r="AB30" s="1040"/>
      <c r="AC30" s="1040"/>
      <c r="AD30" s="1040"/>
      <c r="AE30" s="1041"/>
      <c r="AF30" s="1033">
        <v>8</v>
      </c>
      <c r="AG30" s="1034"/>
      <c r="AH30" s="1034"/>
      <c r="AI30" s="1034"/>
      <c r="AJ30" s="1035"/>
      <c r="AK30" s="976">
        <v>5</v>
      </c>
      <c r="AL30" s="967"/>
      <c r="AM30" s="967"/>
      <c r="AN30" s="967"/>
      <c r="AO30" s="967"/>
      <c r="AP30" s="967" t="s">
        <v>545</v>
      </c>
      <c r="AQ30" s="967"/>
      <c r="AR30" s="967"/>
      <c r="AS30" s="967"/>
      <c r="AT30" s="967"/>
      <c r="AU30" s="967" t="s">
        <v>546</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67</v>
      </c>
      <c r="R31" s="1040"/>
      <c r="S31" s="1040"/>
      <c r="T31" s="1040"/>
      <c r="U31" s="1040"/>
      <c r="V31" s="1040">
        <v>60</v>
      </c>
      <c r="W31" s="1040"/>
      <c r="X31" s="1040"/>
      <c r="Y31" s="1040"/>
      <c r="Z31" s="1040"/>
      <c r="AA31" s="1040">
        <v>7</v>
      </c>
      <c r="AB31" s="1040"/>
      <c r="AC31" s="1040"/>
      <c r="AD31" s="1040"/>
      <c r="AE31" s="1041"/>
      <c r="AF31" s="1033">
        <v>7</v>
      </c>
      <c r="AG31" s="1034"/>
      <c r="AH31" s="1034"/>
      <c r="AI31" s="1034"/>
      <c r="AJ31" s="1035"/>
      <c r="AK31" s="976">
        <v>5</v>
      </c>
      <c r="AL31" s="967"/>
      <c r="AM31" s="967"/>
      <c r="AN31" s="967"/>
      <c r="AO31" s="967"/>
      <c r="AP31" s="967" t="s">
        <v>546</v>
      </c>
      <c r="AQ31" s="967"/>
      <c r="AR31" s="967"/>
      <c r="AS31" s="967"/>
      <c r="AT31" s="967"/>
      <c r="AU31" s="967" t="s">
        <v>544</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387</v>
      </c>
      <c r="C32" s="1028"/>
      <c r="D32" s="1028"/>
      <c r="E32" s="1028"/>
      <c r="F32" s="1028"/>
      <c r="G32" s="1028"/>
      <c r="H32" s="1028"/>
      <c r="I32" s="1028"/>
      <c r="J32" s="1028"/>
      <c r="K32" s="1028"/>
      <c r="L32" s="1028"/>
      <c r="M32" s="1028"/>
      <c r="N32" s="1028"/>
      <c r="O32" s="1028"/>
      <c r="P32" s="1029"/>
      <c r="Q32" s="1039">
        <v>15</v>
      </c>
      <c r="R32" s="1040"/>
      <c r="S32" s="1040"/>
      <c r="T32" s="1040"/>
      <c r="U32" s="1040"/>
      <c r="V32" s="1040">
        <v>15</v>
      </c>
      <c r="W32" s="1040"/>
      <c r="X32" s="1040"/>
      <c r="Y32" s="1040"/>
      <c r="Z32" s="1040"/>
      <c r="AA32" s="1040">
        <v>0</v>
      </c>
      <c r="AB32" s="1040"/>
      <c r="AC32" s="1040"/>
      <c r="AD32" s="1040"/>
      <c r="AE32" s="1041"/>
      <c r="AF32" s="1033">
        <v>0</v>
      </c>
      <c r="AG32" s="1034"/>
      <c r="AH32" s="1034"/>
      <c r="AI32" s="1034"/>
      <c r="AJ32" s="1035"/>
      <c r="AK32" s="976">
        <v>7</v>
      </c>
      <c r="AL32" s="967"/>
      <c r="AM32" s="967"/>
      <c r="AN32" s="967"/>
      <c r="AO32" s="967"/>
      <c r="AP32" s="967" t="s">
        <v>546</v>
      </c>
      <c r="AQ32" s="967"/>
      <c r="AR32" s="967"/>
      <c r="AS32" s="967"/>
      <c r="AT32" s="967"/>
      <c r="AU32" s="967" t="s">
        <v>545</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388</v>
      </c>
      <c r="C33" s="1028"/>
      <c r="D33" s="1028"/>
      <c r="E33" s="1028"/>
      <c r="F33" s="1028"/>
      <c r="G33" s="1028"/>
      <c r="H33" s="1028"/>
      <c r="I33" s="1028"/>
      <c r="J33" s="1028"/>
      <c r="K33" s="1028"/>
      <c r="L33" s="1028"/>
      <c r="M33" s="1028"/>
      <c r="N33" s="1028"/>
      <c r="O33" s="1028"/>
      <c r="P33" s="1029"/>
      <c r="Q33" s="1039">
        <v>17</v>
      </c>
      <c r="R33" s="1040"/>
      <c r="S33" s="1040"/>
      <c r="T33" s="1040"/>
      <c r="U33" s="1040"/>
      <c r="V33" s="1040">
        <v>17</v>
      </c>
      <c r="W33" s="1040"/>
      <c r="X33" s="1040"/>
      <c r="Y33" s="1040"/>
      <c r="Z33" s="1040"/>
      <c r="AA33" s="1040">
        <v>0</v>
      </c>
      <c r="AB33" s="1040"/>
      <c r="AC33" s="1040"/>
      <c r="AD33" s="1040"/>
      <c r="AE33" s="1041"/>
      <c r="AF33" s="1033">
        <v>7</v>
      </c>
      <c r="AG33" s="1034"/>
      <c r="AH33" s="1034"/>
      <c r="AI33" s="1034"/>
      <c r="AJ33" s="1035"/>
      <c r="AK33" s="976">
        <v>6</v>
      </c>
      <c r="AL33" s="967"/>
      <c r="AM33" s="967"/>
      <c r="AN33" s="967"/>
      <c r="AO33" s="967"/>
      <c r="AP33" s="967" t="s">
        <v>546</v>
      </c>
      <c r="AQ33" s="967"/>
      <c r="AR33" s="967"/>
      <c r="AS33" s="967"/>
      <c r="AT33" s="967"/>
      <c r="AU33" s="967" t="s">
        <v>545</v>
      </c>
      <c r="AV33" s="967"/>
      <c r="AW33" s="967"/>
      <c r="AX33" s="967"/>
      <c r="AY33" s="967"/>
      <c r="AZ33" s="1038"/>
      <c r="BA33" s="1038"/>
      <c r="BB33" s="1038"/>
      <c r="BC33" s="1038"/>
      <c r="BD33" s="1038"/>
      <c r="BE33" s="1022" t="s">
        <v>389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390</v>
      </c>
      <c r="C34" s="1028"/>
      <c r="D34" s="1028"/>
      <c r="E34" s="1028"/>
      <c r="F34" s="1028"/>
      <c r="G34" s="1028"/>
      <c r="H34" s="1028"/>
      <c r="I34" s="1028"/>
      <c r="J34" s="1028"/>
      <c r="K34" s="1028"/>
      <c r="L34" s="1028"/>
      <c r="M34" s="1028"/>
      <c r="N34" s="1028"/>
      <c r="O34" s="1028"/>
      <c r="P34" s="1029"/>
      <c r="Q34" s="1039">
        <v>36</v>
      </c>
      <c r="R34" s="1040"/>
      <c r="S34" s="1040"/>
      <c r="T34" s="1040"/>
      <c r="U34" s="1040"/>
      <c r="V34" s="1040">
        <v>34</v>
      </c>
      <c r="W34" s="1040"/>
      <c r="X34" s="1040"/>
      <c r="Y34" s="1040"/>
      <c r="Z34" s="1040"/>
      <c r="AA34" s="1040">
        <v>2</v>
      </c>
      <c r="AB34" s="1040"/>
      <c r="AC34" s="1040"/>
      <c r="AD34" s="1040"/>
      <c r="AE34" s="1041"/>
      <c r="AF34" s="1033">
        <v>2</v>
      </c>
      <c r="AG34" s="1034"/>
      <c r="AH34" s="1034"/>
      <c r="AI34" s="1034"/>
      <c r="AJ34" s="1035"/>
      <c r="AK34" s="976">
        <v>25</v>
      </c>
      <c r="AL34" s="967"/>
      <c r="AM34" s="967"/>
      <c r="AN34" s="967"/>
      <c r="AO34" s="967"/>
      <c r="AP34" s="967">
        <v>246</v>
      </c>
      <c r="AQ34" s="967"/>
      <c r="AR34" s="967"/>
      <c r="AS34" s="967"/>
      <c r="AT34" s="967"/>
      <c r="AU34" s="967">
        <v>123</v>
      </c>
      <c r="AV34" s="967"/>
      <c r="AW34" s="967"/>
      <c r="AX34" s="967"/>
      <c r="AY34" s="967"/>
      <c r="AZ34" s="1038"/>
      <c r="BA34" s="1038"/>
      <c r="BB34" s="1038"/>
      <c r="BC34" s="1038"/>
      <c r="BD34" s="1038"/>
      <c r="BE34" s="1022" t="s">
        <v>391</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392</v>
      </c>
      <c r="C35" s="1028"/>
      <c r="D35" s="1028"/>
      <c r="E35" s="1028"/>
      <c r="F35" s="1028"/>
      <c r="G35" s="1028"/>
      <c r="H35" s="1028"/>
      <c r="I35" s="1028"/>
      <c r="J35" s="1028"/>
      <c r="K35" s="1028"/>
      <c r="L35" s="1028"/>
      <c r="M35" s="1028"/>
      <c r="N35" s="1028"/>
      <c r="O35" s="1028"/>
      <c r="P35" s="1029"/>
      <c r="Q35" s="1039">
        <v>83</v>
      </c>
      <c r="R35" s="1040"/>
      <c r="S35" s="1040"/>
      <c r="T35" s="1040"/>
      <c r="U35" s="1040"/>
      <c r="V35" s="1040">
        <v>82</v>
      </c>
      <c r="W35" s="1040"/>
      <c r="X35" s="1040"/>
      <c r="Y35" s="1040"/>
      <c r="Z35" s="1040"/>
      <c r="AA35" s="1040">
        <v>1</v>
      </c>
      <c r="AB35" s="1040"/>
      <c r="AC35" s="1040"/>
      <c r="AD35" s="1040"/>
      <c r="AE35" s="1041"/>
      <c r="AF35" s="1033">
        <v>1</v>
      </c>
      <c r="AG35" s="1034"/>
      <c r="AH35" s="1034"/>
      <c r="AI35" s="1034"/>
      <c r="AJ35" s="1035"/>
      <c r="AK35" s="976">
        <v>70</v>
      </c>
      <c r="AL35" s="967"/>
      <c r="AM35" s="967"/>
      <c r="AN35" s="967"/>
      <c r="AO35" s="967"/>
      <c r="AP35" s="967">
        <v>506</v>
      </c>
      <c r="AQ35" s="967"/>
      <c r="AR35" s="967"/>
      <c r="AS35" s="967"/>
      <c r="AT35" s="967"/>
      <c r="AU35" s="967">
        <v>218</v>
      </c>
      <c r="AV35" s="967"/>
      <c r="AW35" s="967"/>
      <c r="AX35" s="967"/>
      <c r="AY35" s="967"/>
      <c r="AZ35" s="1038"/>
      <c r="BA35" s="1038"/>
      <c r="BB35" s="1038"/>
      <c r="BC35" s="1038"/>
      <c r="BD35" s="1038"/>
      <c r="BE35" s="1022" t="s">
        <v>391</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393</v>
      </c>
      <c r="C36" s="1028"/>
      <c r="D36" s="1028"/>
      <c r="E36" s="1028"/>
      <c r="F36" s="1028"/>
      <c r="G36" s="1028"/>
      <c r="H36" s="1028"/>
      <c r="I36" s="1028"/>
      <c r="J36" s="1028"/>
      <c r="K36" s="1028"/>
      <c r="L36" s="1028"/>
      <c r="M36" s="1028"/>
      <c r="N36" s="1028"/>
      <c r="O36" s="1028"/>
      <c r="P36" s="1029"/>
      <c r="Q36" s="1039">
        <v>5</v>
      </c>
      <c r="R36" s="1040"/>
      <c r="S36" s="1040"/>
      <c r="T36" s="1040"/>
      <c r="U36" s="1040"/>
      <c r="V36" s="1040">
        <v>5</v>
      </c>
      <c r="W36" s="1040"/>
      <c r="X36" s="1040"/>
      <c r="Y36" s="1040"/>
      <c r="Z36" s="1040"/>
      <c r="AA36" s="1040">
        <v>0</v>
      </c>
      <c r="AB36" s="1040"/>
      <c r="AC36" s="1040"/>
      <c r="AD36" s="1040"/>
      <c r="AE36" s="1041"/>
      <c r="AF36" s="1033">
        <v>5</v>
      </c>
      <c r="AG36" s="1034"/>
      <c r="AH36" s="1034"/>
      <c r="AI36" s="1034"/>
      <c r="AJ36" s="1035"/>
      <c r="AK36" s="976">
        <v>3</v>
      </c>
      <c r="AL36" s="967"/>
      <c r="AM36" s="967"/>
      <c r="AN36" s="967"/>
      <c r="AO36" s="967"/>
      <c r="AP36" s="967">
        <v>5</v>
      </c>
      <c r="AQ36" s="967"/>
      <c r="AR36" s="967"/>
      <c r="AS36" s="967"/>
      <c r="AT36" s="967"/>
      <c r="AU36" s="967">
        <v>2</v>
      </c>
      <c r="AV36" s="967"/>
      <c r="AW36" s="967"/>
      <c r="AX36" s="967"/>
      <c r="AY36" s="967"/>
      <c r="AZ36" s="1038"/>
      <c r="BA36" s="1038"/>
      <c r="BB36" s="1038"/>
      <c r="BC36" s="1038"/>
      <c r="BD36" s="1038"/>
      <c r="BE36" s="1022" t="s">
        <v>391</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394</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49</v>
      </c>
      <c r="AG63" s="955"/>
      <c r="AH63" s="955"/>
      <c r="AI63" s="955"/>
      <c r="AJ63" s="1020"/>
      <c r="AK63" s="1021"/>
      <c r="AL63" s="959"/>
      <c r="AM63" s="959"/>
      <c r="AN63" s="959"/>
      <c r="AO63" s="959"/>
      <c r="AP63" s="955">
        <v>757</v>
      </c>
      <c r="AQ63" s="955"/>
      <c r="AR63" s="955"/>
      <c r="AS63" s="955"/>
      <c r="AT63" s="955"/>
      <c r="AU63" s="955">
        <v>343</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397</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398</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536</v>
      </c>
      <c r="C68" s="982"/>
      <c r="D68" s="982"/>
      <c r="E68" s="982"/>
      <c r="F68" s="982"/>
      <c r="G68" s="982"/>
      <c r="H68" s="982"/>
      <c r="I68" s="982"/>
      <c r="J68" s="982"/>
      <c r="K68" s="982"/>
      <c r="L68" s="982"/>
      <c r="M68" s="982"/>
      <c r="N68" s="982"/>
      <c r="O68" s="982"/>
      <c r="P68" s="983"/>
      <c r="Q68" s="984">
        <v>61</v>
      </c>
      <c r="R68" s="978"/>
      <c r="S68" s="978"/>
      <c r="T68" s="978"/>
      <c r="U68" s="978"/>
      <c r="V68" s="978">
        <v>60</v>
      </c>
      <c r="W68" s="978"/>
      <c r="X68" s="978"/>
      <c r="Y68" s="978"/>
      <c r="Z68" s="978"/>
      <c r="AA68" s="978">
        <v>2</v>
      </c>
      <c r="AB68" s="978"/>
      <c r="AC68" s="978"/>
      <c r="AD68" s="978"/>
      <c r="AE68" s="978"/>
      <c r="AF68" s="978">
        <v>2</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537</v>
      </c>
      <c r="C69" s="971"/>
      <c r="D69" s="971"/>
      <c r="E69" s="971"/>
      <c r="F69" s="971"/>
      <c r="G69" s="971"/>
      <c r="H69" s="971"/>
      <c r="I69" s="971"/>
      <c r="J69" s="971"/>
      <c r="K69" s="971"/>
      <c r="L69" s="971"/>
      <c r="M69" s="971"/>
      <c r="N69" s="971"/>
      <c r="O69" s="971"/>
      <c r="P69" s="972"/>
      <c r="Q69" s="973">
        <v>257828</v>
      </c>
      <c r="R69" s="967"/>
      <c r="S69" s="967"/>
      <c r="T69" s="967"/>
      <c r="U69" s="967"/>
      <c r="V69" s="967">
        <v>257733</v>
      </c>
      <c r="W69" s="967"/>
      <c r="X69" s="967"/>
      <c r="Y69" s="967"/>
      <c r="Z69" s="967"/>
      <c r="AA69" s="967">
        <v>95</v>
      </c>
      <c r="AB69" s="967"/>
      <c r="AC69" s="967"/>
      <c r="AD69" s="967"/>
      <c r="AE69" s="967"/>
      <c r="AF69" s="967">
        <v>95</v>
      </c>
      <c r="AG69" s="967"/>
      <c r="AH69" s="967"/>
      <c r="AI69" s="967"/>
      <c r="AJ69" s="967"/>
      <c r="AK69" s="967">
        <v>9107</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538</v>
      </c>
      <c r="C70" s="971"/>
      <c r="D70" s="971"/>
      <c r="E70" s="971"/>
      <c r="F70" s="971"/>
      <c r="G70" s="971"/>
      <c r="H70" s="971"/>
      <c r="I70" s="971"/>
      <c r="J70" s="971"/>
      <c r="K70" s="971"/>
      <c r="L70" s="971"/>
      <c r="M70" s="971"/>
      <c r="N70" s="971"/>
      <c r="O70" s="971"/>
      <c r="P70" s="972"/>
      <c r="Q70" s="973">
        <v>8652</v>
      </c>
      <c r="R70" s="967"/>
      <c r="S70" s="967"/>
      <c r="T70" s="967"/>
      <c r="U70" s="967"/>
      <c r="V70" s="967">
        <v>7933</v>
      </c>
      <c r="W70" s="967"/>
      <c r="X70" s="967"/>
      <c r="Y70" s="967"/>
      <c r="Z70" s="967"/>
      <c r="AA70" s="967">
        <v>718</v>
      </c>
      <c r="AB70" s="967"/>
      <c r="AC70" s="967"/>
      <c r="AD70" s="967"/>
      <c r="AE70" s="967"/>
      <c r="AF70" s="967">
        <v>718</v>
      </c>
      <c r="AG70" s="967"/>
      <c r="AH70" s="967"/>
      <c r="AI70" s="967"/>
      <c r="AJ70" s="967"/>
      <c r="AK70" s="967">
        <v>652</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539</v>
      </c>
      <c r="C71" s="971"/>
      <c r="D71" s="971"/>
      <c r="E71" s="971"/>
      <c r="F71" s="971"/>
      <c r="G71" s="971"/>
      <c r="H71" s="971"/>
      <c r="I71" s="971"/>
      <c r="J71" s="971"/>
      <c r="K71" s="971"/>
      <c r="L71" s="971"/>
      <c r="M71" s="971"/>
      <c r="N71" s="971"/>
      <c r="O71" s="971"/>
      <c r="P71" s="972"/>
      <c r="Q71" s="973">
        <v>948</v>
      </c>
      <c r="R71" s="967"/>
      <c r="S71" s="967"/>
      <c r="T71" s="967"/>
      <c r="U71" s="967"/>
      <c r="V71" s="967">
        <v>751</v>
      </c>
      <c r="W71" s="967"/>
      <c r="X71" s="967"/>
      <c r="Y71" s="967"/>
      <c r="Z71" s="967"/>
      <c r="AA71" s="967">
        <v>197</v>
      </c>
      <c r="AB71" s="967"/>
      <c r="AC71" s="967"/>
      <c r="AD71" s="967"/>
      <c r="AE71" s="967"/>
      <c r="AF71" s="967">
        <v>197</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540</v>
      </c>
      <c r="C72" s="971"/>
      <c r="D72" s="971"/>
      <c r="E72" s="971"/>
      <c r="F72" s="971"/>
      <c r="G72" s="971"/>
      <c r="H72" s="971"/>
      <c r="I72" s="971"/>
      <c r="J72" s="971"/>
      <c r="K72" s="971"/>
      <c r="L72" s="971"/>
      <c r="M72" s="971"/>
      <c r="N72" s="971"/>
      <c r="O72" s="971"/>
      <c r="P72" s="972"/>
      <c r="Q72" s="973">
        <v>57</v>
      </c>
      <c r="R72" s="967"/>
      <c r="S72" s="967"/>
      <c r="T72" s="967"/>
      <c r="U72" s="967"/>
      <c r="V72" s="967">
        <v>54</v>
      </c>
      <c r="W72" s="967"/>
      <c r="X72" s="967"/>
      <c r="Y72" s="967"/>
      <c r="Z72" s="967"/>
      <c r="AA72" s="967">
        <v>3</v>
      </c>
      <c r="AB72" s="967"/>
      <c r="AC72" s="967"/>
      <c r="AD72" s="967"/>
      <c r="AE72" s="967"/>
      <c r="AF72" s="967">
        <v>3</v>
      </c>
      <c r="AG72" s="967"/>
      <c r="AH72" s="967"/>
      <c r="AI72" s="967"/>
      <c r="AJ72" s="967"/>
      <c r="AK72" s="967">
        <v>56</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541</v>
      </c>
      <c r="C73" s="971"/>
      <c r="D73" s="971"/>
      <c r="E73" s="971"/>
      <c r="F73" s="971"/>
      <c r="G73" s="971"/>
      <c r="H73" s="971"/>
      <c r="I73" s="971"/>
      <c r="J73" s="971"/>
      <c r="K73" s="971"/>
      <c r="L73" s="971"/>
      <c r="M73" s="971"/>
      <c r="N73" s="971"/>
      <c r="O73" s="971"/>
      <c r="P73" s="972"/>
      <c r="Q73" s="973">
        <v>6</v>
      </c>
      <c r="R73" s="967"/>
      <c r="S73" s="967"/>
      <c r="T73" s="967"/>
      <c r="U73" s="967"/>
      <c r="V73" s="967">
        <v>3</v>
      </c>
      <c r="W73" s="967"/>
      <c r="X73" s="967"/>
      <c r="Y73" s="967"/>
      <c r="Z73" s="967"/>
      <c r="AA73" s="967">
        <v>3</v>
      </c>
      <c r="AB73" s="967"/>
      <c r="AC73" s="967"/>
      <c r="AD73" s="967"/>
      <c r="AE73" s="967"/>
      <c r="AF73" s="967">
        <v>3</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542</v>
      </c>
      <c r="C74" s="971"/>
      <c r="D74" s="971"/>
      <c r="E74" s="971"/>
      <c r="F74" s="971"/>
      <c r="G74" s="971"/>
      <c r="H74" s="971"/>
      <c r="I74" s="971"/>
      <c r="J74" s="971"/>
      <c r="K74" s="971"/>
      <c r="L74" s="971"/>
      <c r="M74" s="971"/>
      <c r="N74" s="971"/>
      <c r="O74" s="971"/>
      <c r="P74" s="972"/>
      <c r="Q74" s="973">
        <v>97</v>
      </c>
      <c r="R74" s="967"/>
      <c r="S74" s="967"/>
      <c r="T74" s="967"/>
      <c r="U74" s="967"/>
      <c r="V74" s="967">
        <v>92</v>
      </c>
      <c r="W74" s="967"/>
      <c r="X74" s="967"/>
      <c r="Y74" s="967"/>
      <c r="Z74" s="967"/>
      <c r="AA74" s="967">
        <v>5</v>
      </c>
      <c r="AB74" s="967"/>
      <c r="AC74" s="967"/>
      <c r="AD74" s="967"/>
      <c r="AE74" s="967"/>
      <c r="AF74" s="967">
        <v>5</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1023</v>
      </c>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15</v>
      </c>
      <c r="CS102" s="947"/>
      <c r="CT102" s="947"/>
      <c r="CU102" s="947"/>
      <c r="CV102" s="948"/>
      <c r="CW102" s="946">
        <v>2</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288</v>
      </c>
      <c r="AG109" s="888"/>
      <c r="AH109" s="888"/>
      <c r="AI109" s="888"/>
      <c r="AJ109" s="889"/>
      <c r="AK109" s="890" t="s">
        <v>287</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288</v>
      </c>
      <c r="BW109" s="888"/>
      <c r="BX109" s="888"/>
      <c r="BY109" s="888"/>
      <c r="BZ109" s="889"/>
      <c r="CA109" s="890" t="s">
        <v>287</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288</v>
      </c>
      <c r="DM109" s="888"/>
      <c r="DN109" s="888"/>
      <c r="DO109" s="888"/>
      <c r="DP109" s="889"/>
      <c r="DQ109" s="890" t="s">
        <v>287</v>
      </c>
      <c r="DR109" s="888"/>
      <c r="DS109" s="888"/>
      <c r="DT109" s="888"/>
      <c r="DU109" s="889"/>
      <c r="DV109" s="890" t="s">
        <v>409</v>
      </c>
      <c r="DW109" s="888"/>
      <c r="DX109" s="888"/>
      <c r="DY109" s="888"/>
      <c r="DZ109" s="919"/>
    </row>
    <row r="110" spans="1:131" s="197" customFormat="1" ht="26.25" customHeight="1">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174554</v>
      </c>
      <c r="AB110" s="873"/>
      <c r="AC110" s="873"/>
      <c r="AD110" s="873"/>
      <c r="AE110" s="874"/>
      <c r="AF110" s="875">
        <v>170900</v>
      </c>
      <c r="AG110" s="873"/>
      <c r="AH110" s="873"/>
      <c r="AI110" s="873"/>
      <c r="AJ110" s="874"/>
      <c r="AK110" s="875">
        <v>179582</v>
      </c>
      <c r="AL110" s="873"/>
      <c r="AM110" s="873"/>
      <c r="AN110" s="873"/>
      <c r="AO110" s="874"/>
      <c r="AP110" s="876">
        <v>22.3</v>
      </c>
      <c r="AQ110" s="877"/>
      <c r="AR110" s="877"/>
      <c r="AS110" s="877"/>
      <c r="AT110" s="878"/>
      <c r="AU110" s="920" t="s">
        <v>60</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1490657</v>
      </c>
      <c r="BR110" s="800"/>
      <c r="BS110" s="800"/>
      <c r="BT110" s="800"/>
      <c r="BU110" s="800"/>
      <c r="BV110" s="800">
        <v>1442164</v>
      </c>
      <c r="BW110" s="800"/>
      <c r="BX110" s="800"/>
      <c r="BY110" s="800"/>
      <c r="BZ110" s="800"/>
      <c r="CA110" s="800">
        <v>1372619</v>
      </c>
      <c r="CB110" s="800"/>
      <c r="CC110" s="800"/>
      <c r="CD110" s="800"/>
      <c r="CE110" s="800"/>
      <c r="CF110" s="861">
        <v>170.1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200</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893818</v>
      </c>
      <c r="BR112" s="771"/>
      <c r="BS112" s="771"/>
      <c r="BT112" s="771"/>
      <c r="BU112" s="771"/>
      <c r="BV112" s="771">
        <v>827131</v>
      </c>
      <c r="BW112" s="771"/>
      <c r="BX112" s="771"/>
      <c r="BY112" s="771"/>
      <c r="BZ112" s="771"/>
      <c r="CA112" s="771">
        <v>752186</v>
      </c>
      <c r="CB112" s="771"/>
      <c r="CC112" s="771"/>
      <c r="CD112" s="771"/>
      <c r="CE112" s="771"/>
      <c r="CF112" s="848">
        <v>93.2</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78161</v>
      </c>
      <c r="AB113" s="909"/>
      <c r="AC113" s="909"/>
      <c r="AD113" s="909"/>
      <c r="AE113" s="910"/>
      <c r="AF113" s="911">
        <v>80940</v>
      </c>
      <c r="AG113" s="909"/>
      <c r="AH113" s="909"/>
      <c r="AI113" s="909"/>
      <c r="AJ113" s="910"/>
      <c r="AK113" s="911">
        <v>80475</v>
      </c>
      <c r="AL113" s="909"/>
      <c r="AM113" s="909"/>
      <c r="AN113" s="909"/>
      <c r="AO113" s="910"/>
      <c r="AP113" s="912">
        <v>10</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t="s">
        <v>111</v>
      </c>
      <c r="BR113" s="771"/>
      <c r="BS113" s="771"/>
      <c r="BT113" s="771"/>
      <c r="BU113" s="771"/>
      <c r="BV113" s="771" t="s">
        <v>111</v>
      </c>
      <c r="BW113" s="771"/>
      <c r="BX113" s="771"/>
      <c r="BY113" s="771"/>
      <c r="BZ113" s="771"/>
      <c r="CA113" s="771" t="s">
        <v>111</v>
      </c>
      <c r="CB113" s="771"/>
      <c r="CC113" s="771"/>
      <c r="CD113" s="771"/>
      <c r="CE113" s="771"/>
      <c r="CF113" s="848" t="s">
        <v>111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111</v>
      </c>
      <c r="AB114" s="784"/>
      <c r="AC114" s="784"/>
      <c r="AD114" s="784"/>
      <c r="AE114" s="785"/>
      <c r="AF114" s="786" t="s">
        <v>111</v>
      </c>
      <c r="AG114" s="784"/>
      <c r="AH114" s="784"/>
      <c r="AI114" s="784"/>
      <c r="AJ114" s="785"/>
      <c r="AK114" s="786" t="s">
        <v>111</v>
      </c>
      <c r="AL114" s="784"/>
      <c r="AM114" s="784"/>
      <c r="AN114" s="784"/>
      <c r="AO114" s="785"/>
      <c r="AP114" s="754" t="s">
        <v>111</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235619</v>
      </c>
      <c r="BR114" s="771"/>
      <c r="BS114" s="771"/>
      <c r="BT114" s="771"/>
      <c r="BU114" s="771"/>
      <c r="BV114" s="771">
        <v>207708</v>
      </c>
      <c r="BW114" s="771"/>
      <c r="BX114" s="771"/>
      <c r="BY114" s="771"/>
      <c r="BZ114" s="771"/>
      <c r="CA114" s="771">
        <v>258144</v>
      </c>
      <c r="CB114" s="771"/>
      <c r="CC114" s="771"/>
      <c r="CD114" s="771"/>
      <c r="CE114" s="771"/>
      <c r="CF114" s="848">
        <v>32</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2451</v>
      </c>
      <c r="AB115" s="909"/>
      <c r="AC115" s="909"/>
      <c r="AD115" s="909"/>
      <c r="AE115" s="910"/>
      <c r="AF115" s="911">
        <v>200</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255166</v>
      </c>
      <c r="AB117" s="895"/>
      <c r="AC117" s="895"/>
      <c r="AD117" s="895"/>
      <c r="AE117" s="896"/>
      <c r="AF117" s="898">
        <v>252040</v>
      </c>
      <c r="AG117" s="895"/>
      <c r="AH117" s="895"/>
      <c r="AI117" s="895"/>
      <c r="AJ117" s="896"/>
      <c r="AK117" s="898">
        <v>260057</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288</v>
      </c>
      <c r="AG118" s="888"/>
      <c r="AH118" s="888"/>
      <c r="AI118" s="888"/>
      <c r="AJ118" s="889"/>
      <c r="AK118" s="890" t="s">
        <v>287</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2620294</v>
      </c>
      <c r="BR118" s="858"/>
      <c r="BS118" s="858"/>
      <c r="BT118" s="858"/>
      <c r="BU118" s="858"/>
      <c r="BV118" s="858">
        <v>2477003</v>
      </c>
      <c r="BW118" s="858"/>
      <c r="BX118" s="858"/>
      <c r="BY118" s="858"/>
      <c r="BZ118" s="858"/>
      <c r="CA118" s="858">
        <v>2382949</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1413961</v>
      </c>
      <c r="BR119" s="800"/>
      <c r="BS119" s="800"/>
      <c r="BT119" s="800"/>
      <c r="BU119" s="800"/>
      <c r="BV119" s="800">
        <v>1623570</v>
      </c>
      <c r="BW119" s="800"/>
      <c r="BX119" s="800"/>
      <c r="BY119" s="800"/>
      <c r="BZ119" s="800"/>
      <c r="CA119" s="800">
        <v>1718482</v>
      </c>
      <c r="CB119" s="800"/>
      <c r="CC119" s="800"/>
      <c r="CD119" s="800"/>
      <c r="CE119" s="800"/>
      <c r="CF119" s="861">
        <v>213</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200</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443</v>
      </c>
      <c r="CL120" s="810"/>
      <c r="CM120" s="810"/>
      <c r="CN120" s="810"/>
      <c r="CO120" s="811"/>
      <c r="CP120" s="854" t="s">
        <v>392</v>
      </c>
      <c r="CQ120" s="855"/>
      <c r="CR120" s="855"/>
      <c r="CS120" s="855"/>
      <c r="CT120" s="855"/>
      <c r="CU120" s="855"/>
      <c r="CV120" s="855"/>
      <c r="CW120" s="855"/>
      <c r="CX120" s="855"/>
      <c r="CY120" s="855"/>
      <c r="CZ120" s="855"/>
      <c r="DA120" s="855"/>
      <c r="DB120" s="855"/>
      <c r="DC120" s="855"/>
      <c r="DD120" s="855"/>
      <c r="DE120" s="855"/>
      <c r="DF120" s="856"/>
      <c r="DG120" s="799">
        <v>617975</v>
      </c>
      <c r="DH120" s="800"/>
      <c r="DI120" s="800"/>
      <c r="DJ120" s="800"/>
      <c r="DK120" s="800"/>
      <c r="DL120" s="800">
        <v>562393</v>
      </c>
      <c r="DM120" s="800"/>
      <c r="DN120" s="800"/>
      <c r="DO120" s="800"/>
      <c r="DP120" s="800"/>
      <c r="DQ120" s="800">
        <v>505702</v>
      </c>
      <c r="DR120" s="800"/>
      <c r="DS120" s="800"/>
      <c r="DT120" s="800"/>
      <c r="DU120" s="800"/>
      <c r="DV120" s="801">
        <v>62.7</v>
      </c>
      <c r="DW120" s="801"/>
      <c r="DX120" s="801"/>
      <c r="DY120" s="801"/>
      <c r="DZ120" s="802"/>
    </row>
    <row r="121" spans="1:130" s="197" customFormat="1" ht="26.25" customHeight="1">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1494208</v>
      </c>
      <c r="BR121" s="858"/>
      <c r="BS121" s="858"/>
      <c r="BT121" s="858"/>
      <c r="BU121" s="858"/>
      <c r="BV121" s="858">
        <v>1436930</v>
      </c>
      <c r="BW121" s="858"/>
      <c r="BX121" s="858"/>
      <c r="BY121" s="858"/>
      <c r="BZ121" s="858"/>
      <c r="CA121" s="858">
        <v>1366634</v>
      </c>
      <c r="CB121" s="858"/>
      <c r="CC121" s="858"/>
      <c r="CD121" s="858"/>
      <c r="CE121" s="858"/>
      <c r="CF121" s="859">
        <v>169.4</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275843</v>
      </c>
      <c r="DH121" s="771"/>
      <c r="DI121" s="771"/>
      <c r="DJ121" s="771"/>
      <c r="DK121" s="771"/>
      <c r="DL121" s="771">
        <v>264738</v>
      </c>
      <c r="DM121" s="771"/>
      <c r="DN121" s="771"/>
      <c r="DO121" s="771"/>
      <c r="DP121" s="771"/>
      <c r="DQ121" s="771">
        <v>246484</v>
      </c>
      <c r="DR121" s="771"/>
      <c r="DS121" s="771"/>
      <c r="DT121" s="771"/>
      <c r="DU121" s="771"/>
      <c r="DV121" s="823">
        <v>30.5</v>
      </c>
      <c r="DW121" s="823"/>
      <c r="DX121" s="823"/>
      <c r="DY121" s="823"/>
      <c r="DZ121" s="824"/>
    </row>
    <row r="122" spans="1:130" s="197" customFormat="1" ht="26.25" customHeight="1">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2908169</v>
      </c>
      <c r="BR122" s="840"/>
      <c r="BS122" s="840"/>
      <c r="BT122" s="840"/>
      <c r="BU122" s="840"/>
      <c r="BV122" s="840">
        <v>3060500</v>
      </c>
      <c r="BW122" s="840"/>
      <c r="BX122" s="840"/>
      <c r="BY122" s="840"/>
      <c r="BZ122" s="840"/>
      <c r="CA122" s="840">
        <v>3085116</v>
      </c>
      <c r="CB122" s="840"/>
      <c r="CC122" s="840"/>
      <c r="CD122" s="840"/>
      <c r="CE122" s="840"/>
      <c r="CF122" s="743"/>
      <c r="CG122" s="744"/>
      <c r="CH122" s="744"/>
      <c r="CI122" s="744"/>
      <c r="CJ122" s="841"/>
      <c r="CK122" s="851"/>
      <c r="CL122" s="812"/>
      <c r="CM122" s="812"/>
      <c r="CN122" s="812"/>
      <c r="CO122" s="813"/>
      <c r="CP122" s="828" t="s">
        <v>393</v>
      </c>
      <c r="CQ122" s="829"/>
      <c r="CR122" s="829"/>
      <c r="CS122" s="829"/>
      <c r="CT122" s="829"/>
      <c r="CU122" s="829"/>
      <c r="CV122" s="829"/>
      <c r="CW122" s="829"/>
      <c r="CX122" s="829"/>
      <c r="CY122" s="829"/>
      <c r="CZ122" s="829"/>
      <c r="DA122" s="829"/>
      <c r="DB122" s="829"/>
      <c r="DC122" s="829"/>
      <c r="DD122" s="829"/>
      <c r="DE122" s="829"/>
      <c r="DF122" s="830"/>
      <c r="DG122" s="770" t="s">
        <v>111</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2451</v>
      </c>
      <c r="AB127" s="784"/>
      <c r="AC127" s="784"/>
      <c r="AD127" s="784"/>
      <c r="AE127" s="785"/>
      <c r="AF127" s="786">
        <v>200</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1052275</v>
      </c>
      <c r="AB129" s="784"/>
      <c r="AC129" s="784"/>
      <c r="AD129" s="784"/>
      <c r="AE129" s="785"/>
      <c r="AF129" s="786">
        <v>1048530</v>
      </c>
      <c r="AG129" s="784"/>
      <c r="AH129" s="784"/>
      <c r="AI129" s="784"/>
      <c r="AJ129" s="785"/>
      <c r="AK129" s="786">
        <v>1013961</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199928</v>
      </c>
      <c r="AB130" s="784"/>
      <c r="AC130" s="784"/>
      <c r="AD130" s="784"/>
      <c r="AE130" s="785"/>
      <c r="AF130" s="786">
        <v>198798</v>
      </c>
      <c r="AG130" s="784"/>
      <c r="AH130" s="784"/>
      <c r="AI130" s="784"/>
      <c r="AJ130" s="785"/>
      <c r="AK130" s="786">
        <v>207113</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852347</v>
      </c>
      <c r="AB131" s="717"/>
      <c r="AC131" s="717"/>
      <c r="AD131" s="717"/>
      <c r="AE131" s="718"/>
      <c r="AF131" s="719">
        <v>849732</v>
      </c>
      <c r="AG131" s="717"/>
      <c r="AH131" s="717"/>
      <c r="AI131" s="717"/>
      <c r="AJ131" s="718"/>
      <c r="AK131" s="719">
        <v>806848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6.480693896</v>
      </c>
      <c r="AB132" s="740"/>
      <c r="AC132" s="740"/>
      <c r="AD132" s="740"/>
      <c r="AE132" s="741"/>
      <c r="AF132" s="742">
        <v>6.265740257</v>
      </c>
      <c r="AG132" s="740"/>
      <c r="AH132" s="740"/>
      <c r="AI132" s="740"/>
      <c r="AJ132" s="741"/>
      <c r="AK132" s="742">
        <v>6.5618307290000004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7.1</v>
      </c>
      <c r="AB133" s="749"/>
      <c r="AC133" s="749"/>
      <c r="AD133" s="749"/>
      <c r="AE133" s="750"/>
      <c r="AF133" s="748">
        <v>6.7</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9" t="s">
        <v>473</v>
      </c>
      <c r="L7" s="254"/>
      <c r="M7" s="255" t="s">
        <v>474</v>
      </c>
      <c r="N7" s="256"/>
    </row>
    <row r="8" spans="1:16">
      <c r="A8" s="248"/>
      <c r="B8" s="244"/>
      <c r="C8" s="244"/>
      <c r="D8" s="244"/>
      <c r="E8" s="244"/>
      <c r="F8" s="244"/>
      <c r="G8" s="257"/>
      <c r="H8" s="258"/>
      <c r="I8" s="258"/>
      <c r="J8" s="259"/>
      <c r="K8" s="1120"/>
      <c r="L8" s="260" t="s">
        <v>475</v>
      </c>
      <c r="M8" s="261" t="s">
        <v>476</v>
      </c>
      <c r="N8" s="262" t="s">
        <v>477</v>
      </c>
    </row>
    <row r="9" spans="1:16">
      <c r="A9" s="248"/>
      <c r="B9" s="244"/>
      <c r="C9" s="244"/>
      <c r="D9" s="244"/>
      <c r="E9" s="244"/>
      <c r="F9" s="244"/>
      <c r="G9" s="1133" t="s">
        <v>478</v>
      </c>
      <c r="H9" s="1134"/>
      <c r="I9" s="1134"/>
      <c r="J9" s="1135"/>
      <c r="K9" s="263">
        <v>260570</v>
      </c>
      <c r="L9" s="264">
        <v>267251</v>
      </c>
      <c r="M9" s="265">
        <v>189429</v>
      </c>
      <c r="N9" s="266">
        <v>41.1</v>
      </c>
    </row>
    <row r="10" spans="1:16">
      <c r="A10" s="248"/>
      <c r="B10" s="244"/>
      <c r="C10" s="244"/>
      <c r="D10" s="244"/>
      <c r="E10" s="244"/>
      <c r="F10" s="244"/>
      <c r="G10" s="1133" t="s">
        <v>479</v>
      </c>
      <c r="H10" s="1134"/>
      <c r="I10" s="1134"/>
      <c r="J10" s="1135"/>
      <c r="K10" s="267">
        <v>21905</v>
      </c>
      <c r="L10" s="268">
        <v>22467</v>
      </c>
      <c r="M10" s="269">
        <v>18027</v>
      </c>
      <c r="N10" s="270">
        <v>24.6</v>
      </c>
    </row>
    <row r="11" spans="1:16" ht="13.5" customHeight="1">
      <c r="A11" s="248"/>
      <c r="B11" s="244"/>
      <c r="C11" s="244"/>
      <c r="D11" s="244"/>
      <c r="E11" s="244"/>
      <c r="F11" s="244"/>
      <c r="G11" s="1133" t="s">
        <v>480</v>
      </c>
      <c r="H11" s="1134"/>
      <c r="I11" s="1134"/>
      <c r="J11" s="1135"/>
      <c r="K11" s="267">
        <v>1662</v>
      </c>
      <c r="L11" s="268">
        <v>1705</v>
      </c>
      <c r="M11" s="269">
        <v>27251</v>
      </c>
      <c r="N11" s="270">
        <v>-93.7</v>
      </c>
    </row>
    <row r="12" spans="1:16" ht="13.5" customHeight="1">
      <c r="A12" s="248"/>
      <c r="B12" s="244"/>
      <c r="C12" s="244"/>
      <c r="D12" s="244"/>
      <c r="E12" s="244"/>
      <c r="F12" s="244"/>
      <c r="G12" s="1133" t="s">
        <v>481</v>
      </c>
      <c r="H12" s="1134"/>
      <c r="I12" s="1134"/>
      <c r="J12" s="1135"/>
      <c r="K12" s="267">
        <v>5486</v>
      </c>
      <c r="L12" s="268">
        <v>5627</v>
      </c>
      <c r="M12" s="269">
        <v>4133</v>
      </c>
      <c r="N12" s="270">
        <v>36.1</v>
      </c>
    </row>
    <row r="13" spans="1:16" ht="13.5" customHeight="1">
      <c r="A13" s="248"/>
      <c r="B13" s="244"/>
      <c r="C13" s="244"/>
      <c r="D13" s="244"/>
      <c r="E13" s="244"/>
      <c r="F13" s="244"/>
      <c r="G13" s="1133" t="s">
        <v>482</v>
      </c>
      <c r="H13" s="1134"/>
      <c r="I13" s="1134"/>
      <c r="J13" s="1135"/>
      <c r="K13" s="267" t="s">
        <v>483</v>
      </c>
      <c r="L13" s="268" t="s">
        <v>483</v>
      </c>
      <c r="M13" s="269" t="s">
        <v>483</v>
      </c>
      <c r="N13" s="270" t="s">
        <v>483</v>
      </c>
    </row>
    <row r="14" spans="1:16" ht="13.5" customHeight="1">
      <c r="A14" s="248"/>
      <c r="B14" s="244"/>
      <c r="C14" s="244"/>
      <c r="D14" s="244"/>
      <c r="E14" s="244"/>
      <c r="F14" s="244"/>
      <c r="G14" s="1133" t="s">
        <v>484</v>
      </c>
      <c r="H14" s="1134"/>
      <c r="I14" s="1134"/>
      <c r="J14" s="1135"/>
      <c r="K14" s="267">
        <v>5907</v>
      </c>
      <c r="L14" s="268">
        <v>6058</v>
      </c>
      <c r="M14" s="269">
        <v>9019</v>
      </c>
      <c r="N14" s="270">
        <v>-32.799999999999997</v>
      </c>
    </row>
    <row r="15" spans="1:16" ht="13.5" customHeight="1">
      <c r="A15" s="248"/>
      <c r="B15" s="244"/>
      <c r="C15" s="244"/>
      <c r="D15" s="244"/>
      <c r="E15" s="244"/>
      <c r="F15" s="244"/>
      <c r="G15" s="1133" t="s">
        <v>485</v>
      </c>
      <c r="H15" s="1134"/>
      <c r="I15" s="1134"/>
      <c r="J15" s="1135"/>
      <c r="K15" s="267">
        <v>12960</v>
      </c>
      <c r="L15" s="268">
        <v>13292</v>
      </c>
      <c r="M15" s="269">
        <v>5105</v>
      </c>
      <c r="N15" s="270">
        <v>160.4</v>
      </c>
    </row>
    <row r="16" spans="1:16">
      <c r="A16" s="248"/>
      <c r="B16" s="244"/>
      <c r="C16" s="244"/>
      <c r="D16" s="244"/>
      <c r="E16" s="244"/>
      <c r="F16" s="244"/>
      <c r="G16" s="1136" t="s">
        <v>486</v>
      </c>
      <c r="H16" s="1137"/>
      <c r="I16" s="1137"/>
      <c r="J16" s="1138"/>
      <c r="K16" s="268">
        <v>-28000</v>
      </c>
      <c r="L16" s="268">
        <v>-28718</v>
      </c>
      <c r="M16" s="269">
        <v>-20971</v>
      </c>
      <c r="N16" s="270">
        <v>36.9</v>
      </c>
    </row>
    <row r="17" spans="1:16">
      <c r="A17" s="248"/>
      <c r="B17" s="244"/>
      <c r="C17" s="244"/>
      <c r="D17" s="244"/>
      <c r="E17" s="244"/>
      <c r="F17" s="244"/>
      <c r="G17" s="1136" t="s">
        <v>171</v>
      </c>
      <c r="H17" s="1137"/>
      <c r="I17" s="1137"/>
      <c r="J17" s="1138"/>
      <c r="K17" s="268">
        <v>280490</v>
      </c>
      <c r="L17" s="268">
        <v>287682</v>
      </c>
      <c r="M17" s="269">
        <v>231994</v>
      </c>
      <c r="N17" s="270">
        <v>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30" t="s">
        <v>491</v>
      </c>
      <c r="H21" s="1131"/>
      <c r="I21" s="1131"/>
      <c r="J21" s="1132"/>
      <c r="K21" s="280">
        <v>31.79</v>
      </c>
      <c r="L21" s="281">
        <v>21.1</v>
      </c>
      <c r="M21" s="282">
        <v>10.69</v>
      </c>
      <c r="N21" s="249"/>
      <c r="O21" s="283"/>
      <c r="P21" s="279"/>
    </row>
    <row r="22" spans="1:16" s="284" customFormat="1">
      <c r="A22" s="279"/>
      <c r="B22" s="249"/>
      <c r="C22" s="249"/>
      <c r="D22" s="249"/>
      <c r="E22" s="249"/>
      <c r="F22" s="249"/>
      <c r="G22" s="1130" t="s">
        <v>492</v>
      </c>
      <c r="H22" s="1131"/>
      <c r="I22" s="1131"/>
      <c r="J22" s="1132"/>
      <c r="K22" s="285">
        <v>92</v>
      </c>
      <c r="L22" s="286">
        <v>95</v>
      </c>
      <c r="M22" s="287">
        <v>-3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9" t="s">
        <v>473</v>
      </c>
      <c r="L30" s="254"/>
      <c r="M30" s="255" t="s">
        <v>474</v>
      </c>
      <c r="N30" s="256"/>
    </row>
    <row r="31" spans="1:16">
      <c r="A31" s="248"/>
      <c r="B31" s="244"/>
      <c r="C31" s="244"/>
      <c r="D31" s="244"/>
      <c r="E31" s="244"/>
      <c r="F31" s="244"/>
      <c r="G31" s="257"/>
      <c r="H31" s="258"/>
      <c r="I31" s="258"/>
      <c r="J31" s="259"/>
      <c r="K31" s="1120"/>
      <c r="L31" s="260" t="s">
        <v>475</v>
      </c>
      <c r="M31" s="261" t="s">
        <v>476</v>
      </c>
      <c r="N31" s="262" t="s">
        <v>477</v>
      </c>
    </row>
    <row r="32" spans="1:16" ht="27" customHeight="1">
      <c r="A32" s="248"/>
      <c r="B32" s="244"/>
      <c r="C32" s="244"/>
      <c r="D32" s="244"/>
      <c r="E32" s="244"/>
      <c r="F32" s="244"/>
      <c r="G32" s="1121" t="s">
        <v>495</v>
      </c>
      <c r="H32" s="1122"/>
      <c r="I32" s="1122"/>
      <c r="J32" s="1123"/>
      <c r="K32" s="294">
        <v>179582</v>
      </c>
      <c r="L32" s="294">
        <v>184187</v>
      </c>
      <c r="M32" s="295">
        <v>144190</v>
      </c>
      <c r="N32" s="296">
        <v>27.7</v>
      </c>
    </row>
    <row r="33" spans="1:16" ht="13.5" customHeight="1">
      <c r="A33" s="248"/>
      <c r="B33" s="244"/>
      <c r="C33" s="244"/>
      <c r="D33" s="244"/>
      <c r="E33" s="244"/>
      <c r="F33" s="244"/>
      <c r="G33" s="1121" t="s">
        <v>496</v>
      </c>
      <c r="H33" s="1122"/>
      <c r="I33" s="1122"/>
      <c r="J33" s="1123"/>
      <c r="K33" s="294" t="s">
        <v>483</v>
      </c>
      <c r="L33" s="294" t="s">
        <v>483</v>
      </c>
      <c r="M33" s="295" t="s">
        <v>483</v>
      </c>
      <c r="N33" s="296" t="s">
        <v>483</v>
      </c>
    </row>
    <row r="34" spans="1:16" ht="27" customHeight="1">
      <c r="A34" s="248"/>
      <c r="B34" s="244"/>
      <c r="C34" s="244"/>
      <c r="D34" s="244"/>
      <c r="E34" s="244"/>
      <c r="F34" s="244"/>
      <c r="G34" s="1121" t="s">
        <v>497</v>
      </c>
      <c r="H34" s="1122"/>
      <c r="I34" s="1122"/>
      <c r="J34" s="1123"/>
      <c r="K34" s="294" t="s">
        <v>483</v>
      </c>
      <c r="L34" s="294" t="s">
        <v>483</v>
      </c>
      <c r="M34" s="295" t="s">
        <v>483</v>
      </c>
      <c r="N34" s="296" t="s">
        <v>483</v>
      </c>
    </row>
    <row r="35" spans="1:16" ht="27" customHeight="1">
      <c r="A35" s="248"/>
      <c r="B35" s="244"/>
      <c r="C35" s="244"/>
      <c r="D35" s="244"/>
      <c r="E35" s="244"/>
      <c r="F35" s="244"/>
      <c r="G35" s="1121" t="s">
        <v>498</v>
      </c>
      <c r="H35" s="1122"/>
      <c r="I35" s="1122"/>
      <c r="J35" s="1123"/>
      <c r="K35" s="294">
        <v>80475</v>
      </c>
      <c r="L35" s="294">
        <v>82538</v>
      </c>
      <c r="M35" s="295">
        <v>29858</v>
      </c>
      <c r="N35" s="296">
        <v>176.4</v>
      </c>
    </row>
    <row r="36" spans="1:16" ht="27" customHeight="1">
      <c r="A36" s="248"/>
      <c r="B36" s="244"/>
      <c r="C36" s="244"/>
      <c r="D36" s="244"/>
      <c r="E36" s="244"/>
      <c r="F36" s="244"/>
      <c r="G36" s="1121" t="s">
        <v>499</v>
      </c>
      <c r="H36" s="1122"/>
      <c r="I36" s="1122"/>
      <c r="J36" s="1123"/>
      <c r="K36" s="294" t="s">
        <v>483</v>
      </c>
      <c r="L36" s="294" t="s">
        <v>483</v>
      </c>
      <c r="M36" s="295">
        <v>6079</v>
      </c>
      <c r="N36" s="296" t="s">
        <v>483</v>
      </c>
    </row>
    <row r="37" spans="1:16" ht="13.5" customHeight="1">
      <c r="A37" s="248"/>
      <c r="B37" s="244"/>
      <c r="C37" s="244"/>
      <c r="D37" s="244"/>
      <c r="E37" s="244"/>
      <c r="F37" s="244"/>
      <c r="G37" s="1121" t="s">
        <v>500</v>
      </c>
      <c r="H37" s="1122"/>
      <c r="I37" s="1122"/>
      <c r="J37" s="1123"/>
      <c r="K37" s="294" t="s">
        <v>483</v>
      </c>
      <c r="L37" s="294" t="s">
        <v>483</v>
      </c>
      <c r="M37" s="295">
        <v>2554</v>
      </c>
      <c r="N37" s="296" t="s">
        <v>483</v>
      </c>
    </row>
    <row r="38" spans="1:16" ht="27" customHeight="1">
      <c r="A38" s="248"/>
      <c r="B38" s="244"/>
      <c r="C38" s="244"/>
      <c r="D38" s="244"/>
      <c r="E38" s="244"/>
      <c r="F38" s="244"/>
      <c r="G38" s="1124" t="s">
        <v>501</v>
      </c>
      <c r="H38" s="1125"/>
      <c r="I38" s="1125"/>
      <c r="J38" s="1126"/>
      <c r="K38" s="297" t="s">
        <v>483</v>
      </c>
      <c r="L38" s="297" t="s">
        <v>483</v>
      </c>
      <c r="M38" s="298">
        <v>44</v>
      </c>
      <c r="N38" s="299" t="s">
        <v>483</v>
      </c>
      <c r="O38" s="293"/>
    </row>
    <row r="39" spans="1:16">
      <c r="A39" s="248"/>
      <c r="B39" s="244"/>
      <c r="C39" s="244"/>
      <c r="D39" s="244"/>
      <c r="E39" s="244"/>
      <c r="F39" s="244"/>
      <c r="G39" s="1124" t="s">
        <v>502</v>
      </c>
      <c r="H39" s="1125"/>
      <c r="I39" s="1125"/>
      <c r="J39" s="1126"/>
      <c r="K39" s="300" t="s">
        <v>483</v>
      </c>
      <c r="L39" s="300" t="s">
        <v>483</v>
      </c>
      <c r="M39" s="301">
        <v>-7957</v>
      </c>
      <c r="N39" s="302" t="s">
        <v>483</v>
      </c>
      <c r="O39" s="293"/>
    </row>
    <row r="40" spans="1:16" ht="27" customHeight="1">
      <c r="A40" s="248"/>
      <c r="B40" s="244"/>
      <c r="C40" s="244"/>
      <c r="D40" s="244"/>
      <c r="E40" s="244"/>
      <c r="F40" s="244"/>
      <c r="G40" s="1121" t="s">
        <v>503</v>
      </c>
      <c r="H40" s="1122"/>
      <c r="I40" s="1122"/>
      <c r="J40" s="1123"/>
      <c r="K40" s="300">
        <v>-207113</v>
      </c>
      <c r="L40" s="300">
        <v>-212424</v>
      </c>
      <c r="M40" s="301">
        <v>-129245</v>
      </c>
      <c r="N40" s="302">
        <v>64.400000000000006</v>
      </c>
      <c r="O40" s="293"/>
    </row>
    <row r="41" spans="1:16">
      <c r="A41" s="248"/>
      <c r="B41" s="244"/>
      <c r="C41" s="244"/>
      <c r="D41" s="244"/>
      <c r="E41" s="244"/>
      <c r="F41" s="244"/>
      <c r="G41" s="1127" t="s">
        <v>282</v>
      </c>
      <c r="H41" s="1128"/>
      <c r="I41" s="1128"/>
      <c r="J41" s="1129"/>
      <c r="K41" s="294">
        <v>52944</v>
      </c>
      <c r="L41" s="300">
        <v>54302</v>
      </c>
      <c r="M41" s="301">
        <v>45523</v>
      </c>
      <c r="N41" s="302">
        <v>19.3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4" t="s">
        <v>473</v>
      </c>
      <c r="J49" s="1116" t="s">
        <v>507</v>
      </c>
      <c r="K49" s="1117"/>
      <c r="L49" s="1117"/>
      <c r="M49" s="1117"/>
      <c r="N49" s="1118"/>
    </row>
    <row r="50" spans="1:14">
      <c r="A50" s="248"/>
      <c r="B50" s="244"/>
      <c r="C50" s="244"/>
      <c r="D50" s="244"/>
      <c r="E50" s="244"/>
      <c r="F50" s="244"/>
      <c r="G50" s="312"/>
      <c r="H50" s="313"/>
      <c r="I50" s="1115"/>
      <c r="J50" s="314" t="s">
        <v>508</v>
      </c>
      <c r="K50" s="315" t="s">
        <v>509</v>
      </c>
      <c r="L50" s="316" t="s">
        <v>510</v>
      </c>
      <c r="M50" s="317" t="s">
        <v>511</v>
      </c>
      <c r="N50" s="318" t="s">
        <v>512</v>
      </c>
    </row>
    <row r="51" spans="1:14">
      <c r="A51" s="248"/>
      <c r="B51" s="244"/>
      <c r="C51" s="244"/>
      <c r="D51" s="244"/>
      <c r="E51" s="244"/>
      <c r="F51" s="244"/>
      <c r="G51" s="310" t="s">
        <v>513</v>
      </c>
      <c r="H51" s="311"/>
      <c r="I51" s="319">
        <v>403822</v>
      </c>
      <c r="J51" s="320">
        <v>391680</v>
      </c>
      <c r="K51" s="321">
        <v>-26.6</v>
      </c>
      <c r="L51" s="322">
        <v>334234</v>
      </c>
      <c r="M51" s="323">
        <v>27.2</v>
      </c>
      <c r="N51" s="324">
        <v>-53.8</v>
      </c>
    </row>
    <row r="52" spans="1:14">
      <c r="A52" s="248"/>
      <c r="B52" s="244"/>
      <c r="C52" s="244"/>
      <c r="D52" s="244"/>
      <c r="E52" s="244"/>
      <c r="F52" s="244"/>
      <c r="G52" s="325"/>
      <c r="H52" s="326" t="s">
        <v>514</v>
      </c>
      <c r="I52" s="327">
        <v>84526</v>
      </c>
      <c r="J52" s="328">
        <v>81984</v>
      </c>
      <c r="K52" s="329">
        <v>-58.5</v>
      </c>
      <c r="L52" s="330">
        <v>135366</v>
      </c>
      <c r="M52" s="331">
        <v>-8.1999999999999993</v>
      </c>
      <c r="N52" s="332">
        <v>-50.3</v>
      </c>
    </row>
    <row r="53" spans="1:14">
      <c r="A53" s="248"/>
      <c r="B53" s="244"/>
      <c r="C53" s="244"/>
      <c r="D53" s="244"/>
      <c r="E53" s="244"/>
      <c r="F53" s="244"/>
      <c r="G53" s="310" t="s">
        <v>515</v>
      </c>
      <c r="H53" s="311"/>
      <c r="I53" s="319">
        <v>303973</v>
      </c>
      <c r="J53" s="320">
        <v>301561</v>
      </c>
      <c r="K53" s="321">
        <v>-23</v>
      </c>
      <c r="L53" s="322">
        <v>216155</v>
      </c>
      <c r="M53" s="323">
        <v>-35.299999999999997</v>
      </c>
      <c r="N53" s="324">
        <v>12.3</v>
      </c>
    </row>
    <row r="54" spans="1:14">
      <c r="A54" s="248"/>
      <c r="B54" s="244"/>
      <c r="C54" s="244"/>
      <c r="D54" s="244"/>
      <c r="E54" s="244"/>
      <c r="F54" s="244"/>
      <c r="G54" s="325"/>
      <c r="H54" s="326" t="s">
        <v>514</v>
      </c>
      <c r="I54" s="327">
        <v>143234</v>
      </c>
      <c r="J54" s="328">
        <v>142097</v>
      </c>
      <c r="K54" s="329">
        <v>73.3</v>
      </c>
      <c r="L54" s="330">
        <v>108827</v>
      </c>
      <c r="M54" s="331">
        <v>-19.600000000000001</v>
      </c>
      <c r="N54" s="332">
        <v>92.9</v>
      </c>
    </row>
    <row r="55" spans="1:14">
      <c r="A55" s="248"/>
      <c r="B55" s="244"/>
      <c r="C55" s="244"/>
      <c r="D55" s="244"/>
      <c r="E55" s="244"/>
      <c r="F55" s="244"/>
      <c r="G55" s="310" t="s">
        <v>516</v>
      </c>
      <c r="H55" s="311"/>
      <c r="I55" s="319">
        <v>364901</v>
      </c>
      <c r="J55" s="320">
        <v>364173</v>
      </c>
      <c r="K55" s="321">
        <v>20.8</v>
      </c>
      <c r="L55" s="322">
        <v>228305</v>
      </c>
      <c r="M55" s="323">
        <v>5.6</v>
      </c>
      <c r="N55" s="324">
        <v>15.2</v>
      </c>
    </row>
    <row r="56" spans="1:14">
      <c r="A56" s="248"/>
      <c r="B56" s="244"/>
      <c r="C56" s="244"/>
      <c r="D56" s="244"/>
      <c r="E56" s="244"/>
      <c r="F56" s="244"/>
      <c r="G56" s="325"/>
      <c r="H56" s="326" t="s">
        <v>514</v>
      </c>
      <c r="I56" s="327">
        <v>169950</v>
      </c>
      <c r="J56" s="328">
        <v>169611</v>
      </c>
      <c r="K56" s="329">
        <v>19.399999999999999</v>
      </c>
      <c r="L56" s="330">
        <v>86611</v>
      </c>
      <c r="M56" s="331">
        <v>-20.399999999999999</v>
      </c>
      <c r="N56" s="332">
        <v>39.799999999999997</v>
      </c>
    </row>
    <row r="57" spans="1:14">
      <c r="A57" s="248"/>
      <c r="B57" s="244"/>
      <c r="C57" s="244"/>
      <c r="D57" s="244"/>
      <c r="E57" s="244"/>
      <c r="F57" s="244"/>
      <c r="G57" s="310" t="s">
        <v>517</v>
      </c>
      <c r="H57" s="311"/>
      <c r="I57" s="319">
        <v>310621</v>
      </c>
      <c r="J57" s="320">
        <v>312811</v>
      </c>
      <c r="K57" s="321">
        <v>-14.1</v>
      </c>
      <c r="L57" s="322">
        <v>316331</v>
      </c>
      <c r="M57" s="323">
        <v>38.6</v>
      </c>
      <c r="N57" s="324">
        <v>-52.7</v>
      </c>
    </row>
    <row r="58" spans="1:14">
      <c r="A58" s="248"/>
      <c r="B58" s="244"/>
      <c r="C58" s="244"/>
      <c r="D58" s="244"/>
      <c r="E58" s="244"/>
      <c r="F58" s="244"/>
      <c r="G58" s="325"/>
      <c r="H58" s="326" t="s">
        <v>514</v>
      </c>
      <c r="I58" s="327">
        <v>93153</v>
      </c>
      <c r="J58" s="328">
        <v>93810</v>
      </c>
      <c r="K58" s="329">
        <v>-44.7</v>
      </c>
      <c r="L58" s="330">
        <v>106387</v>
      </c>
      <c r="M58" s="331">
        <v>22.8</v>
      </c>
      <c r="N58" s="332">
        <v>-67.5</v>
      </c>
    </row>
    <row r="59" spans="1:14">
      <c r="A59" s="248"/>
      <c r="B59" s="244"/>
      <c r="C59" s="244"/>
      <c r="D59" s="244"/>
      <c r="E59" s="244"/>
      <c r="F59" s="244"/>
      <c r="G59" s="310" t="s">
        <v>518</v>
      </c>
      <c r="H59" s="311"/>
      <c r="I59" s="319">
        <v>313300</v>
      </c>
      <c r="J59" s="320">
        <v>321333</v>
      </c>
      <c r="K59" s="321">
        <v>2.7</v>
      </c>
      <c r="L59" s="322">
        <v>333013</v>
      </c>
      <c r="M59" s="323">
        <v>5.3</v>
      </c>
      <c r="N59" s="324">
        <v>-2.6</v>
      </c>
    </row>
    <row r="60" spans="1:14">
      <c r="A60" s="248"/>
      <c r="B60" s="244"/>
      <c r="C60" s="244"/>
      <c r="D60" s="244"/>
      <c r="E60" s="244"/>
      <c r="F60" s="244"/>
      <c r="G60" s="325"/>
      <c r="H60" s="326" t="s">
        <v>514</v>
      </c>
      <c r="I60" s="333">
        <v>127013</v>
      </c>
      <c r="J60" s="328">
        <v>130270</v>
      </c>
      <c r="K60" s="329">
        <v>38.9</v>
      </c>
      <c r="L60" s="330">
        <v>126732</v>
      </c>
      <c r="M60" s="331">
        <v>19.100000000000001</v>
      </c>
      <c r="N60" s="332">
        <v>19.8</v>
      </c>
    </row>
    <row r="61" spans="1:14">
      <c r="A61" s="248"/>
      <c r="B61" s="244"/>
      <c r="C61" s="244"/>
      <c r="D61" s="244"/>
      <c r="E61" s="244"/>
      <c r="F61" s="244"/>
      <c r="G61" s="310" t="s">
        <v>519</v>
      </c>
      <c r="H61" s="334"/>
      <c r="I61" s="335">
        <v>339323</v>
      </c>
      <c r="J61" s="336">
        <v>338312</v>
      </c>
      <c r="K61" s="337">
        <v>-8</v>
      </c>
      <c r="L61" s="338">
        <v>285608</v>
      </c>
      <c r="M61" s="339">
        <v>8.3000000000000007</v>
      </c>
      <c r="N61" s="324">
        <v>-16.3</v>
      </c>
    </row>
    <row r="62" spans="1:14">
      <c r="A62" s="248"/>
      <c r="B62" s="244"/>
      <c r="C62" s="244"/>
      <c r="D62" s="244"/>
      <c r="E62" s="244"/>
      <c r="F62" s="244"/>
      <c r="G62" s="325"/>
      <c r="H62" s="326" t="s">
        <v>514</v>
      </c>
      <c r="I62" s="327">
        <v>123575</v>
      </c>
      <c r="J62" s="328">
        <v>123554</v>
      </c>
      <c r="K62" s="329">
        <v>5.7</v>
      </c>
      <c r="L62" s="330">
        <v>112785</v>
      </c>
      <c r="M62" s="331">
        <v>-1.3</v>
      </c>
      <c r="N62" s="332">
        <v>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35.56</v>
      </c>
      <c r="G47" s="12">
        <v>45.77</v>
      </c>
      <c r="H47" s="12">
        <v>46.03</v>
      </c>
      <c r="I47" s="12">
        <v>57.87</v>
      </c>
      <c r="J47" s="13">
        <v>60.04</v>
      </c>
    </row>
    <row r="48" spans="2:10" ht="57.75" customHeight="1">
      <c r="B48" s="14"/>
      <c r="C48" s="1141" t="s">
        <v>4</v>
      </c>
      <c r="D48" s="1141"/>
      <c r="E48" s="1142"/>
      <c r="F48" s="15">
        <v>9.2799999999999994</v>
      </c>
      <c r="G48" s="16">
        <v>10.7</v>
      </c>
      <c r="H48" s="16">
        <v>12.45</v>
      </c>
      <c r="I48" s="16">
        <v>12.97</v>
      </c>
      <c r="J48" s="17">
        <v>19.98</v>
      </c>
    </row>
    <row r="49" spans="2:10" ht="57.75" customHeight="1" thickBot="1">
      <c r="B49" s="18"/>
      <c r="C49" s="1143" t="s">
        <v>5</v>
      </c>
      <c r="D49" s="1143"/>
      <c r="E49" s="1144"/>
      <c r="F49" s="19">
        <v>21.61</v>
      </c>
      <c r="G49" s="20">
        <v>10.57</v>
      </c>
      <c r="H49" s="20">
        <v>6.59</v>
      </c>
      <c r="I49" s="20">
        <v>12.15</v>
      </c>
      <c r="J49" s="21">
        <v>6.76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8.17</v>
      </c>
      <c r="G34" s="33">
        <v>10.28</v>
      </c>
      <c r="H34" s="33">
        <v>11.92</v>
      </c>
      <c r="I34" s="33">
        <v>12.36</v>
      </c>
      <c r="J34" s="34">
        <v>19.399999999999999</v>
      </c>
      <c r="K34" s="22"/>
      <c r="L34" s="22"/>
      <c r="M34" s="22"/>
      <c r="N34" s="22"/>
      <c r="O34" s="22"/>
      <c r="P34" s="22"/>
    </row>
    <row r="35" spans="1:16" ht="39" customHeight="1">
      <c r="A35" s="22"/>
      <c r="B35" s="35"/>
      <c r="C35" s="1145" t="s">
        <v>527</v>
      </c>
      <c r="D35" s="1146"/>
      <c r="E35" s="1147"/>
      <c r="F35" s="36">
        <v>2.84</v>
      </c>
      <c r="G35" s="37">
        <v>3.52</v>
      </c>
      <c r="H35" s="37">
        <v>3.34</v>
      </c>
      <c r="I35" s="37">
        <v>1.74</v>
      </c>
      <c r="J35" s="38">
        <v>1.6</v>
      </c>
      <c r="K35" s="22"/>
      <c r="L35" s="22"/>
      <c r="M35" s="22"/>
      <c r="N35" s="22"/>
      <c r="O35" s="22"/>
      <c r="P35" s="22"/>
    </row>
    <row r="36" spans="1:16" ht="39" customHeight="1">
      <c r="A36" s="22"/>
      <c r="B36" s="35"/>
      <c r="C36" s="1145" t="s">
        <v>528</v>
      </c>
      <c r="D36" s="1146"/>
      <c r="E36" s="1147"/>
      <c r="F36" s="36">
        <v>0.33</v>
      </c>
      <c r="G36" s="37">
        <v>0.46</v>
      </c>
      <c r="H36" s="37">
        <v>0.55000000000000004</v>
      </c>
      <c r="I36" s="37">
        <v>0.73</v>
      </c>
      <c r="J36" s="38">
        <v>0.74</v>
      </c>
      <c r="K36" s="22"/>
      <c r="L36" s="22"/>
      <c r="M36" s="22"/>
      <c r="N36" s="22"/>
      <c r="O36" s="22"/>
      <c r="P36" s="22"/>
    </row>
    <row r="37" spans="1:16" ht="39" customHeight="1">
      <c r="A37" s="22"/>
      <c r="B37" s="35"/>
      <c r="C37" s="1145" t="s">
        <v>529</v>
      </c>
      <c r="D37" s="1146"/>
      <c r="E37" s="1147"/>
      <c r="F37" s="36">
        <v>0.54</v>
      </c>
      <c r="G37" s="37">
        <v>0.64</v>
      </c>
      <c r="H37" s="37">
        <v>0.41</v>
      </c>
      <c r="I37" s="37">
        <v>0.56000000000000005</v>
      </c>
      <c r="J37" s="38">
        <v>0.73</v>
      </c>
      <c r="K37" s="22"/>
      <c r="L37" s="22"/>
      <c r="M37" s="22"/>
      <c r="N37" s="22"/>
      <c r="O37" s="22"/>
      <c r="P37" s="22"/>
    </row>
    <row r="38" spans="1:16" ht="39" customHeight="1">
      <c r="A38" s="22"/>
      <c r="B38" s="35"/>
      <c r="C38" s="1145" t="s">
        <v>530</v>
      </c>
      <c r="D38" s="1146"/>
      <c r="E38" s="1147"/>
      <c r="F38" s="36">
        <v>0.82</v>
      </c>
      <c r="G38" s="37">
        <v>0.89</v>
      </c>
      <c r="H38" s="37">
        <v>0.84</v>
      </c>
      <c r="I38" s="37">
        <v>0.73</v>
      </c>
      <c r="J38" s="38">
        <v>0.73</v>
      </c>
      <c r="K38" s="22"/>
      <c r="L38" s="22"/>
      <c r="M38" s="22"/>
      <c r="N38" s="22"/>
      <c r="O38" s="22"/>
      <c r="P38" s="22"/>
    </row>
    <row r="39" spans="1:16" ht="39" customHeight="1">
      <c r="A39" s="22"/>
      <c r="B39" s="35"/>
      <c r="C39" s="1145" t="s">
        <v>531</v>
      </c>
      <c r="D39" s="1146"/>
      <c r="E39" s="1147"/>
      <c r="F39" s="36">
        <v>1.08</v>
      </c>
      <c r="G39" s="37">
        <v>0.39</v>
      </c>
      <c r="H39" s="37">
        <v>0.5</v>
      </c>
      <c r="I39" s="37">
        <v>0.59</v>
      </c>
      <c r="J39" s="38">
        <v>0.56000000000000005</v>
      </c>
      <c r="K39" s="22"/>
      <c r="L39" s="22"/>
      <c r="M39" s="22"/>
      <c r="N39" s="22"/>
      <c r="O39" s="22"/>
      <c r="P39" s="22"/>
    </row>
    <row r="40" spans="1:16" ht="39" customHeight="1">
      <c r="A40" s="22"/>
      <c r="B40" s="35"/>
      <c r="C40" s="1145" t="s">
        <v>532</v>
      </c>
      <c r="D40" s="1146"/>
      <c r="E40" s="1147"/>
      <c r="F40" s="36">
        <v>1.17</v>
      </c>
      <c r="G40" s="37">
        <v>1.74</v>
      </c>
      <c r="H40" s="37">
        <v>1.82</v>
      </c>
      <c r="I40" s="37">
        <v>0.48</v>
      </c>
      <c r="J40" s="38">
        <v>0.51</v>
      </c>
      <c r="K40" s="22"/>
      <c r="L40" s="22"/>
      <c r="M40" s="22"/>
      <c r="N40" s="22"/>
      <c r="O40" s="22"/>
      <c r="P40" s="22"/>
    </row>
    <row r="41" spans="1:16" ht="39" customHeight="1">
      <c r="A41" s="22"/>
      <c r="B41" s="35"/>
      <c r="C41" s="1145" t="s">
        <v>533</v>
      </c>
      <c r="D41" s="1146"/>
      <c r="E41" s="1147"/>
      <c r="F41" s="36" t="s">
        <v>483</v>
      </c>
      <c r="G41" s="37">
        <v>0.92</v>
      </c>
      <c r="H41" s="37">
        <v>0.75</v>
      </c>
      <c r="I41" s="37">
        <v>1.53</v>
      </c>
      <c r="J41" s="38">
        <v>0.2</v>
      </c>
      <c r="K41" s="22"/>
      <c r="L41" s="22"/>
      <c r="M41" s="22"/>
      <c r="N41" s="22"/>
      <c r="O41" s="22"/>
      <c r="P41" s="22"/>
    </row>
    <row r="42" spans="1:16" ht="39" customHeight="1">
      <c r="A42" s="22"/>
      <c r="B42" s="39"/>
      <c r="C42" s="1145" t="s">
        <v>534</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535</v>
      </c>
      <c r="D43" s="1149"/>
      <c r="E43" s="1150"/>
      <c r="F43" s="41">
        <v>1.75</v>
      </c>
      <c r="G43" s="42">
        <v>0.42</v>
      </c>
      <c r="H43" s="42">
        <v>0.32</v>
      </c>
      <c r="I43" s="42">
        <v>0.34</v>
      </c>
      <c r="J43" s="43">
        <v>0.32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191</v>
      </c>
      <c r="L45" s="60">
        <v>180</v>
      </c>
      <c r="M45" s="60">
        <v>175</v>
      </c>
      <c r="N45" s="60">
        <v>171</v>
      </c>
      <c r="O45" s="61">
        <v>180</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66</v>
      </c>
      <c r="L48" s="64">
        <v>75</v>
      </c>
      <c r="M48" s="64">
        <v>78</v>
      </c>
      <c r="N48" s="64">
        <v>81</v>
      </c>
      <c r="O48" s="65">
        <v>80</v>
      </c>
      <c r="P48" s="48"/>
      <c r="Q48" s="48"/>
      <c r="R48" s="48"/>
      <c r="S48" s="48"/>
      <c r="T48" s="48"/>
      <c r="U48" s="48"/>
    </row>
    <row r="49" spans="1:21" ht="30.75" customHeight="1">
      <c r="A49" s="48"/>
      <c r="B49" s="1163"/>
      <c r="C49" s="1164"/>
      <c r="D49" s="62"/>
      <c r="E49" s="1155" t="s">
        <v>16</v>
      </c>
      <c r="F49" s="1155"/>
      <c r="G49" s="1155"/>
      <c r="H49" s="1155"/>
      <c r="I49" s="1155"/>
      <c r="J49" s="1156"/>
      <c r="K49" s="63" t="s">
        <v>483</v>
      </c>
      <c r="L49" s="64" t="s">
        <v>483</v>
      </c>
      <c r="M49" s="64" t="s">
        <v>483</v>
      </c>
      <c r="N49" s="64" t="s">
        <v>483</v>
      </c>
      <c r="O49" s="65" t="s">
        <v>483</v>
      </c>
      <c r="P49" s="48"/>
      <c r="Q49" s="48"/>
      <c r="R49" s="48"/>
      <c r="S49" s="48"/>
      <c r="T49" s="48"/>
      <c r="U49" s="48"/>
    </row>
    <row r="50" spans="1:21" ht="30.75" customHeight="1">
      <c r="A50" s="48"/>
      <c r="B50" s="1163"/>
      <c r="C50" s="1164"/>
      <c r="D50" s="62"/>
      <c r="E50" s="1155" t="s">
        <v>17</v>
      </c>
      <c r="F50" s="1155"/>
      <c r="G50" s="1155"/>
      <c r="H50" s="1155"/>
      <c r="I50" s="1155"/>
      <c r="J50" s="1156"/>
      <c r="K50" s="63">
        <v>3</v>
      </c>
      <c r="L50" s="64">
        <v>3</v>
      </c>
      <c r="M50" s="64">
        <v>2</v>
      </c>
      <c r="N50" s="64">
        <v>0</v>
      </c>
      <c r="O50" s="65" t="s">
        <v>483</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200</v>
      </c>
      <c r="L52" s="64">
        <v>199</v>
      </c>
      <c r="M52" s="64">
        <v>200</v>
      </c>
      <c r="N52" s="64">
        <v>199</v>
      </c>
      <c r="O52" s="65">
        <v>207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60</v>
      </c>
      <c r="L53" s="69">
        <v>59</v>
      </c>
      <c r="M53" s="69">
        <v>55</v>
      </c>
      <c r="N53" s="69">
        <v>53</v>
      </c>
      <c r="O53" s="70">
        <v>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2016-04-28T08:55:26Z</cp:lastPrinted>
  <dcterms:created xsi:type="dcterms:W3CDTF">2016-02-15T02:00:05Z</dcterms:created>
  <dcterms:modified xsi:type="dcterms:W3CDTF">2016-05-02T02:04:41Z</dcterms:modified>
</cp:coreProperties>
</file>