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<sst xmlns="http://schemas.openxmlformats.org/spreadsheetml/2006/main" count="1044" uniqueCount="555">
  <si>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</si>
  <si>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</si>
  <si>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</si>
  <si>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</si>
  <si>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</si>
  <si>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</si>
  <si>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</si>
  <si>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</si>
  <si>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</si>
  <si>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</si>
  <si>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</si>
  <si>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</si>
  <si>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</si>
  <si>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</si>
  <si>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</si>
  <si>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</si>
  <si>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</si>
  <si>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</si>
  <si>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</si>
  <si>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</si>
  <si>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</si>
  <si>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</si>
  <si>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</si>
  <si>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</si>
  <si>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</si>
  <si>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</si>
  <si>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</si>
  <si>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</si>
  <si>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</si>
  <si>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</si>
  <si>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</si>
  <si>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</si>
  <si>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</si>
  <si>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</si>
  <si>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</si>
  <si>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</si>
  <si>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</si>
  <si>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</si>
  <si>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</si>
  <si>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</si>
  <si>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</si>
  <si>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</si>
  <si>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</si>
  <si>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</si>
  <si>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</si>
  <si>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</si>
  <si>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</si>
  <si>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</si>
  <si>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</si>
  <si>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</si>
  <si>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</si>
  <si>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</si>
  <si>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</si>
  <si>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</si>
  <si>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</si>
  <si>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</si>
  <si>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</si>
  <si>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</si>
  <si>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</si>
  <si>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</si>
  <si>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</si>
  <si>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</si>
  <si>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</si>
  <si>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</si>
  <si>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</si>
  <si>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</si>
  <si>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</si>
  <si>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</si>
  <si>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</si>
  <si>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</si>
  <si>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</si>
  <si>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</si>
  <si>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</si>
  <si>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</si>
  <si>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</si>
  <si>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</si>
  <si>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</si>
  <si>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</si>
  <si>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</si>
  <si>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</si>
  <si>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</si>
  <si>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</si>
  <si>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</si>
  <si>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</si>
  <si>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</si>
  <si>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</si>
  <si>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</si>
  <si>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</si>
  <si>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</si>
  <si>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</si>
  <si>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</si>
  <si>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</si>
  <si>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</si>
  <si>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</si>
  <si>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</si>
  <si>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</si>
  <si>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</si>
  <si>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</si>
  <si>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</si>
  <si>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</si>
  <si>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</si>
  <si>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</si>
  <si>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</si>
  <si>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</si>
  <si>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</si>
  <si>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</si>
  <si>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</si>
  <si>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</si>
  <si>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</si>
  <si>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</si>
  <si>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</si>
  <si>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</si>
  <si>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</si>
  <si>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</si>
  <si>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</si>
  <si>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</si>
  <si>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</si>
  <si>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</si>
  <si>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</si>
  <si>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</si>
  <si>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</si>
  <si>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</si>
  <si>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</si>
  <si>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</si>
  <si>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</si>
  <si>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</si>
  <si>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</si>
  <si>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</si>
  <si>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</si>
  <si>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</si>
  <si>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</si>
  <si>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</si>
  <si>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</si>
  <si>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</si>
  <si>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</si>
  <si>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</si>
  <si>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</si>
  <si>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</si>
  <si>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</si>
  <si>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</si>
  <si>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</si>
  <si>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</si>
  <si>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</si>
  <si>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</si>
  <si>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</si>
  <si>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</si>
  <si>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</si>
  <si>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</si>
  <si>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</si>
  <si>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</si>
  <si>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</si>
  <si>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</si>
  <si>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</si>
  <si>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</si>
  <si>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</si>
  <si>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</si>
  <si>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</si>
  <si>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</si>
  <si>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</si>
  <si>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</si>
  <si>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</si>
  <si>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</si>
  <si>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</si>
  <si>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</si>
  <si>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</si>
  <si>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</si>
  <si>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</si>
  <si>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</si>
  <si>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</si>
  <si>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</si>
  <si>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</si>
  <si>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</si>
  <si>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</si>
  <si>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</si>
  <si>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</si>
  <si>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</si>
  <si>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</si>
  <si>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</si>
  <si>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</si>
  <si>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</si>
  <si>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</si>
  <si>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</si>
  <si>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</si>
  <si>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</si>
  <si>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</si>
  <si>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</si>
  <si>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</si>
  <si>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</si>
  <si>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</si>
  <si>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</si>
  <si>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</si>
  <si>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</si>
  <si>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</si>
  <si>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</si>
  <si>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岡山県浅口市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</si>
  <si>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</si>
  <si>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</si>
  <si>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</si>
  <si>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</si>
  <si>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</si>
  <si>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</si>
  <si>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</si>
  <si>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</si>
  <si>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</si>
  <si>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</si>
  <si>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</si>
  <si>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</si>
  <si>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</si>
  <si>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</si>
  <si>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</si>
  <si>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</si>
  <si>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</si>
  <si>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</si>
  <si>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</si>
  <si>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</si>
  <si>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</si>
  <si>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</si>
  <si>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</si>
  <si>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</si>
  <si>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</si>
  <si>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</si>
  <si>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</si>
  <si>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</si>
  <si>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</si>
  <si>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</si>
  <si>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</si>
  <si>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</si>
  <si>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</si>
  <si>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</si>
  <si>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</si>
  <si>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</si>
  <si>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</si>
  <si>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</si>
  <si>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</si>
  <si>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</si>
  <si>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</si>
  <si>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</si>
  <si>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</si>
  <si>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</si>
  <si>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</si>
  <si>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</si>
  <si>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</si>
  <si>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</si>
  <si>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</si>
  <si>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</si>
  <si>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</si>
  <si>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</si>
  <si>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</si>
  <si>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</si>
  <si>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</si>
  <si>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</si>
  <si>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</si>
  <si>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</si>
  <si>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</si>
  <si>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</si>
  <si>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</si>
  <si>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</si>
  <si>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</si>
  <si>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</si>
  <si>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</si>
  <si>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</si>
  <si>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</si>
  <si>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</si>
  <si>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</si>
  <si>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</si>
  <si>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</si>
  <si>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</si>
  <si>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</si>
  <si>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</si>
  <si>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</si>
  <si>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</si>
  <si>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</si>
  <si>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</si>
  <si>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</si>
  <si>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</si>
  <si>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</si>
  <si>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</si>
  <si>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</si>
  <si>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</si>
  <si>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</si>
  <si>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</si>
  <si>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</si>
  <si>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</si>
  <si>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</si>
  <si>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</si>
  <si>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</si>
  <si>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</si>
  <si>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</si>
  <si>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</si>
  <si>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</si>
  <si>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</si>
  <si>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</si>
  <si>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</si>
  <si>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</si>
  <si>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</si>
  <si>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</si>
  <si>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</si>
  <si>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</si>
  <si>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</si>
  <si>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</si>
  <si>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</si>
  <si>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</si>
  <si>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</si>
  <si>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</si>
  <si>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</si>
  <si>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</si>
  <si>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</si>
  <si>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</si>
  <si>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</si>
  <si>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</si>
  <si>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</si>
  <si>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</si>
  <si>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</si>
  <si>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</si>
  <si>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</si>
  <si>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</si>
  <si>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</si>
  <si>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</si>
  <si>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</si>
  <si>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</si>
  <si>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</si>
  <si>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</si>
  <si>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</si>
  <si>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</si>
  <si>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</si>
  <si>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</si>
  <si>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</si>
  <si>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</si>
  <si>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</si>
  <si>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</si>
  <si>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</si>
  <si>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</si>
  <si>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</si>
  <si>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</si>
  <si>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</si>
  <si>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</si>
  <si>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</si>
  <si>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</si>
  <si>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</si>
  <si>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</si>
  <si>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</si>
  <si>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</si>
  <si>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</si>
  <si>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岡山県浅口市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</si>
  <si>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</si>
  <si>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</si>
  <si>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</si>
  <si>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</si>
  <si>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</si>
  <si>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</si>
  <si>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</si>
  <si>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</si>
  <si>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</si>
  <si>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</si>
  <si>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</si>
  <si>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</si>
  <si>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</si>
  <si>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</si>
  <si>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</si>
  <si>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</si>
  <si>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</si>
  <si>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</si>
  <si>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</si>
  <si>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</si>
  <si>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</si>
  <si>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</si>
  <si>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</si>
  <si>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</si>
  <si>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</si>
  <si>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</si>
  <si>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</si>
  <si>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</si>
  <si>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</si>
  <si>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</si>
  <si>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</si>
  <si>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</si>
  <si>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</si>
  <si>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</si>
  <si>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</si>
  <si>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</si>
  <si>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</si>
  <si>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</si>
  <si>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</si>
  <si>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</si>
  <si>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</si>
  <si>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</si>
  <si>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</si>
  <si>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</si>
  <si>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</si>
  <si>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</si>
  <si>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</si>
  <si>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</si>
  <si>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</si>
  <si>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</si>
  <si>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</si>
  <si>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</si>
  <si>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</si>
  <si>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</si>
  <si>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</si>
  <si>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</si>
  <si>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</si>
  <si>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</si>
  <si>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</si>
  <si>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</si>
  <si>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</si>
  <si>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</si>
  <si>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</si>
  <si>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</si>
  <si>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</si>
  <si>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</si>
  <si>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</si>
  <si>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</si>
  <si>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</si>
  <si>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</si>
  <si>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</si>
  <si>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</si>
  <si>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</si>
  <si>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</si>
  <si>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</si>
  <si>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</si>
  <si>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</si>
  <si>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</si>
  <si>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</si>
  <si>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</si>
  <si>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</si>
  <si>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</si>
  <si>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</si>
  <si>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</si>
  <si>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</si>
  <si>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</si>
  <si>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</si>
  <si>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</si>
  <si>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</si>
  <si>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</si>
  <si>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</si>
  <si>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</si>
  <si>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</si>
  <si>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</si>
  <si>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</si>
  <si>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</si>
  <si>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</si>
  <si>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</si>
  <si>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</si>
  <si>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</si>
  <si>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</si>
  <si>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</si>
  <si>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</si>
  <si>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</si>
  <si>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</si>
  <si>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</si>
  <si>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</si>
  <si>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</si>
  <si>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</si>
  <si>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</si>
  <si>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</si>
  <si>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</si>
  <si>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</si>
  <si>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</si>
  <si>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</si>
  <si>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</si>
  <si>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</si>
  <si>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</si>
  <si>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</si>
  <si>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</si>
  <si>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</si>
  <si>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</si>
  <si>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</si>
  <si>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</si>
  <si>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</si>
  <si>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</si>
  <si>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</si>
  <si>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</si>
  <si>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</si>
  <si>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</si>
  <si>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</si>
  <si>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</si>
  <si>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</si>
  <si>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</si>
  <si>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</si>
  <si>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</si>
  <si>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</si>
  <si>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</si>
  <si>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</si>
  <si>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</si>
  <si>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</si>
  <si>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</si>
  <si>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</si>
  <si>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</si>
  <si>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</si>
  <si>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</si>
  <si>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</si>
  <si>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</si>
  <si>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</si>
  <si>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</si>
  <si>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</si>
  <si>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</si>
  <si>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</si>
  <si>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</si>
  <si>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</si>
  <si>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</si>
  <si>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</si>
  <si>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</si>
  <si>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</si>
  <si>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</si>
  <si>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</si>
  <si>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</si>
  <si>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</si>
  <si>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</si>
  <si>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</si>
  <si>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</si>
  <si>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</si>
  <si>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</si>
  <si>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</si>
  <si>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</si>
  <si>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</si>
  <si>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</si>
  <si>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</si>
  <si>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</si>
  <si>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</si>
  <si>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0.38</t>
  </si>
  <si>
    <t>▲ 9.25</t>
  </si>
  <si>
    <t>▲ 1.75</t>
  </si>
  <si>
    <t>浅口市水道事業会計</t>
  </si>
  <si>
    <t>一般会計</t>
  </si>
  <si>
    <t>浅口市国民健康保険特別会計</t>
  </si>
  <si>
    <t>浅口市介護保険特別会計</t>
  </si>
  <si>
    <t>浅口市工業団地開発事業特別会計</t>
  </si>
  <si>
    <t>浅口市公共下水道事業特別会計</t>
  </si>
  <si>
    <t>浅口市住宅新築資金等貸付事業特別会計</t>
  </si>
  <si>
    <t>浅口市畑地かんがい給水事業特別会計</t>
  </si>
  <si>
    <t>その他会計（赤字）</t>
  </si>
  <si>
    <t>その他会計（黒字）</t>
  </si>
  <si>
    <t>-</t>
    <phoneticPr fontId="2"/>
  </si>
  <si>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</si>
  <si>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</si>
  <si>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岡山県西南水道企業団</t>
    <rPh sb="0" eb="3">
      <t>オカヤマケン</t>
    </rPh>
    <rPh sb="3" eb="5">
      <t>セイナン</t>
    </rPh>
    <rPh sb="5" eb="7">
      <t>スイドウ</t>
    </rPh>
    <rPh sb="7" eb="9">
      <t>キギョウ</t>
    </rPh>
    <rPh sb="9" eb="10">
      <t>ダン</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</si>
  <si>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</si>
  <si>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</si>
  <si>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</si>
  <si>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倉敷西部清掃施設組合</t>
    <rPh sb="0" eb="2">
      <t>クラシキ</t>
    </rPh>
    <rPh sb="2" eb="4">
      <t>セイブ</t>
    </rPh>
    <rPh sb="4" eb="6">
      <t>セイソウ</t>
    </rPh>
    <rPh sb="6" eb="8">
      <t>シセツ</t>
    </rPh>
    <rPh sb="8" eb="10">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</si>
  <si>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</si>
  <si>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</si>
  <si>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備南競艇事業組合一般会計</t>
    <rPh sb="0" eb="1">
      <t>ビ</t>
    </rPh>
    <rPh sb="1" eb="2">
      <t>ナン</t>
    </rPh>
    <rPh sb="2" eb="4">
      <t>キョウテイ</t>
    </rPh>
    <rPh sb="4" eb="6">
      <t>ジギョウ</t>
    </rPh>
    <rPh sb="6" eb="8">
      <t>クミアイ</t>
    </rPh>
    <rPh sb="8" eb="10">
      <t>イッパン</t>
    </rPh>
    <rPh sb="10" eb="12">
      <t>カイケイ</t>
    </rPh>
    <phoneticPr fontId="2"/>
  </si>
  <si>
    <t>岡山県市町村税整理組合</t>
    <rPh sb="0" eb="3">
      <t>オカヤマケン</t>
    </rPh>
    <rPh sb="3" eb="5">
      <t>シチョウ</t>
    </rPh>
    <rPh sb="5" eb="7">
      <t>ソンゼイ</t>
    </rPh>
    <rPh sb="7" eb="9">
      <t>セイリ</t>
    </rPh>
    <rPh sb="9" eb="11">
      <t>クミアイ</t>
    </rPh>
    <phoneticPr fontId="2"/>
  </si>
  <si>
    <t>笠岡地区消防組合</t>
    <rPh sb="0" eb="2">
      <t>カサオカ</t>
    </rPh>
    <rPh sb="2" eb="4">
      <t>チク</t>
    </rPh>
    <rPh sb="4" eb="6">
      <t>ショウボウ</t>
    </rPh>
    <rPh sb="6" eb="8">
      <t>クミアイ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</si>
  <si>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</si>
  <si>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</si>
  <si>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竹川組合</t>
    <rPh sb="0" eb="2">
      <t>タケカワ</t>
    </rPh>
    <rPh sb="2" eb="4">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</si>
  <si>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</si>
  <si>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</si>
  <si>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</si>
  <si>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</si>
  <si>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t>
    <phoneticPr fontId="2"/>
  </si>
  <si>
    <t>浅口市土地開発公社</t>
    <rPh sb="0" eb="3">
      <t>アサクチシ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</si>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</sst>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63316</c:v>
                </c:pt>
                <c:pt idx="1">
                  <c:v>38705</c:v>
                </c:pt>
                <c:pt idx="2">
                  <c:v>41993</c:v>
                </c:pt>
                <c:pt idx="3">
                  <c:v>51272</c:v>
                </c:pt>
                <c:pt idx="4">
                  <c:v>38584</c:v>
                </c:pt>
              </c:numCache>
            </c:numRef>
          </c:val>
          <c:smooth val="0"/>
        </c:ser>
        <c:dLbls>
          <c:showLegendKey val="0"/>
          <c:showVal val="0"/>
          <c:showCatName val="0"/>
          <c:showSerName val="0"/>
          <c:showPercent val="0"/>
          <c:showBubbleSize val="0"/>
        </c:dLbls>
        <c:marker val="1"/>
        <c:smooth val="0"/>
        <c:axId val="116333568"/>
        <c:axId val="116380800"/>
      </c:lineChart>
      <c:catAx>
        <c:axId val="11633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80800"/>
        <c:crosses val="autoZero"/>
        <c:auto val="1"/>
        <c:lblAlgn val="ctr"/>
        <c:lblOffset val="100"/>
        <c:tickLblSkip val="1"/>
        <c:tickMarkSkip val="1"/>
        <c:noMultiLvlLbl val="0"/>
      </c:catAx>
      <c:valAx>
        <c:axId val="116380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3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10.23</c:v>
                </c:pt>
                <c:pt idx="1">
                  <c:v>9.9600000000000009</c:v>
                </c:pt>
                <c:pt idx="2">
                  <c:v>8.3000000000000007</c:v>
                </c:pt>
                <c:pt idx="3">
                  <c:v>8.61</c:v>
                </c:pt>
                <c:pt idx="4">
                  <c:v>8.61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36.96</c:v>
                </c:pt>
                <c:pt idx="1">
                  <c:v>43.18</c:v>
                </c:pt>
                <c:pt idx="2">
                  <c:v>40.229999999999997</c:v>
                </c:pt>
                <c:pt idx="3">
                  <c:v>45.84</c:v>
                </c:pt>
                <c:pt idx="4">
                  <c:v>48.67</c:v>
                </c:pt>
              </c:numCache>
            </c:numRef>
          </c:val>
        </c:ser>
        <c:dLbls>
          <c:showLegendKey val="0"/>
          <c:showVal val="0"/>
          <c:showCatName val="0"/>
          <c:showSerName val="0"/>
          <c:showPercent val="0"/>
          <c:showBubbleSize val="0"/>
        </c:dLbls>
        <c:gapWidth val="250"/>
        <c:overlap val="100"/>
        <c:axId val="124378496"/>
        <c:axId val="10433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0.32</c:v>
                </c:pt>
                <c:pt idx="1">
                  <c:v>-0.38</c:v>
                </c:pt>
                <c:pt idx="2">
                  <c:v>-9.25</c:v>
                </c:pt>
                <c:pt idx="3">
                  <c:v>1.75</c:v>
                </c:pt>
                <c:pt idx="4">
                  <c:v>-1.75</c:v>
                </c:pt>
              </c:numCache>
            </c:numRef>
          </c:val>
          <c:smooth val="0"/>
        </c:ser>
        <c:dLbls>
          <c:showLegendKey val="0"/>
          <c:showVal val="0"/>
          <c:showCatName val="0"/>
          <c:showSerName val="0"/>
          <c:showPercent val="0"/>
          <c:showBubbleSize val="0"/>
        </c:dLbls>
        <c:marker val="1"/>
        <c:smooth val="0"/>
        <c:axId val="124378496"/>
        <c:axId val="104338560"/>
      </c:lineChart>
      <c:catAx>
        <c:axId val="1243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38560"/>
        <c:crosses val="autoZero"/>
        <c:auto val="1"/>
        <c:lblAlgn val="ctr"/>
        <c:lblOffset val="100"/>
        <c:tickLblSkip val="1"/>
        <c:tickMarkSkip val="1"/>
        <c:noMultiLvlLbl val="0"/>
      </c:catAx>
      <c:valAx>
        <c:axId val="10433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浅口市畑地かんがい給水事業特別会計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0.01</c:v>
                </c:pt>
                <c:pt idx="8">
                  <c:v>#N/A</c:v>
                </c:pt>
                <c:pt idx="9">
                  <c:v>0.02</c:v>
                </c:pt>
              </c:numCache>
            </c:numRef>
          </c:val>
        </c:ser>
        <c:ser>
          <c:idx val="3"/>
          <c:order val="3"/>
          <c:tx>
            <c:strRef>
              <c:f>データシート!$A$30</c:f>
              <c:strCache>
                <c:ptCount val="1"/>
                <c:pt idx="0">
                  <c:v>浅口市住宅新築資金等貸付事業特別会計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4"/>
          <c:order val="4"/>
          <c:tx>
            <c:strRef>
              <c:f>データシート!$A$31</c:f>
              <c:strCache>
                <c:ptCount val="1"/>
                <c:pt idx="0">
                  <c:v>浅口市公共下水道事業特別会計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c:v>
                </c:pt>
                <c:pt idx="2">
                  <c:v>#N/A</c:v>
                </c:pt>
                <c:pt idx="3">
                  <c:v>0.37</c:v>
                </c:pt>
                <c:pt idx="4">
                  <c:v>#N/A</c:v>
                </c:pt>
                <c:pt idx="5">
                  <c:v>0.39</c:v>
                </c:pt>
                <c:pt idx="6">
                  <c:v>#N/A</c:v>
                </c:pt>
                <c:pt idx="7">
                  <c:v>0.34</c:v>
                </c:pt>
                <c:pt idx="8">
                  <c:v>#N/A</c:v>
                </c:pt>
                <c:pt idx="9">
                  <c:v>0.21</c:v>
                </c:pt>
              </c:numCache>
            </c:numRef>
          </c:val>
        </c:ser>
        <c:ser>
          <c:idx val="5"/>
          <c:order val="5"/>
          <c:tx>
            <c:strRef>
              <c:f>データシート!$A$32</c:f>
              <c:strCache>
                <c:ptCount val="1"/>
                <c:pt idx="0">
                  <c:v>浅口市工業団地開発事業特別会計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1.71</c:v>
                </c:pt>
                <c:pt idx="2">
                  <c:v>#N/A</c:v>
                </c:pt>
                <c:pt idx="3">
                  <c:v>1.69</c:v>
                </c:pt>
                <c:pt idx="4">
                  <c:v>#N/A</c:v>
                </c:pt>
                <c:pt idx="5">
                  <c:v>1.44</c:v>
                </c:pt>
                <c:pt idx="6">
                  <c:v>#N/A</c:v>
                </c:pt>
                <c:pt idx="7">
                  <c:v>0.73</c:v>
                </c:pt>
                <c:pt idx="8">
                  <c:v>#N/A</c:v>
                </c:pt>
                <c:pt idx="9">
                  <c:v>0.34</c:v>
                </c:pt>
              </c:numCache>
            </c:numRef>
          </c:val>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1.45</c:v>
                </c:pt>
                <c:pt idx="2">
                  <c:v>#N/A</c:v>
                </c:pt>
                <c:pt idx="3">
                  <c:v>0.87</c:v>
                </c:pt>
                <c:pt idx="4">
                  <c:v>#N/A</c:v>
                </c:pt>
                <c:pt idx="5">
                  <c:v>0.74</c:v>
                </c:pt>
                <c:pt idx="6">
                  <c:v>#N/A</c:v>
                </c:pt>
                <c:pt idx="7">
                  <c:v>0.37</c:v>
                </c:pt>
                <c:pt idx="8">
                  <c:v>#N/A</c:v>
                </c:pt>
                <c:pt idx="9">
                  <c:v>0.79</c:v>
                </c:pt>
              </c:numCache>
            </c:numRef>
          </c:val>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3.54</c:v>
                </c:pt>
                <c:pt idx="2">
                  <c:v>#N/A</c:v>
                </c:pt>
                <c:pt idx="3">
                  <c:v>2.91</c:v>
                </c:pt>
                <c:pt idx="4">
                  <c:v>#N/A</c:v>
                </c:pt>
                <c:pt idx="5">
                  <c:v>4.5999999999999996</c:v>
                </c:pt>
                <c:pt idx="6">
                  <c:v>#N/A</c:v>
                </c:pt>
                <c:pt idx="7">
                  <c:v>4.8600000000000003</c:v>
                </c:pt>
                <c:pt idx="8">
                  <c:v>#N/A</c:v>
                </c:pt>
                <c:pt idx="9">
                  <c:v>4.13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10.18</c:v>
                </c:pt>
                <c:pt idx="2">
                  <c:v>#N/A</c:v>
                </c:pt>
                <c:pt idx="3">
                  <c:v>9.91</c:v>
                </c:pt>
                <c:pt idx="4">
                  <c:v>#N/A</c:v>
                </c:pt>
                <c:pt idx="5">
                  <c:v>8.26</c:v>
                </c:pt>
                <c:pt idx="6">
                  <c:v>#N/A</c:v>
                </c:pt>
                <c:pt idx="7">
                  <c:v>8.56</c:v>
                </c:pt>
                <c:pt idx="8">
                  <c:v>#N/A</c:v>
                </c:pt>
                <c:pt idx="9">
                  <c:v>8.56</c:v>
                </c:pt>
              </c:numCache>
            </c:numRef>
          </c:val>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6.54</c:v>
                </c:pt>
                <c:pt idx="2">
                  <c:v>#N/A</c:v>
                </c:pt>
                <c:pt idx="3">
                  <c:v>7.47</c:v>
                </c:pt>
                <c:pt idx="4">
                  <c:v>#N/A</c:v>
                </c:pt>
                <c:pt idx="5">
                  <c:v>8.6999999999999993</c:v>
                </c:pt>
                <c:pt idx="6">
                  <c:v>#N/A</c:v>
                </c:pt>
                <c:pt idx="7">
                  <c:v>10.9</c:v>
                </c:pt>
                <c:pt idx="8">
                  <c:v>#N/A</c:v>
                </c:pt>
                <c:pt idx="9">
                  <c:v>12.45</c:v>
                </c:pt>
              </c:numCache>
            </c:numRef>
          </c:val>
        </c:ser>
        <c:dLbls>
          <c:showLegendKey val="0"/>
          <c:showVal val="0"/>
          <c:showCatName val="0"/>
          <c:showSerName val="0"/>
          <c:showPercent val="0"/>
          <c:showBubbleSize val="0"/>
        </c:dLbls>
        <c:gapWidth val="150"/>
        <c:overlap val="100"/>
        <c:axId val="124285696"/>
        <c:axId val="124287232"/>
      </c:barChart>
      <c:catAx>
        <c:axId val="1242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87232"/>
        <c:crosses val="autoZero"/>
        <c:auto val="1"/>
        <c:lblAlgn val="ctr"/>
        <c:lblOffset val="100"/>
        <c:tickLblSkip val="1"/>
        <c:tickMarkSkip val="1"/>
        <c:noMultiLvlLbl val="0"/>
      </c:catAx>
      <c:valAx>
        <c:axId val="1242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8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1490</c:v>
                </c:pt>
                <c:pt idx="5">
                  <c:v>1547</c:v>
                </c:pt>
                <c:pt idx="8">
                  <c:v>1582</c:v>
                </c:pt>
                <c:pt idx="11">
                  <c:v>1677</c:v>
                </c:pt>
                <c:pt idx="14">
                  <c:v>1753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98</c:v>
                </c:pt>
                <c:pt idx="3">
                  <c:v>89</c:v>
                </c:pt>
                <c:pt idx="6">
                  <c:v>83</c:v>
                </c:pt>
                <c:pt idx="9">
                  <c:v>80</c:v>
                </c:pt>
                <c:pt idx="12">
                  <c:v>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157</c:v>
                </c:pt>
                <c:pt idx="3">
                  <c:v>147</c:v>
                </c:pt>
                <c:pt idx="6">
                  <c:v>107</c:v>
                </c:pt>
                <c:pt idx="9">
                  <c:v>62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861</c:v>
                </c:pt>
                <c:pt idx="3">
                  <c:v>841</c:v>
                </c:pt>
                <c:pt idx="6">
                  <c:v>866</c:v>
                </c:pt>
                <c:pt idx="9">
                  <c:v>852</c:v>
                </c:pt>
                <c:pt idx="12">
                  <c:v>875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1491</c:v>
                </c:pt>
                <c:pt idx="3">
                  <c:v>1563</c:v>
                </c:pt>
                <c:pt idx="6">
                  <c:v>1547</c:v>
                </c:pt>
                <c:pt idx="9">
                  <c:v>1607</c:v>
                </c:pt>
                <c:pt idx="12">
                  <c:v>1601</c:v>
                </c:pt>
              </c:numCache>
            </c:numRef>
          </c:val>
        </c:ser>
        <c:dLbls>
          <c:showLegendKey val="0"/>
          <c:showVal val="0"/>
          <c:showCatName val="0"/>
          <c:showSerName val="0"/>
          <c:showPercent val="0"/>
          <c:showBubbleSize val="0"/>
        </c:dLbls>
        <c:gapWidth val="100"/>
        <c:overlap val="100"/>
        <c:axId val="125255680"/>
        <c:axId val="12525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1117</c:v>
                </c:pt>
                <c:pt idx="2">
                  <c:v>#N/A</c:v>
                </c:pt>
                <c:pt idx="3">
                  <c:v>#N/A</c:v>
                </c:pt>
                <c:pt idx="4">
                  <c:v>1093</c:v>
                </c:pt>
                <c:pt idx="5">
                  <c:v>#N/A</c:v>
                </c:pt>
                <c:pt idx="6">
                  <c:v>#N/A</c:v>
                </c:pt>
                <c:pt idx="7">
                  <c:v>1021</c:v>
                </c:pt>
                <c:pt idx="8">
                  <c:v>#N/A</c:v>
                </c:pt>
                <c:pt idx="9">
                  <c:v>#N/A</c:v>
                </c:pt>
                <c:pt idx="10">
                  <c:v>924</c:v>
                </c:pt>
                <c:pt idx="11">
                  <c:v>#N/A</c:v>
                </c:pt>
                <c:pt idx="12">
                  <c:v>#N/A</c:v>
                </c:pt>
                <c:pt idx="13">
                  <c:v>829</c:v>
                </c:pt>
                <c:pt idx="14">
                  <c:v>#N/A</c:v>
                </c:pt>
              </c:numCache>
            </c:numRef>
          </c:val>
          <c:smooth val="0"/>
        </c:ser>
        <c:dLbls>
          <c:showLegendKey val="0"/>
          <c:showVal val="0"/>
          <c:showCatName val="0"/>
          <c:showSerName val="0"/>
          <c:showPercent val="0"/>
          <c:showBubbleSize val="0"/>
        </c:dLbls>
        <c:marker val="1"/>
        <c:smooth val="0"/>
        <c:axId val="125255680"/>
        <c:axId val="125257600"/>
      </c:lineChart>
      <c:catAx>
        <c:axId val="1252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57600"/>
        <c:crosses val="autoZero"/>
        <c:auto val="1"/>
        <c:lblAlgn val="ctr"/>
        <c:lblOffset val="100"/>
        <c:tickLblSkip val="1"/>
        <c:tickMarkSkip val="1"/>
        <c:noMultiLvlLbl val="0"/>
      </c:catAx>
      <c:valAx>
        <c:axId val="1252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5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18350</c:v>
                </c:pt>
                <c:pt idx="5">
                  <c:v>18327</c:v>
                </c:pt>
                <c:pt idx="8">
                  <c:v>18627</c:v>
                </c:pt>
                <c:pt idx="11">
                  <c:v>18251</c:v>
                </c:pt>
                <c:pt idx="14">
                  <c:v>18074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683</c:v>
                </c:pt>
                <c:pt idx="5">
                  <c:v>712</c:v>
                </c:pt>
                <c:pt idx="8">
                  <c:v>609</c:v>
                </c:pt>
                <c:pt idx="11">
                  <c:v>530</c:v>
                </c:pt>
                <c:pt idx="14">
                  <c:v>460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5708</c:v>
                </c:pt>
                <c:pt idx="5">
                  <c:v>6437</c:v>
                </c:pt>
                <c:pt idx="8">
                  <c:v>6331</c:v>
                </c:pt>
                <c:pt idx="11">
                  <c:v>7077</c:v>
                </c:pt>
                <c:pt idx="14">
                  <c:v>7107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c:v>
                </c:pt>
                <c:pt idx="3">
                  <c:v>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2347</c:v>
                </c:pt>
                <c:pt idx="3">
                  <c:v>2219</c:v>
                </c:pt>
                <c:pt idx="6">
                  <c:v>2170</c:v>
                </c:pt>
                <c:pt idx="9">
                  <c:v>2066</c:v>
                </c:pt>
                <c:pt idx="12">
                  <c:v>1926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355</c:v>
                </c:pt>
                <c:pt idx="3">
                  <c:v>251</c:v>
                </c:pt>
                <c:pt idx="6">
                  <c:v>169</c:v>
                </c:pt>
                <c:pt idx="9">
                  <c:v>278</c:v>
                </c:pt>
                <c:pt idx="12">
                  <c:v>381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13124</c:v>
                </c:pt>
                <c:pt idx="3">
                  <c:v>12891</c:v>
                </c:pt>
                <c:pt idx="6">
                  <c:v>12636</c:v>
                </c:pt>
                <c:pt idx="9">
                  <c:v>12156</c:v>
                </c:pt>
                <c:pt idx="12">
                  <c:v>11832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1366</c:v>
                </c:pt>
                <c:pt idx="3">
                  <c:v>1312</c:v>
                </c:pt>
                <c:pt idx="6">
                  <c:v>1176</c:v>
                </c:pt>
                <c:pt idx="9">
                  <c:v>1030</c:v>
                </c:pt>
                <c:pt idx="12">
                  <c:v>891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13405</c:v>
                </c:pt>
                <c:pt idx="3">
                  <c:v>13278</c:v>
                </c:pt>
                <c:pt idx="6">
                  <c:v>13102</c:v>
                </c:pt>
                <c:pt idx="9">
                  <c:v>13150</c:v>
                </c:pt>
                <c:pt idx="12">
                  <c:v>12941</c:v>
                </c:pt>
              </c:numCache>
            </c:numRef>
          </c:val>
        </c:ser>
        <c:dLbls>
          <c:showLegendKey val="0"/>
          <c:showVal val="0"/>
          <c:showCatName val="0"/>
          <c:showSerName val="0"/>
          <c:showPercent val="0"/>
          <c:showBubbleSize val="0"/>
        </c:dLbls>
        <c:gapWidth val="100"/>
        <c:overlap val="100"/>
        <c:axId val="124399616"/>
        <c:axId val="12440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5864</c:v>
                </c:pt>
                <c:pt idx="2">
                  <c:v>#N/A</c:v>
                </c:pt>
                <c:pt idx="3">
                  <c:v>#N/A</c:v>
                </c:pt>
                <c:pt idx="4">
                  <c:v>4480</c:v>
                </c:pt>
                <c:pt idx="5">
                  <c:v>#N/A</c:v>
                </c:pt>
                <c:pt idx="6">
                  <c:v>#N/A</c:v>
                </c:pt>
                <c:pt idx="7">
                  <c:v>3686</c:v>
                </c:pt>
                <c:pt idx="8">
                  <c:v>#N/A</c:v>
                </c:pt>
                <c:pt idx="9">
                  <c:v>#N/A</c:v>
                </c:pt>
                <c:pt idx="10">
                  <c:v>2822</c:v>
                </c:pt>
                <c:pt idx="11">
                  <c:v>#N/A</c:v>
                </c:pt>
                <c:pt idx="12">
                  <c:v>#N/A</c:v>
                </c:pt>
                <c:pt idx="13">
                  <c:v>2331</c:v>
                </c:pt>
                <c:pt idx="14">
                  <c:v>#N/A</c:v>
                </c:pt>
              </c:numCache>
            </c:numRef>
          </c:val>
          <c:smooth val="0"/>
        </c:ser>
        <c:dLbls>
          <c:showLegendKey val="0"/>
          <c:showVal val="0"/>
          <c:showCatName val="0"/>
          <c:showSerName val="0"/>
          <c:showPercent val="0"/>
          <c:showBubbleSize val="0"/>
        </c:dLbls>
        <c:marker val="1"/>
        <c:smooth val="0"/>
        <c:axId val="124399616"/>
        <c:axId val="124401536"/>
      </c:lineChart>
      <c:catAx>
        <c:axId val="1243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01536"/>
        <c:crosses val="autoZero"/>
        <c:auto val="1"/>
        <c:lblAlgn val="ctr"/>
        <c:lblOffset val="100"/>
        <c:tickLblSkip val="1"/>
        <c:tickMarkSkip val="1"/>
        <c:noMultiLvlLbl val="0"/>
      </c:catAx>
      <c:valAx>
        <c:axId val="12440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35,688
35,560
66.46
14,533,406
13,486,109
834,582
9,688,601
12,941,330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29.2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市内に中心となる産業がないこと等により財政基盤が弱く、全国市町村平均を下回っている。今後も徹底した歳出の見直しを実施するとともに、税の徴収率向上を中心とする歳入確保に努める。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0" name="直線コネクタ 69"/>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85725</xdr:rowOff>
    </xdr:to>
    <xdr:cxnSp macro="">
      <xdr:nvCxnSpPr>
        <xdr:cNvPr id="73" name="直線コネクタ 72"/>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7"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89" name="テキスト ボックス 88"/>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0" name="円/楕円 89"/>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1" name="テキスト ボックス 90"/>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5" name="テキスト ボックス 94"/>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市税等の大幅な増加は見込めず、扶助費、公債費は増加が見込まれるため、事務事業の見直しや組織の簡素化、定員・給与の適正化等、行財政改革を一層推進し、計画的な財政運営に努めるとともに、歳出の抑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62412</xdr:rowOff>
    </xdr:from>
    <xdr:to>
      <xdr:col>7</xdr:col>
      <xdr:colOff>152400</xdr:colOff>
      <xdr:row>59</xdr:row>
      <xdr:rowOff>65859</xdr:rowOff>
    </xdr:to>
    <xdr:cxnSp macro="">
      <xdr:nvCxnSpPr>
        <xdr:cNvPr id="132" name="直線コネクタ 131"/>
        <xdr:cNvCxnSpPr/>
      </xdr:nvCxnSpPr>
      <xdr:spPr>
        <a:xfrm>
          <a:off x="4114800" y="101779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62412</xdr:rowOff>
    </xdr:from>
    <xdr:to>
      <xdr:col>6</xdr:col>
      <xdr:colOff>0</xdr:colOff>
      <xdr:row>59</xdr:row>
      <xdr:rowOff>86541</xdr:rowOff>
    </xdr:to>
    <xdr:cxnSp macro="">
      <xdr:nvCxnSpPr>
        <xdr:cNvPr id="135" name="直線コネクタ 134"/>
        <xdr:cNvCxnSpPr/>
      </xdr:nvCxnSpPr>
      <xdr:spPr>
        <a:xfrm flipV="1">
          <a:off x="3225800" y="101779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58965</xdr:rowOff>
    </xdr:from>
    <xdr:to>
      <xdr:col>4</xdr:col>
      <xdr:colOff>482600</xdr:colOff>
      <xdr:row>59</xdr:row>
      <xdr:rowOff>86541</xdr:rowOff>
    </xdr:to>
    <xdr:cxnSp macro="">
      <xdr:nvCxnSpPr>
        <xdr:cNvPr id="138" name="直線コネクタ 137"/>
        <xdr:cNvCxnSpPr/>
      </xdr:nvCxnSpPr>
      <xdr:spPr>
        <a:xfrm>
          <a:off x="2336800" y="101745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116659</xdr:rowOff>
    </xdr:from>
    <xdr:to>
      <xdr:col>3</xdr:col>
      <xdr:colOff>279400</xdr:colOff>
      <xdr:row>59</xdr:row>
      <xdr:rowOff>58965</xdr:rowOff>
    </xdr:to>
    <xdr:cxnSp macro="">
      <xdr:nvCxnSpPr>
        <xdr:cNvPr id="141" name="直線コネクタ 140"/>
        <xdr:cNvCxnSpPr/>
      </xdr:nvCxnSpPr>
      <xdr:spPr>
        <a:xfrm>
          <a:off x="1447800" y="1006075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15059</xdr:rowOff>
    </xdr:from>
    <xdr:to>
      <xdr:col>7</xdr:col>
      <xdr:colOff>203200</xdr:colOff>
      <xdr:row>59</xdr:row>
      <xdr:rowOff>116659</xdr:rowOff>
    </xdr:to>
    <xdr:sp macro="" textlink="">
      <xdr:nvSpPr>
        <xdr:cNvPr id="151" name="円/楕円 150"/>
        <xdr:cNvSpPr/>
      </xdr:nvSpPr>
      <xdr:spPr>
        <a:xfrm>
          <a:off x="4902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31586</xdr:rowOff>
    </xdr:from>
    <xdr:ext cx="762000" cy="259045"/>
    <xdr:sp macro="" textlink="">
      <xdr:nvSpPr>
        <xdr:cNvPr id="152" name="財政構造の弾力性該当値テキスト"/>
        <xdr:cNvSpPr txBox="1"/>
      </xdr:nvSpPr>
      <xdr:spPr>
        <a:xfrm>
          <a:off x="5041900" y="9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11612</xdr:rowOff>
    </xdr:from>
    <xdr:to>
      <xdr:col>6</xdr:col>
      <xdr:colOff>50800</xdr:colOff>
      <xdr:row>59</xdr:row>
      <xdr:rowOff>113212</xdr:rowOff>
    </xdr:to>
    <xdr:sp macro="" textlink="">
      <xdr:nvSpPr>
        <xdr:cNvPr id="153" name="円/楕円 152"/>
        <xdr:cNvSpPr/>
      </xdr:nvSpPr>
      <xdr:spPr>
        <a:xfrm>
          <a:off x="4064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123389</xdr:rowOff>
    </xdr:from>
    <xdr:ext cx="736600" cy="259045"/>
    <xdr:sp macro="" textlink="">
      <xdr:nvSpPr>
        <xdr:cNvPr id="154" name="テキスト ボックス 153"/>
        <xdr:cNvSpPr txBox="1"/>
      </xdr:nvSpPr>
      <xdr:spPr>
        <a:xfrm>
          <a:off x="3733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35741</xdr:rowOff>
    </xdr:from>
    <xdr:to>
      <xdr:col>4</xdr:col>
      <xdr:colOff>533400</xdr:colOff>
      <xdr:row>59</xdr:row>
      <xdr:rowOff>137341</xdr:rowOff>
    </xdr:to>
    <xdr:sp macro="" textlink="">
      <xdr:nvSpPr>
        <xdr:cNvPr id="155" name="円/楕円 154"/>
        <xdr:cNvSpPr/>
      </xdr:nvSpPr>
      <xdr:spPr>
        <a:xfrm>
          <a:off x="3175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147518</xdr:rowOff>
    </xdr:from>
    <xdr:ext cx="762000" cy="259045"/>
    <xdr:sp macro="" textlink="">
      <xdr:nvSpPr>
        <xdr:cNvPr id="156" name="テキスト ボックス 155"/>
        <xdr:cNvSpPr txBox="1"/>
      </xdr:nvSpPr>
      <xdr:spPr>
        <a:xfrm>
          <a:off x="2844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8165</xdr:rowOff>
    </xdr:from>
    <xdr:to>
      <xdr:col>3</xdr:col>
      <xdr:colOff>330200</xdr:colOff>
      <xdr:row>59</xdr:row>
      <xdr:rowOff>109765</xdr:rowOff>
    </xdr:to>
    <xdr:sp macro="" textlink="">
      <xdr:nvSpPr>
        <xdr:cNvPr id="157" name="円/楕円 156"/>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119942</xdr:rowOff>
    </xdr:from>
    <xdr:ext cx="762000" cy="259045"/>
    <xdr:sp macro="" textlink="">
      <xdr:nvSpPr>
        <xdr:cNvPr id="158" name="テキスト ボックス 157"/>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65859</xdr:rowOff>
    </xdr:from>
    <xdr:to>
      <xdr:col>2</xdr:col>
      <xdr:colOff>127000</xdr:colOff>
      <xdr:row>58</xdr:row>
      <xdr:rowOff>167459</xdr:rowOff>
    </xdr:to>
    <xdr:sp macro="" textlink="">
      <xdr:nvSpPr>
        <xdr:cNvPr id="159" name="円/楕円 158"/>
        <xdr:cNvSpPr/>
      </xdr:nvSpPr>
      <xdr:spPr>
        <a:xfrm>
          <a:off x="1397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6186</xdr:rowOff>
    </xdr:from>
    <xdr:ext cx="762000" cy="259045"/>
    <xdr:sp macro="" textlink="">
      <xdr:nvSpPr>
        <xdr:cNvPr id="160" name="テキスト ボックス 159"/>
        <xdr:cNvSpPr txBox="1"/>
      </xdr:nvSpPr>
      <xdr:spPr>
        <a:xfrm>
          <a:off x="1066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72802</xdr:rowOff>
    </xdr:from>
    <xdr:to>
      <xdr:col>7</xdr:col>
      <xdr:colOff>152400</xdr:colOff>
      <xdr:row>82</xdr:row>
      <xdr:rowOff>76169</xdr:rowOff>
    </xdr:to>
    <xdr:cxnSp macro="">
      <xdr:nvCxnSpPr>
        <xdr:cNvPr id="192" name="直線コネクタ 191"/>
        <xdr:cNvCxnSpPr/>
      </xdr:nvCxnSpPr>
      <xdr:spPr>
        <a:xfrm>
          <a:off x="4114800" y="14131702"/>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71699</xdr:rowOff>
    </xdr:from>
    <xdr:to>
      <xdr:col>6</xdr:col>
      <xdr:colOff>0</xdr:colOff>
      <xdr:row>82</xdr:row>
      <xdr:rowOff>72802</xdr:rowOff>
    </xdr:to>
    <xdr:cxnSp macro="">
      <xdr:nvCxnSpPr>
        <xdr:cNvPr id="195" name="直線コネクタ 194"/>
        <xdr:cNvCxnSpPr/>
      </xdr:nvCxnSpPr>
      <xdr:spPr>
        <a:xfrm>
          <a:off x="3225800" y="14130599"/>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71065</xdr:rowOff>
    </xdr:from>
    <xdr:to>
      <xdr:col>4</xdr:col>
      <xdr:colOff>482600</xdr:colOff>
      <xdr:row>82</xdr:row>
      <xdr:rowOff>71699</xdr:rowOff>
    </xdr:to>
    <xdr:cxnSp macro="">
      <xdr:nvCxnSpPr>
        <xdr:cNvPr id="198" name="直線コネクタ 197"/>
        <xdr:cNvCxnSpPr/>
      </xdr:nvCxnSpPr>
      <xdr:spPr>
        <a:xfrm>
          <a:off x="2336800" y="1412996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61643</xdr:rowOff>
    </xdr:from>
    <xdr:to>
      <xdr:col>3</xdr:col>
      <xdr:colOff>279400</xdr:colOff>
      <xdr:row>82</xdr:row>
      <xdr:rowOff>71065</xdr:rowOff>
    </xdr:to>
    <xdr:cxnSp macro="">
      <xdr:nvCxnSpPr>
        <xdr:cNvPr id="201" name="直線コネクタ 200"/>
        <xdr:cNvCxnSpPr/>
      </xdr:nvCxnSpPr>
      <xdr:spPr>
        <a:xfrm>
          <a:off x="1447800" y="14120543"/>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25369</xdr:rowOff>
    </xdr:from>
    <xdr:to>
      <xdr:col>7</xdr:col>
      <xdr:colOff>203200</xdr:colOff>
      <xdr:row>82</xdr:row>
      <xdr:rowOff>126969</xdr:rowOff>
    </xdr:to>
    <xdr:sp macro="" textlink="">
      <xdr:nvSpPr>
        <xdr:cNvPr id="211" name="円/楕円 210"/>
        <xdr:cNvSpPr/>
      </xdr:nvSpPr>
      <xdr:spPr>
        <a:xfrm>
          <a:off x="4902200" y="140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118096</xdr:rowOff>
    </xdr:from>
    <xdr:ext cx="762000" cy="259045"/>
    <xdr:sp macro="" textlink="">
      <xdr:nvSpPr>
        <xdr:cNvPr id="212" name="人件費・物件費等の状況該当値テキスト"/>
        <xdr:cNvSpPr txBox="1"/>
      </xdr:nvSpPr>
      <xdr:spPr>
        <a:xfrm>
          <a:off x="5041900" y="1400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22002</xdr:rowOff>
    </xdr:from>
    <xdr:to>
      <xdr:col>6</xdr:col>
      <xdr:colOff>50800</xdr:colOff>
      <xdr:row>82</xdr:row>
      <xdr:rowOff>123602</xdr:rowOff>
    </xdr:to>
    <xdr:sp macro="" textlink="">
      <xdr:nvSpPr>
        <xdr:cNvPr id="213" name="円/楕円 212"/>
        <xdr:cNvSpPr/>
      </xdr:nvSpPr>
      <xdr:spPr>
        <a:xfrm>
          <a:off x="4064000" y="140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133779</xdr:rowOff>
    </xdr:from>
    <xdr:ext cx="736600" cy="259045"/>
    <xdr:sp macro="" textlink="">
      <xdr:nvSpPr>
        <xdr:cNvPr id="214" name="テキスト ボックス 213"/>
        <xdr:cNvSpPr txBox="1"/>
      </xdr:nvSpPr>
      <xdr:spPr>
        <a:xfrm>
          <a:off x="3733800" y="1384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20899</xdr:rowOff>
    </xdr:from>
    <xdr:to>
      <xdr:col>4</xdr:col>
      <xdr:colOff>533400</xdr:colOff>
      <xdr:row>82</xdr:row>
      <xdr:rowOff>122499</xdr:rowOff>
    </xdr:to>
    <xdr:sp macro="" textlink="">
      <xdr:nvSpPr>
        <xdr:cNvPr id="215" name="円/楕円 214"/>
        <xdr:cNvSpPr/>
      </xdr:nvSpPr>
      <xdr:spPr>
        <a:xfrm>
          <a:off x="3175000" y="140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132676</xdr:rowOff>
    </xdr:from>
    <xdr:ext cx="762000" cy="259045"/>
    <xdr:sp macro="" textlink="">
      <xdr:nvSpPr>
        <xdr:cNvPr id="216" name="テキスト ボックス 215"/>
        <xdr:cNvSpPr txBox="1"/>
      </xdr:nvSpPr>
      <xdr:spPr>
        <a:xfrm>
          <a:off x="2844800" y="1384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20265</xdr:rowOff>
    </xdr:from>
    <xdr:to>
      <xdr:col>3</xdr:col>
      <xdr:colOff>330200</xdr:colOff>
      <xdr:row>82</xdr:row>
      <xdr:rowOff>121865</xdr:rowOff>
    </xdr:to>
    <xdr:sp macro="" textlink="">
      <xdr:nvSpPr>
        <xdr:cNvPr id="217" name="円/楕円 216"/>
        <xdr:cNvSpPr/>
      </xdr:nvSpPr>
      <xdr:spPr>
        <a:xfrm>
          <a:off x="2286000" y="140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132042</xdr:rowOff>
    </xdr:from>
    <xdr:ext cx="762000" cy="259045"/>
    <xdr:sp macro="" textlink="">
      <xdr:nvSpPr>
        <xdr:cNvPr id="218" name="テキスト ボックス 217"/>
        <xdr:cNvSpPr txBox="1"/>
      </xdr:nvSpPr>
      <xdr:spPr>
        <a:xfrm>
          <a:off x="1955800" y="13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10843</xdr:rowOff>
    </xdr:from>
    <xdr:to>
      <xdr:col>2</xdr:col>
      <xdr:colOff>127000</xdr:colOff>
      <xdr:row>82</xdr:row>
      <xdr:rowOff>112443</xdr:rowOff>
    </xdr:to>
    <xdr:sp macro="" textlink="">
      <xdr:nvSpPr>
        <xdr:cNvPr id="219" name="円/楕円 218"/>
        <xdr:cNvSpPr/>
      </xdr:nvSpPr>
      <xdr:spPr>
        <a:xfrm>
          <a:off x="1397000" y="140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122620</xdr:rowOff>
    </xdr:from>
    <xdr:ext cx="762000" cy="259045"/>
    <xdr:sp macro="" textlink="">
      <xdr:nvSpPr>
        <xdr:cNvPr id="220" name="テキスト ボックス 219"/>
        <xdr:cNvSpPr txBox="1"/>
      </xdr:nvSpPr>
      <xdr:spPr>
        <a:xfrm>
          <a:off x="1066800" y="1383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日のラスパイレス指数は、</a:t>
          </a:r>
          <a:r>
            <a:rPr kumimoji="1" lang="en-US" altLang="ja-JP" sz="1300">
              <a:latin typeface="ＭＳ Ｐゴシック"/>
            </a:rPr>
            <a:t>100</a:t>
          </a:r>
          <a:r>
            <a:rPr kumimoji="1" lang="ja-JP" altLang="en-US" sz="1300">
              <a:latin typeface="ＭＳ Ｐゴシック"/>
            </a:rPr>
            <a:t>を下回ったものの、類似団体平均を</a:t>
          </a:r>
          <a:r>
            <a:rPr kumimoji="1" lang="en-US" altLang="ja-JP" sz="1300">
              <a:latin typeface="ＭＳ Ｐゴシック"/>
            </a:rPr>
            <a:t>2.6</a:t>
          </a:r>
          <a:r>
            <a:rPr kumimoji="1" lang="ja-JP" altLang="en-US" sz="1300">
              <a:latin typeface="ＭＳ Ｐゴシック"/>
            </a:rPr>
            <a:t>ポイント上回り、全国市平均を</a:t>
          </a:r>
          <a:r>
            <a:rPr kumimoji="1" lang="en-US" altLang="ja-JP" sz="1300">
              <a:latin typeface="ＭＳ Ｐゴシック"/>
            </a:rPr>
            <a:t>0.9</a:t>
          </a:r>
          <a:r>
            <a:rPr kumimoji="1" lang="ja-JP" altLang="en-US" sz="1300">
              <a:latin typeface="ＭＳ Ｐゴシック"/>
            </a:rPr>
            <a:t>ポイント上回っている。今後も行財政改革への取り組みを通じて給与の適正化に努める。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58165</xdr:rowOff>
    </xdr:from>
    <xdr:to>
      <xdr:col>24</xdr:col>
      <xdr:colOff>558800</xdr:colOff>
      <xdr:row>86</xdr:row>
      <xdr:rowOff>82296</xdr:rowOff>
    </xdr:to>
    <xdr:cxnSp macro="">
      <xdr:nvCxnSpPr>
        <xdr:cNvPr id="252" name="直線コネクタ 251"/>
        <xdr:cNvCxnSpPr/>
      </xdr:nvCxnSpPr>
      <xdr:spPr>
        <a:xfrm>
          <a:off x="16179800" y="1480286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58165</xdr:rowOff>
    </xdr:from>
    <xdr:to>
      <xdr:col>23</xdr:col>
      <xdr:colOff>406400</xdr:colOff>
      <xdr:row>88</xdr:row>
      <xdr:rowOff>77215</xdr:rowOff>
    </xdr:to>
    <xdr:cxnSp macro="">
      <xdr:nvCxnSpPr>
        <xdr:cNvPr id="255" name="直線コネクタ 254"/>
        <xdr:cNvCxnSpPr/>
      </xdr:nvCxnSpPr>
      <xdr:spPr>
        <a:xfrm flipV="1">
          <a:off x="15290800" y="1480286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77215</xdr:rowOff>
    </xdr:from>
    <xdr:to>
      <xdr:col>22</xdr:col>
      <xdr:colOff>203200</xdr:colOff>
      <xdr:row>88</xdr:row>
      <xdr:rowOff>91694</xdr:rowOff>
    </xdr:to>
    <xdr:cxnSp macro="">
      <xdr:nvCxnSpPr>
        <xdr:cNvPr id="258" name="直線コネクタ 257"/>
        <xdr:cNvCxnSpPr/>
      </xdr:nvCxnSpPr>
      <xdr:spPr>
        <a:xfrm flipV="1">
          <a:off x="14401800" y="1516481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91694</xdr:rowOff>
    </xdr:to>
    <xdr:cxnSp macro="">
      <xdr:nvCxnSpPr>
        <xdr:cNvPr id="261" name="直線コネクタ 260"/>
        <xdr:cNvCxnSpPr/>
      </xdr:nvCxnSpPr>
      <xdr:spPr>
        <a:xfrm>
          <a:off x="13512800" y="14783563"/>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71" name="円/楕円 270"/>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3573</xdr:rowOff>
    </xdr:from>
    <xdr:ext cx="762000" cy="259045"/>
    <xdr:sp macro="" textlink="">
      <xdr:nvSpPr>
        <xdr:cNvPr id="272" name="給与水準   （国との比較）該当値テキスト"/>
        <xdr:cNvSpPr txBox="1"/>
      </xdr:nvSpPr>
      <xdr:spPr>
        <a:xfrm>
          <a:off x="17106900" y="1474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3" name="円/楕円 272"/>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4" name="テキスト ボックス 273"/>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26415</xdr:rowOff>
    </xdr:from>
    <xdr:to>
      <xdr:col>22</xdr:col>
      <xdr:colOff>254000</xdr:colOff>
      <xdr:row>88</xdr:row>
      <xdr:rowOff>128015</xdr:rowOff>
    </xdr:to>
    <xdr:sp macro="" textlink="">
      <xdr:nvSpPr>
        <xdr:cNvPr id="275" name="円/楕円 274"/>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76" name="テキスト ボックス 275"/>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40894</xdr:rowOff>
    </xdr:from>
    <xdr:to>
      <xdr:col>21</xdr:col>
      <xdr:colOff>50800</xdr:colOff>
      <xdr:row>88</xdr:row>
      <xdr:rowOff>142494</xdr:rowOff>
    </xdr:to>
    <xdr:sp macro="" textlink="">
      <xdr:nvSpPr>
        <xdr:cNvPr id="277" name="円/楕円 276"/>
        <xdr:cNvSpPr/>
      </xdr:nvSpPr>
      <xdr:spPr>
        <a:xfrm>
          <a:off x="14351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127271</xdr:rowOff>
    </xdr:from>
    <xdr:ext cx="762000" cy="259045"/>
    <xdr:sp macro="" textlink="">
      <xdr:nvSpPr>
        <xdr:cNvPr id="278" name="テキスト ボックス 277"/>
        <xdr:cNvSpPr txBox="1"/>
      </xdr:nvSpPr>
      <xdr:spPr>
        <a:xfrm>
          <a:off x="14020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159513</xdr:rowOff>
    </xdr:from>
    <xdr:to>
      <xdr:col>19</xdr:col>
      <xdr:colOff>533400</xdr:colOff>
      <xdr:row>86</xdr:row>
      <xdr:rowOff>89663</xdr:rowOff>
    </xdr:to>
    <xdr:sp macro="" textlink="">
      <xdr:nvSpPr>
        <xdr:cNvPr id="279" name="円/楕円 278"/>
        <xdr:cNvSpPr/>
      </xdr:nvSpPr>
      <xdr:spPr>
        <a:xfrm>
          <a:off x="13462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74440</xdr:rowOff>
    </xdr:from>
    <xdr:ext cx="762000" cy="259045"/>
    <xdr:sp macro="" textlink="">
      <xdr:nvSpPr>
        <xdr:cNvPr id="280" name="テキスト ボックス 279"/>
        <xdr:cNvSpPr txBox="1"/>
      </xdr:nvSpPr>
      <xdr:spPr>
        <a:xfrm>
          <a:off x="13131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合併前から類似団体より少ない定数を維持してきたが、合併後の行財政改革により総職員数を削減している。今後も更に合理的で効率的な行政運営を行うため、引き続き職員定数の抑制と計画的定員管理を行う。</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87449</xdr:rowOff>
    </xdr:to>
    <xdr:cxnSp macro="">
      <xdr:nvCxnSpPr>
        <xdr:cNvPr id="317" name="直線コネクタ 316"/>
        <xdr:cNvCxnSpPr/>
      </xdr:nvCxnSpPr>
      <xdr:spPr>
        <a:xfrm>
          <a:off x="16179800" y="1035031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61020</xdr:rowOff>
    </xdr:from>
    <xdr:to>
      <xdr:col>23</xdr:col>
      <xdr:colOff>406400</xdr:colOff>
      <xdr:row>60</xdr:row>
      <xdr:rowOff>63319</xdr:rowOff>
    </xdr:to>
    <xdr:cxnSp macro="">
      <xdr:nvCxnSpPr>
        <xdr:cNvPr id="320" name="直線コネクタ 319"/>
        <xdr:cNvCxnSpPr/>
      </xdr:nvCxnSpPr>
      <xdr:spPr>
        <a:xfrm>
          <a:off x="15290800" y="103480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57573</xdr:rowOff>
    </xdr:from>
    <xdr:to>
      <xdr:col>22</xdr:col>
      <xdr:colOff>203200</xdr:colOff>
      <xdr:row>60</xdr:row>
      <xdr:rowOff>61020</xdr:rowOff>
    </xdr:to>
    <xdr:cxnSp macro="">
      <xdr:nvCxnSpPr>
        <xdr:cNvPr id="323" name="直線コネクタ 322"/>
        <xdr:cNvCxnSpPr/>
      </xdr:nvCxnSpPr>
      <xdr:spPr>
        <a:xfrm>
          <a:off x="14401800" y="103445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44934</xdr:rowOff>
    </xdr:from>
    <xdr:to>
      <xdr:col>21</xdr:col>
      <xdr:colOff>0</xdr:colOff>
      <xdr:row>60</xdr:row>
      <xdr:rowOff>57573</xdr:rowOff>
    </xdr:to>
    <xdr:cxnSp macro="">
      <xdr:nvCxnSpPr>
        <xdr:cNvPr id="326" name="直線コネクタ 325"/>
        <xdr:cNvCxnSpPr/>
      </xdr:nvCxnSpPr>
      <xdr:spPr>
        <a:xfrm>
          <a:off x="13512800" y="1033193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36649</xdr:rowOff>
    </xdr:from>
    <xdr:to>
      <xdr:col>24</xdr:col>
      <xdr:colOff>609600</xdr:colOff>
      <xdr:row>60</xdr:row>
      <xdr:rowOff>138249</xdr:rowOff>
    </xdr:to>
    <xdr:sp macro="" textlink="">
      <xdr:nvSpPr>
        <xdr:cNvPr id="336" name="円/楕円 335"/>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53176</xdr:rowOff>
    </xdr:from>
    <xdr:ext cx="762000" cy="259045"/>
    <xdr:sp macro="" textlink="">
      <xdr:nvSpPr>
        <xdr:cNvPr id="337"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12519</xdr:rowOff>
    </xdr:from>
    <xdr:to>
      <xdr:col>23</xdr:col>
      <xdr:colOff>457200</xdr:colOff>
      <xdr:row>60</xdr:row>
      <xdr:rowOff>114119</xdr:rowOff>
    </xdr:to>
    <xdr:sp macro="" textlink="">
      <xdr:nvSpPr>
        <xdr:cNvPr id="338" name="円/楕円 337"/>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124296</xdr:rowOff>
    </xdr:from>
    <xdr:ext cx="736600" cy="259045"/>
    <xdr:sp macro="" textlink="">
      <xdr:nvSpPr>
        <xdr:cNvPr id="339" name="テキスト ボックス 338"/>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10220</xdr:rowOff>
    </xdr:from>
    <xdr:to>
      <xdr:col>22</xdr:col>
      <xdr:colOff>254000</xdr:colOff>
      <xdr:row>60</xdr:row>
      <xdr:rowOff>111820</xdr:rowOff>
    </xdr:to>
    <xdr:sp macro="" textlink="">
      <xdr:nvSpPr>
        <xdr:cNvPr id="340" name="円/楕円 339"/>
        <xdr:cNvSpPr/>
      </xdr:nvSpPr>
      <xdr:spPr>
        <a:xfrm>
          <a:off x="15240000" y="102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121997</xdr:rowOff>
    </xdr:from>
    <xdr:ext cx="762000" cy="259045"/>
    <xdr:sp macro="" textlink="">
      <xdr:nvSpPr>
        <xdr:cNvPr id="341" name="テキスト ボックス 340"/>
        <xdr:cNvSpPr txBox="1"/>
      </xdr:nvSpPr>
      <xdr:spPr>
        <a:xfrm>
          <a:off x="14909800" y="1006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6773</xdr:rowOff>
    </xdr:from>
    <xdr:to>
      <xdr:col>21</xdr:col>
      <xdr:colOff>50800</xdr:colOff>
      <xdr:row>60</xdr:row>
      <xdr:rowOff>108373</xdr:rowOff>
    </xdr:to>
    <xdr:sp macro="" textlink="">
      <xdr:nvSpPr>
        <xdr:cNvPr id="342" name="円/楕円 341"/>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118550</xdr:rowOff>
    </xdr:from>
    <xdr:ext cx="762000" cy="259045"/>
    <xdr:sp macro="" textlink="">
      <xdr:nvSpPr>
        <xdr:cNvPr id="343" name="テキスト ボックス 342"/>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165584</xdr:rowOff>
    </xdr:from>
    <xdr:to>
      <xdr:col>19</xdr:col>
      <xdr:colOff>533400</xdr:colOff>
      <xdr:row>60</xdr:row>
      <xdr:rowOff>95734</xdr:rowOff>
    </xdr:to>
    <xdr:sp macro="" textlink="">
      <xdr:nvSpPr>
        <xdr:cNvPr id="344" name="円/楕円 343"/>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105911</xdr:rowOff>
    </xdr:from>
    <xdr:ext cx="762000" cy="259045"/>
    <xdr:sp macro="" textlink="">
      <xdr:nvSpPr>
        <xdr:cNvPr id="345" name="テキスト ボックス 344"/>
        <xdr:cNvSpPr txBox="1"/>
      </xdr:nvSpPr>
      <xdr:spPr>
        <a:xfrm>
          <a:off x="13131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過去からの起債抑制により、類似団体平均を下回っていたが、近年の合併特例債の償還増の影響もあり、平成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年度以降類似団体平均を上回っている。今後の事業実施にあたっては、将来的な必要性、緊急性、行政効果を十分検討し、起債の抑制に努める。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23495</xdr:rowOff>
    </xdr:from>
    <xdr:to>
      <xdr:col>24</xdr:col>
      <xdr:colOff>558800</xdr:colOff>
      <xdr:row>38</xdr:row>
      <xdr:rowOff>47625</xdr:rowOff>
    </xdr:to>
    <xdr:cxnSp macro="">
      <xdr:nvCxnSpPr>
        <xdr:cNvPr id="377" name="直線コネクタ 376"/>
        <xdr:cNvCxnSpPr/>
      </xdr:nvCxnSpPr>
      <xdr:spPr>
        <a:xfrm flipV="1">
          <a:off x="16179800" y="65385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64516</xdr:rowOff>
    </xdr:to>
    <xdr:cxnSp macro="">
      <xdr:nvCxnSpPr>
        <xdr:cNvPr id="380" name="直線コネクタ 379"/>
        <xdr:cNvCxnSpPr/>
      </xdr:nvCxnSpPr>
      <xdr:spPr>
        <a:xfrm flipV="1">
          <a:off x="15290800" y="656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64516</xdr:rowOff>
    </xdr:from>
    <xdr:to>
      <xdr:col>22</xdr:col>
      <xdr:colOff>203200</xdr:colOff>
      <xdr:row>38</xdr:row>
      <xdr:rowOff>76581</xdr:rowOff>
    </xdr:to>
    <xdr:cxnSp macro="">
      <xdr:nvCxnSpPr>
        <xdr:cNvPr id="383" name="直線コネクタ 382"/>
        <xdr:cNvCxnSpPr/>
      </xdr:nvCxnSpPr>
      <xdr:spPr>
        <a:xfrm flipV="1">
          <a:off x="14401800" y="65796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76581</xdr:rowOff>
    </xdr:from>
    <xdr:to>
      <xdr:col>21</xdr:col>
      <xdr:colOff>0</xdr:colOff>
      <xdr:row>38</xdr:row>
      <xdr:rowOff>76581</xdr:rowOff>
    </xdr:to>
    <xdr:cxnSp macro="">
      <xdr:nvCxnSpPr>
        <xdr:cNvPr id="386" name="直線コネクタ 385"/>
        <xdr:cNvCxnSpPr/>
      </xdr:nvCxnSpPr>
      <xdr:spPr>
        <a:xfrm>
          <a:off x="13512800" y="6591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144145</xdr:rowOff>
    </xdr:from>
    <xdr:to>
      <xdr:col>24</xdr:col>
      <xdr:colOff>609600</xdr:colOff>
      <xdr:row>38</xdr:row>
      <xdr:rowOff>74295</xdr:rowOff>
    </xdr:to>
    <xdr:sp macro="" textlink="">
      <xdr:nvSpPr>
        <xdr:cNvPr id="396" name="円/楕円 395"/>
        <xdr:cNvSpPr/>
      </xdr:nvSpPr>
      <xdr:spPr>
        <a:xfrm>
          <a:off x="169672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116222</xdr:rowOff>
    </xdr:from>
    <xdr:ext cx="762000" cy="259045"/>
    <xdr:sp macro="" textlink="">
      <xdr:nvSpPr>
        <xdr:cNvPr id="397" name="公債費負担の状況該当値テキスト"/>
        <xdr:cNvSpPr txBox="1"/>
      </xdr:nvSpPr>
      <xdr:spPr>
        <a:xfrm>
          <a:off x="17106900" y="645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398" name="円/楕円 397"/>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83202</xdr:rowOff>
    </xdr:from>
    <xdr:ext cx="736600" cy="259045"/>
    <xdr:sp macro="" textlink="">
      <xdr:nvSpPr>
        <xdr:cNvPr id="399" name="テキスト ボックス 398"/>
        <xdr:cNvSpPr txBox="1"/>
      </xdr:nvSpPr>
      <xdr:spPr>
        <a:xfrm>
          <a:off x="15798800" y="659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13716</xdr:rowOff>
    </xdr:from>
    <xdr:to>
      <xdr:col>22</xdr:col>
      <xdr:colOff>254000</xdr:colOff>
      <xdr:row>38</xdr:row>
      <xdr:rowOff>115316</xdr:rowOff>
    </xdr:to>
    <xdr:sp macro="" textlink="">
      <xdr:nvSpPr>
        <xdr:cNvPr id="400" name="円/楕円 399"/>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100093</xdr:rowOff>
    </xdr:from>
    <xdr:ext cx="762000" cy="259045"/>
    <xdr:sp macro="" textlink="">
      <xdr:nvSpPr>
        <xdr:cNvPr id="401" name="テキスト ボックス 400"/>
        <xdr:cNvSpPr txBox="1"/>
      </xdr:nvSpPr>
      <xdr:spPr>
        <a:xfrm>
          <a:off x="149098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25781</xdr:rowOff>
    </xdr:from>
    <xdr:to>
      <xdr:col>21</xdr:col>
      <xdr:colOff>50800</xdr:colOff>
      <xdr:row>38</xdr:row>
      <xdr:rowOff>127381</xdr:rowOff>
    </xdr:to>
    <xdr:sp macro="" textlink="">
      <xdr:nvSpPr>
        <xdr:cNvPr id="402" name="円/楕円 401"/>
        <xdr:cNvSpPr/>
      </xdr:nvSpPr>
      <xdr:spPr>
        <a:xfrm>
          <a:off x="143510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137558</xdr:rowOff>
    </xdr:from>
    <xdr:ext cx="762000" cy="259045"/>
    <xdr:sp macro="" textlink="">
      <xdr:nvSpPr>
        <xdr:cNvPr id="403" name="テキスト ボックス 402"/>
        <xdr:cNvSpPr txBox="1"/>
      </xdr:nvSpPr>
      <xdr:spPr>
        <a:xfrm>
          <a:off x="14020800" y="63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25781</xdr:rowOff>
    </xdr:from>
    <xdr:to>
      <xdr:col>19</xdr:col>
      <xdr:colOff>533400</xdr:colOff>
      <xdr:row>38</xdr:row>
      <xdr:rowOff>127381</xdr:rowOff>
    </xdr:to>
    <xdr:sp macro="" textlink="">
      <xdr:nvSpPr>
        <xdr:cNvPr id="404" name="円/楕円 403"/>
        <xdr:cNvSpPr/>
      </xdr:nvSpPr>
      <xdr:spPr>
        <a:xfrm>
          <a:off x="134620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137558</xdr:rowOff>
    </xdr:from>
    <xdr:ext cx="762000" cy="259045"/>
    <xdr:sp macro="" textlink="">
      <xdr:nvSpPr>
        <xdr:cNvPr id="405" name="テキスト ボックス 404"/>
        <xdr:cNvSpPr txBox="1"/>
      </xdr:nvSpPr>
      <xdr:spPr>
        <a:xfrm>
          <a:off x="13131800" y="63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将来負担額について、特別会計の地方債の償還が進み、公営企業債等繰入見込額が減少したことから全体として比率が減少した。今後も後世への負担を少しでも軽減するよう適切な事業実施を行い、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29083</xdr:rowOff>
    </xdr:from>
    <xdr:to>
      <xdr:col>24</xdr:col>
      <xdr:colOff>558800</xdr:colOff>
      <xdr:row>14</xdr:row>
      <xdr:rowOff>40746</xdr:rowOff>
    </xdr:to>
    <xdr:cxnSp macro="">
      <xdr:nvCxnSpPr>
        <xdr:cNvPr id="439" name="直線コネクタ 438"/>
        <xdr:cNvCxnSpPr/>
      </xdr:nvCxnSpPr>
      <xdr:spPr>
        <a:xfrm flipV="1">
          <a:off x="16179800" y="2429383"/>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40746</xdr:rowOff>
    </xdr:from>
    <xdr:to>
      <xdr:col>23</xdr:col>
      <xdr:colOff>406400</xdr:colOff>
      <xdr:row>14</xdr:row>
      <xdr:rowOff>62664</xdr:rowOff>
    </xdr:to>
    <xdr:cxnSp macro="">
      <xdr:nvCxnSpPr>
        <xdr:cNvPr id="442" name="直線コネクタ 441"/>
        <xdr:cNvCxnSpPr/>
      </xdr:nvCxnSpPr>
      <xdr:spPr>
        <a:xfrm flipV="1">
          <a:off x="15290800" y="2441046"/>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62664</xdr:rowOff>
    </xdr:from>
    <xdr:to>
      <xdr:col>22</xdr:col>
      <xdr:colOff>203200</xdr:colOff>
      <xdr:row>14</xdr:row>
      <xdr:rowOff>81566</xdr:rowOff>
    </xdr:to>
    <xdr:cxnSp macro="">
      <xdr:nvCxnSpPr>
        <xdr:cNvPr id="445" name="直線コネクタ 444"/>
        <xdr:cNvCxnSpPr/>
      </xdr:nvCxnSpPr>
      <xdr:spPr>
        <a:xfrm flipV="1">
          <a:off x="14401800" y="2462964"/>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81566</xdr:rowOff>
    </xdr:from>
    <xdr:to>
      <xdr:col>21</xdr:col>
      <xdr:colOff>0</xdr:colOff>
      <xdr:row>14</xdr:row>
      <xdr:rowOff>112734</xdr:rowOff>
    </xdr:to>
    <xdr:cxnSp macro="">
      <xdr:nvCxnSpPr>
        <xdr:cNvPr id="448" name="直線コネクタ 447"/>
        <xdr:cNvCxnSpPr/>
      </xdr:nvCxnSpPr>
      <xdr:spPr>
        <a:xfrm flipV="1">
          <a:off x="13512800" y="2481866"/>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149733</xdr:rowOff>
    </xdr:from>
    <xdr:to>
      <xdr:col>24</xdr:col>
      <xdr:colOff>609600</xdr:colOff>
      <xdr:row>14</xdr:row>
      <xdr:rowOff>79883</xdr:rowOff>
    </xdr:to>
    <xdr:sp macro="" textlink="">
      <xdr:nvSpPr>
        <xdr:cNvPr id="458" name="円/楕円 457"/>
        <xdr:cNvSpPr/>
      </xdr:nvSpPr>
      <xdr:spPr>
        <a:xfrm>
          <a:off x="169672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71010</xdr:rowOff>
    </xdr:from>
    <xdr:ext cx="762000" cy="259045"/>
    <xdr:sp macro="" textlink="">
      <xdr:nvSpPr>
        <xdr:cNvPr id="459" name="将来負担の状況該当値テキスト"/>
        <xdr:cNvSpPr txBox="1"/>
      </xdr:nvSpPr>
      <xdr:spPr>
        <a:xfrm>
          <a:off x="17106900" y="22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161396</xdr:rowOff>
    </xdr:from>
    <xdr:to>
      <xdr:col>23</xdr:col>
      <xdr:colOff>457200</xdr:colOff>
      <xdr:row>14</xdr:row>
      <xdr:rowOff>91546</xdr:rowOff>
    </xdr:to>
    <xdr:sp macro="" textlink="">
      <xdr:nvSpPr>
        <xdr:cNvPr id="460" name="円/楕円 459"/>
        <xdr:cNvSpPr/>
      </xdr:nvSpPr>
      <xdr:spPr>
        <a:xfrm>
          <a:off x="16129000" y="2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101723</xdr:rowOff>
    </xdr:from>
    <xdr:ext cx="736600" cy="259045"/>
    <xdr:sp macro="" textlink="">
      <xdr:nvSpPr>
        <xdr:cNvPr id="461" name="テキスト ボックス 460"/>
        <xdr:cNvSpPr txBox="1"/>
      </xdr:nvSpPr>
      <xdr:spPr>
        <a:xfrm>
          <a:off x="15798800" y="215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11864</xdr:rowOff>
    </xdr:from>
    <xdr:to>
      <xdr:col>22</xdr:col>
      <xdr:colOff>254000</xdr:colOff>
      <xdr:row>14</xdr:row>
      <xdr:rowOff>113464</xdr:rowOff>
    </xdr:to>
    <xdr:sp macro="" textlink="">
      <xdr:nvSpPr>
        <xdr:cNvPr id="462" name="円/楕円 461"/>
        <xdr:cNvSpPr/>
      </xdr:nvSpPr>
      <xdr:spPr>
        <a:xfrm>
          <a:off x="15240000" y="24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123641</xdr:rowOff>
    </xdr:from>
    <xdr:ext cx="762000" cy="259045"/>
    <xdr:sp macro="" textlink="">
      <xdr:nvSpPr>
        <xdr:cNvPr id="463" name="テキスト ボックス 462"/>
        <xdr:cNvSpPr txBox="1"/>
      </xdr:nvSpPr>
      <xdr:spPr>
        <a:xfrm>
          <a:off x="14909800" y="218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30766</xdr:rowOff>
    </xdr:from>
    <xdr:to>
      <xdr:col>21</xdr:col>
      <xdr:colOff>50800</xdr:colOff>
      <xdr:row>14</xdr:row>
      <xdr:rowOff>132366</xdr:rowOff>
    </xdr:to>
    <xdr:sp macro="" textlink="">
      <xdr:nvSpPr>
        <xdr:cNvPr id="464" name="円/楕円 463"/>
        <xdr:cNvSpPr/>
      </xdr:nvSpPr>
      <xdr:spPr>
        <a:xfrm>
          <a:off x="14351000" y="24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142543</xdr:rowOff>
    </xdr:from>
    <xdr:ext cx="762000" cy="259045"/>
    <xdr:sp macro="" textlink="">
      <xdr:nvSpPr>
        <xdr:cNvPr id="465" name="テキスト ボックス 464"/>
        <xdr:cNvSpPr txBox="1"/>
      </xdr:nvSpPr>
      <xdr:spPr>
        <a:xfrm>
          <a:off x="14020800" y="21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61934</xdr:rowOff>
    </xdr:from>
    <xdr:to>
      <xdr:col>19</xdr:col>
      <xdr:colOff>533400</xdr:colOff>
      <xdr:row>14</xdr:row>
      <xdr:rowOff>163534</xdr:rowOff>
    </xdr:to>
    <xdr:sp macro="" textlink="">
      <xdr:nvSpPr>
        <xdr:cNvPr id="466" name="円/楕円 465"/>
        <xdr:cNvSpPr/>
      </xdr:nvSpPr>
      <xdr:spPr>
        <a:xfrm>
          <a:off x="13462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2261</xdr:rowOff>
    </xdr:from>
    <xdr:ext cx="762000" cy="259045"/>
    <xdr:sp macro="" textlink="">
      <xdr:nvSpPr>
        <xdr:cNvPr id="467" name="テキスト ボックス 466"/>
        <xdr:cNvSpPr txBox="1"/>
      </xdr:nvSpPr>
      <xdr:spPr>
        <a:xfrm>
          <a:off x="13131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岡山県浅口市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35,688
35,560
66.46
14,533,406
13,486,109
834,582
9,688,601
12,941,330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29.2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類似団体と比較して、人件費に係る経常収支比率は低くなっている。</a:t>
          </a:r>
          <a:endParaRPr lang="ja-JP" altLang="ja-JP" sz="1300">
            <a:effectLst/>
          </a:endParaRPr>
        </a:p>
        <a:p>
          <a:r>
            <a:rPr kumimoji="1" lang="ja-JP" altLang="ja-JP" sz="1300">
              <a:solidFill>
                <a:schemeClr val="dk1"/>
              </a:solidFill>
              <a:effectLst/>
              <a:latin typeface="+mn-lt"/>
              <a:ea typeface="+mn-ea"/>
              <a:cs typeface="+mn-cs"/>
            </a:rPr>
            <a:t>　これは、合併後、職員定数の抑制と計画的な定員管理を行い、総職員数を削減していること、ゴミ処理業務や消防業務を一部事務組合で行っていることが挙げられる。</a:t>
          </a:r>
          <a:endParaRPr lang="ja-JP" altLang="ja-JP" sz="1300">
            <a:effectLst/>
          </a:endParaRPr>
        </a:p>
        <a:p>
          <a:r>
            <a:rPr kumimoji="1" lang="ja-JP" altLang="ja-JP" sz="1300">
              <a:solidFill>
                <a:schemeClr val="dk1"/>
              </a:solidFill>
              <a:effectLst/>
              <a:latin typeface="+mn-lt"/>
              <a:ea typeface="+mn-ea"/>
              <a:cs typeface="+mn-cs"/>
            </a:rPr>
            <a:t>　今後も、行財政改革への取り組みを通じて人件費の抑制に努める。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123190</xdr:rowOff>
    </xdr:to>
    <xdr:cxnSp macro="">
      <xdr:nvCxnSpPr>
        <xdr:cNvPr id="64" name="直線コネクタ 63"/>
        <xdr:cNvCxnSpPr/>
      </xdr:nvCxnSpPr>
      <xdr:spPr>
        <a:xfrm>
          <a:off x="3987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20320</xdr:rowOff>
    </xdr:to>
    <xdr:cxnSp macro="">
      <xdr:nvCxnSpPr>
        <xdr:cNvPr id="67" name="直線コネクタ 66"/>
        <xdr:cNvCxnSpPr/>
      </xdr:nvCxnSpPr>
      <xdr:spPr>
        <a:xfrm flipV="1">
          <a:off x="3098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20320</xdr:rowOff>
    </xdr:to>
    <xdr:cxnSp macro="">
      <xdr:nvCxnSpPr>
        <xdr:cNvPr id="70" name="直線コネクタ 69"/>
        <xdr:cNvCxnSpPr/>
      </xdr:nvCxnSpPr>
      <xdr:spPr>
        <a:xfrm>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36</xdr:row>
      <xdr:rowOff>12700</xdr:rowOff>
    </xdr:to>
    <xdr:cxnSp macro="">
      <xdr:nvCxnSpPr>
        <xdr:cNvPr id="73" name="直線コネクタ 72"/>
        <xdr:cNvCxnSpPr/>
      </xdr:nvCxnSpPr>
      <xdr:spPr>
        <a:xfrm>
          <a:off x="1320800" y="611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3" name="円/楕円 82"/>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4"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5" name="円/楕円 84"/>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6" name="テキスト ボックス 85"/>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7" name="円/楕円 86"/>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88" name="テキスト ボックス 87"/>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9" name="円/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1" name="円/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年度は類似団体平均を下回っているが、人件費の削減による臨時職員の増加や施設の管理運営等に係る経費が多額になっていたため、前年と比べて比率は増加している。</a:t>
          </a:r>
          <a:endParaRPr kumimoji="1" lang="en-US" altLang="ja-JP" sz="1300">
            <a:latin typeface="ＭＳ Ｐゴシック"/>
          </a:endParaRPr>
        </a:p>
        <a:p>
          <a:r>
            <a:rPr kumimoji="1" lang="ja-JP" altLang="en-US" sz="1300">
              <a:latin typeface="ＭＳ Ｐゴシック"/>
            </a:rPr>
            <a:t>　今後は事務事業の見直しや施設の統廃合等により経費の削減を図る。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121557</xdr:rowOff>
    </xdr:to>
    <xdr:cxnSp macro="">
      <xdr:nvCxnSpPr>
        <xdr:cNvPr id="127" name="直線コネクタ 126"/>
        <xdr:cNvCxnSpPr/>
      </xdr:nvCxnSpPr>
      <xdr:spPr>
        <a:xfrm>
          <a:off x="15671800" y="2842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121557</xdr:rowOff>
    </xdr:to>
    <xdr:cxnSp macro="">
      <xdr:nvCxnSpPr>
        <xdr:cNvPr id="130" name="直線コネクタ 129"/>
        <xdr:cNvCxnSpPr/>
      </xdr:nvCxnSpPr>
      <xdr:spPr>
        <a:xfrm flipV="1">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121557</xdr:rowOff>
    </xdr:to>
    <xdr:cxnSp macro="">
      <xdr:nvCxnSpPr>
        <xdr:cNvPr id="133" name="直線コネクタ 132"/>
        <xdr:cNvCxnSpPr/>
      </xdr:nvCxnSpPr>
      <xdr:spPr>
        <a:xfrm>
          <a:off x="13893800" y="286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121557</xdr:rowOff>
    </xdr:to>
    <xdr:cxnSp macro="">
      <xdr:nvCxnSpPr>
        <xdr:cNvPr id="136" name="直線コネクタ 135"/>
        <xdr:cNvCxnSpPr/>
      </xdr:nvCxnSpPr>
      <xdr:spPr>
        <a:xfrm>
          <a:off x="13004800" y="2766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6" name="円/楕円 145"/>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7"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8" name="円/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9" name="テキスト ボックス 148"/>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0" name="円/楕円 149"/>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1" name="テキスト ボックス 150"/>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2" name="円/楕円 151"/>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3" name="テキスト ボックス 152"/>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4" name="円/楕円 153"/>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5" name="テキスト ボックス 154"/>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類似団体と比較して、扶助費に係る経常収支比率は低くなっているが、今後も少子高齢化や障害者支援対策等による自然増が見込まれる。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54</xdr:row>
      <xdr:rowOff>159657</xdr:rowOff>
    </xdr:to>
    <xdr:cxnSp macro="">
      <xdr:nvCxnSpPr>
        <xdr:cNvPr id="190" name="直線コネクタ 189"/>
        <xdr:cNvCxnSpPr/>
      </xdr:nvCxnSpPr>
      <xdr:spPr>
        <a:xfrm>
          <a:off x="3987800" y="9396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137885</xdr:rowOff>
    </xdr:to>
    <xdr:cxnSp macro="">
      <xdr:nvCxnSpPr>
        <xdr:cNvPr id="193" name="直線コネクタ 192"/>
        <xdr:cNvCxnSpPr/>
      </xdr:nvCxnSpPr>
      <xdr:spPr>
        <a:xfrm>
          <a:off x="3098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116115</xdr:rowOff>
    </xdr:to>
    <xdr:cxnSp macro="">
      <xdr:nvCxnSpPr>
        <xdr:cNvPr id="196" name="直線コネクタ 195"/>
        <xdr:cNvCxnSpPr/>
      </xdr:nvCxnSpPr>
      <xdr:spPr>
        <a:xfrm>
          <a:off x="2209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83457</xdr:rowOff>
    </xdr:to>
    <xdr:cxnSp macro="">
      <xdr:nvCxnSpPr>
        <xdr:cNvPr id="199" name="直線コネクタ 198"/>
        <xdr:cNvCxnSpPr/>
      </xdr:nvCxnSpPr>
      <xdr:spPr>
        <a:xfrm>
          <a:off x="1320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1" name="円/楕円 210"/>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2" name="テキスト ボックス 211"/>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7" name="円/楕円 216"/>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8" name="テキスト ボックス 217"/>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その他の経常収支比率が高くなっている要因は、他会計への繰出金である。特に下水道施設の維持管理経費として公営企業会計への繰出金が必要となっており、今後、一層の経費削減、料金の適正化を図ることにより普通会計の負担を抑制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その他は、維持補修費と繰出金が該当。</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58</xdr:row>
      <xdr:rowOff>149860</xdr:rowOff>
    </xdr:to>
    <xdr:cxnSp macro="">
      <xdr:nvCxnSpPr>
        <xdr:cNvPr id="251" name="直線コネクタ 250"/>
        <xdr:cNvCxnSpPr/>
      </xdr:nvCxnSpPr>
      <xdr:spPr>
        <a:xfrm>
          <a:off x="15671800" y="1008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142240</xdr:rowOff>
    </xdr:to>
    <xdr:cxnSp macro="">
      <xdr:nvCxnSpPr>
        <xdr:cNvPr id="254" name="直線コネクタ 253"/>
        <xdr:cNvCxnSpPr/>
      </xdr:nvCxnSpPr>
      <xdr:spPr>
        <a:xfrm>
          <a:off x="14782800" y="1004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104140</xdr:rowOff>
    </xdr:to>
    <xdr:cxnSp macro="">
      <xdr:nvCxnSpPr>
        <xdr:cNvPr id="257" name="直線コネクタ 256"/>
        <xdr:cNvCxnSpPr/>
      </xdr:nvCxnSpPr>
      <xdr:spPr>
        <a:xfrm>
          <a:off x="13893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35560</xdr:rowOff>
    </xdr:to>
    <xdr:cxnSp macro="">
      <xdr:nvCxnSpPr>
        <xdr:cNvPr id="260" name="直線コネクタ 259"/>
        <xdr:cNvCxnSpPr/>
      </xdr:nvCxnSpPr>
      <xdr:spPr>
        <a:xfrm>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70" name="円/楕円 269"/>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71"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2" name="円/楕円 271"/>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3" name="テキスト ボックス 272"/>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4" name="円/楕円 273"/>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5" name="テキスト ボックス 274"/>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8" name="円/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9" name="テキスト ボックス 27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類似団体と比較して、補助費等に係る経常収支比率が高くなっているのは、ゴミ処理業務や消防業務等を一部事務組合で行っていることが挙げられる。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今後は市単独補助費について、既に目的を終えたもの、効果の薄いもの、既得権化しているものについて、徹底した見直しとあり方の検討を行い、補助金額の削減を図る。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127000</xdr:rowOff>
    </xdr:from>
    <xdr:to>
      <xdr:col>24</xdr:col>
      <xdr:colOff>31750</xdr:colOff>
      <xdr:row>35</xdr:row>
      <xdr:rowOff>149860</xdr:rowOff>
    </xdr:to>
    <xdr:cxnSp macro="">
      <xdr:nvCxnSpPr>
        <xdr:cNvPr id="311" name="直線コネクタ 310"/>
        <xdr:cNvCxnSpPr/>
      </xdr:nvCxnSpPr>
      <xdr:spPr>
        <a:xfrm flipV="1">
          <a:off x="15671800" y="6127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149860</xdr:rowOff>
    </xdr:from>
    <xdr:to>
      <xdr:col>22</xdr:col>
      <xdr:colOff>565150</xdr:colOff>
      <xdr:row>35</xdr:row>
      <xdr:rowOff>168910</xdr:rowOff>
    </xdr:to>
    <xdr:cxnSp macro="">
      <xdr:nvCxnSpPr>
        <xdr:cNvPr id="314" name="直線コネクタ 313"/>
        <xdr:cNvCxnSpPr/>
      </xdr:nvCxnSpPr>
      <xdr:spPr>
        <a:xfrm flipV="1">
          <a:off x="14782800" y="6150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8890</xdr:rowOff>
    </xdr:to>
    <xdr:cxnSp macro="">
      <xdr:nvCxnSpPr>
        <xdr:cNvPr id="317" name="直線コネクタ 316"/>
        <xdr:cNvCxnSpPr/>
      </xdr:nvCxnSpPr>
      <xdr:spPr>
        <a:xfrm flipV="1">
          <a:off x="13893800" y="6169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xdr:rowOff>
    </xdr:from>
    <xdr:to>
      <xdr:col>20</xdr:col>
      <xdr:colOff>158750</xdr:colOff>
      <xdr:row>36</xdr:row>
      <xdr:rowOff>16510</xdr:rowOff>
    </xdr:to>
    <xdr:cxnSp macro="">
      <xdr:nvCxnSpPr>
        <xdr:cNvPr id="320" name="直線コネクタ 319"/>
        <xdr:cNvCxnSpPr/>
      </xdr:nvCxnSpPr>
      <xdr:spPr>
        <a:xfrm flipV="1">
          <a:off x="13004800" y="6181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76200</xdr:rowOff>
    </xdr:from>
    <xdr:to>
      <xdr:col>24</xdr:col>
      <xdr:colOff>82550</xdr:colOff>
      <xdr:row>36</xdr:row>
      <xdr:rowOff>6350</xdr:rowOff>
    </xdr:to>
    <xdr:sp macro="" textlink="">
      <xdr:nvSpPr>
        <xdr:cNvPr id="330" name="円/楕円 329"/>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48277</xdr:rowOff>
    </xdr:from>
    <xdr:ext cx="762000" cy="259045"/>
    <xdr:sp macro="" textlink="">
      <xdr:nvSpPr>
        <xdr:cNvPr id="331" name="補助費等該当値テキスト"/>
        <xdr:cNvSpPr txBox="1"/>
      </xdr:nvSpPr>
      <xdr:spPr>
        <a:xfrm>
          <a:off x="165989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99060</xdr:rowOff>
    </xdr:from>
    <xdr:to>
      <xdr:col>22</xdr:col>
      <xdr:colOff>615950</xdr:colOff>
      <xdr:row>36</xdr:row>
      <xdr:rowOff>29210</xdr:rowOff>
    </xdr:to>
    <xdr:sp macro="" textlink="">
      <xdr:nvSpPr>
        <xdr:cNvPr id="332" name="円/楕円 331"/>
        <xdr:cNvSpPr/>
      </xdr:nvSpPr>
      <xdr:spPr>
        <a:xfrm>
          <a:off x="15621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13987</xdr:rowOff>
    </xdr:from>
    <xdr:ext cx="736600" cy="259045"/>
    <xdr:sp macro="" textlink="">
      <xdr:nvSpPr>
        <xdr:cNvPr id="333" name="テキスト ボックス 332"/>
        <xdr:cNvSpPr txBox="1"/>
      </xdr:nvSpPr>
      <xdr:spPr>
        <a:xfrm>
          <a:off x="15290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118110</xdr:rowOff>
    </xdr:from>
    <xdr:to>
      <xdr:col>21</xdr:col>
      <xdr:colOff>412750</xdr:colOff>
      <xdr:row>36</xdr:row>
      <xdr:rowOff>48260</xdr:rowOff>
    </xdr:to>
    <xdr:sp macro="" textlink="">
      <xdr:nvSpPr>
        <xdr:cNvPr id="334" name="円/楕円 333"/>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33037</xdr:rowOff>
    </xdr:from>
    <xdr:ext cx="762000" cy="259045"/>
    <xdr:sp macro="" textlink="">
      <xdr:nvSpPr>
        <xdr:cNvPr id="335" name="テキスト ボックス 334"/>
        <xdr:cNvSpPr txBox="1"/>
      </xdr:nvSpPr>
      <xdr:spPr>
        <a:xfrm>
          <a:off x="14401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129540</xdr:rowOff>
    </xdr:from>
    <xdr:to>
      <xdr:col>20</xdr:col>
      <xdr:colOff>209550</xdr:colOff>
      <xdr:row>36</xdr:row>
      <xdr:rowOff>59690</xdr:rowOff>
    </xdr:to>
    <xdr:sp macro="" textlink="">
      <xdr:nvSpPr>
        <xdr:cNvPr id="336" name="円/楕円 335"/>
        <xdr:cNvSpPr/>
      </xdr:nvSpPr>
      <xdr:spPr>
        <a:xfrm>
          <a:off x="13843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44467</xdr:rowOff>
    </xdr:from>
    <xdr:ext cx="762000" cy="259045"/>
    <xdr:sp macro="" textlink="">
      <xdr:nvSpPr>
        <xdr:cNvPr id="337" name="テキスト ボックス 336"/>
        <xdr:cNvSpPr txBox="1"/>
      </xdr:nvSpPr>
      <xdr:spPr>
        <a:xfrm>
          <a:off x="13512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137160</xdr:rowOff>
    </xdr:from>
    <xdr:to>
      <xdr:col>19</xdr:col>
      <xdr:colOff>6350</xdr:colOff>
      <xdr:row>36</xdr:row>
      <xdr:rowOff>67310</xdr:rowOff>
    </xdr:to>
    <xdr:sp macro="" textlink="">
      <xdr:nvSpPr>
        <xdr:cNvPr id="338" name="円/楕円 337"/>
        <xdr:cNvSpPr/>
      </xdr:nvSpPr>
      <xdr:spPr>
        <a:xfrm>
          <a:off x="12954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52087</xdr:rowOff>
    </xdr:from>
    <xdr:ext cx="762000" cy="259045"/>
    <xdr:sp macro="" textlink="">
      <xdr:nvSpPr>
        <xdr:cNvPr id="339" name="テキスト ボックス 338"/>
        <xdr:cNvSpPr txBox="1"/>
      </xdr:nvSpPr>
      <xdr:spPr>
        <a:xfrm>
          <a:off x="12623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130810</xdr:rowOff>
    </xdr:from>
    <xdr:to>
      <xdr:col>7</xdr:col>
      <xdr:colOff>15875</xdr:colOff>
      <xdr:row>74</xdr:row>
      <xdr:rowOff>132715</xdr:rowOff>
    </xdr:to>
    <xdr:cxnSp macro="">
      <xdr:nvCxnSpPr>
        <xdr:cNvPr id="371" name="直線コネクタ 370"/>
        <xdr:cNvCxnSpPr/>
      </xdr:nvCxnSpPr>
      <xdr:spPr>
        <a:xfrm flipV="1">
          <a:off x="3987800" y="128181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132715</xdr:rowOff>
    </xdr:to>
    <xdr:cxnSp macro="">
      <xdr:nvCxnSpPr>
        <xdr:cNvPr id="374" name="直線コネクタ 373"/>
        <xdr:cNvCxnSpPr/>
      </xdr:nvCxnSpPr>
      <xdr:spPr>
        <a:xfrm>
          <a:off x="3098800" y="12810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123190</xdr:rowOff>
    </xdr:from>
    <xdr:to>
      <xdr:col>4</xdr:col>
      <xdr:colOff>346075</xdr:colOff>
      <xdr:row>74</xdr:row>
      <xdr:rowOff>127000</xdr:rowOff>
    </xdr:to>
    <xdr:cxnSp macro="">
      <xdr:nvCxnSpPr>
        <xdr:cNvPr id="377" name="直線コネクタ 376"/>
        <xdr:cNvCxnSpPr/>
      </xdr:nvCxnSpPr>
      <xdr:spPr>
        <a:xfrm flipV="1">
          <a:off x="2209800" y="12810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106045</xdr:rowOff>
    </xdr:from>
    <xdr:to>
      <xdr:col>3</xdr:col>
      <xdr:colOff>142875</xdr:colOff>
      <xdr:row>74</xdr:row>
      <xdr:rowOff>127000</xdr:rowOff>
    </xdr:to>
    <xdr:cxnSp macro="">
      <xdr:nvCxnSpPr>
        <xdr:cNvPr id="380" name="直線コネクタ 379"/>
        <xdr:cNvCxnSpPr/>
      </xdr:nvCxnSpPr>
      <xdr:spPr>
        <a:xfrm>
          <a:off x="1320800" y="12793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80010</xdr:rowOff>
    </xdr:from>
    <xdr:to>
      <xdr:col>7</xdr:col>
      <xdr:colOff>66675</xdr:colOff>
      <xdr:row>75</xdr:row>
      <xdr:rowOff>10160</xdr:rowOff>
    </xdr:to>
    <xdr:sp macro="" textlink="">
      <xdr:nvSpPr>
        <xdr:cNvPr id="390" name="円/楕円 389"/>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160037</xdr:rowOff>
    </xdr:from>
    <xdr:ext cx="762000" cy="259045"/>
    <xdr:sp macro="" textlink="">
      <xdr:nvSpPr>
        <xdr:cNvPr id="391"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81915</xdr:rowOff>
    </xdr:from>
    <xdr:to>
      <xdr:col>5</xdr:col>
      <xdr:colOff>600075</xdr:colOff>
      <xdr:row>75</xdr:row>
      <xdr:rowOff>12065</xdr:rowOff>
    </xdr:to>
    <xdr:sp macro="" textlink="">
      <xdr:nvSpPr>
        <xdr:cNvPr id="392" name="円/楕円 391"/>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22242</xdr:rowOff>
    </xdr:from>
    <xdr:ext cx="736600" cy="259045"/>
    <xdr:sp macro="" textlink="">
      <xdr:nvSpPr>
        <xdr:cNvPr id="393" name="テキスト ボックス 392"/>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72390</xdr:rowOff>
    </xdr:from>
    <xdr:to>
      <xdr:col>4</xdr:col>
      <xdr:colOff>396875</xdr:colOff>
      <xdr:row>75</xdr:row>
      <xdr:rowOff>2540</xdr:rowOff>
    </xdr:to>
    <xdr:sp macro="" textlink="">
      <xdr:nvSpPr>
        <xdr:cNvPr id="394" name="円/楕円 393"/>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12717</xdr:rowOff>
    </xdr:from>
    <xdr:ext cx="762000" cy="259045"/>
    <xdr:sp macro="" textlink="">
      <xdr:nvSpPr>
        <xdr:cNvPr id="395" name="テキスト ボックス 394"/>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6" name="円/楕円 395"/>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7" name="テキスト ボックス 396"/>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55245</xdr:rowOff>
    </xdr:from>
    <xdr:to>
      <xdr:col>1</xdr:col>
      <xdr:colOff>676275</xdr:colOff>
      <xdr:row>74</xdr:row>
      <xdr:rowOff>156845</xdr:rowOff>
    </xdr:to>
    <xdr:sp macro="" textlink="">
      <xdr:nvSpPr>
        <xdr:cNvPr id="398" name="円/楕円 397"/>
        <xdr:cNvSpPr/>
      </xdr:nvSpPr>
      <xdr:spPr>
        <a:xfrm>
          <a:off x="1270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167022</xdr:rowOff>
    </xdr:from>
    <xdr:ext cx="762000" cy="259045"/>
    <xdr:sp macro="" textlink="">
      <xdr:nvSpPr>
        <xdr:cNvPr id="399" name="テキスト ボックス 398"/>
        <xdr:cNvSpPr txBox="1"/>
      </xdr:nvSpPr>
      <xdr:spPr>
        <a:xfrm>
          <a:off x="939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類似団体と比較して、公債費以外の経常収支比率が高くなっているのは、補助費等とその他の経費が類似団体以上となっているためである。人件費、扶助費の義務的経費や物件費は類似団体以下である。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さらなる行財政改革により経費削減に努めていく必要がある。　</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107950</xdr:rowOff>
    </xdr:to>
    <xdr:cxnSp macro="">
      <xdr:nvCxnSpPr>
        <xdr:cNvPr id="432" name="直線コネクタ 431"/>
        <xdr:cNvCxnSpPr/>
      </xdr:nvCxnSpPr>
      <xdr:spPr>
        <a:xfrm>
          <a:off x="15671800" y="13301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146050</xdr:rowOff>
    </xdr:to>
    <xdr:cxnSp macro="">
      <xdr:nvCxnSpPr>
        <xdr:cNvPr id="435" name="直線コネクタ 434"/>
        <xdr:cNvCxnSpPr/>
      </xdr:nvCxnSpPr>
      <xdr:spPr>
        <a:xfrm flipV="1">
          <a:off x="14782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146050</xdr:rowOff>
    </xdr:to>
    <xdr:cxnSp macro="">
      <xdr:nvCxnSpPr>
        <xdr:cNvPr id="438" name="直線コネクタ 437"/>
        <xdr:cNvCxnSpPr/>
      </xdr:nvCxnSpPr>
      <xdr:spPr>
        <a:xfrm>
          <a:off x="13893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107950</xdr:rowOff>
    </xdr:to>
    <xdr:cxnSp macro="">
      <xdr:nvCxnSpPr>
        <xdr:cNvPr id="441" name="直線コネクタ 440"/>
        <xdr:cNvCxnSpPr/>
      </xdr:nvCxnSpPr>
      <xdr:spPr>
        <a:xfrm>
          <a:off x="13004800" y="13225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51" name="円/楕円 450"/>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52"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53" name="円/楕円 45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135907</xdr:rowOff>
    </xdr:from>
    <xdr:ext cx="736600" cy="259045"/>
    <xdr:sp macro="" textlink="">
      <xdr:nvSpPr>
        <xdr:cNvPr id="454" name="テキスト ボックス 453"/>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5" name="円/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7" name="円/楕円 456"/>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8" name="テキスト ボックス 457"/>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9" name="円/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60" name="テキスト ボックス 45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岡山県浅口市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64313</xdr:rowOff>
    </xdr:from>
    <xdr:to>
      <xdr:col>4</xdr:col>
      <xdr:colOff>1117600</xdr:colOff>
      <xdr:row>19</xdr:row>
      <xdr:rowOff>93942</xdr:rowOff>
    </xdr:to>
    <xdr:cxnSp macro="">
      <xdr:nvCxnSpPr>
        <xdr:cNvPr id="50" name="直線コネクタ 49"/>
        <xdr:cNvCxnSpPr/>
      </xdr:nvCxnSpPr>
      <xdr:spPr bwMode="auto">
        <a:xfrm flipV="1">
          <a:off x="5003800" y="3369488"/>
          <a:ext cx="647700" cy="2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65075</xdr:rowOff>
    </xdr:from>
    <xdr:to>
      <xdr:col>4</xdr:col>
      <xdr:colOff>469900</xdr:colOff>
      <xdr:row>19</xdr:row>
      <xdr:rowOff>93942</xdr:rowOff>
    </xdr:to>
    <xdr:cxnSp macro="">
      <xdr:nvCxnSpPr>
        <xdr:cNvPr id="53" name="直線コネクタ 52"/>
        <xdr:cNvCxnSpPr/>
      </xdr:nvCxnSpPr>
      <xdr:spPr bwMode="auto">
        <a:xfrm>
          <a:off x="4305300" y="3370250"/>
          <a:ext cx="698500" cy="2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65075</xdr:rowOff>
    </xdr:from>
    <xdr:to>
      <xdr:col>3</xdr:col>
      <xdr:colOff>904875</xdr:colOff>
      <xdr:row>19</xdr:row>
      <xdr:rowOff>93916</xdr:rowOff>
    </xdr:to>
    <xdr:cxnSp macro="">
      <xdr:nvCxnSpPr>
        <xdr:cNvPr id="56" name="直線コネクタ 55"/>
        <xdr:cNvCxnSpPr/>
      </xdr:nvCxnSpPr>
      <xdr:spPr bwMode="auto">
        <a:xfrm flipV="1">
          <a:off x="3606800" y="3370250"/>
          <a:ext cx="698500" cy="2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93916</xdr:rowOff>
    </xdr:from>
    <xdr:to>
      <xdr:col>3</xdr:col>
      <xdr:colOff>206375</xdr:colOff>
      <xdr:row>19</xdr:row>
      <xdr:rowOff>96482</xdr:rowOff>
    </xdr:to>
    <xdr:cxnSp macro="">
      <xdr:nvCxnSpPr>
        <xdr:cNvPr id="59" name="直線コネクタ 58"/>
        <xdr:cNvCxnSpPr/>
      </xdr:nvCxnSpPr>
      <xdr:spPr bwMode="auto">
        <a:xfrm flipV="1">
          <a:off x="2908300" y="3399091"/>
          <a:ext cx="698500" cy="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13513</xdr:rowOff>
    </xdr:from>
    <xdr:to>
      <xdr:col>5</xdr:col>
      <xdr:colOff>34925</xdr:colOff>
      <xdr:row>19</xdr:row>
      <xdr:rowOff>115113</xdr:rowOff>
    </xdr:to>
    <xdr:sp macro="" textlink="">
      <xdr:nvSpPr>
        <xdr:cNvPr id="69" name="円/楕円 68"/>
        <xdr:cNvSpPr/>
      </xdr:nvSpPr>
      <xdr:spPr bwMode="auto">
        <a:xfrm>
          <a:off x="5600700" y="331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157040</xdr:rowOff>
    </xdr:from>
    <xdr:ext cx="762000" cy="259045"/>
    <xdr:sp macro="" textlink="">
      <xdr:nvSpPr>
        <xdr:cNvPr id="70" name="人口1人当たり決算額の推移該当値テキスト130"/>
        <xdr:cNvSpPr txBox="1"/>
      </xdr:nvSpPr>
      <xdr:spPr>
        <a:xfrm>
          <a:off x="5740400" y="329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74,686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43142</xdr:rowOff>
    </xdr:from>
    <xdr:to>
      <xdr:col>4</xdr:col>
      <xdr:colOff>520700</xdr:colOff>
      <xdr:row>19</xdr:row>
      <xdr:rowOff>144742</xdr:rowOff>
    </xdr:to>
    <xdr:sp macro="" textlink="">
      <xdr:nvSpPr>
        <xdr:cNvPr id="71" name="円/楕円 70"/>
        <xdr:cNvSpPr/>
      </xdr:nvSpPr>
      <xdr:spPr bwMode="auto">
        <a:xfrm>
          <a:off x="4953000" y="334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129519</xdr:rowOff>
    </xdr:from>
    <xdr:ext cx="736600" cy="259045"/>
    <xdr:sp macro="" textlink="">
      <xdr:nvSpPr>
        <xdr:cNvPr id="72" name="テキスト ボックス 71"/>
        <xdr:cNvSpPr txBox="1"/>
      </xdr:nvSpPr>
      <xdr:spPr>
        <a:xfrm>
          <a:off x="4622800" y="343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14275</xdr:rowOff>
    </xdr:from>
    <xdr:to>
      <xdr:col>3</xdr:col>
      <xdr:colOff>955675</xdr:colOff>
      <xdr:row>19</xdr:row>
      <xdr:rowOff>115875</xdr:rowOff>
    </xdr:to>
    <xdr:sp macro="" textlink="">
      <xdr:nvSpPr>
        <xdr:cNvPr id="73" name="円/楕円 72"/>
        <xdr:cNvSpPr/>
      </xdr:nvSpPr>
      <xdr:spPr bwMode="auto">
        <a:xfrm>
          <a:off x="4254500" y="33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100652</xdr:rowOff>
    </xdr:from>
    <xdr:ext cx="762000" cy="259045"/>
    <xdr:sp macro="" textlink="">
      <xdr:nvSpPr>
        <xdr:cNvPr id="74" name="テキスト ボックス 73"/>
        <xdr:cNvSpPr txBox="1"/>
      </xdr:nvSpPr>
      <xdr:spPr>
        <a:xfrm>
          <a:off x="3924300" y="34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43116</xdr:rowOff>
    </xdr:from>
    <xdr:to>
      <xdr:col>3</xdr:col>
      <xdr:colOff>257175</xdr:colOff>
      <xdr:row>19</xdr:row>
      <xdr:rowOff>144716</xdr:rowOff>
    </xdr:to>
    <xdr:sp macro="" textlink="">
      <xdr:nvSpPr>
        <xdr:cNvPr id="75" name="円/楕円 74"/>
        <xdr:cNvSpPr/>
      </xdr:nvSpPr>
      <xdr:spPr bwMode="auto">
        <a:xfrm>
          <a:off x="3556000" y="334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129493</xdr:rowOff>
    </xdr:from>
    <xdr:ext cx="762000" cy="259045"/>
    <xdr:sp macro="" textlink="">
      <xdr:nvSpPr>
        <xdr:cNvPr id="76" name="テキスト ボックス 75"/>
        <xdr:cNvSpPr txBox="1"/>
      </xdr:nvSpPr>
      <xdr:spPr>
        <a:xfrm>
          <a:off x="3225800" y="34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72,355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45682</xdr:rowOff>
    </xdr:from>
    <xdr:to>
      <xdr:col>2</xdr:col>
      <xdr:colOff>692150</xdr:colOff>
      <xdr:row>19</xdr:row>
      <xdr:rowOff>147282</xdr:rowOff>
    </xdr:to>
    <xdr:sp macro="" textlink="">
      <xdr:nvSpPr>
        <xdr:cNvPr id="77" name="円/楕円 76"/>
        <xdr:cNvSpPr/>
      </xdr:nvSpPr>
      <xdr:spPr bwMode="auto">
        <a:xfrm>
          <a:off x="2857500" y="335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132059</xdr:rowOff>
    </xdr:from>
    <xdr:ext cx="762000" cy="259045"/>
    <xdr:sp macro="" textlink="">
      <xdr:nvSpPr>
        <xdr:cNvPr id="78" name="テキスト ボックス 77"/>
        <xdr:cNvSpPr txBox="1"/>
      </xdr:nvSpPr>
      <xdr:spPr>
        <a:xfrm>
          <a:off x="2527300" y="343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334264</xdr:rowOff>
    </xdr:from>
    <xdr:to>
      <xdr:col>4</xdr:col>
      <xdr:colOff>1117600</xdr:colOff>
      <xdr:row>38</xdr:row>
      <xdr:rowOff>215</xdr:rowOff>
    </xdr:to>
    <xdr:cxnSp macro="">
      <xdr:nvCxnSpPr>
        <xdr:cNvPr id="112" name="直線コネクタ 111"/>
        <xdr:cNvCxnSpPr/>
      </xdr:nvCxnSpPr>
      <xdr:spPr bwMode="auto">
        <a:xfrm>
          <a:off x="5003800" y="7458964"/>
          <a:ext cx="647700" cy="8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324572</xdr:rowOff>
    </xdr:from>
    <xdr:to>
      <xdr:col>4</xdr:col>
      <xdr:colOff>469900</xdr:colOff>
      <xdr:row>37</xdr:row>
      <xdr:rowOff>334264</xdr:rowOff>
    </xdr:to>
    <xdr:cxnSp macro="">
      <xdr:nvCxnSpPr>
        <xdr:cNvPr id="115" name="直線コネクタ 114"/>
        <xdr:cNvCxnSpPr/>
      </xdr:nvCxnSpPr>
      <xdr:spPr bwMode="auto">
        <a:xfrm>
          <a:off x="4305300" y="7449272"/>
          <a:ext cx="698500" cy="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318129</xdr:rowOff>
    </xdr:from>
    <xdr:to>
      <xdr:col>3</xdr:col>
      <xdr:colOff>904875</xdr:colOff>
      <xdr:row>37</xdr:row>
      <xdr:rowOff>324572</xdr:rowOff>
    </xdr:to>
    <xdr:cxnSp macro="">
      <xdr:nvCxnSpPr>
        <xdr:cNvPr id="118" name="直線コネクタ 117"/>
        <xdr:cNvCxnSpPr/>
      </xdr:nvCxnSpPr>
      <xdr:spPr bwMode="auto">
        <a:xfrm>
          <a:off x="3606800" y="7442829"/>
          <a:ext cx="698500" cy="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316494</xdr:rowOff>
    </xdr:from>
    <xdr:to>
      <xdr:col>3</xdr:col>
      <xdr:colOff>206375</xdr:colOff>
      <xdr:row>37</xdr:row>
      <xdr:rowOff>318129</xdr:rowOff>
    </xdr:to>
    <xdr:cxnSp macro="">
      <xdr:nvCxnSpPr>
        <xdr:cNvPr id="121" name="直線コネクタ 120"/>
        <xdr:cNvCxnSpPr/>
      </xdr:nvCxnSpPr>
      <xdr:spPr bwMode="auto">
        <a:xfrm>
          <a:off x="2908300" y="7441194"/>
          <a:ext cx="698500" cy="1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292315</xdr:rowOff>
    </xdr:from>
    <xdr:to>
      <xdr:col>5</xdr:col>
      <xdr:colOff>34925</xdr:colOff>
      <xdr:row>38</xdr:row>
      <xdr:rowOff>51015</xdr:rowOff>
    </xdr:to>
    <xdr:sp macro="" textlink="">
      <xdr:nvSpPr>
        <xdr:cNvPr id="131" name="円/楕円 130"/>
        <xdr:cNvSpPr/>
      </xdr:nvSpPr>
      <xdr:spPr bwMode="auto">
        <a:xfrm>
          <a:off x="5600700" y="741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283464</xdr:rowOff>
    </xdr:from>
    <xdr:to>
      <xdr:col>4</xdr:col>
      <xdr:colOff>520700</xdr:colOff>
      <xdr:row>38</xdr:row>
      <xdr:rowOff>42164</xdr:rowOff>
    </xdr:to>
    <xdr:sp macro="" textlink="">
      <xdr:nvSpPr>
        <xdr:cNvPr id="133" name="円/楕円 132"/>
        <xdr:cNvSpPr/>
      </xdr:nvSpPr>
      <xdr:spPr bwMode="auto">
        <a:xfrm>
          <a:off x="4953000" y="740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26941</xdr:rowOff>
    </xdr:from>
    <xdr:ext cx="736600" cy="259045"/>
    <xdr:sp macro="" textlink="">
      <xdr:nvSpPr>
        <xdr:cNvPr id="134" name="テキスト ボックス 133"/>
        <xdr:cNvSpPr txBox="1"/>
      </xdr:nvSpPr>
      <xdr:spPr>
        <a:xfrm>
          <a:off x="4622800" y="749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273772</xdr:rowOff>
    </xdr:from>
    <xdr:to>
      <xdr:col>3</xdr:col>
      <xdr:colOff>955675</xdr:colOff>
      <xdr:row>38</xdr:row>
      <xdr:rowOff>32472</xdr:rowOff>
    </xdr:to>
    <xdr:sp macro="" textlink="">
      <xdr:nvSpPr>
        <xdr:cNvPr id="135" name="円/楕円 134"/>
        <xdr:cNvSpPr/>
      </xdr:nvSpPr>
      <xdr:spPr bwMode="auto">
        <a:xfrm>
          <a:off x="4254500" y="739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17249</xdr:rowOff>
    </xdr:from>
    <xdr:ext cx="762000" cy="259045"/>
    <xdr:sp macro="" textlink="">
      <xdr:nvSpPr>
        <xdr:cNvPr id="136" name="テキスト ボックス 135"/>
        <xdr:cNvSpPr txBox="1"/>
      </xdr:nvSpPr>
      <xdr:spPr>
        <a:xfrm>
          <a:off x="3924300" y="748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267329</xdr:rowOff>
    </xdr:from>
    <xdr:to>
      <xdr:col>3</xdr:col>
      <xdr:colOff>257175</xdr:colOff>
      <xdr:row>38</xdr:row>
      <xdr:rowOff>26029</xdr:rowOff>
    </xdr:to>
    <xdr:sp macro="" textlink="">
      <xdr:nvSpPr>
        <xdr:cNvPr id="137" name="円/楕円 136"/>
        <xdr:cNvSpPr/>
      </xdr:nvSpPr>
      <xdr:spPr bwMode="auto">
        <a:xfrm>
          <a:off x="3556000" y="739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10806</xdr:rowOff>
    </xdr:from>
    <xdr:ext cx="762000" cy="259045"/>
    <xdr:sp macro="" textlink="">
      <xdr:nvSpPr>
        <xdr:cNvPr id="138" name="テキスト ボックス 137"/>
        <xdr:cNvSpPr txBox="1"/>
      </xdr:nvSpPr>
      <xdr:spPr>
        <a:xfrm>
          <a:off x="3225800" y="747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265694</xdr:rowOff>
    </xdr:from>
    <xdr:to>
      <xdr:col>2</xdr:col>
      <xdr:colOff>692150</xdr:colOff>
      <xdr:row>38</xdr:row>
      <xdr:rowOff>24394</xdr:rowOff>
    </xdr:to>
    <xdr:sp macro="" textlink="">
      <xdr:nvSpPr>
        <xdr:cNvPr id="139" name="円/楕円 138"/>
        <xdr:cNvSpPr/>
      </xdr:nvSpPr>
      <xdr:spPr bwMode="auto">
        <a:xfrm>
          <a:off x="2857500" y="739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9171</xdr:rowOff>
    </xdr:from>
    <xdr:ext cx="762000" cy="259045"/>
    <xdr:sp macro="" textlink="">
      <xdr:nvSpPr>
        <xdr:cNvPr id="140" name="テキスト ボックス 139"/>
        <xdr:cNvSpPr txBox="1"/>
      </xdr:nvSpPr>
      <xdr:spPr>
        <a:xfrm>
          <a:off x="2527300" y="747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年度に財政調整基金を取り崩し、水道事業会計へ貸付けを行ったため、一時的に悪化したが、安定した数値を維持している。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実質収支額も、行財政改革の成果及び近年の普通交付税の増額といった要因により、安定した数値を維持している。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全ての会計が黒字となっており健全な数値を維持している。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が高い水準で推移している要因は、臨時財政対策債、合併特例債の借入額の増加である。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起債の借入に当たっては交付税算入比率の高い起債を選んで計画的に行っており、臨時財政対策債は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、合併特例債は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の交付税措置があり算入公債費等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に計上されている。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今後も適量・適切な事業実施により実質公債費比率の抑制を図る。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年度に公的資金補償金免除繰上償還制度を活用し公債費負担の軽減を図っている。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特別会計の地方債の償還が進み、公営企業債等繰入見込額が減少したこと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等により、全体では減少している。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年度と比較し、基準財政需要額算入見込額の減の影響により、全体では減少している。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年度は、将来負担額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ともに減少したが、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の減少額を上回ったため、将来負担比率の分子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の減少傾向が続いている。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今後も後世への負担を少しでも軽減するよう適切な事業実施を行い、財政の健全化を図る。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年度に公的資金補償金免除繰上償還制度を活用し公債費負担の軽減を図っている。</a:t>
          </a:r>
          <a:r>
            <a:rPr kumimoji="1" lang="ja-JP" altLang="en-US" sz="1400" b="0" i="0" u="none" strike="noStrike" kern="0" cap="none" spc="0" normalizeH="0" baseline="0" noProof="0">
              <a:ln>
                <a:noFill/>
              </a:ln>
              <a:solidFill>
                <a:prstClr val="black"/>
              </a:solidFill>
              <a:effectLst/>
              <a:uLnTx/>
              <a:uFillTx/>
              <a:latin typeface="+mn-lt"/>
              <a:ea typeface="+mn-ea"/>
              <a:cs typeface="+mn-cs"/>
            </a:rPr>
            <a:t>　</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14533406</v>
      </c>
      <c r="BO4" s="349"/>
      <c r="BP4" s="349"/>
      <c r="BQ4" s="349"/>
      <c r="BR4" s="349"/>
      <c r="BS4" s="349"/>
      <c r="BT4" s="349"/>
      <c r="BU4" s="350"/>
      <c r="BV4" s="348">
        <v>14511336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13486109</v>
      </c>
      <c r="BO5" s="386"/>
      <c r="BP5" s="386"/>
      <c r="BQ5" s="386"/>
      <c r="BR5" s="386"/>
      <c r="BS5" s="386"/>
      <c r="BT5" s="386"/>
      <c r="BU5" s="387"/>
      <c r="BV5" s="385">
        <v>13496822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1047297</v>
      </c>
      <c r="BO6" s="386"/>
      <c r="BP6" s="386"/>
      <c r="BQ6" s="386"/>
      <c r="BR6" s="386"/>
      <c r="BS6" s="386"/>
      <c r="BT6" s="386"/>
      <c r="BU6" s="387"/>
      <c r="BV6" s="385">
        <v>1014514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212715</v>
      </c>
      <c r="BO7" s="386"/>
      <c r="BP7" s="386"/>
      <c r="BQ7" s="386"/>
      <c r="BR7" s="386"/>
      <c r="BS7" s="386"/>
      <c r="BT7" s="386"/>
      <c r="BU7" s="387"/>
      <c r="BV7" s="385">
        <v>177889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9688601</v>
      </c>
      <c r="CU7" s="386"/>
      <c r="CV7" s="386"/>
      <c r="CW7" s="386"/>
      <c r="CX7" s="386"/>
      <c r="CY7" s="386"/>
      <c r="CZ7" s="386"/>
      <c r="DA7" s="387"/>
      <c r="DB7" s="385">
        <v>9715655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834582</v>
      </c>
      <c r="BO8" s="386"/>
      <c r="BP8" s="386"/>
      <c r="BQ8" s="386"/>
      <c r="BR8" s="386"/>
      <c r="BS8" s="386"/>
      <c r="BT8" s="386"/>
      <c r="BU8" s="387"/>
      <c r="BV8" s="385">
        <v>836625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36114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-2043</v>
      </c>
      <c r="BO9" s="386"/>
      <c r="BP9" s="386"/>
      <c r="BQ9" s="386"/>
      <c r="BR9" s="386"/>
      <c r="BS9" s="386"/>
      <c r="BT9" s="386"/>
      <c r="BU9" s="387"/>
      <c r="BV9" s="385">
        <v>41502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37327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152489</v>
      </c>
      <c r="BO10" s="386"/>
      <c r="BP10" s="386"/>
      <c r="BQ10" s="386"/>
      <c r="BR10" s="386"/>
      <c r="BS10" s="386"/>
      <c r="BT10" s="386"/>
      <c r="BU10" s="387"/>
      <c r="BV10" s="385">
        <v>128802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35688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320000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35560</v>
      </c>
      <c r="S13" s="467"/>
      <c r="T13" s="467"/>
      <c r="U13" s="467"/>
      <c r="V13" s="468"/>
      <c r="W13" s="401" t="s">
        <v>122</v>
      </c>
      <c r="X13" s="402"/>
      <c r="Y13" s="402"/>
      <c r="Z13" s="402"/>
      <c r="AA13" s="402"/>
      <c r="AB13" s="392"/>
      <c r="AC13" s="436">
        <v>701</v>
      </c>
      <c r="AD13" s="437"/>
      <c r="AE13" s="437"/>
      <c r="AF13" s="437"/>
      <c r="AG13" s="476"/>
      <c r="AH13" s="436">
        <v>1134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-169554</v>
      </c>
      <c r="BO13" s="386"/>
      <c r="BP13" s="386"/>
      <c r="BQ13" s="386"/>
      <c r="BR13" s="386"/>
      <c r="BS13" s="386"/>
      <c r="BT13" s="386"/>
      <c r="BU13" s="387"/>
      <c r="BV13" s="385">
        <v>170304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36066</v>
      </c>
      <c r="S14" s="467"/>
      <c r="T14" s="467"/>
      <c r="U14" s="467"/>
      <c r="V14" s="468"/>
      <c r="W14" s="375"/>
      <c r="X14" s="376"/>
      <c r="Y14" s="376"/>
      <c r="Z14" s="376"/>
      <c r="AA14" s="376"/>
      <c r="AB14" s="365"/>
      <c r="AC14" s="469">
        <v>4.5999999999999996</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29.2</v>
      </c>
      <c r="CU14" s="481"/>
      <c r="CV14" s="481"/>
      <c r="CW14" s="481"/>
      <c r="CX14" s="481"/>
      <c r="CY14" s="481"/>
      <c r="CZ14" s="481"/>
      <c r="DA14" s="482"/>
      <c r="DB14" s="480">
        <v>35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35943</v>
      </c>
      <c r="S15" s="467"/>
      <c r="T15" s="467"/>
      <c r="U15" s="467"/>
      <c r="V15" s="468"/>
      <c r="W15" s="401" t="s">
        <v>129</v>
      </c>
      <c r="X15" s="402"/>
      <c r="Y15" s="402"/>
      <c r="Z15" s="402"/>
      <c r="AA15" s="402"/>
      <c r="AB15" s="392"/>
      <c r="AC15" s="436">
        <v>5049</v>
      </c>
      <c r="AD15" s="437"/>
      <c r="AE15" s="437"/>
      <c r="AF15" s="437"/>
      <c r="AG15" s="476"/>
      <c r="AH15" s="436">
        <v>6215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3131741</v>
      </c>
      <c r="BO15" s="349"/>
      <c r="BP15" s="349"/>
      <c r="BQ15" s="349"/>
      <c r="BR15" s="349"/>
      <c r="BS15" s="349"/>
      <c r="BT15" s="349"/>
      <c r="BU15" s="350"/>
      <c r="BV15" s="348">
        <v>3085341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33.4</v>
      </c>
      <c r="AD16" s="470"/>
      <c r="AE16" s="470"/>
      <c r="AF16" s="470"/>
      <c r="AG16" s="471"/>
      <c r="AH16" s="469">
        <v>35.9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7095330</v>
      </c>
      <c r="BO16" s="386"/>
      <c r="BP16" s="386"/>
      <c r="BQ16" s="386"/>
      <c r="BR16" s="386"/>
      <c r="BS16" s="386"/>
      <c r="BT16" s="386"/>
      <c r="BU16" s="387"/>
      <c r="BV16" s="385">
        <v>6962781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9383</v>
      </c>
      <c r="AD17" s="437"/>
      <c r="AE17" s="437"/>
      <c r="AF17" s="437"/>
      <c r="AG17" s="476"/>
      <c r="AH17" s="436">
        <v>9897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3979508</v>
      </c>
      <c r="BO17" s="386"/>
      <c r="BP17" s="386"/>
      <c r="BQ17" s="386"/>
      <c r="BR17" s="386"/>
      <c r="BS17" s="386"/>
      <c r="BT17" s="386"/>
      <c r="BU17" s="387"/>
      <c r="BV17" s="385">
        <v>3944492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66.459999999999994</v>
      </c>
      <c r="M18" s="498"/>
      <c r="N18" s="498"/>
      <c r="O18" s="498"/>
      <c r="P18" s="498"/>
      <c r="Q18" s="498"/>
      <c r="R18" s="499"/>
      <c r="S18" s="499"/>
      <c r="T18" s="499"/>
      <c r="U18" s="499"/>
      <c r="V18" s="500"/>
      <c r="W18" s="403"/>
      <c r="X18" s="404"/>
      <c r="Y18" s="404"/>
      <c r="Z18" s="404"/>
      <c r="AA18" s="404"/>
      <c r="AB18" s="395"/>
      <c r="AC18" s="501">
        <v>62</v>
      </c>
      <c r="AD18" s="502"/>
      <c r="AE18" s="502"/>
      <c r="AF18" s="502"/>
      <c r="AG18" s="503"/>
      <c r="AH18" s="501">
        <v>57.2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8487593</v>
      </c>
      <c r="BO18" s="386"/>
      <c r="BP18" s="386"/>
      <c r="BQ18" s="386"/>
      <c r="BR18" s="386"/>
      <c r="BS18" s="386"/>
      <c r="BT18" s="386"/>
      <c r="BU18" s="387"/>
      <c r="BV18" s="385">
        <v>8440254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11119329</v>
      </c>
      <c r="BO19" s="386"/>
      <c r="BP19" s="386"/>
      <c r="BQ19" s="386"/>
      <c r="BR19" s="386"/>
      <c r="BS19" s="386"/>
      <c r="BT19" s="386"/>
      <c r="BU19" s="387"/>
      <c r="BV19" s="385">
        <v>10883109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12280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12941330</v>
      </c>
      <c r="BO23" s="386"/>
      <c r="BP23" s="386"/>
      <c r="BQ23" s="386"/>
      <c r="BR23" s="386"/>
      <c r="BS23" s="386"/>
      <c r="BT23" s="386"/>
      <c r="BU23" s="387"/>
      <c r="BV23" s="385">
        <v>13149833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7920</v>
      </c>
      <c r="R24" s="437"/>
      <c r="S24" s="437"/>
      <c r="T24" s="437"/>
      <c r="U24" s="437"/>
      <c r="V24" s="476"/>
      <c r="W24" s="531"/>
      <c r="X24" s="519"/>
      <c r="Y24" s="520"/>
      <c r="Z24" s="435" t="s">
        <v>153</v>
      </c>
      <c r="AA24" s="415"/>
      <c r="AB24" s="415"/>
      <c r="AC24" s="415"/>
      <c r="AD24" s="415"/>
      <c r="AE24" s="415"/>
      <c r="AF24" s="415"/>
      <c r="AG24" s="416"/>
      <c r="AH24" s="436">
        <v>219</v>
      </c>
      <c r="AI24" s="437"/>
      <c r="AJ24" s="437"/>
      <c r="AK24" s="437"/>
      <c r="AL24" s="476"/>
      <c r="AM24" s="436">
        <v>672987</v>
      </c>
      <c r="AN24" s="437"/>
      <c r="AO24" s="437"/>
      <c r="AP24" s="437"/>
      <c r="AQ24" s="437"/>
      <c r="AR24" s="476"/>
      <c r="AS24" s="436">
        <v>3073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10835475</v>
      </c>
      <c r="BO24" s="386"/>
      <c r="BP24" s="386"/>
      <c r="BQ24" s="386"/>
      <c r="BR24" s="386"/>
      <c r="BS24" s="386"/>
      <c r="BT24" s="386"/>
      <c r="BU24" s="387"/>
      <c r="BV24" s="385">
        <v>10531573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6480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2361987</v>
      </c>
      <c r="BO25" s="349"/>
      <c r="BP25" s="349"/>
      <c r="BQ25" s="349"/>
      <c r="BR25" s="349"/>
      <c r="BS25" s="349"/>
      <c r="BT25" s="349"/>
      <c r="BU25" s="350"/>
      <c r="BV25" s="348">
        <v>1405395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5760</v>
      </c>
      <c r="R26" s="437"/>
      <c r="S26" s="437"/>
      <c r="T26" s="437"/>
      <c r="U26" s="437"/>
      <c r="V26" s="476"/>
      <c r="W26" s="531"/>
      <c r="X26" s="519"/>
      <c r="Y26" s="520"/>
      <c r="Z26" s="435" t="s">
        <v>159</v>
      </c>
      <c r="AA26" s="541"/>
      <c r="AB26" s="541"/>
      <c r="AC26" s="541"/>
      <c r="AD26" s="541"/>
      <c r="AE26" s="541"/>
      <c r="AF26" s="541"/>
      <c r="AG26" s="542"/>
      <c r="AH26" s="436">
        <v>9</v>
      </c>
      <c r="AI26" s="437"/>
      <c r="AJ26" s="437"/>
      <c r="AK26" s="437"/>
      <c r="AL26" s="476"/>
      <c r="AM26" s="436">
        <v>25758</v>
      </c>
      <c r="AN26" s="437"/>
      <c r="AO26" s="437"/>
      <c r="AP26" s="437"/>
      <c r="AQ26" s="437"/>
      <c r="AR26" s="476"/>
      <c r="AS26" s="436">
        <v>2862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9588</v>
      </c>
      <c r="BO26" s="386"/>
      <c r="BP26" s="386"/>
      <c r="BQ26" s="386"/>
      <c r="BR26" s="386"/>
      <c r="BS26" s="386"/>
      <c r="BT26" s="386"/>
      <c r="BU26" s="387"/>
      <c r="BV26" s="385">
        <v>9588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4500</v>
      </c>
      <c r="R27" s="437"/>
      <c r="S27" s="437"/>
      <c r="T27" s="437"/>
      <c r="U27" s="437"/>
      <c r="V27" s="476"/>
      <c r="W27" s="531"/>
      <c r="X27" s="519"/>
      <c r="Y27" s="520"/>
      <c r="Z27" s="435" t="s">
        <v>162</v>
      </c>
      <c r="AA27" s="415"/>
      <c r="AB27" s="415"/>
      <c r="AC27" s="415"/>
      <c r="AD27" s="415"/>
      <c r="AE27" s="415"/>
      <c r="AF27" s="415"/>
      <c r="AG27" s="416"/>
      <c r="AH27" s="436">
        <v>25</v>
      </c>
      <c r="AI27" s="437"/>
      <c r="AJ27" s="437"/>
      <c r="AK27" s="437"/>
      <c r="AL27" s="476"/>
      <c r="AM27" s="436">
        <v>78419</v>
      </c>
      <c r="AN27" s="437"/>
      <c r="AO27" s="437"/>
      <c r="AP27" s="437"/>
      <c r="AQ27" s="437"/>
      <c r="AR27" s="476"/>
      <c r="AS27" s="436">
        <v>3137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471718</v>
      </c>
      <c r="BO27" s="555"/>
      <c r="BP27" s="555"/>
      <c r="BQ27" s="555"/>
      <c r="BR27" s="555"/>
      <c r="BS27" s="555"/>
      <c r="BT27" s="555"/>
      <c r="BU27" s="556"/>
      <c r="BV27" s="554">
        <v>471716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3800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4715889</v>
      </c>
      <c r="BO28" s="349"/>
      <c r="BP28" s="349"/>
      <c r="BQ28" s="349"/>
      <c r="BR28" s="349"/>
      <c r="BS28" s="349"/>
      <c r="BT28" s="349"/>
      <c r="BU28" s="350"/>
      <c r="BV28" s="348">
        <v>4453400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3500</v>
      </c>
      <c r="R29" s="437"/>
      <c r="S29" s="437"/>
      <c r="T29" s="437"/>
      <c r="U29" s="437"/>
      <c r="V29" s="476"/>
      <c r="W29" s="532"/>
      <c r="X29" s="533"/>
      <c r="Y29" s="534"/>
      <c r="Z29" s="435" t="s">
        <v>169</v>
      </c>
      <c r="AA29" s="415"/>
      <c r="AB29" s="415"/>
      <c r="AC29" s="415"/>
      <c r="AD29" s="415"/>
      <c r="AE29" s="415"/>
      <c r="AF29" s="415"/>
      <c r="AG29" s="416"/>
      <c r="AH29" s="436">
        <v>244</v>
      </c>
      <c r="AI29" s="437"/>
      <c r="AJ29" s="437"/>
      <c r="AK29" s="437"/>
      <c r="AL29" s="476"/>
      <c r="AM29" s="436">
        <v>751406</v>
      </c>
      <c r="AN29" s="437"/>
      <c r="AO29" s="437"/>
      <c r="AP29" s="437"/>
      <c r="AQ29" s="437"/>
      <c r="AR29" s="476"/>
      <c r="AS29" s="436">
        <v>3080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134743</v>
      </c>
      <c r="BO29" s="386"/>
      <c r="BP29" s="386"/>
      <c r="BQ29" s="386"/>
      <c r="BR29" s="386"/>
      <c r="BS29" s="386"/>
      <c r="BT29" s="386"/>
      <c r="BU29" s="387"/>
      <c r="BV29" s="385">
        <v>133362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3539683</v>
      </c>
      <c r="BO30" s="555"/>
      <c r="BP30" s="555"/>
      <c r="BQ30" s="555"/>
      <c r="BR30" s="555"/>
      <c r="BS30" s="555"/>
      <c r="BT30" s="555"/>
      <c r="BU30" s="556"/>
      <c r="BV30" s="554">
        <v>3768317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浅口市国民健康保険特別会計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浅口市水道事業会計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浅口市公共下水道事業特別会計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岡山県市町村総合事務組合一般会計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浅口市土地開発公社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浅口市住宅新築資金等貸付事業特別会計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浅口市介護保険特別会計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浅口市工業団地開発事業特別会計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岡山県西南水道企業団</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浅口市畑地かんがい給水事業特別会計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浅口市後期高齢者医療特別会計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岡山県市町村総合事務組合貸付金特別会計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井笠地区農業共済事務組合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岡山県後期高齢者医療広域連合特別会計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倉敷西部清掃施設組合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岡山県西部環境整備施設組合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岡山県西部衛生施設組合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備南競艇事業組合一般会計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岡山県市町村税整理組合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13405</v>
      </c>
      <c r="J41" s="83">
        <v>13278</v>
      </c>
      <c r="K41" s="83">
        <v>13102</v>
      </c>
      <c r="L41" s="83">
        <v>13150</v>
      </c>
      <c r="M41" s="84">
        <v>12941</v>
      </c>
    </row>
    <row r="42" spans="2:13" ht="27.75" customHeight="1">
      <c r="B42" s="1171"/>
      <c r="C42" s="1172"/>
      <c r="D42" s="85"/>
      <c r="E42" s="1177" t="s">
        <v>26</v>
      </c>
      <c r="F42" s="1177"/>
      <c r="G42" s="1177"/>
      <c r="H42" s="1178"/>
      <c r="I42" s="86">
        <v>1366</v>
      </c>
      <c r="J42" s="87">
        <v>1312</v>
      </c>
      <c r="K42" s="87">
        <v>1176</v>
      </c>
      <c r="L42" s="87">
        <v>1030</v>
      </c>
      <c r="M42" s="88">
        <v>891</v>
      </c>
    </row>
    <row r="43" spans="2:13" ht="27.75" customHeight="1">
      <c r="B43" s="1171"/>
      <c r="C43" s="1172"/>
      <c r="D43" s="85"/>
      <c r="E43" s="1177" t="s">
        <v>27</v>
      </c>
      <c r="F43" s="1177"/>
      <c r="G43" s="1177"/>
      <c r="H43" s="1178"/>
      <c r="I43" s="86">
        <v>13124</v>
      </c>
      <c r="J43" s="87">
        <v>12891</v>
      </c>
      <c r="K43" s="87">
        <v>12636</v>
      </c>
      <c r="L43" s="87">
        <v>12156</v>
      </c>
      <c r="M43" s="88">
        <v>11832</v>
      </c>
    </row>
    <row r="44" spans="2:13" ht="27.75" customHeight="1">
      <c r="B44" s="1171"/>
      <c r="C44" s="1172"/>
      <c r="D44" s="85"/>
      <c r="E44" s="1177" t="s">
        <v>28</v>
      </c>
      <c r="F44" s="1177"/>
      <c r="G44" s="1177"/>
      <c r="H44" s="1178"/>
      <c r="I44" s="86">
        <v>355</v>
      </c>
      <c r="J44" s="87">
        <v>251</v>
      </c>
      <c r="K44" s="87">
        <v>169</v>
      </c>
      <c r="L44" s="87">
        <v>278</v>
      </c>
      <c r="M44" s="88">
        <v>381</v>
      </c>
    </row>
    <row r="45" spans="2:13" ht="27.75" customHeight="1">
      <c r="B45" s="1171"/>
      <c r="C45" s="1172"/>
      <c r="D45" s="85"/>
      <c r="E45" s="1177" t="s">
        <v>29</v>
      </c>
      <c r="F45" s="1177"/>
      <c r="G45" s="1177"/>
      <c r="H45" s="1178"/>
      <c r="I45" s="86">
        <v>2347</v>
      </c>
      <c r="J45" s="87">
        <v>2219</v>
      </c>
      <c r="K45" s="87">
        <v>2170</v>
      </c>
      <c r="L45" s="87">
        <v>2066</v>
      </c>
      <c r="M45" s="88">
        <v>1926</v>
      </c>
    </row>
    <row r="46" spans="2:13" ht="27.75" customHeight="1">
      <c r="B46" s="1171"/>
      <c r="C46" s="1172"/>
      <c r="D46" s="85"/>
      <c r="E46" s="1177" t="s">
        <v>30</v>
      </c>
      <c r="F46" s="1177"/>
      <c r="G46" s="1177"/>
      <c r="H46" s="1178"/>
      <c r="I46" s="86">
        <v>7</v>
      </c>
      <c r="J46" s="87">
        <v>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5708</v>
      </c>
      <c r="J49" s="87">
        <v>6437</v>
      </c>
      <c r="K49" s="87">
        <v>6331</v>
      </c>
      <c r="L49" s="87">
        <v>7077</v>
      </c>
      <c r="M49" s="88">
        <v>7107</v>
      </c>
    </row>
    <row r="50" spans="2:13" ht="27.75" customHeight="1">
      <c r="B50" s="1171"/>
      <c r="C50" s="1172"/>
      <c r="D50" s="85"/>
      <c r="E50" s="1177" t="s">
        <v>35</v>
      </c>
      <c r="F50" s="1177"/>
      <c r="G50" s="1177"/>
      <c r="H50" s="1178"/>
      <c r="I50" s="86">
        <v>683</v>
      </c>
      <c r="J50" s="87">
        <v>712</v>
      </c>
      <c r="K50" s="87">
        <v>609</v>
      </c>
      <c r="L50" s="87">
        <v>530</v>
      </c>
      <c r="M50" s="88">
        <v>460</v>
      </c>
    </row>
    <row r="51" spans="2:13" ht="27.75" customHeight="1">
      <c r="B51" s="1173"/>
      <c r="C51" s="1174"/>
      <c r="D51" s="85"/>
      <c r="E51" s="1177" t="s">
        <v>36</v>
      </c>
      <c r="F51" s="1177"/>
      <c r="G51" s="1177"/>
      <c r="H51" s="1178"/>
      <c r="I51" s="86">
        <v>18350</v>
      </c>
      <c r="J51" s="87">
        <v>18327</v>
      </c>
      <c r="K51" s="87">
        <v>18627</v>
      </c>
      <c r="L51" s="87">
        <v>18251</v>
      </c>
      <c r="M51" s="88">
        <v>18074</v>
      </c>
    </row>
    <row r="52" spans="2:13" ht="27.75" customHeight="1" thickBot="1">
      <c r="B52" s="1181" t="s">
        <v>37</v>
      </c>
      <c r="C52" s="1182"/>
      <c r="D52" s="90"/>
      <c r="E52" s="1183" t="s">
        <v>38</v>
      </c>
      <c r="F52" s="1183"/>
      <c r="G52" s="1183"/>
      <c r="H52" s="1184"/>
      <c r="I52" s="91">
        <v>5864</v>
      </c>
      <c r="J52" s="92">
        <v>4480</v>
      </c>
      <c r="K52" s="92">
        <v>3686</v>
      </c>
      <c r="L52" s="92">
        <v>2822</v>
      </c>
      <c r="M52" s="93">
        <v>2331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63316</v>
      </c>
      <c r="E3" s="116"/>
      <c r="F3" s="117">
        <v>78670</v>
      </c>
      <c r="G3" s="118"/>
      <c r="H3" s="119"/>
    </row>
    <row r="4" spans="1:8">
      <c r="A4" s="120"/>
      <c r="B4" s="121"/>
      <c r="C4" s="122"/>
      <c r="D4" s="123">
        <v>25000</v>
      </c>
      <c r="E4" s="124"/>
      <c r="F4" s="125">
        <v>38094</v>
      </c>
      <c r="G4" s="126"/>
      <c r="H4" s="127"/>
    </row>
    <row r="5" spans="1:8">
      <c r="A5" s="108" t="s">
        <v>508</v>
      </c>
      <c r="B5" s="113"/>
      <c r="C5" s="114"/>
      <c r="D5" s="115">
        <v>38705</v>
      </c>
      <c r="E5" s="116"/>
      <c r="F5" s="117">
        <v>67201</v>
      </c>
      <c r="G5" s="118"/>
      <c r="H5" s="119"/>
    </row>
    <row r="6" spans="1:8">
      <c r="A6" s="120"/>
      <c r="B6" s="121"/>
      <c r="C6" s="122"/>
      <c r="D6" s="123">
        <v>20585</v>
      </c>
      <c r="E6" s="124"/>
      <c r="F6" s="125">
        <v>35210</v>
      </c>
      <c r="G6" s="126"/>
      <c r="H6" s="127"/>
    </row>
    <row r="7" spans="1:8">
      <c r="A7" s="108" t="s">
        <v>509</v>
      </c>
      <c r="B7" s="113"/>
      <c r="C7" s="114"/>
      <c r="D7" s="115">
        <v>41993</v>
      </c>
      <c r="E7" s="116"/>
      <c r="F7" s="117">
        <v>75709</v>
      </c>
      <c r="G7" s="118"/>
      <c r="H7" s="119"/>
    </row>
    <row r="8" spans="1:8">
      <c r="A8" s="120"/>
      <c r="B8" s="121"/>
      <c r="C8" s="122"/>
      <c r="D8" s="123">
        <v>22318</v>
      </c>
      <c r="E8" s="124"/>
      <c r="F8" s="125">
        <v>35212</v>
      </c>
      <c r="G8" s="126"/>
      <c r="H8" s="127"/>
    </row>
    <row r="9" spans="1:8">
      <c r="A9" s="108" t="s">
        <v>510</v>
      </c>
      <c r="B9" s="113"/>
      <c r="C9" s="114"/>
      <c r="D9" s="115">
        <v>51272</v>
      </c>
      <c r="E9" s="116"/>
      <c r="F9" s="117">
        <v>90961</v>
      </c>
      <c r="G9" s="118"/>
      <c r="H9" s="119"/>
    </row>
    <row r="10" spans="1:8">
      <c r="A10" s="120"/>
      <c r="B10" s="121"/>
      <c r="C10" s="122"/>
      <c r="D10" s="123">
        <v>26160</v>
      </c>
      <c r="E10" s="124"/>
      <c r="F10" s="125">
        <v>37720</v>
      </c>
      <c r="G10" s="126"/>
      <c r="H10" s="127"/>
    </row>
    <row r="11" spans="1:8">
      <c r="A11" s="108" t="s">
        <v>511</v>
      </c>
      <c r="B11" s="113"/>
      <c r="C11" s="114"/>
      <c r="D11" s="115">
        <v>38584</v>
      </c>
      <c r="E11" s="116"/>
      <c r="F11" s="117">
        <v>106614</v>
      </c>
      <c r="G11" s="118"/>
      <c r="H11" s="119"/>
    </row>
    <row r="12" spans="1:8">
      <c r="A12" s="120"/>
      <c r="B12" s="121"/>
      <c r="C12" s="128"/>
      <c r="D12" s="123">
        <v>27605</v>
      </c>
      <c r="E12" s="124"/>
      <c r="F12" s="125">
        <v>45545</v>
      </c>
      <c r="G12" s="126"/>
      <c r="H12" s="127"/>
    </row>
    <row r="13" spans="1:8">
      <c r="A13" s="108"/>
      <c r="B13" s="113"/>
      <c r="C13" s="129"/>
      <c r="D13" s="130">
        <v>46774</v>
      </c>
      <c r="E13" s="131"/>
      <c r="F13" s="132">
        <v>83831</v>
      </c>
      <c r="G13" s="133"/>
      <c r="H13" s="119"/>
    </row>
    <row r="14" spans="1:8">
      <c r="A14" s="120"/>
      <c r="B14" s="121"/>
      <c r="C14" s="122"/>
      <c r="D14" s="123">
        <v>24334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10.23</v>
      </c>
      <c r="C19" s="134">
        <f>ROUND(VALUE(SUBSTITUTE(実質収支比率等に係る経年分析!G$48,"▲","-")),2)</f>
        <v>9.9600000000000009</v>
      </c>
      <c r="D19" s="134">
        <f>ROUND(VALUE(SUBSTITUTE(実質収支比率等に係る経年分析!H$48,"▲","-")),2)</f>
        <v>8.3000000000000007</v>
      </c>
      <c r="E19" s="134">
        <f>ROUND(VALUE(SUBSTITUTE(実質収支比率等に係る経年分析!I$48,"▲","-")),2)</f>
        <v>8.61</v>
      </c>
      <c r="F19" s="134">
        <f>ROUND(VALUE(SUBSTITUTE(実質収支比率等に係る経年分析!J$48,"▲","-")),2)</f>
        <v>8.61</v>
      </c>
    </row>
    <row r="20" spans="1:11">
      <c r="A20" s="134" t="s">
        <v>43</v>
      </c>
      <c r="B20" s="134">
        <f>ROUND(VALUE(SUBSTITUTE(実質収支比率等に係る経年分析!F$47,"▲","-")),2)</f>
        <v>36.96</v>
      </c>
      <c r="C20" s="134">
        <f>ROUND(VALUE(SUBSTITUTE(実質収支比率等に係る経年分析!G$47,"▲","-")),2)</f>
        <v>43.18</v>
      </c>
      <c r="D20" s="134">
        <f>ROUND(VALUE(SUBSTITUTE(実質収支比率等に係る経年分析!H$47,"▲","-")),2)</f>
        <v>40.229999999999997</v>
      </c>
      <c r="E20" s="134">
        <f>ROUND(VALUE(SUBSTITUTE(実質収支比率等に係る経年分析!I$47,"▲","-")),2)</f>
        <v>45.84</v>
      </c>
      <c r="F20" s="134">
        <f>ROUND(VALUE(SUBSTITUTE(実質収支比率等に係る経年分析!J$47,"▲","-")),2)</f>
        <v>48.67</v>
      </c>
    </row>
    <row r="21" spans="1:11">
      <c r="A21" s="134" t="s">
        <v>44</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-0.38</v>
      </c>
      <c r="D21" s="134">
        <f>IF(ISNUMBER(VALUE(SUBSTITUTE(実質収支比率等に係る経年分析!H$49,"▲","-"))),ROUND(VALUE(SUBSTITUTE(実質収支比率等に係る経年分析!H$49,"▲","-")),2),NA())</f>
        <v>-9.25</v>
      </c>
      <c r="E21" s="134">
        <f>IF(ISNUMBER(VALUE(SUBSTITUTE(実質収支比率等に係る経年分析!I$49,"▲","-"))),ROUND(VALUE(SUBSTITUTE(実質収支比率等に係る経年分析!I$49,"▲","-")),2),NA())</f>
        <v>1.75</v>
      </c>
      <c r="F21" s="134">
        <f>IF(ISNUMBER(VALUE(SUBSTITUTE(実質収支比率等に係る経年分析!J$49,"▲","-"))),ROUND(VALUE(SUBSTITUTE(実質収支比率等に係る経年分析!J$49,"▲","-")),2),NA())</f>
        <v>-1.75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浅口市畑地かんがい給水事業特別会計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浅口市住宅新築資金等貸付事業特別会計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浅口市公共下水道事業特別会計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浅口市工業団地開発事業特別会計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浅口市介護保険特別会計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浅口市国民健康保険特別会計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4.8600000000000003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8.56</v>
      </c>
    </row>
    <row r="36" spans="1:16">
      <c r="A36" s="135" t="str">
        <f>IF(連結実質赤字比率に係る赤字・黒字の構成分析!C$34="",NA(),連結実質赤字比率に係る赤字・黒字の構成分析!C$34)</f>
        <v>浅口市水道事業会計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1490</v>
      </c>
      <c r="E42" s="136"/>
      <c r="F42" s="136"/>
      <c r="G42" s="136">
        <f>'実質公債費比率（分子）の構造'!L$52</f>
        <v>1547</v>
      </c>
      <c r="H42" s="136"/>
      <c r="I42" s="136"/>
      <c r="J42" s="136">
        <f>'実質公債費比率（分子）の構造'!M$52</f>
        <v>1582</v>
      </c>
      <c r="K42" s="136"/>
      <c r="L42" s="136"/>
      <c r="M42" s="136">
        <f>'実質公債費比率（分子）の構造'!N$52</f>
        <v>1677</v>
      </c>
      <c r="N42" s="136"/>
      <c r="O42" s="136"/>
      <c r="P42" s="136">
        <f>'実質公債費比率（分子）の構造'!O$52</f>
        <v>1753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98</v>
      </c>
      <c r="C44" s="136"/>
      <c r="D44" s="136"/>
      <c r="E44" s="136">
        <f>'実質公債費比率（分子）の構造'!L$50</f>
        <v>89</v>
      </c>
      <c r="F44" s="136"/>
      <c r="G44" s="136"/>
      <c r="H44" s="136">
        <f>'実質公債費比率（分子）の構造'!M$50</f>
        <v>83</v>
      </c>
      <c r="I44" s="136"/>
      <c r="J44" s="136"/>
      <c r="K44" s="136">
        <f>'実質公債費比率（分子）の構造'!N$50</f>
        <v>80</v>
      </c>
      <c r="L44" s="136"/>
      <c r="M44" s="136"/>
      <c r="N44" s="136">
        <f>'実質公債費比率（分子）の構造'!O$50</f>
        <v>77</v>
      </c>
      <c r="O44" s="136"/>
      <c r="P44" s="136"/>
    </row>
    <row r="45" spans="1:16">
      <c r="A45" s="136" t="s">
        <v>54</v>
      </c>
      <c r="B45" s="136">
        <f>'実質公債費比率（分子）の構造'!K$49</f>
        <v>157</v>
      </c>
      <c r="C45" s="136"/>
      <c r="D45" s="136"/>
      <c r="E45" s="136">
        <f>'実質公債費比率（分子）の構造'!L$49</f>
        <v>147</v>
      </c>
      <c r="F45" s="136"/>
      <c r="G45" s="136"/>
      <c r="H45" s="136">
        <f>'実質公債費比率（分子）の構造'!M$49</f>
        <v>107</v>
      </c>
      <c r="I45" s="136"/>
      <c r="J45" s="136"/>
      <c r="K45" s="136">
        <f>'実質公債費比率（分子）の構造'!N$49</f>
        <v>62</v>
      </c>
      <c r="L45" s="136"/>
      <c r="M45" s="136"/>
      <c r="N45" s="136">
        <f>'実質公債費比率（分子）の構造'!O$49</f>
        <v>29</v>
      </c>
      <c r="O45" s="136"/>
      <c r="P45" s="136"/>
    </row>
    <row r="46" spans="1:16">
      <c r="A46" s="136" t="s">
        <v>55</v>
      </c>
      <c r="B46" s="136">
        <f>'実質公債費比率（分子）の構造'!K$48</f>
        <v>861</v>
      </c>
      <c r="C46" s="136"/>
      <c r="D46" s="136"/>
      <c r="E46" s="136">
        <f>'実質公債費比率（分子）の構造'!L$48</f>
        <v>841</v>
      </c>
      <c r="F46" s="136"/>
      <c r="G46" s="136"/>
      <c r="H46" s="136">
        <f>'実質公債費比率（分子）の構造'!M$48</f>
        <v>866</v>
      </c>
      <c r="I46" s="136"/>
      <c r="J46" s="136"/>
      <c r="K46" s="136">
        <f>'実質公債費比率（分子）の構造'!N$48</f>
        <v>852</v>
      </c>
      <c r="L46" s="136"/>
      <c r="M46" s="136"/>
      <c r="N46" s="136">
        <f>'実質公債費比率（分子）の構造'!O$48</f>
        <v>875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1491</v>
      </c>
      <c r="C49" s="136"/>
      <c r="D49" s="136"/>
      <c r="E49" s="136">
        <f>'実質公債費比率（分子）の構造'!L$45</f>
        <v>1563</v>
      </c>
      <c r="F49" s="136"/>
      <c r="G49" s="136"/>
      <c r="H49" s="136">
        <f>'実質公債費比率（分子）の構造'!M$45</f>
        <v>1547</v>
      </c>
      <c r="I49" s="136"/>
      <c r="J49" s="136"/>
      <c r="K49" s="136">
        <f>'実質公債費比率（分子）の構造'!N$45</f>
        <v>1607</v>
      </c>
      <c r="L49" s="136"/>
      <c r="M49" s="136"/>
      <c r="N49" s="136">
        <f>'実質公債費比率（分子）の構造'!O$45</f>
        <v>1601</v>
      </c>
      <c r="O49" s="136"/>
      <c r="P49" s="136"/>
    </row>
    <row r="50" spans="1:16">
      <c r="A50" s="136" t="s">
        <v>58</v>
      </c>
      <c r="B50" s="136" t="e">
        <f>NA()</f>
        <v>#N/A</v>
      </c>
      <c r="C50" s="136">
        <f>IF(ISNUMBER('実質公債費比率（分子）の構造'!K$53),'実質公債費比率（分子）の構造'!K$53,NA())</f>
        <v>1117</v>
      </c>
      <c r="D50" s="136" t="e">
        <f>NA()</f>
        <v>#N/A</v>
      </c>
      <c r="E50" s="136" t="e">
        <f>NA()</f>
        <v>#N/A</v>
      </c>
      <c r="F50" s="136">
        <f>IF(ISNUMBER('実質公債費比率（分子）の構造'!L$53),'実質公債費比率（分子）の構造'!L$53,NA())</f>
        <v>1093</v>
      </c>
      <c r="G50" s="136" t="e">
        <f>NA()</f>
        <v>#N/A</v>
      </c>
      <c r="H50" s="136" t="e">
        <f>NA()</f>
        <v>#N/A</v>
      </c>
      <c r="I50" s="136">
        <f>IF(ISNUMBER('実質公債費比率（分子）の構造'!M$53),'実質公債費比率（分子）の構造'!M$53,NA())</f>
        <v>1021</v>
      </c>
      <c r="J50" s="136" t="e">
        <f>NA()</f>
        <v>#N/A</v>
      </c>
      <c r="K50" s="136" t="e">
        <f>NA()</f>
        <v>#N/A</v>
      </c>
      <c r="L50" s="136">
        <f>IF(ISNUMBER('実質公債費比率（分子）の構造'!N$53),'実質公債費比率（分子）の構造'!N$53,NA())</f>
        <v>924</v>
      </c>
      <c r="M50" s="136" t="e">
        <f>NA()</f>
        <v>#N/A</v>
      </c>
      <c r="N50" s="136" t="e">
        <f>NA()</f>
        <v>#N/A</v>
      </c>
      <c r="O50" s="136">
        <f>IF(ISNUMBER('実質公債費比率（分子）の構造'!O$53),'実質公債費比率（分子）の構造'!O$53,NA())</f>
        <v>829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18350</v>
      </c>
      <c r="E56" s="135"/>
      <c r="F56" s="135"/>
      <c r="G56" s="135">
        <f>'将来負担比率（分子）の構造'!J$51</f>
        <v>18327</v>
      </c>
      <c r="H56" s="135"/>
      <c r="I56" s="135"/>
      <c r="J56" s="135">
        <f>'将来負担比率（分子）の構造'!K$51</f>
        <v>18627</v>
      </c>
      <c r="K56" s="135"/>
      <c r="L56" s="135"/>
      <c r="M56" s="135">
        <f>'将来負担比率（分子）の構造'!L$51</f>
        <v>18251</v>
      </c>
      <c r="N56" s="135"/>
      <c r="O56" s="135"/>
      <c r="P56" s="135">
        <f>'将来負担比率（分子）の構造'!M$51</f>
        <v>18074</v>
      </c>
    </row>
    <row r="57" spans="1:16">
      <c r="A57" s="135" t="s">
        <v>35</v>
      </c>
      <c r="B57" s="135"/>
      <c r="C57" s="135"/>
      <c r="D57" s="135">
        <f>'将来負担比率（分子）の構造'!I$50</f>
        <v>683</v>
      </c>
      <c r="E57" s="135"/>
      <c r="F57" s="135"/>
      <c r="G57" s="135">
        <f>'将来負担比率（分子）の構造'!J$50</f>
        <v>712</v>
      </c>
      <c r="H57" s="135"/>
      <c r="I57" s="135"/>
      <c r="J57" s="135">
        <f>'将来負担比率（分子）の構造'!K$50</f>
        <v>609</v>
      </c>
      <c r="K57" s="135"/>
      <c r="L57" s="135"/>
      <c r="M57" s="135">
        <f>'将来負担比率（分子）の構造'!L$50</f>
        <v>530</v>
      </c>
      <c r="N57" s="135"/>
      <c r="O57" s="135"/>
      <c r="P57" s="135">
        <f>'将来負担比率（分子）の構造'!M$50</f>
        <v>460</v>
      </c>
    </row>
    <row r="58" spans="1:16">
      <c r="A58" s="135" t="s">
        <v>34</v>
      </c>
      <c r="B58" s="135"/>
      <c r="C58" s="135"/>
      <c r="D58" s="135">
        <f>'将来負担比率（分子）の構造'!I$49</f>
        <v>5708</v>
      </c>
      <c r="E58" s="135"/>
      <c r="F58" s="135"/>
      <c r="G58" s="135">
        <f>'将来負担比率（分子）の構造'!J$49</f>
        <v>6437</v>
      </c>
      <c r="H58" s="135"/>
      <c r="I58" s="135"/>
      <c r="J58" s="135">
        <f>'将来負担比率（分子）の構造'!K$49</f>
        <v>6331</v>
      </c>
      <c r="K58" s="135"/>
      <c r="L58" s="135"/>
      <c r="M58" s="135">
        <f>'将来負担比率（分子）の構造'!L$49</f>
        <v>7077</v>
      </c>
      <c r="N58" s="135"/>
      <c r="O58" s="135"/>
      <c r="P58" s="135">
        <f>'将来負担比率（分子）の構造'!M$49</f>
        <v>7107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2347</v>
      </c>
      <c r="C62" s="135"/>
      <c r="D62" s="135"/>
      <c r="E62" s="135">
        <f>'将来負担比率（分子）の構造'!J$45</f>
        <v>2219</v>
      </c>
      <c r="F62" s="135"/>
      <c r="G62" s="135"/>
      <c r="H62" s="135">
        <f>'将来負担比率（分子）の構造'!K$45</f>
        <v>2170</v>
      </c>
      <c r="I62" s="135"/>
      <c r="J62" s="135"/>
      <c r="K62" s="135">
        <f>'将来負担比率（分子）の構造'!L$45</f>
        <v>2066</v>
      </c>
      <c r="L62" s="135"/>
      <c r="M62" s="135"/>
      <c r="N62" s="135">
        <f>'将来負担比率（分子）の構造'!M$45</f>
        <v>1926</v>
      </c>
      <c r="O62" s="135"/>
      <c r="P62" s="135"/>
    </row>
    <row r="63" spans="1:16">
      <c r="A63" s="135" t="s">
        <v>28</v>
      </c>
      <c r="B63" s="135">
        <f>'将来負担比率（分子）の構造'!I$44</f>
        <v>355</v>
      </c>
      <c r="C63" s="135"/>
      <c r="D63" s="135"/>
      <c r="E63" s="135">
        <f>'将来負担比率（分子）の構造'!J$44</f>
        <v>251</v>
      </c>
      <c r="F63" s="135"/>
      <c r="G63" s="135"/>
      <c r="H63" s="135">
        <f>'将来負担比率（分子）の構造'!K$44</f>
        <v>169</v>
      </c>
      <c r="I63" s="135"/>
      <c r="J63" s="135"/>
      <c r="K63" s="135">
        <f>'将来負担比率（分子）の構造'!L$44</f>
        <v>278</v>
      </c>
      <c r="L63" s="135"/>
      <c r="M63" s="135"/>
      <c r="N63" s="135">
        <f>'将来負担比率（分子）の構造'!M$44</f>
        <v>381</v>
      </c>
      <c r="O63" s="135"/>
      <c r="P63" s="135"/>
    </row>
    <row r="64" spans="1:16">
      <c r="A64" s="135" t="s">
        <v>27</v>
      </c>
      <c r="B64" s="135">
        <f>'将来負担比率（分子）の構造'!I$43</f>
        <v>13124</v>
      </c>
      <c r="C64" s="135"/>
      <c r="D64" s="135"/>
      <c r="E64" s="135">
        <f>'将来負担比率（分子）の構造'!J$43</f>
        <v>12891</v>
      </c>
      <c r="F64" s="135"/>
      <c r="G64" s="135"/>
      <c r="H64" s="135">
        <f>'将来負担比率（分子）の構造'!K$43</f>
        <v>12636</v>
      </c>
      <c r="I64" s="135"/>
      <c r="J64" s="135"/>
      <c r="K64" s="135">
        <f>'将来負担比率（分子）の構造'!L$43</f>
        <v>12156</v>
      </c>
      <c r="L64" s="135"/>
      <c r="M64" s="135"/>
      <c r="N64" s="135">
        <f>'将来負担比率（分子）の構造'!M$43</f>
        <v>11832</v>
      </c>
      <c r="O64" s="135"/>
      <c r="P64" s="135"/>
    </row>
    <row r="65" spans="1:16">
      <c r="A65" s="135" t="s">
        <v>26</v>
      </c>
      <c r="B65" s="135">
        <f>'将来負担比率（分子）の構造'!I$42</f>
        <v>1366</v>
      </c>
      <c r="C65" s="135"/>
      <c r="D65" s="135"/>
      <c r="E65" s="135">
        <f>'将来負担比率（分子）の構造'!J$42</f>
        <v>1312</v>
      </c>
      <c r="F65" s="135"/>
      <c r="G65" s="135"/>
      <c r="H65" s="135">
        <f>'将来負担比率（分子）の構造'!K$42</f>
        <v>1176</v>
      </c>
      <c r="I65" s="135"/>
      <c r="J65" s="135"/>
      <c r="K65" s="135">
        <f>'将来負担比率（分子）の構造'!L$42</f>
        <v>1030</v>
      </c>
      <c r="L65" s="135"/>
      <c r="M65" s="135"/>
      <c r="N65" s="135">
        <f>'将来負担比率（分子）の構造'!M$42</f>
        <v>891</v>
      </c>
      <c r="O65" s="135"/>
      <c r="P65" s="135"/>
    </row>
    <row r="66" spans="1:16">
      <c r="A66" s="135" t="s">
        <v>25</v>
      </c>
      <c r="B66" s="135">
        <f>'将来負担比率（分子）の構造'!I$41</f>
        <v>13405</v>
      </c>
      <c r="C66" s="135"/>
      <c r="D66" s="135"/>
      <c r="E66" s="135">
        <f>'将来負担比率（分子）の構造'!J$41</f>
        <v>13278</v>
      </c>
      <c r="F66" s="135"/>
      <c r="G66" s="135"/>
      <c r="H66" s="135">
        <f>'将来負担比率（分子）の構造'!K$41</f>
        <v>13102</v>
      </c>
      <c r="I66" s="135"/>
      <c r="J66" s="135"/>
      <c r="K66" s="135">
        <f>'将来負担比率（分子）の構造'!L$41</f>
        <v>13150</v>
      </c>
      <c r="L66" s="135"/>
      <c r="M66" s="135"/>
      <c r="N66" s="135">
        <f>'将来負担比率（分子）の構造'!M$41</f>
        <v>12941</v>
      </c>
      <c r="O66" s="135"/>
      <c r="P66" s="135"/>
    </row>
    <row r="67" spans="1:16">
      <c r="A67" s="135" t="s">
        <v>62</v>
      </c>
      <c r="B67" s="135" t="e">
        <f>NA()</f>
        <v>#N/A</v>
      </c>
      <c r="C67" s="135">
        <f>IF(ISNUMBER('将来負担比率（分子）の構造'!I$52), IF('将来負担比率（分子）の構造'!I$52 &lt; 0, 0, '将来負担比率（分子）の構造'!I$52), NA())</f>
        <v>5864</v>
      </c>
      <c r="D67" s="135" t="e">
        <f>NA()</f>
        <v>#N/A</v>
      </c>
      <c r="E67" s="135" t="e">
        <f>NA()</f>
        <v>#N/A</v>
      </c>
      <c r="F67" s="135">
        <f>IF(ISNUMBER('将来負担比率（分子）の構造'!J$52), IF('将来負担比率（分子）の構造'!J$52 &lt; 0, 0, '将来負担比率（分子）の構造'!J$52), NA())</f>
        <v>4480</v>
      </c>
      <c r="G67" s="135" t="e">
        <f>NA()</f>
        <v>#N/A</v>
      </c>
      <c r="H67" s="135" t="e">
        <f>NA()</f>
        <v>#N/A</v>
      </c>
      <c r="I67" s="135">
        <f>IF(ISNUMBER('将来負担比率（分子）の構造'!K$52), IF('将来負担比率（分子）の構造'!K$52 &lt; 0, 0, '将来負担比率（分子）の構造'!K$52), NA())</f>
        <v>3686</v>
      </c>
      <c r="J67" s="135" t="e">
        <f>NA()</f>
        <v>#N/A</v>
      </c>
      <c r="K67" s="135" t="e">
        <f>NA()</f>
        <v>#N/A</v>
      </c>
      <c r="L67" s="135">
        <f>IF(ISNUMBER('将来負担比率（分子）の構造'!L$52), IF('将来負担比率（分子）の構造'!L$52 &lt; 0, 0, '将来負担比率（分子）の構造'!L$52), NA())</f>
        <v>2822</v>
      </c>
      <c r="M67" s="135" t="e">
        <f>NA()</f>
        <v>#N/A</v>
      </c>
      <c r="N67" s="135" t="e">
        <f>NA()</f>
        <v>#N/A</v>
      </c>
      <c r="O67" s="135">
        <f>IF(ISNUMBER('将来負担比率（分子）の構造'!M$52), IF('将来負担比率（分子）の構造'!M$52 &lt; 0, 0, '将来負担比率（分子）の構造'!M$52), NA())</f>
        <v>2331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3452114</v>
      </c>
      <c r="S5" s="583"/>
      <c r="T5" s="583"/>
      <c r="U5" s="583"/>
      <c r="V5" s="583"/>
      <c r="W5" s="583"/>
      <c r="X5" s="583"/>
      <c r="Y5" s="584"/>
      <c r="Z5" s="585">
        <v>23.8</v>
      </c>
      <c r="AA5" s="585"/>
      <c r="AB5" s="585"/>
      <c r="AC5" s="585"/>
      <c r="AD5" s="586">
        <v>3452085</v>
      </c>
      <c r="AE5" s="586"/>
      <c r="AF5" s="586"/>
      <c r="AG5" s="586"/>
      <c r="AH5" s="586"/>
      <c r="AI5" s="586"/>
      <c r="AJ5" s="586"/>
      <c r="AK5" s="586"/>
      <c r="AL5" s="587">
        <v>38</v>
      </c>
      <c r="AM5" s="588"/>
      <c r="AN5" s="588"/>
      <c r="AO5" s="589"/>
      <c r="AP5" s="579" t="s">
        <v>207</v>
      </c>
      <c r="AQ5" s="580"/>
      <c r="AR5" s="580"/>
      <c r="AS5" s="580"/>
      <c r="AT5" s="580"/>
      <c r="AU5" s="580"/>
      <c r="AV5" s="580"/>
      <c r="AW5" s="580"/>
      <c r="AX5" s="580"/>
      <c r="AY5" s="580"/>
      <c r="AZ5" s="580"/>
      <c r="BA5" s="580"/>
      <c r="BB5" s="580"/>
      <c r="BC5" s="580"/>
      <c r="BD5" s="580"/>
      <c r="BE5" s="580"/>
      <c r="BF5" s="581"/>
      <c r="BG5" s="593">
        <v>3452049</v>
      </c>
      <c r="BH5" s="594"/>
      <c r="BI5" s="594"/>
      <c r="BJ5" s="594"/>
      <c r="BK5" s="594"/>
      <c r="BL5" s="594"/>
      <c r="BM5" s="594"/>
      <c r="BN5" s="595"/>
      <c r="BO5" s="596">
        <v>100</v>
      </c>
      <c r="BP5" s="596"/>
      <c r="BQ5" s="596"/>
      <c r="BR5" s="596"/>
      <c r="BS5" s="597">
        <v>11059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116598</v>
      </c>
      <c r="S6" s="594"/>
      <c r="T6" s="594"/>
      <c r="U6" s="594"/>
      <c r="V6" s="594"/>
      <c r="W6" s="594"/>
      <c r="X6" s="594"/>
      <c r="Y6" s="595"/>
      <c r="Z6" s="596">
        <v>0.8</v>
      </c>
      <c r="AA6" s="596"/>
      <c r="AB6" s="596"/>
      <c r="AC6" s="596"/>
      <c r="AD6" s="597">
        <v>116598</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3452049</v>
      </c>
      <c r="BH6" s="594"/>
      <c r="BI6" s="594"/>
      <c r="BJ6" s="594"/>
      <c r="BK6" s="594"/>
      <c r="BL6" s="594"/>
      <c r="BM6" s="594"/>
      <c r="BN6" s="595"/>
      <c r="BO6" s="596">
        <v>100</v>
      </c>
      <c r="BP6" s="596"/>
      <c r="BQ6" s="596"/>
      <c r="BR6" s="596"/>
      <c r="BS6" s="597">
        <v>11059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189177</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189177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9583</v>
      </c>
      <c r="S7" s="594"/>
      <c r="T7" s="594"/>
      <c r="U7" s="594"/>
      <c r="V7" s="594"/>
      <c r="W7" s="594"/>
      <c r="X7" s="594"/>
      <c r="Y7" s="595"/>
      <c r="Z7" s="596">
        <v>0.1</v>
      </c>
      <c r="AA7" s="596"/>
      <c r="AB7" s="596"/>
      <c r="AC7" s="596"/>
      <c r="AD7" s="597">
        <v>9583</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1522494</v>
      </c>
      <c r="BH7" s="594"/>
      <c r="BI7" s="594"/>
      <c r="BJ7" s="594"/>
      <c r="BK7" s="594"/>
      <c r="BL7" s="594"/>
      <c r="BM7" s="594"/>
      <c r="BN7" s="595"/>
      <c r="BO7" s="596">
        <v>44.1</v>
      </c>
      <c r="BP7" s="596"/>
      <c r="BQ7" s="596"/>
      <c r="BR7" s="596"/>
      <c r="BS7" s="597">
        <v>11059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1512845</v>
      </c>
      <c r="CS7" s="594"/>
      <c r="CT7" s="594"/>
      <c r="CU7" s="594"/>
      <c r="CV7" s="594"/>
      <c r="CW7" s="594"/>
      <c r="CX7" s="594"/>
      <c r="CY7" s="595"/>
      <c r="CZ7" s="596">
        <v>11.2</v>
      </c>
      <c r="DA7" s="596"/>
      <c r="DB7" s="596"/>
      <c r="DC7" s="596"/>
      <c r="DD7" s="602">
        <v>125001</v>
      </c>
      <c r="DE7" s="594"/>
      <c r="DF7" s="594"/>
      <c r="DG7" s="594"/>
      <c r="DH7" s="594"/>
      <c r="DI7" s="594"/>
      <c r="DJ7" s="594"/>
      <c r="DK7" s="594"/>
      <c r="DL7" s="594"/>
      <c r="DM7" s="594"/>
      <c r="DN7" s="594"/>
      <c r="DO7" s="594"/>
      <c r="DP7" s="595"/>
      <c r="DQ7" s="602">
        <v>1127160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39980</v>
      </c>
      <c r="S8" s="594"/>
      <c r="T8" s="594"/>
      <c r="U8" s="594"/>
      <c r="V8" s="594"/>
      <c r="W8" s="594"/>
      <c r="X8" s="594"/>
      <c r="Y8" s="595"/>
      <c r="Z8" s="596">
        <v>0.3</v>
      </c>
      <c r="AA8" s="596"/>
      <c r="AB8" s="596"/>
      <c r="AC8" s="596"/>
      <c r="AD8" s="597">
        <v>39980</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59660</v>
      </c>
      <c r="BH8" s="594"/>
      <c r="BI8" s="594"/>
      <c r="BJ8" s="594"/>
      <c r="BK8" s="594"/>
      <c r="BL8" s="594"/>
      <c r="BM8" s="594"/>
      <c r="BN8" s="595"/>
      <c r="BO8" s="596">
        <v>1.7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3945204</v>
      </c>
      <c r="CS8" s="594"/>
      <c r="CT8" s="594"/>
      <c r="CU8" s="594"/>
      <c r="CV8" s="594"/>
      <c r="CW8" s="594"/>
      <c r="CX8" s="594"/>
      <c r="CY8" s="595"/>
      <c r="CZ8" s="596">
        <v>29.3</v>
      </c>
      <c r="DA8" s="596"/>
      <c r="DB8" s="596"/>
      <c r="DC8" s="596"/>
      <c r="DD8" s="602">
        <v>9408</v>
      </c>
      <c r="DE8" s="594"/>
      <c r="DF8" s="594"/>
      <c r="DG8" s="594"/>
      <c r="DH8" s="594"/>
      <c r="DI8" s="594"/>
      <c r="DJ8" s="594"/>
      <c r="DK8" s="594"/>
      <c r="DL8" s="594"/>
      <c r="DM8" s="594"/>
      <c r="DN8" s="594"/>
      <c r="DO8" s="594"/>
      <c r="DP8" s="595"/>
      <c r="DQ8" s="602">
        <v>2131055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21193</v>
      </c>
      <c r="S9" s="594"/>
      <c r="T9" s="594"/>
      <c r="U9" s="594"/>
      <c r="V9" s="594"/>
      <c r="W9" s="594"/>
      <c r="X9" s="594"/>
      <c r="Y9" s="595"/>
      <c r="Z9" s="596">
        <v>0.1</v>
      </c>
      <c r="AA9" s="596"/>
      <c r="AB9" s="596"/>
      <c r="AC9" s="596"/>
      <c r="AD9" s="597">
        <v>21193</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1314562</v>
      </c>
      <c r="BH9" s="594"/>
      <c r="BI9" s="594"/>
      <c r="BJ9" s="594"/>
      <c r="BK9" s="594"/>
      <c r="BL9" s="594"/>
      <c r="BM9" s="594"/>
      <c r="BN9" s="595"/>
      <c r="BO9" s="596">
        <v>38.1</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1186782</v>
      </c>
      <c r="CS9" s="594"/>
      <c r="CT9" s="594"/>
      <c r="CU9" s="594"/>
      <c r="CV9" s="594"/>
      <c r="CW9" s="594"/>
      <c r="CX9" s="594"/>
      <c r="CY9" s="595"/>
      <c r="CZ9" s="596">
        <v>8.8000000000000007</v>
      </c>
      <c r="DA9" s="596"/>
      <c r="DB9" s="596"/>
      <c r="DC9" s="596"/>
      <c r="DD9" s="602">
        <v>58221</v>
      </c>
      <c r="DE9" s="594"/>
      <c r="DF9" s="594"/>
      <c r="DG9" s="594"/>
      <c r="DH9" s="594"/>
      <c r="DI9" s="594"/>
      <c r="DJ9" s="594"/>
      <c r="DK9" s="594"/>
      <c r="DL9" s="594"/>
      <c r="DM9" s="594"/>
      <c r="DN9" s="594"/>
      <c r="DO9" s="594"/>
      <c r="DP9" s="595"/>
      <c r="DQ9" s="602">
        <v>1038005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347394</v>
      </c>
      <c r="S10" s="594"/>
      <c r="T10" s="594"/>
      <c r="U10" s="594"/>
      <c r="V10" s="594"/>
      <c r="W10" s="594"/>
      <c r="X10" s="594"/>
      <c r="Y10" s="595"/>
      <c r="Z10" s="596">
        <v>2.4</v>
      </c>
      <c r="AA10" s="596"/>
      <c r="AB10" s="596"/>
      <c r="AC10" s="596"/>
      <c r="AD10" s="597">
        <v>347394</v>
      </c>
      <c r="AE10" s="597"/>
      <c r="AF10" s="597"/>
      <c r="AG10" s="597"/>
      <c r="AH10" s="597"/>
      <c r="AI10" s="597"/>
      <c r="AJ10" s="597"/>
      <c r="AK10" s="597"/>
      <c r="AL10" s="598">
        <v>3.8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57202</v>
      </c>
      <c r="BH10" s="594"/>
      <c r="BI10" s="594"/>
      <c r="BJ10" s="594"/>
      <c r="BK10" s="594"/>
      <c r="BL10" s="594"/>
      <c r="BM10" s="594"/>
      <c r="BN10" s="595"/>
      <c r="BO10" s="596">
        <v>1.7</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432</v>
      </c>
      <c r="CS10" s="594"/>
      <c r="CT10" s="594"/>
      <c r="CU10" s="594"/>
      <c r="CV10" s="594"/>
      <c r="CW10" s="594"/>
      <c r="CX10" s="594"/>
      <c r="CY10" s="595"/>
      <c r="CZ10" s="596">
        <v>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91070</v>
      </c>
      <c r="BH11" s="594"/>
      <c r="BI11" s="594"/>
      <c r="BJ11" s="594"/>
      <c r="BK11" s="594"/>
      <c r="BL11" s="594"/>
      <c r="BM11" s="594"/>
      <c r="BN11" s="595"/>
      <c r="BO11" s="596">
        <v>2.6</v>
      </c>
      <c r="BP11" s="596"/>
      <c r="BQ11" s="596"/>
      <c r="BR11" s="596"/>
      <c r="BS11" s="602">
        <v>11059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507945</v>
      </c>
      <c r="CS11" s="594"/>
      <c r="CT11" s="594"/>
      <c r="CU11" s="594"/>
      <c r="CV11" s="594"/>
      <c r="CW11" s="594"/>
      <c r="CX11" s="594"/>
      <c r="CY11" s="595"/>
      <c r="CZ11" s="596">
        <v>3.8</v>
      </c>
      <c r="DA11" s="596"/>
      <c r="DB11" s="596"/>
      <c r="DC11" s="596"/>
      <c r="DD11" s="602">
        <v>172951</v>
      </c>
      <c r="DE11" s="594"/>
      <c r="DF11" s="594"/>
      <c r="DG11" s="594"/>
      <c r="DH11" s="594"/>
      <c r="DI11" s="594"/>
      <c r="DJ11" s="594"/>
      <c r="DK11" s="594"/>
      <c r="DL11" s="594"/>
      <c r="DM11" s="594"/>
      <c r="DN11" s="594"/>
      <c r="DO11" s="594"/>
      <c r="DP11" s="595"/>
      <c r="DQ11" s="602">
        <v>255267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1657726</v>
      </c>
      <c r="BH12" s="594"/>
      <c r="BI12" s="594"/>
      <c r="BJ12" s="594"/>
      <c r="BK12" s="594"/>
      <c r="BL12" s="594"/>
      <c r="BM12" s="594"/>
      <c r="BN12" s="595"/>
      <c r="BO12" s="596">
        <v>48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56578</v>
      </c>
      <c r="CS12" s="594"/>
      <c r="CT12" s="594"/>
      <c r="CU12" s="594"/>
      <c r="CV12" s="594"/>
      <c r="CW12" s="594"/>
      <c r="CX12" s="594"/>
      <c r="CY12" s="595"/>
      <c r="CZ12" s="596">
        <v>0.4</v>
      </c>
      <c r="DA12" s="596"/>
      <c r="DB12" s="596"/>
      <c r="DC12" s="596"/>
      <c r="DD12" s="602">
        <v>166</v>
      </c>
      <c r="DE12" s="594"/>
      <c r="DF12" s="594"/>
      <c r="DG12" s="594"/>
      <c r="DH12" s="594"/>
      <c r="DI12" s="594"/>
      <c r="DJ12" s="594"/>
      <c r="DK12" s="594"/>
      <c r="DL12" s="594"/>
      <c r="DM12" s="594"/>
      <c r="DN12" s="594"/>
      <c r="DO12" s="594"/>
      <c r="DP12" s="595"/>
      <c r="DQ12" s="602">
        <v>55332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12331</v>
      </c>
      <c r="S13" s="594"/>
      <c r="T13" s="594"/>
      <c r="U13" s="594"/>
      <c r="V13" s="594"/>
      <c r="W13" s="594"/>
      <c r="X13" s="594"/>
      <c r="Y13" s="595"/>
      <c r="Z13" s="596">
        <v>0.1</v>
      </c>
      <c r="AA13" s="596"/>
      <c r="AB13" s="596"/>
      <c r="AC13" s="596"/>
      <c r="AD13" s="597">
        <v>12331</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1651331</v>
      </c>
      <c r="BH13" s="594"/>
      <c r="BI13" s="594"/>
      <c r="BJ13" s="594"/>
      <c r="BK13" s="594"/>
      <c r="BL13" s="594"/>
      <c r="BM13" s="594"/>
      <c r="BN13" s="595"/>
      <c r="BO13" s="596">
        <v>47.8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2122624</v>
      </c>
      <c r="CS13" s="594"/>
      <c r="CT13" s="594"/>
      <c r="CU13" s="594"/>
      <c r="CV13" s="594"/>
      <c r="CW13" s="594"/>
      <c r="CX13" s="594"/>
      <c r="CY13" s="595"/>
      <c r="CZ13" s="596">
        <v>15.7</v>
      </c>
      <c r="DA13" s="596"/>
      <c r="DB13" s="596"/>
      <c r="DC13" s="596"/>
      <c r="DD13" s="602">
        <v>281662</v>
      </c>
      <c r="DE13" s="594"/>
      <c r="DF13" s="594"/>
      <c r="DG13" s="594"/>
      <c r="DH13" s="594"/>
      <c r="DI13" s="594"/>
      <c r="DJ13" s="594"/>
      <c r="DK13" s="594"/>
      <c r="DL13" s="594"/>
      <c r="DM13" s="594"/>
      <c r="DN13" s="594"/>
      <c r="DO13" s="594"/>
      <c r="DP13" s="595"/>
      <c r="DQ13" s="602">
        <v>1979094</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91651</v>
      </c>
      <c r="BH14" s="594"/>
      <c r="BI14" s="594"/>
      <c r="BJ14" s="594"/>
      <c r="BK14" s="594"/>
      <c r="BL14" s="594"/>
      <c r="BM14" s="594"/>
      <c r="BN14" s="595"/>
      <c r="BO14" s="596">
        <v>2.7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635698</v>
      </c>
      <c r="CS14" s="594"/>
      <c r="CT14" s="594"/>
      <c r="CU14" s="594"/>
      <c r="CV14" s="594"/>
      <c r="CW14" s="594"/>
      <c r="CX14" s="594"/>
      <c r="CY14" s="595"/>
      <c r="CZ14" s="596">
        <v>4.7</v>
      </c>
      <c r="DA14" s="596"/>
      <c r="DB14" s="596"/>
      <c r="DC14" s="596"/>
      <c r="DD14" s="602">
        <v>22079</v>
      </c>
      <c r="DE14" s="594"/>
      <c r="DF14" s="594"/>
      <c r="DG14" s="594"/>
      <c r="DH14" s="594"/>
      <c r="DI14" s="594"/>
      <c r="DJ14" s="594"/>
      <c r="DK14" s="594"/>
      <c r="DL14" s="594"/>
      <c r="DM14" s="594"/>
      <c r="DN14" s="594"/>
      <c r="DO14" s="594"/>
      <c r="DP14" s="595"/>
      <c r="DQ14" s="602">
        <v>630597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16515</v>
      </c>
      <c r="S15" s="594"/>
      <c r="T15" s="594"/>
      <c r="U15" s="594"/>
      <c r="V15" s="594"/>
      <c r="W15" s="594"/>
      <c r="X15" s="594"/>
      <c r="Y15" s="595"/>
      <c r="Z15" s="596">
        <v>0.1</v>
      </c>
      <c r="AA15" s="596"/>
      <c r="AB15" s="596"/>
      <c r="AC15" s="596"/>
      <c r="AD15" s="597">
        <v>16515</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180178</v>
      </c>
      <c r="BH15" s="594"/>
      <c r="BI15" s="594"/>
      <c r="BJ15" s="594"/>
      <c r="BK15" s="594"/>
      <c r="BL15" s="594"/>
      <c r="BM15" s="594"/>
      <c r="BN15" s="595"/>
      <c r="BO15" s="596">
        <v>5.2</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1722799</v>
      </c>
      <c r="CS15" s="594"/>
      <c r="CT15" s="594"/>
      <c r="CU15" s="594"/>
      <c r="CV15" s="594"/>
      <c r="CW15" s="594"/>
      <c r="CX15" s="594"/>
      <c r="CY15" s="595"/>
      <c r="CZ15" s="596">
        <v>12.8</v>
      </c>
      <c r="DA15" s="596"/>
      <c r="DB15" s="596"/>
      <c r="DC15" s="596"/>
      <c r="DD15" s="602">
        <v>707500</v>
      </c>
      <c r="DE15" s="594"/>
      <c r="DF15" s="594"/>
      <c r="DG15" s="594"/>
      <c r="DH15" s="594"/>
      <c r="DI15" s="594"/>
      <c r="DJ15" s="594"/>
      <c r="DK15" s="594"/>
      <c r="DL15" s="594"/>
      <c r="DM15" s="594"/>
      <c r="DN15" s="594"/>
      <c r="DO15" s="594"/>
      <c r="DP15" s="595"/>
      <c r="DQ15" s="602">
        <v>1084335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5569565</v>
      </c>
      <c r="S16" s="594"/>
      <c r="T16" s="594"/>
      <c r="U16" s="594"/>
      <c r="V16" s="594"/>
      <c r="W16" s="594"/>
      <c r="X16" s="594"/>
      <c r="Y16" s="595"/>
      <c r="Z16" s="596">
        <v>38.299999999999997</v>
      </c>
      <c r="AA16" s="596"/>
      <c r="AB16" s="596"/>
      <c r="AC16" s="596"/>
      <c r="AD16" s="597">
        <v>5067901</v>
      </c>
      <c r="AE16" s="597"/>
      <c r="AF16" s="597"/>
      <c r="AG16" s="597"/>
      <c r="AH16" s="597"/>
      <c r="AI16" s="597"/>
      <c r="AJ16" s="597"/>
      <c r="AK16" s="597"/>
      <c r="AL16" s="598">
        <v>55.7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5119</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119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5067901</v>
      </c>
      <c r="S17" s="594"/>
      <c r="T17" s="594"/>
      <c r="U17" s="594"/>
      <c r="V17" s="594"/>
      <c r="W17" s="594"/>
      <c r="X17" s="594"/>
      <c r="Y17" s="595"/>
      <c r="Z17" s="596">
        <v>34.9</v>
      </c>
      <c r="AA17" s="596"/>
      <c r="AB17" s="596"/>
      <c r="AC17" s="596"/>
      <c r="AD17" s="597">
        <v>5067901</v>
      </c>
      <c r="AE17" s="597"/>
      <c r="AF17" s="597"/>
      <c r="AG17" s="597"/>
      <c r="AH17" s="597"/>
      <c r="AI17" s="597"/>
      <c r="AJ17" s="597"/>
      <c r="AK17" s="597"/>
      <c r="AL17" s="598">
        <v>55.7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1600906</v>
      </c>
      <c r="CS17" s="594"/>
      <c r="CT17" s="594"/>
      <c r="CU17" s="594"/>
      <c r="CV17" s="594"/>
      <c r="CW17" s="594"/>
      <c r="CX17" s="594"/>
      <c r="CY17" s="595"/>
      <c r="CZ17" s="596">
        <v>11.9</v>
      </c>
      <c r="DA17" s="596"/>
      <c r="DB17" s="596"/>
      <c r="DC17" s="596"/>
      <c r="DD17" s="602" t="s">
        <v>220</v>
      </c>
      <c r="DE17" s="594"/>
      <c r="DF17" s="594"/>
      <c r="DG17" s="594"/>
      <c r="DH17" s="594"/>
      <c r="DI17" s="594"/>
      <c r="DJ17" s="594"/>
      <c r="DK17" s="594"/>
      <c r="DL17" s="594"/>
      <c r="DM17" s="594"/>
      <c r="DN17" s="594"/>
      <c r="DO17" s="594"/>
      <c r="DP17" s="595"/>
      <c r="DQ17" s="602">
        <v>1581891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501664</v>
      </c>
      <c r="S18" s="594"/>
      <c r="T18" s="594"/>
      <c r="U18" s="594"/>
      <c r="V18" s="594"/>
      <c r="W18" s="594"/>
      <c r="X18" s="594"/>
      <c r="Y18" s="595"/>
      <c r="Z18" s="596">
        <v>3.5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65</v>
      </c>
      <c r="BH19" s="594"/>
      <c r="BI19" s="594"/>
      <c r="BJ19" s="594"/>
      <c r="BK19" s="594"/>
      <c r="BL19" s="594"/>
      <c r="BM19" s="594"/>
      <c r="BN19" s="595"/>
      <c r="BO19" s="596">
        <v>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9585273</v>
      </c>
      <c r="S20" s="594"/>
      <c r="T20" s="594"/>
      <c r="U20" s="594"/>
      <c r="V20" s="594"/>
      <c r="W20" s="594"/>
      <c r="X20" s="594"/>
      <c r="Y20" s="595"/>
      <c r="Z20" s="596">
        <v>66</v>
      </c>
      <c r="AA20" s="596"/>
      <c r="AB20" s="596"/>
      <c r="AC20" s="596"/>
      <c r="AD20" s="597">
        <v>9083580</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65</v>
      </c>
      <c r="BH20" s="594"/>
      <c r="BI20" s="594"/>
      <c r="BJ20" s="594"/>
      <c r="BK20" s="594"/>
      <c r="BL20" s="594"/>
      <c r="BM20" s="594"/>
      <c r="BN20" s="595"/>
      <c r="BO20" s="596">
        <v>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13486109</v>
      </c>
      <c r="CS20" s="594"/>
      <c r="CT20" s="594"/>
      <c r="CU20" s="594"/>
      <c r="CV20" s="594"/>
      <c r="CW20" s="594"/>
      <c r="CX20" s="594"/>
      <c r="CY20" s="595"/>
      <c r="CZ20" s="596">
        <v>100</v>
      </c>
      <c r="DA20" s="596"/>
      <c r="DB20" s="596"/>
      <c r="DC20" s="596"/>
      <c r="DD20" s="602">
        <v>1376988</v>
      </c>
      <c r="DE20" s="594"/>
      <c r="DF20" s="594"/>
      <c r="DG20" s="594"/>
      <c r="DH20" s="594"/>
      <c r="DI20" s="594"/>
      <c r="DJ20" s="594"/>
      <c r="DK20" s="594"/>
      <c r="DL20" s="594"/>
      <c r="DM20" s="594"/>
      <c r="DN20" s="594"/>
      <c r="DO20" s="594"/>
      <c r="DP20" s="595"/>
      <c r="DQ20" s="602">
        <v>10072032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3703</v>
      </c>
      <c r="S21" s="594"/>
      <c r="T21" s="594"/>
      <c r="U21" s="594"/>
      <c r="V21" s="594"/>
      <c r="W21" s="594"/>
      <c r="X21" s="594"/>
      <c r="Y21" s="595"/>
      <c r="Z21" s="596">
        <v>0</v>
      </c>
      <c r="AA21" s="596"/>
      <c r="AB21" s="596"/>
      <c r="AC21" s="596"/>
      <c r="AD21" s="597">
        <v>3703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36</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126803</v>
      </c>
      <c r="S22" s="594"/>
      <c r="T22" s="594"/>
      <c r="U22" s="594"/>
      <c r="V22" s="594"/>
      <c r="W22" s="594"/>
      <c r="X22" s="594"/>
      <c r="Y22" s="595"/>
      <c r="Z22" s="596">
        <v>0.9</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103955</v>
      </c>
      <c r="S23" s="594"/>
      <c r="T23" s="594"/>
      <c r="U23" s="594"/>
      <c r="V23" s="594"/>
      <c r="W23" s="594"/>
      <c r="X23" s="594"/>
      <c r="Y23" s="595"/>
      <c r="Z23" s="596">
        <v>0.7</v>
      </c>
      <c r="AA23" s="596"/>
      <c r="AB23" s="596"/>
      <c r="AC23" s="596"/>
      <c r="AD23" s="597">
        <v>8164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29</v>
      </c>
      <c r="BH23" s="594"/>
      <c r="BI23" s="594"/>
      <c r="BJ23" s="594"/>
      <c r="BK23" s="594"/>
      <c r="BL23" s="594"/>
      <c r="BM23" s="594"/>
      <c r="BN23" s="595"/>
      <c r="BO23" s="596">
        <v>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15727</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5894143</v>
      </c>
      <c r="CS24" s="583"/>
      <c r="CT24" s="583"/>
      <c r="CU24" s="583"/>
      <c r="CV24" s="583"/>
      <c r="CW24" s="583"/>
      <c r="CX24" s="583"/>
      <c r="CY24" s="584"/>
      <c r="CZ24" s="622">
        <v>43.7</v>
      </c>
      <c r="DA24" s="623"/>
      <c r="DB24" s="623"/>
      <c r="DC24" s="624"/>
      <c r="DD24" s="621">
        <v>4301599</v>
      </c>
      <c r="DE24" s="583"/>
      <c r="DF24" s="583"/>
      <c r="DG24" s="583"/>
      <c r="DH24" s="583"/>
      <c r="DI24" s="583"/>
      <c r="DJ24" s="583"/>
      <c r="DK24" s="584"/>
      <c r="DL24" s="621">
        <v>4287872</v>
      </c>
      <c r="DM24" s="583"/>
      <c r="DN24" s="583"/>
      <c r="DO24" s="583"/>
      <c r="DP24" s="583"/>
      <c r="DQ24" s="583"/>
      <c r="DR24" s="583"/>
      <c r="DS24" s="583"/>
      <c r="DT24" s="583"/>
      <c r="DU24" s="583"/>
      <c r="DV24" s="584"/>
      <c r="DW24" s="587">
        <v>44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1251181</v>
      </c>
      <c r="S25" s="594"/>
      <c r="T25" s="594"/>
      <c r="U25" s="594"/>
      <c r="V25" s="594"/>
      <c r="W25" s="594"/>
      <c r="X25" s="594"/>
      <c r="Y25" s="595"/>
      <c r="Z25" s="596">
        <v>8.6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2166952</v>
      </c>
      <c r="CS25" s="625"/>
      <c r="CT25" s="625"/>
      <c r="CU25" s="625"/>
      <c r="CV25" s="625"/>
      <c r="CW25" s="625"/>
      <c r="CX25" s="625"/>
      <c r="CY25" s="626"/>
      <c r="CZ25" s="627">
        <v>16.100000000000001</v>
      </c>
      <c r="DA25" s="628"/>
      <c r="DB25" s="628"/>
      <c r="DC25" s="629"/>
      <c r="DD25" s="602">
        <v>2075929</v>
      </c>
      <c r="DE25" s="625"/>
      <c r="DF25" s="625"/>
      <c r="DG25" s="625"/>
      <c r="DH25" s="625"/>
      <c r="DI25" s="625"/>
      <c r="DJ25" s="625"/>
      <c r="DK25" s="626"/>
      <c r="DL25" s="602">
        <v>2062202</v>
      </c>
      <c r="DM25" s="625"/>
      <c r="DN25" s="625"/>
      <c r="DO25" s="625"/>
      <c r="DP25" s="625"/>
      <c r="DQ25" s="625"/>
      <c r="DR25" s="625"/>
      <c r="DS25" s="625"/>
      <c r="DT25" s="625"/>
      <c r="DU25" s="625"/>
      <c r="DV25" s="626"/>
      <c r="DW25" s="598">
        <v>21.2</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1295679</v>
      </c>
      <c r="CS26" s="594"/>
      <c r="CT26" s="594"/>
      <c r="CU26" s="594"/>
      <c r="CV26" s="594"/>
      <c r="CW26" s="594"/>
      <c r="CX26" s="594"/>
      <c r="CY26" s="595"/>
      <c r="CZ26" s="627">
        <v>9.6</v>
      </c>
      <c r="DA26" s="628"/>
      <c r="DB26" s="628"/>
      <c r="DC26" s="629"/>
      <c r="DD26" s="602">
        <v>1219188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777215</v>
      </c>
      <c r="S27" s="594"/>
      <c r="T27" s="594"/>
      <c r="U27" s="594"/>
      <c r="V27" s="594"/>
      <c r="W27" s="594"/>
      <c r="X27" s="594"/>
      <c r="Y27" s="595"/>
      <c r="Z27" s="596">
        <v>5.3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3452114</v>
      </c>
      <c r="BH27" s="594"/>
      <c r="BI27" s="594"/>
      <c r="BJ27" s="594"/>
      <c r="BK27" s="594"/>
      <c r="BL27" s="594"/>
      <c r="BM27" s="594"/>
      <c r="BN27" s="595"/>
      <c r="BO27" s="596">
        <v>100</v>
      </c>
      <c r="BP27" s="596"/>
      <c r="BQ27" s="596"/>
      <c r="BR27" s="596"/>
      <c r="BS27" s="602">
        <v>11059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2126285</v>
      </c>
      <c r="CS27" s="625"/>
      <c r="CT27" s="625"/>
      <c r="CU27" s="625"/>
      <c r="CV27" s="625"/>
      <c r="CW27" s="625"/>
      <c r="CX27" s="625"/>
      <c r="CY27" s="626"/>
      <c r="CZ27" s="627">
        <v>15.8</v>
      </c>
      <c r="DA27" s="628"/>
      <c r="DB27" s="628"/>
      <c r="DC27" s="629"/>
      <c r="DD27" s="602">
        <v>643779</v>
      </c>
      <c r="DE27" s="625"/>
      <c r="DF27" s="625"/>
      <c r="DG27" s="625"/>
      <c r="DH27" s="625"/>
      <c r="DI27" s="625"/>
      <c r="DJ27" s="625"/>
      <c r="DK27" s="626"/>
      <c r="DL27" s="602">
        <v>643779</v>
      </c>
      <c r="DM27" s="625"/>
      <c r="DN27" s="625"/>
      <c r="DO27" s="625"/>
      <c r="DP27" s="625"/>
      <c r="DQ27" s="625"/>
      <c r="DR27" s="625"/>
      <c r="DS27" s="625"/>
      <c r="DT27" s="625"/>
      <c r="DU27" s="625"/>
      <c r="DV27" s="626"/>
      <c r="DW27" s="598">
        <v>6.6</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53689</v>
      </c>
      <c r="S28" s="594"/>
      <c r="T28" s="594"/>
      <c r="U28" s="594"/>
      <c r="V28" s="594"/>
      <c r="W28" s="594"/>
      <c r="X28" s="594"/>
      <c r="Y28" s="595"/>
      <c r="Z28" s="596">
        <v>0.4</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1600906</v>
      </c>
      <c r="CS28" s="594"/>
      <c r="CT28" s="594"/>
      <c r="CU28" s="594"/>
      <c r="CV28" s="594"/>
      <c r="CW28" s="594"/>
      <c r="CX28" s="594"/>
      <c r="CY28" s="595"/>
      <c r="CZ28" s="627">
        <v>11.9</v>
      </c>
      <c r="DA28" s="628"/>
      <c r="DB28" s="628"/>
      <c r="DC28" s="629"/>
      <c r="DD28" s="602">
        <v>1581891</v>
      </c>
      <c r="DE28" s="594"/>
      <c r="DF28" s="594"/>
      <c r="DG28" s="594"/>
      <c r="DH28" s="594"/>
      <c r="DI28" s="594"/>
      <c r="DJ28" s="594"/>
      <c r="DK28" s="595"/>
      <c r="DL28" s="602">
        <v>1581891</v>
      </c>
      <c r="DM28" s="594"/>
      <c r="DN28" s="594"/>
      <c r="DO28" s="594"/>
      <c r="DP28" s="594"/>
      <c r="DQ28" s="594"/>
      <c r="DR28" s="594"/>
      <c r="DS28" s="594"/>
      <c r="DT28" s="594"/>
      <c r="DU28" s="594"/>
      <c r="DV28" s="595"/>
      <c r="DW28" s="598">
        <v>16.2</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3569</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1600906</v>
      </c>
      <c r="CS29" s="625"/>
      <c r="CT29" s="625"/>
      <c r="CU29" s="625"/>
      <c r="CV29" s="625"/>
      <c r="CW29" s="625"/>
      <c r="CX29" s="625"/>
      <c r="CY29" s="626"/>
      <c r="CZ29" s="627">
        <v>11.9</v>
      </c>
      <c r="DA29" s="628"/>
      <c r="DB29" s="628"/>
      <c r="DC29" s="629"/>
      <c r="DD29" s="602">
        <v>1581891</v>
      </c>
      <c r="DE29" s="625"/>
      <c r="DF29" s="625"/>
      <c r="DG29" s="625"/>
      <c r="DH29" s="625"/>
      <c r="DI29" s="625"/>
      <c r="DJ29" s="625"/>
      <c r="DK29" s="626"/>
      <c r="DL29" s="602">
        <v>1581891</v>
      </c>
      <c r="DM29" s="625"/>
      <c r="DN29" s="625"/>
      <c r="DO29" s="625"/>
      <c r="DP29" s="625"/>
      <c r="DQ29" s="625"/>
      <c r="DR29" s="625"/>
      <c r="DS29" s="625"/>
      <c r="DT29" s="625"/>
      <c r="DU29" s="625"/>
      <c r="DV29" s="626"/>
      <c r="DW29" s="598">
        <v>16.2</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569242</v>
      </c>
      <c r="S30" s="594"/>
      <c r="T30" s="594"/>
      <c r="U30" s="594"/>
      <c r="V30" s="594"/>
      <c r="W30" s="594"/>
      <c r="X30" s="594"/>
      <c r="Y30" s="595"/>
      <c r="Z30" s="596">
        <v>3.9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98.1</v>
      </c>
      <c r="BH30" s="652"/>
      <c r="BI30" s="652"/>
      <c r="BJ30" s="652"/>
      <c r="BK30" s="652"/>
      <c r="BL30" s="652"/>
      <c r="BM30" s="588">
        <v>93.3</v>
      </c>
      <c r="BN30" s="652"/>
      <c r="BO30" s="652"/>
      <c r="BP30" s="652"/>
      <c r="BQ30" s="653"/>
      <c r="BR30" s="651">
        <v>98.2</v>
      </c>
      <c r="BS30" s="652"/>
      <c r="BT30" s="652"/>
      <c r="BU30" s="652"/>
      <c r="BV30" s="652"/>
      <c r="BW30" s="652"/>
      <c r="BX30" s="588">
        <v>93.3</v>
      </c>
      <c r="BY30" s="652"/>
      <c r="BZ30" s="652"/>
      <c r="CA30" s="652"/>
      <c r="CB30" s="653"/>
      <c r="CD30" s="656"/>
      <c r="CE30" s="657"/>
      <c r="CF30" s="607" t="s">
        <v>292</v>
      </c>
      <c r="CG30" s="608"/>
      <c r="CH30" s="608"/>
      <c r="CI30" s="608"/>
      <c r="CJ30" s="608"/>
      <c r="CK30" s="608"/>
      <c r="CL30" s="608"/>
      <c r="CM30" s="608"/>
      <c r="CN30" s="608"/>
      <c r="CO30" s="608"/>
      <c r="CP30" s="608"/>
      <c r="CQ30" s="609"/>
      <c r="CR30" s="593">
        <v>1453995</v>
      </c>
      <c r="CS30" s="594"/>
      <c r="CT30" s="594"/>
      <c r="CU30" s="594"/>
      <c r="CV30" s="594"/>
      <c r="CW30" s="594"/>
      <c r="CX30" s="594"/>
      <c r="CY30" s="595"/>
      <c r="CZ30" s="627">
        <v>10.8</v>
      </c>
      <c r="DA30" s="628"/>
      <c r="DB30" s="628"/>
      <c r="DC30" s="629"/>
      <c r="DD30" s="602">
        <v>1434980</v>
      </c>
      <c r="DE30" s="594"/>
      <c r="DF30" s="594"/>
      <c r="DG30" s="594"/>
      <c r="DH30" s="594"/>
      <c r="DI30" s="594"/>
      <c r="DJ30" s="594"/>
      <c r="DK30" s="595"/>
      <c r="DL30" s="602">
        <v>1434980</v>
      </c>
      <c r="DM30" s="594"/>
      <c r="DN30" s="594"/>
      <c r="DO30" s="594"/>
      <c r="DP30" s="594"/>
      <c r="DQ30" s="594"/>
      <c r="DR30" s="594"/>
      <c r="DS30" s="594"/>
      <c r="DT30" s="594"/>
      <c r="DU30" s="594"/>
      <c r="DV30" s="595"/>
      <c r="DW30" s="598">
        <v>14.7</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584514</v>
      </c>
      <c r="S31" s="594"/>
      <c r="T31" s="594"/>
      <c r="U31" s="594"/>
      <c r="V31" s="594"/>
      <c r="W31" s="594"/>
      <c r="X31" s="594"/>
      <c r="Y31" s="595"/>
      <c r="Z31" s="596">
        <v>4</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94.8</v>
      </c>
      <c r="BN31" s="649"/>
      <c r="BO31" s="649"/>
      <c r="BP31" s="649"/>
      <c r="BQ31" s="650"/>
      <c r="BR31" s="648">
        <v>98.8</v>
      </c>
      <c r="BS31" s="625"/>
      <c r="BT31" s="625"/>
      <c r="BU31" s="625"/>
      <c r="BV31" s="625"/>
      <c r="BW31" s="625"/>
      <c r="BX31" s="599">
        <v>94.3</v>
      </c>
      <c r="BY31" s="649"/>
      <c r="BZ31" s="649"/>
      <c r="CA31" s="649"/>
      <c r="CB31" s="650"/>
      <c r="CD31" s="656"/>
      <c r="CE31" s="657"/>
      <c r="CF31" s="607" t="s">
        <v>296</v>
      </c>
      <c r="CG31" s="608"/>
      <c r="CH31" s="608"/>
      <c r="CI31" s="608"/>
      <c r="CJ31" s="608"/>
      <c r="CK31" s="608"/>
      <c r="CL31" s="608"/>
      <c r="CM31" s="608"/>
      <c r="CN31" s="608"/>
      <c r="CO31" s="608"/>
      <c r="CP31" s="608"/>
      <c r="CQ31" s="609"/>
      <c r="CR31" s="593">
        <v>146911</v>
      </c>
      <c r="CS31" s="625"/>
      <c r="CT31" s="625"/>
      <c r="CU31" s="625"/>
      <c r="CV31" s="625"/>
      <c r="CW31" s="625"/>
      <c r="CX31" s="625"/>
      <c r="CY31" s="626"/>
      <c r="CZ31" s="627">
        <v>1.1000000000000001</v>
      </c>
      <c r="DA31" s="628"/>
      <c r="DB31" s="628"/>
      <c r="DC31" s="629"/>
      <c r="DD31" s="602">
        <v>146911</v>
      </c>
      <c r="DE31" s="625"/>
      <c r="DF31" s="625"/>
      <c r="DG31" s="625"/>
      <c r="DH31" s="625"/>
      <c r="DI31" s="625"/>
      <c r="DJ31" s="625"/>
      <c r="DK31" s="626"/>
      <c r="DL31" s="602">
        <v>146911</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213043</v>
      </c>
      <c r="S32" s="594"/>
      <c r="T32" s="594"/>
      <c r="U32" s="594"/>
      <c r="V32" s="594"/>
      <c r="W32" s="594"/>
      <c r="X32" s="594"/>
      <c r="Y32" s="595"/>
      <c r="Z32" s="596">
        <v>1.5</v>
      </c>
      <c r="AA32" s="596"/>
      <c r="AB32" s="596"/>
      <c r="AC32" s="596"/>
      <c r="AD32" s="597">
        <v>75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97.4</v>
      </c>
      <c r="BH32" s="661"/>
      <c r="BI32" s="661"/>
      <c r="BJ32" s="661"/>
      <c r="BK32" s="661"/>
      <c r="BL32" s="661"/>
      <c r="BM32" s="662">
        <v>91.3</v>
      </c>
      <c r="BN32" s="661"/>
      <c r="BO32" s="661"/>
      <c r="BP32" s="661"/>
      <c r="BQ32" s="663"/>
      <c r="BR32" s="660">
        <v>97.5</v>
      </c>
      <c r="BS32" s="661"/>
      <c r="BT32" s="661"/>
      <c r="BU32" s="661"/>
      <c r="BV32" s="661"/>
      <c r="BW32" s="661"/>
      <c r="BX32" s="662">
        <v>91.7</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1245492</v>
      </c>
      <c r="S33" s="594"/>
      <c r="T33" s="594"/>
      <c r="U33" s="594"/>
      <c r="V33" s="594"/>
      <c r="W33" s="594"/>
      <c r="X33" s="594"/>
      <c r="Y33" s="595"/>
      <c r="Z33" s="596">
        <v>8.6</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6209427</v>
      </c>
      <c r="CS33" s="625"/>
      <c r="CT33" s="625"/>
      <c r="CU33" s="625"/>
      <c r="CV33" s="625"/>
      <c r="CW33" s="625"/>
      <c r="CX33" s="625"/>
      <c r="CY33" s="626"/>
      <c r="CZ33" s="627">
        <v>46</v>
      </c>
      <c r="DA33" s="628"/>
      <c r="DB33" s="628"/>
      <c r="DC33" s="629"/>
      <c r="DD33" s="602">
        <v>5332304</v>
      </c>
      <c r="DE33" s="625"/>
      <c r="DF33" s="625"/>
      <c r="DG33" s="625"/>
      <c r="DH33" s="625"/>
      <c r="DI33" s="625"/>
      <c r="DJ33" s="625"/>
      <c r="DK33" s="626"/>
      <c r="DL33" s="602">
        <v>4199721</v>
      </c>
      <c r="DM33" s="625"/>
      <c r="DN33" s="625"/>
      <c r="DO33" s="625"/>
      <c r="DP33" s="625"/>
      <c r="DQ33" s="625"/>
      <c r="DR33" s="625"/>
      <c r="DS33" s="625"/>
      <c r="DT33" s="625"/>
      <c r="DU33" s="625"/>
      <c r="DV33" s="626"/>
      <c r="DW33" s="598">
        <v>43.1</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1577235</v>
      </c>
      <c r="CS34" s="594"/>
      <c r="CT34" s="594"/>
      <c r="CU34" s="594"/>
      <c r="CV34" s="594"/>
      <c r="CW34" s="594"/>
      <c r="CX34" s="594"/>
      <c r="CY34" s="595"/>
      <c r="CZ34" s="627">
        <v>11.7</v>
      </c>
      <c r="DA34" s="628"/>
      <c r="DB34" s="628"/>
      <c r="DC34" s="629"/>
      <c r="DD34" s="602">
        <v>1297120</v>
      </c>
      <c r="DE34" s="594"/>
      <c r="DF34" s="594"/>
      <c r="DG34" s="594"/>
      <c r="DH34" s="594"/>
      <c r="DI34" s="594"/>
      <c r="DJ34" s="594"/>
      <c r="DK34" s="595"/>
      <c r="DL34" s="602">
        <v>1204127</v>
      </c>
      <c r="DM34" s="594"/>
      <c r="DN34" s="594"/>
      <c r="DO34" s="594"/>
      <c r="DP34" s="594"/>
      <c r="DQ34" s="594"/>
      <c r="DR34" s="594"/>
      <c r="DS34" s="594"/>
      <c r="DT34" s="594"/>
      <c r="DU34" s="594"/>
      <c r="DV34" s="595"/>
      <c r="DW34" s="598">
        <v>12.4</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641192</v>
      </c>
      <c r="S35" s="594"/>
      <c r="T35" s="594"/>
      <c r="U35" s="594"/>
      <c r="V35" s="594"/>
      <c r="W35" s="594"/>
      <c r="X35" s="594"/>
      <c r="Y35" s="595"/>
      <c r="Z35" s="596">
        <v>4.4000000000000004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2754447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401074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189471</v>
      </c>
      <c r="CS35" s="625"/>
      <c r="CT35" s="625"/>
      <c r="CU35" s="625"/>
      <c r="CV35" s="625"/>
      <c r="CW35" s="625"/>
      <c r="CX35" s="625"/>
      <c r="CY35" s="626"/>
      <c r="CZ35" s="627">
        <v>1.4</v>
      </c>
      <c r="DA35" s="628"/>
      <c r="DB35" s="628"/>
      <c r="DC35" s="629"/>
      <c r="DD35" s="602">
        <v>167924</v>
      </c>
      <c r="DE35" s="625"/>
      <c r="DF35" s="625"/>
      <c r="DG35" s="625"/>
      <c r="DH35" s="625"/>
      <c r="DI35" s="625"/>
      <c r="DJ35" s="625"/>
      <c r="DK35" s="626"/>
      <c r="DL35" s="602">
        <v>167924</v>
      </c>
      <c r="DM35" s="625"/>
      <c r="DN35" s="625"/>
      <c r="DO35" s="625"/>
      <c r="DP35" s="625"/>
      <c r="DQ35" s="625"/>
      <c r="DR35" s="625"/>
      <c r="DS35" s="625"/>
      <c r="DT35" s="625"/>
      <c r="DU35" s="625"/>
      <c r="DV35" s="626"/>
      <c r="DW35" s="598">
        <v>1.7</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14533406</v>
      </c>
      <c r="S36" s="666"/>
      <c r="T36" s="666"/>
      <c r="U36" s="666"/>
      <c r="V36" s="666"/>
      <c r="W36" s="666"/>
      <c r="X36" s="666"/>
      <c r="Y36" s="667"/>
      <c r="Z36" s="668">
        <v>100</v>
      </c>
      <c r="AA36" s="668"/>
      <c r="AB36" s="668"/>
      <c r="AC36" s="668"/>
      <c r="AD36" s="669">
        <v>9095522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1030000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352948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1681116</v>
      </c>
      <c r="CS36" s="594"/>
      <c r="CT36" s="594"/>
      <c r="CU36" s="594"/>
      <c r="CV36" s="594"/>
      <c r="CW36" s="594"/>
      <c r="CX36" s="594"/>
      <c r="CY36" s="595"/>
      <c r="CZ36" s="627">
        <v>12.5</v>
      </c>
      <c r="DA36" s="628"/>
      <c r="DB36" s="628"/>
      <c r="DC36" s="629"/>
      <c r="DD36" s="602">
        <v>1461045</v>
      </c>
      <c r="DE36" s="594"/>
      <c r="DF36" s="594"/>
      <c r="DG36" s="594"/>
      <c r="DH36" s="594"/>
      <c r="DI36" s="594"/>
      <c r="DJ36" s="594"/>
      <c r="DK36" s="595"/>
      <c r="DL36" s="602">
        <v>1219689</v>
      </c>
      <c r="DM36" s="594"/>
      <c r="DN36" s="594"/>
      <c r="DO36" s="594"/>
      <c r="DP36" s="594"/>
      <c r="DQ36" s="594"/>
      <c r="DR36" s="594"/>
      <c r="DS36" s="594"/>
      <c r="DT36" s="594"/>
      <c r="DU36" s="594"/>
      <c r="DV36" s="595"/>
      <c r="DW36" s="598">
        <v>12.5</v>
      </c>
      <c r="DX36" s="619"/>
      <c r="DY36" s="619"/>
      <c r="DZ36" s="619"/>
      <c r="EA36" s="619"/>
      <c r="EB36" s="619"/>
      <c r="EC36" s="620"/>
    </row>
    <row r="37" spans="2:133" ht="11.25" customHeight="1">
      <c r="AQ37" s="672" t="s">
        <v>314</v>
      </c>
      <c r="AR37" s="673"/>
      <c r="AS37" s="673"/>
      <c r="AT37" s="673"/>
      <c r="AU37" s="673"/>
      <c r="AV37" s="673"/>
      <c r="AW37" s="673"/>
      <c r="AX37" s="673"/>
      <c r="AY37" s="674"/>
      <c r="AZ37" s="593">
        <v>340184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5567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737613</v>
      </c>
      <c r="CS37" s="625"/>
      <c r="CT37" s="625"/>
      <c r="CU37" s="625"/>
      <c r="CV37" s="625"/>
      <c r="CW37" s="625"/>
      <c r="CX37" s="625"/>
      <c r="CY37" s="626"/>
      <c r="CZ37" s="627">
        <v>5.5</v>
      </c>
      <c r="DA37" s="628"/>
      <c r="DB37" s="628"/>
      <c r="DC37" s="629"/>
      <c r="DD37" s="602">
        <v>698513</v>
      </c>
      <c r="DE37" s="625"/>
      <c r="DF37" s="625"/>
      <c r="DG37" s="625"/>
      <c r="DH37" s="625"/>
      <c r="DI37" s="625"/>
      <c r="DJ37" s="625"/>
      <c r="DK37" s="626"/>
      <c r="DL37" s="602">
        <v>662646</v>
      </c>
      <c r="DM37" s="625"/>
      <c r="DN37" s="625"/>
      <c r="DO37" s="625"/>
      <c r="DP37" s="625"/>
      <c r="DQ37" s="625"/>
      <c r="DR37" s="625"/>
      <c r="DS37" s="625"/>
      <c r="DT37" s="625"/>
      <c r="DU37" s="625"/>
      <c r="DV37" s="626"/>
      <c r="DW37" s="598">
        <v>6.8</v>
      </c>
      <c r="DX37" s="619"/>
      <c r="DY37" s="619"/>
      <c r="DZ37" s="619"/>
      <c r="EA37" s="619"/>
      <c r="EB37" s="619"/>
      <c r="EC37" s="620"/>
    </row>
    <row r="38" spans="2:133" ht="11.25" customHeight="1">
      <c r="AQ38" s="672" t="s">
        <v>317</v>
      </c>
      <c r="AR38" s="673"/>
      <c r="AS38" s="673"/>
      <c r="AT38" s="673"/>
      <c r="AU38" s="673"/>
      <c r="AV38" s="673"/>
      <c r="AW38" s="673"/>
      <c r="AX38" s="673"/>
      <c r="AY38" s="674"/>
      <c r="AZ38" s="593">
        <v>141678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9485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2600869</v>
      </c>
      <c r="CS38" s="594"/>
      <c r="CT38" s="594"/>
      <c r="CU38" s="594"/>
      <c r="CV38" s="594"/>
      <c r="CW38" s="594"/>
      <c r="CX38" s="594"/>
      <c r="CY38" s="595"/>
      <c r="CZ38" s="627">
        <v>19.3</v>
      </c>
      <c r="DA38" s="628"/>
      <c r="DB38" s="628"/>
      <c r="DC38" s="629"/>
      <c r="DD38" s="602">
        <v>2406215</v>
      </c>
      <c r="DE38" s="594"/>
      <c r="DF38" s="594"/>
      <c r="DG38" s="594"/>
      <c r="DH38" s="594"/>
      <c r="DI38" s="594"/>
      <c r="DJ38" s="594"/>
      <c r="DK38" s="595"/>
      <c r="DL38" s="602">
        <v>1607981</v>
      </c>
      <c r="DM38" s="594"/>
      <c r="DN38" s="594"/>
      <c r="DO38" s="594"/>
      <c r="DP38" s="594"/>
      <c r="DQ38" s="594"/>
      <c r="DR38" s="594"/>
      <c r="DS38" s="594"/>
      <c r="DT38" s="594"/>
      <c r="DU38" s="594"/>
      <c r="DV38" s="595"/>
      <c r="DW38" s="598">
        <v>16.5</v>
      </c>
      <c r="DX38" s="619"/>
      <c r="DY38" s="619"/>
      <c r="DZ38" s="619"/>
      <c r="EA38" s="619"/>
      <c r="EB38" s="619"/>
      <c r="EC38" s="620"/>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160736</v>
      </c>
      <c r="CS39" s="625"/>
      <c r="CT39" s="625"/>
      <c r="CU39" s="625"/>
      <c r="CV39" s="625"/>
      <c r="CW39" s="625"/>
      <c r="CX39" s="625"/>
      <c r="CY39" s="626"/>
      <c r="CZ39" s="627">
        <v>1.2</v>
      </c>
      <c r="DA39" s="628"/>
      <c r="DB39" s="628"/>
      <c r="DC39" s="629"/>
      <c r="DD39" s="602" t="s">
        <v>220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223066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220</v>
      </c>
      <c r="CS40" s="594"/>
      <c r="CT40" s="594"/>
      <c r="CU40" s="594"/>
      <c r="CV40" s="594"/>
      <c r="CW40" s="594"/>
      <c r="CX40" s="594"/>
      <c r="CY40" s="595"/>
      <c r="CZ40" s="627" t="s">
        <v>220</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1019519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346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1382539</v>
      </c>
      <c r="CS42" s="594"/>
      <c r="CT42" s="594"/>
      <c r="CU42" s="594"/>
      <c r="CV42" s="594"/>
      <c r="CW42" s="594"/>
      <c r="CX42" s="594"/>
      <c r="CY42" s="595"/>
      <c r="CZ42" s="627">
        <v>10.3</v>
      </c>
      <c r="DA42" s="676"/>
      <c r="DB42" s="676"/>
      <c r="DC42" s="677"/>
      <c r="DD42" s="602">
        <v>438129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18228</v>
      </c>
      <c r="CS43" s="625"/>
      <c r="CT43" s="625"/>
      <c r="CU43" s="625"/>
      <c r="CV43" s="625"/>
      <c r="CW43" s="625"/>
      <c r="CX43" s="625"/>
      <c r="CY43" s="626"/>
      <c r="CZ43" s="627">
        <v>0.1</v>
      </c>
      <c r="DA43" s="628"/>
      <c r="DB43" s="628"/>
      <c r="DC43" s="629"/>
      <c r="DD43" s="602">
        <v>18228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1376988</v>
      </c>
      <c r="CS44" s="594"/>
      <c r="CT44" s="594"/>
      <c r="CU44" s="594"/>
      <c r="CV44" s="594"/>
      <c r="CW44" s="594"/>
      <c r="CX44" s="594"/>
      <c r="CY44" s="595"/>
      <c r="CZ44" s="627">
        <v>10.199999999999999</v>
      </c>
      <c r="DA44" s="676"/>
      <c r="DB44" s="676"/>
      <c r="DC44" s="677"/>
      <c r="DD44" s="602">
        <v>438010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191308</v>
      </c>
      <c r="CS45" s="625"/>
      <c r="CT45" s="625"/>
      <c r="CU45" s="625"/>
      <c r="CV45" s="625"/>
      <c r="CW45" s="625"/>
      <c r="CX45" s="625"/>
      <c r="CY45" s="626"/>
      <c r="CZ45" s="627">
        <v>1.4</v>
      </c>
      <c r="DA45" s="628"/>
      <c r="DB45" s="628"/>
      <c r="DC45" s="629"/>
      <c r="DD45" s="602">
        <v>20571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985162</v>
      </c>
      <c r="CS46" s="594"/>
      <c r="CT46" s="594"/>
      <c r="CU46" s="594"/>
      <c r="CV46" s="594"/>
      <c r="CW46" s="594"/>
      <c r="CX46" s="594"/>
      <c r="CY46" s="595"/>
      <c r="CZ46" s="627">
        <v>7.3</v>
      </c>
      <c r="DA46" s="676"/>
      <c r="DB46" s="676"/>
      <c r="DC46" s="677"/>
      <c r="DD46" s="602">
        <v>314321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5119</v>
      </c>
      <c r="CS47" s="625"/>
      <c r="CT47" s="625"/>
      <c r="CU47" s="625"/>
      <c r="CV47" s="625"/>
      <c r="CW47" s="625"/>
      <c r="CX47" s="625"/>
      <c r="CY47" s="626"/>
      <c r="CZ47" s="627">
        <v>0</v>
      </c>
      <c r="DA47" s="628"/>
      <c r="DB47" s="628"/>
      <c r="DC47" s="629"/>
      <c r="DD47" s="602">
        <v>119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v>432</v>
      </c>
      <c r="CS48" s="594"/>
      <c r="CT48" s="594"/>
      <c r="CU48" s="594"/>
      <c r="CV48" s="594"/>
      <c r="CW48" s="594"/>
      <c r="CX48" s="594"/>
      <c r="CY48" s="595"/>
      <c r="CZ48" s="627">
        <v>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13486109</v>
      </c>
      <c r="CS49" s="661"/>
      <c r="CT49" s="661"/>
      <c r="CU49" s="661"/>
      <c r="CV49" s="661"/>
      <c r="CW49" s="661"/>
      <c r="CX49" s="661"/>
      <c r="CY49" s="688"/>
      <c r="CZ49" s="689">
        <v>100</v>
      </c>
      <c r="DA49" s="690"/>
      <c r="DB49" s="690"/>
      <c r="DC49" s="691"/>
      <c r="DD49" s="692">
        <v>10072032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14554</v>
      </c>
      <c r="R7" s="723"/>
      <c r="S7" s="723"/>
      <c r="T7" s="723"/>
      <c r="U7" s="723"/>
      <c r="V7" s="723">
        <v>13511</v>
      </c>
      <c r="W7" s="723"/>
      <c r="X7" s="723"/>
      <c r="Y7" s="723"/>
      <c r="Z7" s="723"/>
      <c r="AA7" s="723">
        <v>1043</v>
      </c>
      <c r="AB7" s="723"/>
      <c r="AC7" s="723"/>
      <c r="AD7" s="723"/>
      <c r="AE7" s="724"/>
      <c r="AF7" s="725">
        <v>830</v>
      </c>
      <c r="AG7" s="726"/>
      <c r="AH7" s="726"/>
      <c r="AI7" s="726"/>
      <c r="AJ7" s="727"/>
      <c r="AK7" s="762">
        <v>559</v>
      </c>
      <c r="AL7" s="763"/>
      <c r="AM7" s="763"/>
      <c r="AN7" s="763"/>
      <c r="AO7" s="763"/>
      <c r="AP7" s="763">
        <v>12935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552</v>
      </c>
      <c r="BS7" s="766" t="s">
        <v>553</v>
      </c>
      <c r="BT7" s="767"/>
      <c r="BU7" s="767"/>
      <c r="BV7" s="767"/>
      <c r="BW7" s="767"/>
      <c r="BX7" s="767"/>
      <c r="BY7" s="767"/>
      <c r="BZ7" s="767"/>
      <c r="CA7" s="767"/>
      <c r="CB7" s="767"/>
      <c r="CC7" s="767"/>
      <c r="CD7" s="767"/>
      <c r="CE7" s="767"/>
      <c r="CF7" s="767"/>
      <c r="CG7" s="768"/>
      <c r="CH7" s="759">
        <v>-17</v>
      </c>
      <c r="CI7" s="760"/>
      <c r="CJ7" s="760"/>
      <c r="CK7" s="760"/>
      <c r="CL7" s="761"/>
      <c r="CM7" s="759">
        <v>219</v>
      </c>
      <c r="CN7" s="760"/>
      <c r="CO7" s="760"/>
      <c r="CP7" s="760"/>
      <c r="CQ7" s="761"/>
      <c r="CR7" s="759">
        <v>10</v>
      </c>
      <c r="CS7" s="760"/>
      <c r="CT7" s="760"/>
      <c r="CU7" s="760"/>
      <c r="CV7" s="761"/>
      <c r="CW7" s="759" t="s">
        <v>533</v>
      </c>
      <c r="CX7" s="760"/>
      <c r="CY7" s="760"/>
      <c r="CZ7" s="760"/>
      <c r="DA7" s="761"/>
      <c r="DB7" s="759">
        <v>136</v>
      </c>
      <c r="DC7" s="760"/>
      <c r="DD7" s="760"/>
      <c r="DE7" s="760"/>
      <c r="DF7" s="761"/>
      <c r="DG7" s="759" t="s">
        <v>533</v>
      </c>
      <c r="DH7" s="760"/>
      <c r="DI7" s="760"/>
      <c r="DJ7" s="760"/>
      <c r="DK7" s="761"/>
      <c r="DL7" s="759" t="s">
        <v>533</v>
      </c>
      <c r="DM7" s="760"/>
      <c r="DN7" s="760"/>
      <c r="DO7" s="760"/>
      <c r="DP7" s="761"/>
      <c r="DQ7" s="759" t="s">
        <v>533</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5</v>
      </c>
      <c r="R8" s="747"/>
      <c r="S8" s="747"/>
      <c r="T8" s="747"/>
      <c r="U8" s="747"/>
      <c r="V8" s="747">
        <v>3</v>
      </c>
      <c r="W8" s="747"/>
      <c r="X8" s="747"/>
      <c r="Y8" s="747"/>
      <c r="Z8" s="747"/>
      <c r="AA8" s="747">
        <v>2</v>
      </c>
      <c r="AB8" s="747"/>
      <c r="AC8" s="747"/>
      <c r="AD8" s="747"/>
      <c r="AE8" s="748"/>
      <c r="AF8" s="749">
        <v>2</v>
      </c>
      <c r="AG8" s="750"/>
      <c r="AH8" s="750"/>
      <c r="AI8" s="750"/>
      <c r="AJ8" s="751"/>
      <c r="AK8" s="752" t="s">
        <v>533</v>
      </c>
      <c r="AL8" s="753"/>
      <c r="AM8" s="753"/>
      <c r="AN8" s="753"/>
      <c r="AO8" s="753"/>
      <c r="AP8" s="753">
        <v>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10</v>
      </c>
      <c r="R9" s="747"/>
      <c r="S9" s="747"/>
      <c r="T9" s="747"/>
      <c r="U9" s="747"/>
      <c r="V9" s="747">
        <v>8</v>
      </c>
      <c r="W9" s="747"/>
      <c r="X9" s="747"/>
      <c r="Y9" s="747"/>
      <c r="Z9" s="747"/>
      <c r="AA9" s="747">
        <v>2</v>
      </c>
      <c r="AB9" s="747"/>
      <c r="AC9" s="747"/>
      <c r="AD9" s="747"/>
      <c r="AE9" s="748"/>
      <c r="AF9" s="749">
        <v>2</v>
      </c>
      <c r="AG9" s="750"/>
      <c r="AH9" s="750"/>
      <c r="AI9" s="750"/>
      <c r="AJ9" s="751"/>
      <c r="AK9" s="752">
        <v>6</v>
      </c>
      <c r="AL9" s="753"/>
      <c r="AM9" s="753"/>
      <c r="AN9" s="753"/>
      <c r="AO9" s="753"/>
      <c r="AP9" s="753" t="s">
        <v>532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14552</v>
      </c>
      <c r="R23" s="782"/>
      <c r="S23" s="782"/>
      <c r="T23" s="782"/>
      <c r="U23" s="782"/>
      <c r="V23" s="782">
        <v>13505</v>
      </c>
      <c r="W23" s="782"/>
      <c r="X23" s="782"/>
      <c r="Y23" s="782"/>
      <c r="Z23" s="782"/>
      <c r="AA23" s="782">
        <v>1047</v>
      </c>
      <c r="AB23" s="782"/>
      <c r="AC23" s="782"/>
      <c r="AD23" s="782"/>
      <c r="AE23" s="783"/>
      <c r="AF23" s="784">
        <v>835</v>
      </c>
      <c r="AG23" s="782"/>
      <c r="AH23" s="782"/>
      <c r="AI23" s="782"/>
      <c r="AJ23" s="785"/>
      <c r="AK23" s="786"/>
      <c r="AL23" s="787"/>
      <c r="AM23" s="787"/>
      <c r="AN23" s="787"/>
      <c r="AO23" s="787"/>
      <c r="AP23" s="782">
        <v>12941</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4982</v>
      </c>
      <c r="R28" s="811"/>
      <c r="S28" s="811"/>
      <c r="T28" s="811"/>
      <c r="U28" s="811"/>
      <c r="V28" s="811">
        <v>4581</v>
      </c>
      <c r="W28" s="811"/>
      <c r="X28" s="811"/>
      <c r="Y28" s="811"/>
      <c r="Z28" s="811"/>
      <c r="AA28" s="811">
        <v>401</v>
      </c>
      <c r="AB28" s="811"/>
      <c r="AC28" s="811"/>
      <c r="AD28" s="811"/>
      <c r="AE28" s="812"/>
      <c r="AF28" s="813">
        <v>401</v>
      </c>
      <c r="AG28" s="811"/>
      <c r="AH28" s="811"/>
      <c r="AI28" s="811"/>
      <c r="AJ28" s="814"/>
      <c r="AK28" s="815">
        <v>205</v>
      </c>
      <c r="AL28" s="806"/>
      <c r="AM28" s="806"/>
      <c r="AN28" s="806"/>
      <c r="AO28" s="806"/>
      <c r="AP28" s="806" t="s">
        <v>533</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3490</v>
      </c>
      <c r="R29" s="747"/>
      <c r="S29" s="747"/>
      <c r="T29" s="747"/>
      <c r="U29" s="747"/>
      <c r="V29" s="747">
        <v>3413</v>
      </c>
      <c r="W29" s="747"/>
      <c r="X29" s="747"/>
      <c r="Y29" s="747"/>
      <c r="Z29" s="747"/>
      <c r="AA29" s="747">
        <v>77</v>
      </c>
      <c r="AB29" s="747"/>
      <c r="AC29" s="747"/>
      <c r="AD29" s="747"/>
      <c r="AE29" s="748"/>
      <c r="AF29" s="749">
        <v>77</v>
      </c>
      <c r="AG29" s="750"/>
      <c r="AH29" s="750"/>
      <c r="AI29" s="750"/>
      <c r="AJ29" s="751"/>
      <c r="AK29" s="818">
        <v>462</v>
      </c>
      <c r="AL29" s="819"/>
      <c r="AM29" s="819"/>
      <c r="AN29" s="819"/>
      <c r="AO29" s="819"/>
      <c r="AP29" s="819" t="s">
        <v>533</v>
      </c>
      <c r="AQ29" s="819"/>
      <c r="AR29" s="819"/>
      <c r="AS29" s="819"/>
      <c r="AT29" s="819"/>
      <c r="AU29" s="819" t="s">
        <v>533</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483</v>
      </c>
      <c r="R30" s="747"/>
      <c r="S30" s="747"/>
      <c r="T30" s="747"/>
      <c r="U30" s="747"/>
      <c r="V30" s="747">
        <v>483</v>
      </c>
      <c r="W30" s="747"/>
      <c r="X30" s="747"/>
      <c r="Y30" s="747"/>
      <c r="Z30" s="747"/>
      <c r="AA30" s="747">
        <v>0</v>
      </c>
      <c r="AB30" s="747"/>
      <c r="AC30" s="747"/>
      <c r="AD30" s="747"/>
      <c r="AE30" s="748"/>
      <c r="AF30" s="749">
        <v>0</v>
      </c>
      <c r="AG30" s="750"/>
      <c r="AH30" s="750"/>
      <c r="AI30" s="750"/>
      <c r="AJ30" s="751"/>
      <c r="AK30" s="818">
        <v>123</v>
      </c>
      <c r="AL30" s="819"/>
      <c r="AM30" s="819"/>
      <c r="AN30" s="819"/>
      <c r="AO30" s="819"/>
      <c r="AP30" s="819" t="s">
        <v>533</v>
      </c>
      <c r="AQ30" s="819"/>
      <c r="AR30" s="819"/>
      <c r="AS30" s="819"/>
      <c r="AT30" s="819"/>
      <c r="AU30" s="819" t="s">
        <v>533</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622</v>
      </c>
      <c r="R31" s="747"/>
      <c r="S31" s="747"/>
      <c r="T31" s="747"/>
      <c r="U31" s="747"/>
      <c r="V31" s="747">
        <v>682</v>
      </c>
      <c r="W31" s="747"/>
      <c r="X31" s="747"/>
      <c r="Y31" s="747"/>
      <c r="Z31" s="747"/>
      <c r="AA31" s="747">
        <v>-57</v>
      </c>
      <c r="AB31" s="747"/>
      <c r="AC31" s="747"/>
      <c r="AD31" s="747"/>
      <c r="AE31" s="748"/>
      <c r="AF31" s="749">
        <v>1206</v>
      </c>
      <c r="AG31" s="750"/>
      <c r="AH31" s="750"/>
      <c r="AI31" s="750"/>
      <c r="AJ31" s="751"/>
      <c r="AK31" s="818">
        <v>142</v>
      </c>
      <c r="AL31" s="819"/>
      <c r="AM31" s="819"/>
      <c r="AN31" s="819"/>
      <c r="AO31" s="819"/>
      <c r="AP31" s="819">
        <v>906</v>
      </c>
      <c r="AQ31" s="819"/>
      <c r="AR31" s="819"/>
      <c r="AS31" s="819"/>
      <c r="AT31" s="819"/>
      <c r="AU31" s="819">
        <v>649</v>
      </c>
      <c r="AV31" s="819"/>
      <c r="AW31" s="819"/>
      <c r="AX31" s="819"/>
      <c r="AY31" s="819"/>
      <c r="AZ31" s="820" t="s">
        <v>532</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2155</v>
      </c>
      <c r="R32" s="747"/>
      <c r="S32" s="747"/>
      <c r="T32" s="747"/>
      <c r="U32" s="747"/>
      <c r="V32" s="747">
        <v>2127</v>
      </c>
      <c r="W32" s="747"/>
      <c r="X32" s="747"/>
      <c r="Y32" s="747"/>
      <c r="Z32" s="747"/>
      <c r="AA32" s="747">
        <v>28</v>
      </c>
      <c r="AB32" s="747"/>
      <c r="AC32" s="747"/>
      <c r="AD32" s="747"/>
      <c r="AE32" s="748"/>
      <c r="AF32" s="749">
        <v>21</v>
      </c>
      <c r="AG32" s="750"/>
      <c r="AH32" s="750"/>
      <c r="AI32" s="750"/>
      <c r="AJ32" s="751"/>
      <c r="AK32" s="818">
        <v>1030</v>
      </c>
      <c r="AL32" s="819"/>
      <c r="AM32" s="819"/>
      <c r="AN32" s="819"/>
      <c r="AO32" s="819"/>
      <c r="AP32" s="819">
        <v>13360</v>
      </c>
      <c r="AQ32" s="819"/>
      <c r="AR32" s="819"/>
      <c r="AS32" s="819"/>
      <c r="AT32" s="819"/>
      <c r="AU32" s="819">
        <v>11183</v>
      </c>
      <c r="AV32" s="819"/>
      <c r="AW32" s="819"/>
      <c r="AX32" s="819"/>
      <c r="AY32" s="819"/>
      <c r="AZ32" s="820" t="s">
        <v>532</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430</v>
      </c>
      <c r="R33" s="747"/>
      <c r="S33" s="747"/>
      <c r="T33" s="747"/>
      <c r="U33" s="747"/>
      <c r="V33" s="747">
        <v>56</v>
      </c>
      <c r="W33" s="747"/>
      <c r="X33" s="747"/>
      <c r="Y33" s="747"/>
      <c r="Z33" s="747"/>
      <c r="AA33" s="747">
        <v>374</v>
      </c>
      <c r="AB33" s="747"/>
      <c r="AC33" s="747"/>
      <c r="AD33" s="747"/>
      <c r="AE33" s="748"/>
      <c r="AF33" s="749">
        <v>34</v>
      </c>
      <c r="AG33" s="750"/>
      <c r="AH33" s="750"/>
      <c r="AI33" s="750"/>
      <c r="AJ33" s="751"/>
      <c r="AK33" s="818">
        <v>340</v>
      </c>
      <c r="AL33" s="819"/>
      <c r="AM33" s="819"/>
      <c r="AN33" s="819"/>
      <c r="AO33" s="819"/>
      <c r="AP33" s="819" t="s">
        <v>533</v>
      </c>
      <c r="AQ33" s="819"/>
      <c r="AR33" s="819"/>
      <c r="AS33" s="819"/>
      <c r="AT33" s="819"/>
      <c r="AU33" s="819" t="s">
        <v>533</v>
      </c>
      <c r="AV33" s="819"/>
      <c r="AW33" s="819"/>
      <c r="AX33" s="819"/>
      <c r="AY33" s="819"/>
      <c r="AZ33" s="820" t="s">
        <v>532</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1739</v>
      </c>
      <c r="AG63" s="830"/>
      <c r="AH63" s="830"/>
      <c r="AI63" s="830"/>
      <c r="AJ63" s="831"/>
      <c r="AK63" s="832"/>
      <c r="AL63" s="827"/>
      <c r="AM63" s="827"/>
      <c r="AN63" s="827"/>
      <c r="AO63" s="827"/>
      <c r="AP63" s="830">
        <v>14266</v>
      </c>
      <c r="AQ63" s="830"/>
      <c r="AR63" s="830"/>
      <c r="AS63" s="830"/>
      <c r="AT63" s="830"/>
      <c r="AU63" s="830">
        <v>11832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8652</v>
      </c>
      <c r="R68" s="854"/>
      <c r="S68" s="854"/>
      <c r="T68" s="854"/>
      <c r="U68" s="854"/>
      <c r="V68" s="854">
        <v>7933</v>
      </c>
      <c r="W68" s="854"/>
      <c r="X68" s="854"/>
      <c r="Y68" s="854"/>
      <c r="Z68" s="854"/>
      <c r="AA68" s="854">
        <v>718</v>
      </c>
      <c r="AB68" s="854"/>
      <c r="AC68" s="854"/>
      <c r="AD68" s="854"/>
      <c r="AE68" s="854"/>
      <c r="AF68" s="854">
        <v>718</v>
      </c>
      <c r="AG68" s="854"/>
      <c r="AH68" s="854"/>
      <c r="AI68" s="854"/>
      <c r="AJ68" s="854"/>
      <c r="AK68" s="854">
        <v>652</v>
      </c>
      <c r="AL68" s="854"/>
      <c r="AM68" s="854"/>
      <c r="AN68" s="854"/>
      <c r="AO68" s="854"/>
      <c r="AP68" s="854" t="s">
        <v>533</v>
      </c>
      <c r="AQ68" s="854"/>
      <c r="AR68" s="854"/>
      <c r="AS68" s="854"/>
      <c r="AT68" s="854"/>
      <c r="AU68" s="854" t="s">
        <v>533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1026</v>
      </c>
      <c r="R69" s="819"/>
      <c r="S69" s="819"/>
      <c r="T69" s="819"/>
      <c r="U69" s="819"/>
      <c r="V69" s="819">
        <v>553</v>
      </c>
      <c r="W69" s="819"/>
      <c r="X69" s="819"/>
      <c r="Y69" s="819"/>
      <c r="Z69" s="819"/>
      <c r="AA69" s="819">
        <v>473</v>
      </c>
      <c r="AB69" s="819"/>
      <c r="AC69" s="819"/>
      <c r="AD69" s="819"/>
      <c r="AE69" s="819"/>
      <c r="AF69" s="819">
        <v>661</v>
      </c>
      <c r="AG69" s="819"/>
      <c r="AH69" s="819"/>
      <c r="AI69" s="819"/>
      <c r="AJ69" s="819"/>
      <c r="AK69" s="819">
        <v>1</v>
      </c>
      <c r="AL69" s="819"/>
      <c r="AM69" s="819"/>
      <c r="AN69" s="819"/>
      <c r="AO69" s="819"/>
      <c r="AP69" s="819">
        <v>1424</v>
      </c>
      <c r="AQ69" s="819"/>
      <c r="AR69" s="819"/>
      <c r="AS69" s="819"/>
      <c r="AT69" s="819"/>
      <c r="AU69" s="819" t="s">
        <v>533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948</v>
      </c>
      <c r="R70" s="819"/>
      <c r="S70" s="819"/>
      <c r="T70" s="819"/>
      <c r="U70" s="819"/>
      <c r="V70" s="819">
        <v>751</v>
      </c>
      <c r="W70" s="819"/>
      <c r="X70" s="819"/>
      <c r="Y70" s="819"/>
      <c r="Z70" s="819"/>
      <c r="AA70" s="819">
        <v>197</v>
      </c>
      <c r="AB70" s="819"/>
      <c r="AC70" s="819"/>
      <c r="AD70" s="819"/>
      <c r="AE70" s="819"/>
      <c r="AF70" s="819">
        <v>197</v>
      </c>
      <c r="AG70" s="819"/>
      <c r="AH70" s="819"/>
      <c r="AI70" s="819"/>
      <c r="AJ70" s="819"/>
      <c r="AK70" s="819" t="s">
        <v>533</v>
      </c>
      <c r="AL70" s="819"/>
      <c r="AM70" s="819"/>
      <c r="AN70" s="819"/>
      <c r="AO70" s="819"/>
      <c r="AP70" s="819" t="s">
        <v>533</v>
      </c>
      <c r="AQ70" s="819"/>
      <c r="AR70" s="819"/>
      <c r="AS70" s="819"/>
      <c r="AT70" s="819"/>
      <c r="AU70" s="819" t="s">
        <v>533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280</v>
      </c>
      <c r="R71" s="819"/>
      <c r="S71" s="819"/>
      <c r="T71" s="819"/>
      <c r="U71" s="819"/>
      <c r="V71" s="819">
        <v>277</v>
      </c>
      <c r="W71" s="819"/>
      <c r="X71" s="819"/>
      <c r="Y71" s="819"/>
      <c r="Z71" s="819"/>
      <c r="AA71" s="819">
        <v>3</v>
      </c>
      <c r="AB71" s="819"/>
      <c r="AC71" s="819"/>
      <c r="AD71" s="819"/>
      <c r="AE71" s="819"/>
      <c r="AF71" s="819">
        <v>188</v>
      </c>
      <c r="AG71" s="819"/>
      <c r="AH71" s="819"/>
      <c r="AI71" s="819"/>
      <c r="AJ71" s="819"/>
      <c r="AK71" s="819" t="s">
        <v>533</v>
      </c>
      <c r="AL71" s="819"/>
      <c r="AM71" s="819"/>
      <c r="AN71" s="819"/>
      <c r="AO71" s="819"/>
      <c r="AP71" s="819" t="s">
        <v>533</v>
      </c>
      <c r="AQ71" s="819"/>
      <c r="AR71" s="819"/>
      <c r="AS71" s="819"/>
      <c r="AT71" s="819"/>
      <c r="AU71" s="819" t="s">
        <v>533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v>257828</v>
      </c>
      <c r="R72" s="819"/>
      <c r="S72" s="819"/>
      <c r="T72" s="819"/>
      <c r="U72" s="819"/>
      <c r="V72" s="819">
        <v>257733</v>
      </c>
      <c r="W72" s="819"/>
      <c r="X72" s="819"/>
      <c r="Y72" s="819"/>
      <c r="Z72" s="819"/>
      <c r="AA72" s="819">
        <v>95</v>
      </c>
      <c r="AB72" s="819"/>
      <c r="AC72" s="819"/>
      <c r="AD72" s="819"/>
      <c r="AE72" s="819"/>
      <c r="AF72" s="819">
        <v>95</v>
      </c>
      <c r="AG72" s="819"/>
      <c r="AH72" s="819"/>
      <c r="AI72" s="819"/>
      <c r="AJ72" s="819"/>
      <c r="AK72" s="819">
        <v>9107</v>
      </c>
      <c r="AL72" s="819"/>
      <c r="AM72" s="819"/>
      <c r="AN72" s="819"/>
      <c r="AO72" s="819"/>
      <c r="AP72" s="819" t="s">
        <v>533</v>
      </c>
      <c r="AQ72" s="819"/>
      <c r="AR72" s="819"/>
      <c r="AS72" s="819"/>
      <c r="AT72" s="819"/>
      <c r="AU72" s="819" t="s">
        <v>533</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689</v>
      </c>
      <c r="R73" s="819"/>
      <c r="S73" s="819"/>
      <c r="T73" s="819"/>
      <c r="U73" s="819"/>
      <c r="V73" s="819">
        <v>627</v>
      </c>
      <c r="W73" s="819"/>
      <c r="X73" s="819"/>
      <c r="Y73" s="819"/>
      <c r="Z73" s="819"/>
      <c r="AA73" s="819">
        <v>62</v>
      </c>
      <c r="AB73" s="819"/>
      <c r="AC73" s="819"/>
      <c r="AD73" s="819"/>
      <c r="AE73" s="819"/>
      <c r="AF73" s="819">
        <v>62</v>
      </c>
      <c r="AG73" s="819"/>
      <c r="AH73" s="819"/>
      <c r="AI73" s="819"/>
      <c r="AJ73" s="819"/>
      <c r="AK73" s="819" t="s">
        <v>551</v>
      </c>
      <c r="AL73" s="819"/>
      <c r="AM73" s="819"/>
      <c r="AN73" s="819"/>
      <c r="AO73" s="819"/>
      <c r="AP73" s="819" t="s">
        <v>533</v>
      </c>
      <c r="AQ73" s="819"/>
      <c r="AR73" s="819"/>
      <c r="AS73" s="819"/>
      <c r="AT73" s="819"/>
      <c r="AU73" s="819" t="s">
        <v>533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1188</v>
      </c>
      <c r="R74" s="819"/>
      <c r="S74" s="819"/>
      <c r="T74" s="819"/>
      <c r="U74" s="819"/>
      <c r="V74" s="819">
        <v>1143</v>
      </c>
      <c r="W74" s="819"/>
      <c r="X74" s="819"/>
      <c r="Y74" s="819"/>
      <c r="Z74" s="819"/>
      <c r="AA74" s="819">
        <v>45</v>
      </c>
      <c r="AB74" s="819"/>
      <c r="AC74" s="819"/>
      <c r="AD74" s="819"/>
      <c r="AE74" s="819"/>
      <c r="AF74" s="819">
        <v>44</v>
      </c>
      <c r="AG74" s="819"/>
      <c r="AH74" s="819"/>
      <c r="AI74" s="819"/>
      <c r="AJ74" s="819"/>
      <c r="AK74" s="819" t="s">
        <v>533</v>
      </c>
      <c r="AL74" s="819"/>
      <c r="AM74" s="819"/>
      <c r="AN74" s="819"/>
      <c r="AO74" s="819"/>
      <c r="AP74" s="819">
        <v>814</v>
      </c>
      <c r="AQ74" s="819"/>
      <c r="AR74" s="819"/>
      <c r="AS74" s="819"/>
      <c r="AT74" s="819"/>
      <c r="AU74" s="819">
        <v>172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804</v>
      </c>
      <c r="R75" s="868"/>
      <c r="S75" s="868"/>
      <c r="T75" s="868"/>
      <c r="U75" s="818"/>
      <c r="V75" s="869">
        <v>751</v>
      </c>
      <c r="W75" s="868"/>
      <c r="X75" s="868"/>
      <c r="Y75" s="868"/>
      <c r="Z75" s="818"/>
      <c r="AA75" s="869">
        <v>53</v>
      </c>
      <c r="AB75" s="868"/>
      <c r="AC75" s="868"/>
      <c r="AD75" s="868"/>
      <c r="AE75" s="818"/>
      <c r="AF75" s="869">
        <v>25</v>
      </c>
      <c r="AG75" s="868"/>
      <c r="AH75" s="868"/>
      <c r="AI75" s="868"/>
      <c r="AJ75" s="818"/>
      <c r="AK75" s="869" t="s">
        <v>533</v>
      </c>
      <c r="AL75" s="868"/>
      <c r="AM75" s="868"/>
      <c r="AN75" s="868"/>
      <c r="AO75" s="818"/>
      <c r="AP75" s="869">
        <v>34</v>
      </c>
      <c r="AQ75" s="868"/>
      <c r="AR75" s="868"/>
      <c r="AS75" s="868"/>
      <c r="AT75" s="818"/>
      <c r="AU75" s="869">
        <v>3</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53</v>
      </c>
      <c r="R76" s="868"/>
      <c r="S76" s="868"/>
      <c r="T76" s="868"/>
      <c r="U76" s="818"/>
      <c r="V76" s="869">
        <v>47</v>
      </c>
      <c r="W76" s="868"/>
      <c r="X76" s="868"/>
      <c r="Y76" s="868"/>
      <c r="Z76" s="818"/>
      <c r="AA76" s="869">
        <v>6</v>
      </c>
      <c r="AB76" s="868"/>
      <c r="AC76" s="868"/>
      <c r="AD76" s="868"/>
      <c r="AE76" s="818"/>
      <c r="AF76" s="869">
        <v>6</v>
      </c>
      <c r="AG76" s="868"/>
      <c r="AH76" s="868"/>
      <c r="AI76" s="868"/>
      <c r="AJ76" s="818"/>
      <c r="AK76" s="869" t="s">
        <v>533</v>
      </c>
      <c r="AL76" s="868"/>
      <c r="AM76" s="868"/>
      <c r="AN76" s="868"/>
      <c r="AO76" s="818"/>
      <c r="AP76" s="869" t="s">
        <v>533</v>
      </c>
      <c r="AQ76" s="868"/>
      <c r="AR76" s="868"/>
      <c r="AS76" s="868"/>
      <c r="AT76" s="818"/>
      <c r="AU76" s="869" t="s">
        <v>533</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543</v>
      </c>
      <c r="C77" s="862"/>
      <c r="D77" s="862"/>
      <c r="E77" s="862"/>
      <c r="F77" s="862"/>
      <c r="G77" s="862"/>
      <c r="H77" s="862"/>
      <c r="I77" s="862"/>
      <c r="J77" s="862"/>
      <c r="K77" s="862"/>
      <c r="L77" s="862"/>
      <c r="M77" s="862"/>
      <c r="N77" s="862"/>
      <c r="O77" s="862"/>
      <c r="P77" s="863"/>
      <c r="Q77" s="867">
        <v>97</v>
      </c>
      <c r="R77" s="868"/>
      <c r="S77" s="868"/>
      <c r="T77" s="868"/>
      <c r="U77" s="818"/>
      <c r="V77" s="869">
        <v>92</v>
      </c>
      <c r="W77" s="868"/>
      <c r="X77" s="868"/>
      <c r="Y77" s="868"/>
      <c r="Z77" s="818"/>
      <c r="AA77" s="869">
        <v>5</v>
      </c>
      <c r="AB77" s="868"/>
      <c r="AC77" s="868"/>
      <c r="AD77" s="868"/>
      <c r="AE77" s="818"/>
      <c r="AF77" s="869">
        <v>5</v>
      </c>
      <c r="AG77" s="868"/>
      <c r="AH77" s="868"/>
      <c r="AI77" s="868"/>
      <c r="AJ77" s="818"/>
      <c r="AK77" s="869" t="s">
        <v>533</v>
      </c>
      <c r="AL77" s="868"/>
      <c r="AM77" s="868"/>
      <c r="AN77" s="868"/>
      <c r="AO77" s="818"/>
      <c r="AP77" s="869" t="s">
        <v>533</v>
      </c>
      <c r="AQ77" s="868"/>
      <c r="AR77" s="868"/>
      <c r="AS77" s="868"/>
      <c r="AT77" s="818"/>
      <c r="AU77" s="869" t="s">
        <v>533</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544</v>
      </c>
      <c r="C78" s="862"/>
      <c r="D78" s="862"/>
      <c r="E78" s="862"/>
      <c r="F78" s="862"/>
      <c r="G78" s="862"/>
      <c r="H78" s="862"/>
      <c r="I78" s="862"/>
      <c r="J78" s="862"/>
      <c r="K78" s="862"/>
      <c r="L78" s="862"/>
      <c r="M78" s="862"/>
      <c r="N78" s="862"/>
      <c r="O78" s="862"/>
      <c r="P78" s="863"/>
      <c r="Q78" s="864">
        <v>1234</v>
      </c>
      <c r="R78" s="819"/>
      <c r="S78" s="819"/>
      <c r="T78" s="819"/>
      <c r="U78" s="819"/>
      <c r="V78" s="819">
        <v>1218</v>
      </c>
      <c r="W78" s="819"/>
      <c r="X78" s="819"/>
      <c r="Y78" s="819"/>
      <c r="Z78" s="819"/>
      <c r="AA78" s="819">
        <v>16</v>
      </c>
      <c r="AB78" s="819"/>
      <c r="AC78" s="819"/>
      <c r="AD78" s="819"/>
      <c r="AE78" s="819"/>
      <c r="AF78" s="819">
        <v>5</v>
      </c>
      <c r="AG78" s="819"/>
      <c r="AH78" s="819"/>
      <c r="AI78" s="819"/>
      <c r="AJ78" s="819"/>
      <c r="AK78" s="819" t="s">
        <v>533</v>
      </c>
      <c r="AL78" s="819"/>
      <c r="AM78" s="819"/>
      <c r="AN78" s="819"/>
      <c r="AO78" s="819"/>
      <c r="AP78" s="819">
        <v>660</v>
      </c>
      <c r="AQ78" s="819"/>
      <c r="AR78" s="819"/>
      <c r="AS78" s="819"/>
      <c r="AT78" s="819"/>
      <c r="AU78" s="819">
        <v>205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545</v>
      </c>
      <c r="C79" s="862"/>
      <c r="D79" s="862"/>
      <c r="E79" s="862"/>
      <c r="F79" s="862"/>
      <c r="G79" s="862"/>
      <c r="H79" s="862"/>
      <c r="I79" s="862"/>
      <c r="J79" s="862"/>
      <c r="K79" s="862"/>
      <c r="L79" s="862"/>
      <c r="M79" s="862"/>
      <c r="N79" s="862"/>
      <c r="O79" s="862"/>
      <c r="P79" s="863"/>
      <c r="Q79" s="864">
        <v>57</v>
      </c>
      <c r="R79" s="819"/>
      <c r="S79" s="819"/>
      <c r="T79" s="819"/>
      <c r="U79" s="819"/>
      <c r="V79" s="819">
        <v>54</v>
      </c>
      <c r="W79" s="819"/>
      <c r="X79" s="819"/>
      <c r="Y79" s="819"/>
      <c r="Z79" s="819"/>
      <c r="AA79" s="819">
        <v>3</v>
      </c>
      <c r="AB79" s="819"/>
      <c r="AC79" s="819"/>
      <c r="AD79" s="819"/>
      <c r="AE79" s="819"/>
      <c r="AF79" s="819">
        <v>3</v>
      </c>
      <c r="AG79" s="819"/>
      <c r="AH79" s="819"/>
      <c r="AI79" s="819"/>
      <c r="AJ79" s="819"/>
      <c r="AK79" s="819">
        <v>56</v>
      </c>
      <c r="AL79" s="819"/>
      <c r="AM79" s="819"/>
      <c r="AN79" s="819"/>
      <c r="AO79" s="819"/>
      <c r="AP79" s="819" t="s">
        <v>533</v>
      </c>
      <c r="AQ79" s="819"/>
      <c r="AR79" s="819"/>
      <c r="AS79" s="819"/>
      <c r="AT79" s="819"/>
      <c r="AU79" s="819" t="s">
        <v>533</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546</v>
      </c>
      <c r="C80" s="862"/>
      <c r="D80" s="862"/>
      <c r="E80" s="862"/>
      <c r="F80" s="862"/>
      <c r="G80" s="862"/>
      <c r="H80" s="862"/>
      <c r="I80" s="862"/>
      <c r="J80" s="862"/>
      <c r="K80" s="862"/>
      <c r="L80" s="862"/>
      <c r="M80" s="862"/>
      <c r="N80" s="862"/>
      <c r="O80" s="862"/>
      <c r="P80" s="863"/>
      <c r="Q80" s="864">
        <v>6</v>
      </c>
      <c r="R80" s="819"/>
      <c r="S80" s="819"/>
      <c r="T80" s="819"/>
      <c r="U80" s="819"/>
      <c r="V80" s="819">
        <v>3</v>
      </c>
      <c r="W80" s="819"/>
      <c r="X80" s="819"/>
      <c r="Y80" s="819"/>
      <c r="Z80" s="819"/>
      <c r="AA80" s="819">
        <v>3</v>
      </c>
      <c r="AB80" s="819"/>
      <c r="AC80" s="819"/>
      <c r="AD80" s="819"/>
      <c r="AE80" s="819"/>
      <c r="AF80" s="819">
        <v>3</v>
      </c>
      <c r="AG80" s="819"/>
      <c r="AH80" s="819"/>
      <c r="AI80" s="819"/>
      <c r="AJ80" s="819"/>
      <c r="AK80" s="819" t="s">
        <v>533</v>
      </c>
      <c r="AL80" s="819"/>
      <c r="AM80" s="819"/>
      <c r="AN80" s="819"/>
      <c r="AO80" s="819"/>
      <c r="AP80" s="819" t="s">
        <v>533</v>
      </c>
      <c r="AQ80" s="819"/>
      <c r="AR80" s="819"/>
      <c r="AS80" s="819"/>
      <c r="AT80" s="819"/>
      <c r="AU80" s="819" t="s">
        <v>533</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547</v>
      </c>
      <c r="C81" s="862"/>
      <c r="D81" s="862"/>
      <c r="E81" s="862"/>
      <c r="F81" s="862"/>
      <c r="G81" s="862"/>
      <c r="H81" s="862"/>
      <c r="I81" s="862"/>
      <c r="J81" s="862"/>
      <c r="K81" s="862"/>
      <c r="L81" s="862"/>
      <c r="M81" s="862"/>
      <c r="N81" s="862"/>
      <c r="O81" s="862"/>
      <c r="P81" s="863"/>
      <c r="Q81" s="864">
        <v>3</v>
      </c>
      <c r="R81" s="819"/>
      <c r="S81" s="819"/>
      <c r="T81" s="819"/>
      <c r="U81" s="819"/>
      <c r="V81" s="819">
        <v>1</v>
      </c>
      <c r="W81" s="819"/>
      <c r="X81" s="819"/>
      <c r="Y81" s="819"/>
      <c r="Z81" s="819"/>
      <c r="AA81" s="819">
        <v>2</v>
      </c>
      <c r="AB81" s="819"/>
      <c r="AC81" s="819"/>
      <c r="AD81" s="819"/>
      <c r="AE81" s="819"/>
      <c r="AF81" s="819">
        <v>2</v>
      </c>
      <c r="AG81" s="819"/>
      <c r="AH81" s="819"/>
      <c r="AI81" s="819"/>
      <c r="AJ81" s="819"/>
      <c r="AK81" s="819" t="s">
        <v>533</v>
      </c>
      <c r="AL81" s="819"/>
      <c r="AM81" s="819"/>
      <c r="AN81" s="819"/>
      <c r="AO81" s="819"/>
      <c r="AP81" s="819" t="s">
        <v>533</v>
      </c>
      <c r="AQ81" s="819"/>
      <c r="AR81" s="819"/>
      <c r="AS81" s="819"/>
      <c r="AT81" s="819"/>
      <c r="AU81" s="819" t="s">
        <v>533</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548</v>
      </c>
      <c r="C82" s="862"/>
      <c r="D82" s="862"/>
      <c r="E82" s="862"/>
      <c r="F82" s="862"/>
      <c r="G82" s="862"/>
      <c r="H82" s="862"/>
      <c r="I82" s="862"/>
      <c r="J82" s="862"/>
      <c r="K82" s="862"/>
      <c r="L82" s="862"/>
      <c r="M82" s="862"/>
      <c r="N82" s="862"/>
      <c r="O82" s="862"/>
      <c r="P82" s="863"/>
      <c r="Q82" s="864">
        <v>61</v>
      </c>
      <c r="R82" s="819"/>
      <c r="S82" s="819"/>
      <c r="T82" s="819"/>
      <c r="U82" s="819"/>
      <c r="V82" s="819">
        <v>60</v>
      </c>
      <c r="W82" s="819"/>
      <c r="X82" s="819"/>
      <c r="Y82" s="819"/>
      <c r="Z82" s="819"/>
      <c r="AA82" s="819">
        <v>2</v>
      </c>
      <c r="AB82" s="819"/>
      <c r="AC82" s="819"/>
      <c r="AD82" s="819"/>
      <c r="AE82" s="819"/>
      <c r="AF82" s="819">
        <v>2</v>
      </c>
      <c r="AG82" s="819"/>
      <c r="AH82" s="819"/>
      <c r="AI82" s="819"/>
      <c r="AJ82" s="819"/>
      <c r="AK82" s="819" t="s">
        <v>533</v>
      </c>
      <c r="AL82" s="819"/>
      <c r="AM82" s="819"/>
      <c r="AN82" s="819"/>
      <c r="AO82" s="819"/>
      <c r="AP82" s="819" t="s">
        <v>533</v>
      </c>
      <c r="AQ82" s="819"/>
      <c r="AR82" s="819"/>
      <c r="AS82" s="819"/>
      <c r="AT82" s="819"/>
      <c r="AU82" s="819" t="s">
        <v>533</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549</v>
      </c>
      <c r="C83" s="862"/>
      <c r="D83" s="862"/>
      <c r="E83" s="862"/>
      <c r="F83" s="862"/>
      <c r="G83" s="862"/>
      <c r="H83" s="862"/>
      <c r="I83" s="862"/>
      <c r="J83" s="862"/>
      <c r="K83" s="862"/>
      <c r="L83" s="862"/>
      <c r="M83" s="862"/>
      <c r="N83" s="862"/>
      <c r="O83" s="862"/>
      <c r="P83" s="863"/>
      <c r="Q83" s="864">
        <v>182</v>
      </c>
      <c r="R83" s="819"/>
      <c r="S83" s="819"/>
      <c r="T83" s="819"/>
      <c r="U83" s="819"/>
      <c r="V83" s="819">
        <v>180</v>
      </c>
      <c r="W83" s="819"/>
      <c r="X83" s="819"/>
      <c r="Y83" s="819"/>
      <c r="Z83" s="819"/>
      <c r="AA83" s="819">
        <v>3</v>
      </c>
      <c r="AB83" s="819"/>
      <c r="AC83" s="819"/>
      <c r="AD83" s="819"/>
      <c r="AE83" s="819"/>
      <c r="AF83" s="819">
        <v>1</v>
      </c>
      <c r="AG83" s="819"/>
      <c r="AH83" s="819"/>
      <c r="AI83" s="819"/>
      <c r="AJ83" s="819"/>
      <c r="AK83" s="819" t="s">
        <v>554</v>
      </c>
      <c r="AL83" s="819"/>
      <c r="AM83" s="819"/>
      <c r="AN83" s="819"/>
      <c r="AO83" s="819"/>
      <c r="AP83" s="819" t="s">
        <v>533</v>
      </c>
      <c r="AQ83" s="819"/>
      <c r="AR83" s="819"/>
      <c r="AS83" s="819"/>
      <c r="AT83" s="819"/>
      <c r="AU83" s="819" t="s">
        <v>533</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550</v>
      </c>
      <c r="C84" s="862"/>
      <c r="D84" s="862"/>
      <c r="E84" s="862"/>
      <c r="F84" s="862"/>
      <c r="G84" s="862"/>
      <c r="H84" s="862"/>
      <c r="I84" s="862"/>
      <c r="J84" s="862"/>
      <c r="K84" s="862"/>
      <c r="L84" s="862"/>
      <c r="M84" s="862"/>
      <c r="N84" s="862"/>
      <c r="O84" s="862"/>
      <c r="P84" s="863"/>
      <c r="Q84" s="864">
        <v>1991</v>
      </c>
      <c r="R84" s="819"/>
      <c r="S84" s="819"/>
      <c r="T84" s="819"/>
      <c r="U84" s="819"/>
      <c r="V84" s="819">
        <v>1991</v>
      </c>
      <c r="W84" s="819"/>
      <c r="X84" s="819"/>
      <c r="Y84" s="819"/>
      <c r="Z84" s="819"/>
      <c r="AA84" s="819">
        <v>0</v>
      </c>
      <c r="AB84" s="819"/>
      <c r="AC84" s="819"/>
      <c r="AD84" s="819"/>
      <c r="AE84" s="819"/>
      <c r="AF84" s="819">
        <v>0</v>
      </c>
      <c r="AG84" s="819"/>
      <c r="AH84" s="819"/>
      <c r="AI84" s="819"/>
      <c r="AJ84" s="819"/>
      <c r="AK84" s="819" t="s">
        <v>533</v>
      </c>
      <c r="AL84" s="819"/>
      <c r="AM84" s="819"/>
      <c r="AN84" s="819"/>
      <c r="AO84" s="819"/>
      <c r="AP84" s="819" t="s">
        <v>533</v>
      </c>
      <c r="AQ84" s="819"/>
      <c r="AR84" s="819"/>
      <c r="AS84" s="819"/>
      <c r="AT84" s="819"/>
      <c r="AU84" s="819" t="s">
        <v>533</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2018</v>
      </c>
      <c r="AG88" s="830"/>
      <c r="AH88" s="830"/>
      <c r="AI88" s="830"/>
      <c r="AJ88" s="830"/>
      <c r="AK88" s="827"/>
      <c r="AL88" s="827"/>
      <c r="AM88" s="827"/>
      <c r="AN88" s="827"/>
      <c r="AO88" s="827"/>
      <c r="AP88" s="830">
        <v>2932</v>
      </c>
      <c r="AQ88" s="830"/>
      <c r="AR88" s="830"/>
      <c r="AS88" s="830"/>
      <c r="AT88" s="830"/>
      <c r="AU88" s="830">
        <v>381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t="s">
        <v>533</v>
      </c>
      <c r="CX102" s="838"/>
      <c r="CY102" s="838"/>
      <c r="CZ102" s="838"/>
      <c r="DA102" s="881"/>
      <c r="DB102" s="880">
        <v>136</v>
      </c>
      <c r="DC102" s="838"/>
      <c r="DD102" s="838"/>
      <c r="DE102" s="838"/>
      <c r="DF102" s="881"/>
      <c r="DG102" s="880" t="s">
        <v>533</v>
      </c>
      <c r="DH102" s="838"/>
      <c r="DI102" s="838"/>
      <c r="DJ102" s="838"/>
      <c r="DK102" s="881"/>
      <c r="DL102" s="880" t="s">
        <v>533</v>
      </c>
      <c r="DM102" s="838"/>
      <c r="DN102" s="838"/>
      <c r="DO102" s="838"/>
      <c r="DP102" s="881"/>
      <c r="DQ102" s="880" t="s">
        <v>533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1547431</v>
      </c>
      <c r="AB110" s="890"/>
      <c r="AC110" s="890"/>
      <c r="AD110" s="890"/>
      <c r="AE110" s="891"/>
      <c r="AF110" s="892">
        <v>1607445</v>
      </c>
      <c r="AG110" s="890"/>
      <c r="AH110" s="890"/>
      <c r="AI110" s="890"/>
      <c r="AJ110" s="891"/>
      <c r="AK110" s="892">
        <v>1600906</v>
      </c>
      <c r="AL110" s="890"/>
      <c r="AM110" s="890"/>
      <c r="AN110" s="890"/>
      <c r="AO110" s="891"/>
      <c r="AP110" s="893">
        <v>20.100000000000001</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13102389</v>
      </c>
      <c r="BR110" s="927"/>
      <c r="BS110" s="927"/>
      <c r="BT110" s="927"/>
      <c r="BU110" s="927"/>
      <c r="BV110" s="927">
        <v>13149833</v>
      </c>
      <c r="BW110" s="927"/>
      <c r="BX110" s="927"/>
      <c r="BY110" s="927"/>
      <c r="BZ110" s="927"/>
      <c r="CA110" s="927">
        <v>12941330</v>
      </c>
      <c r="CB110" s="927"/>
      <c r="CC110" s="927"/>
      <c r="CD110" s="927"/>
      <c r="CE110" s="927"/>
      <c r="CF110" s="941">
        <v>162.69999999999999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1175684</v>
      </c>
      <c r="BR111" s="920"/>
      <c r="BS111" s="920"/>
      <c r="BT111" s="920"/>
      <c r="BU111" s="920"/>
      <c r="BV111" s="920">
        <v>1030233</v>
      </c>
      <c r="BW111" s="920"/>
      <c r="BX111" s="920"/>
      <c r="BY111" s="920"/>
      <c r="BZ111" s="920"/>
      <c r="CA111" s="920">
        <v>890949</v>
      </c>
      <c r="CB111" s="920"/>
      <c r="CC111" s="920"/>
      <c r="CD111" s="920"/>
      <c r="CE111" s="920"/>
      <c r="CF111" s="914">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12636477</v>
      </c>
      <c r="BR112" s="920"/>
      <c r="BS112" s="920"/>
      <c r="BT112" s="920"/>
      <c r="BU112" s="920"/>
      <c r="BV112" s="920">
        <v>12156361</v>
      </c>
      <c r="BW112" s="920"/>
      <c r="BX112" s="920"/>
      <c r="BY112" s="920"/>
      <c r="BZ112" s="920"/>
      <c r="CA112" s="920">
        <v>11832150</v>
      </c>
      <c r="CB112" s="920"/>
      <c r="CC112" s="920"/>
      <c r="CD112" s="920"/>
      <c r="CE112" s="920"/>
      <c r="CF112" s="914">
        <v>148.69999999999999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865689</v>
      </c>
      <c r="AB113" s="934"/>
      <c r="AC113" s="934"/>
      <c r="AD113" s="934"/>
      <c r="AE113" s="935"/>
      <c r="AF113" s="936">
        <v>852111</v>
      </c>
      <c r="AG113" s="934"/>
      <c r="AH113" s="934"/>
      <c r="AI113" s="934"/>
      <c r="AJ113" s="935"/>
      <c r="AK113" s="936">
        <v>875429</v>
      </c>
      <c r="AL113" s="934"/>
      <c r="AM113" s="934"/>
      <c r="AN113" s="934"/>
      <c r="AO113" s="935"/>
      <c r="AP113" s="937">
        <v>11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168730</v>
      </c>
      <c r="BR113" s="920"/>
      <c r="BS113" s="920"/>
      <c r="BT113" s="920"/>
      <c r="BU113" s="920"/>
      <c r="BV113" s="920">
        <v>277901</v>
      </c>
      <c r="BW113" s="920"/>
      <c r="BX113" s="920"/>
      <c r="BY113" s="920"/>
      <c r="BZ113" s="920"/>
      <c r="CA113" s="920">
        <v>381051</v>
      </c>
      <c r="CB113" s="920"/>
      <c r="CC113" s="920"/>
      <c r="CD113" s="920"/>
      <c r="CE113" s="920"/>
      <c r="CF113" s="914">
        <v>4.8</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107479</v>
      </c>
      <c r="AB114" s="959"/>
      <c r="AC114" s="959"/>
      <c r="AD114" s="959"/>
      <c r="AE114" s="960"/>
      <c r="AF114" s="961">
        <v>61926</v>
      </c>
      <c r="AG114" s="959"/>
      <c r="AH114" s="959"/>
      <c r="AI114" s="959"/>
      <c r="AJ114" s="960"/>
      <c r="AK114" s="961">
        <v>29431</v>
      </c>
      <c r="AL114" s="959"/>
      <c r="AM114" s="959"/>
      <c r="AN114" s="959"/>
      <c r="AO114" s="960"/>
      <c r="AP114" s="962">
        <v>0.4</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2170301</v>
      </c>
      <c r="BR114" s="920"/>
      <c r="BS114" s="920"/>
      <c r="BT114" s="920"/>
      <c r="BU114" s="920"/>
      <c r="BV114" s="920">
        <v>2065761</v>
      </c>
      <c r="BW114" s="920"/>
      <c r="BX114" s="920"/>
      <c r="BY114" s="920"/>
      <c r="BZ114" s="920"/>
      <c r="CA114" s="920">
        <v>1926025</v>
      </c>
      <c r="CB114" s="920"/>
      <c r="CC114" s="920"/>
      <c r="CD114" s="920"/>
      <c r="CE114" s="920"/>
      <c r="CF114" s="914">
        <v>24.2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82954</v>
      </c>
      <c r="AB115" s="934"/>
      <c r="AC115" s="934"/>
      <c r="AD115" s="934"/>
      <c r="AE115" s="935"/>
      <c r="AF115" s="936">
        <v>79590</v>
      </c>
      <c r="AG115" s="934"/>
      <c r="AH115" s="934"/>
      <c r="AI115" s="934"/>
      <c r="AJ115" s="935"/>
      <c r="AK115" s="936">
        <v>77342</v>
      </c>
      <c r="AL115" s="934"/>
      <c r="AM115" s="934"/>
      <c r="AN115" s="934"/>
      <c r="AO115" s="935"/>
      <c r="AP115" s="937">
        <v>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2603553</v>
      </c>
      <c r="AB117" s="966"/>
      <c r="AC117" s="966"/>
      <c r="AD117" s="966"/>
      <c r="AE117" s="967"/>
      <c r="AF117" s="965">
        <v>2601072</v>
      </c>
      <c r="AG117" s="966"/>
      <c r="AH117" s="966"/>
      <c r="AI117" s="966"/>
      <c r="AJ117" s="967"/>
      <c r="AK117" s="965">
        <v>2583108</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29253581</v>
      </c>
      <c r="BR118" s="986"/>
      <c r="BS118" s="986"/>
      <c r="BT118" s="986"/>
      <c r="BU118" s="986"/>
      <c r="BV118" s="986">
        <v>28680089</v>
      </c>
      <c r="BW118" s="986"/>
      <c r="BX118" s="986"/>
      <c r="BY118" s="986"/>
      <c r="BZ118" s="986"/>
      <c r="CA118" s="986">
        <v>27971505</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6331487</v>
      </c>
      <c r="BR119" s="927"/>
      <c r="BS119" s="927"/>
      <c r="BT119" s="927"/>
      <c r="BU119" s="927"/>
      <c r="BV119" s="927">
        <v>7077418</v>
      </c>
      <c r="BW119" s="927"/>
      <c r="BX119" s="927"/>
      <c r="BY119" s="927"/>
      <c r="BZ119" s="927"/>
      <c r="CA119" s="927">
        <v>7106583</v>
      </c>
      <c r="CB119" s="927"/>
      <c r="CC119" s="927"/>
      <c r="CD119" s="927"/>
      <c r="CE119" s="927"/>
      <c r="CF119" s="941">
        <v>89.3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1175684</v>
      </c>
      <c r="DH119" s="998"/>
      <c r="DI119" s="998"/>
      <c r="DJ119" s="998"/>
      <c r="DK119" s="999"/>
      <c r="DL119" s="1000">
        <v>1030233</v>
      </c>
      <c r="DM119" s="998"/>
      <c r="DN119" s="998"/>
      <c r="DO119" s="998"/>
      <c r="DP119" s="999"/>
      <c r="DQ119" s="1000">
        <v>890949</v>
      </c>
      <c r="DR119" s="998"/>
      <c r="DS119" s="998"/>
      <c r="DT119" s="998"/>
      <c r="DU119" s="999"/>
      <c r="DV119" s="1001">
        <v>11.2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609309</v>
      </c>
      <c r="BR120" s="920"/>
      <c r="BS120" s="920"/>
      <c r="BT120" s="920"/>
      <c r="BU120" s="920"/>
      <c r="BV120" s="920">
        <v>529831</v>
      </c>
      <c r="BW120" s="920"/>
      <c r="BX120" s="920"/>
      <c r="BY120" s="920"/>
      <c r="BZ120" s="920"/>
      <c r="CA120" s="920">
        <v>460100</v>
      </c>
      <c r="CB120" s="920"/>
      <c r="CC120" s="920"/>
      <c r="CD120" s="920"/>
      <c r="CE120" s="920"/>
      <c r="CF120" s="914">
        <v>5.8</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11925987</v>
      </c>
      <c r="DH120" s="927"/>
      <c r="DI120" s="927"/>
      <c r="DJ120" s="927"/>
      <c r="DK120" s="927"/>
      <c r="DL120" s="927">
        <v>11474385</v>
      </c>
      <c r="DM120" s="927"/>
      <c r="DN120" s="927"/>
      <c r="DO120" s="927"/>
      <c r="DP120" s="927"/>
      <c r="DQ120" s="927">
        <v>11182699</v>
      </c>
      <c r="DR120" s="927"/>
      <c r="DS120" s="927"/>
      <c r="DT120" s="927"/>
      <c r="DU120" s="927"/>
      <c r="DV120" s="928">
        <v>140.6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18627011</v>
      </c>
      <c r="BR121" s="986"/>
      <c r="BS121" s="986"/>
      <c r="BT121" s="986"/>
      <c r="BU121" s="986"/>
      <c r="BV121" s="986">
        <v>18250764</v>
      </c>
      <c r="BW121" s="986"/>
      <c r="BX121" s="986"/>
      <c r="BY121" s="986"/>
      <c r="BZ121" s="986"/>
      <c r="CA121" s="986">
        <v>18074173</v>
      </c>
      <c r="CB121" s="986"/>
      <c r="CC121" s="986"/>
      <c r="CD121" s="986"/>
      <c r="CE121" s="986"/>
      <c r="CF121" s="1024">
        <v>227.2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710490</v>
      </c>
      <c r="DH121" s="920"/>
      <c r="DI121" s="920"/>
      <c r="DJ121" s="920"/>
      <c r="DK121" s="920"/>
      <c r="DL121" s="920">
        <v>681976</v>
      </c>
      <c r="DM121" s="920"/>
      <c r="DN121" s="920"/>
      <c r="DO121" s="920"/>
      <c r="DP121" s="920"/>
      <c r="DQ121" s="920">
        <v>649451</v>
      </c>
      <c r="DR121" s="920"/>
      <c r="DS121" s="920"/>
      <c r="DT121" s="920"/>
      <c r="DU121" s="920"/>
      <c r="DV121" s="921">
        <v>8.1999999999999993</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25567807</v>
      </c>
      <c r="BR122" s="1035"/>
      <c r="BS122" s="1035"/>
      <c r="BT122" s="1035"/>
      <c r="BU122" s="1035"/>
      <c r="BV122" s="1035">
        <v>25858013</v>
      </c>
      <c r="BW122" s="1035"/>
      <c r="BX122" s="1035"/>
      <c r="BY122" s="1035"/>
      <c r="BZ122" s="1035"/>
      <c r="CA122" s="1035">
        <v>25640856</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t="s">
        <v>110</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45.9</v>
      </c>
      <c r="BR123" s="1027"/>
      <c r="BS123" s="1027"/>
      <c r="BT123" s="1027"/>
      <c r="BU123" s="1027"/>
      <c r="BV123" s="1027">
        <v>35</v>
      </c>
      <c r="BW123" s="1027"/>
      <c r="BX123" s="1027"/>
      <c r="BY123" s="1027"/>
      <c r="BZ123" s="1027"/>
      <c r="CA123" s="1027">
        <v>29.2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82954</v>
      </c>
      <c r="AB127" s="959"/>
      <c r="AC127" s="959"/>
      <c r="AD127" s="959"/>
      <c r="AE127" s="960"/>
      <c r="AF127" s="961">
        <v>79590</v>
      </c>
      <c r="AG127" s="959"/>
      <c r="AH127" s="959"/>
      <c r="AI127" s="959"/>
      <c r="AJ127" s="960"/>
      <c r="AK127" s="961">
        <v>77342</v>
      </c>
      <c r="AL127" s="959"/>
      <c r="AM127" s="959"/>
      <c r="AN127" s="959"/>
      <c r="AO127" s="960"/>
      <c r="AP127" s="962">
        <v>1</v>
      </c>
      <c r="AQ127" s="963"/>
      <c r="AR127" s="963"/>
      <c r="AS127" s="963"/>
      <c r="AT127" s="964"/>
      <c r="AU127" s="233"/>
      <c r="AV127" s="233"/>
      <c r="AW127" s="233"/>
      <c r="AX127" s="886" t="s">
        <v>450</v>
      </c>
      <c r="AY127" s="887"/>
      <c r="AZ127" s="887"/>
      <c r="BA127" s="887"/>
      <c r="BB127" s="887"/>
      <c r="BC127" s="887"/>
      <c r="BD127" s="887"/>
      <c r="BE127" s="888"/>
      <c r="BF127" s="1041" t="s">
        <v>110</v>
      </c>
      <c r="BG127" s="1042"/>
      <c r="BH127" s="1042"/>
      <c r="BI127" s="1042"/>
      <c r="BJ127" s="1042"/>
      <c r="BK127" s="1042"/>
      <c r="BL127" s="1051"/>
      <c r="BM127" s="1041">
        <v>13.39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23195</v>
      </c>
      <c r="AB128" s="1090"/>
      <c r="AC128" s="1090"/>
      <c r="AD128" s="1090"/>
      <c r="AE128" s="1091"/>
      <c r="AF128" s="1092">
        <v>23363</v>
      </c>
      <c r="AG128" s="1090"/>
      <c r="AH128" s="1090"/>
      <c r="AI128" s="1090"/>
      <c r="AJ128" s="1091"/>
      <c r="AK128" s="1092">
        <v>19044</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110</v>
      </c>
      <c r="BG128" s="1067"/>
      <c r="BH128" s="1067"/>
      <c r="BI128" s="1067"/>
      <c r="BJ128" s="1067"/>
      <c r="BK128" s="1067"/>
      <c r="BL128" s="1068"/>
      <c r="BM128" s="1066">
        <v>18.39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9580370</v>
      </c>
      <c r="AB129" s="959"/>
      <c r="AC129" s="959"/>
      <c r="AD129" s="959"/>
      <c r="AE129" s="960"/>
      <c r="AF129" s="961">
        <v>9715655</v>
      </c>
      <c r="AG129" s="959"/>
      <c r="AH129" s="959"/>
      <c r="AI129" s="959"/>
      <c r="AJ129" s="960"/>
      <c r="AK129" s="961">
        <v>9688601</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1558833</v>
      </c>
      <c r="AB130" s="959"/>
      <c r="AC130" s="959"/>
      <c r="AD130" s="959"/>
      <c r="AE130" s="960"/>
      <c r="AF130" s="961">
        <v>1654432</v>
      </c>
      <c r="AG130" s="959"/>
      <c r="AH130" s="959"/>
      <c r="AI130" s="959"/>
      <c r="AJ130" s="960"/>
      <c r="AK130" s="961">
        <v>1733359</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29.2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8021537</v>
      </c>
      <c r="AB131" s="998"/>
      <c r="AC131" s="998"/>
      <c r="AD131" s="998"/>
      <c r="AE131" s="999"/>
      <c r="AF131" s="1000">
        <v>8061223</v>
      </c>
      <c r="AG131" s="998"/>
      <c r="AH131" s="998"/>
      <c r="AI131" s="998"/>
      <c r="AJ131" s="999"/>
      <c r="AK131" s="1000">
        <v>7955242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12.73477888</v>
      </c>
      <c r="AB132" s="1104"/>
      <c r="AC132" s="1104"/>
      <c r="AD132" s="1104"/>
      <c r="AE132" s="1105"/>
      <c r="AF132" s="1106">
        <v>11.45331174</v>
      </c>
      <c r="AG132" s="1104"/>
      <c r="AH132" s="1104"/>
      <c r="AI132" s="1104"/>
      <c r="AJ132" s="1105"/>
      <c r="AK132" s="1106">
        <v>10.442234190000001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13.2</v>
      </c>
      <c r="AB133" s="1111"/>
      <c r="AC133" s="1111"/>
      <c r="AD133" s="1111"/>
      <c r="AE133" s="1112"/>
      <c r="AF133" s="1110">
        <v>12.5</v>
      </c>
      <c r="AG133" s="1111"/>
      <c r="AH133" s="1111"/>
      <c r="AI133" s="1111"/>
      <c r="AJ133" s="1112"/>
      <c r="AK133" s="1110">
        <v>11.5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2166952</v>
      </c>
      <c r="L9" s="264">
        <v>60719</v>
      </c>
      <c r="M9" s="265">
        <v>84248</v>
      </c>
      <c r="N9" s="266">
        <v>-27.9</v>
      </c>
    </row>
    <row r="10" spans="1:16">
      <c r="A10" s="248"/>
      <c r="B10" s="244"/>
      <c r="C10" s="244"/>
      <c r="D10" s="244"/>
      <c r="E10" s="244"/>
      <c r="F10" s="244"/>
      <c r="G10" s="1119" t="s">
        <v>472</v>
      </c>
      <c r="H10" s="1120"/>
      <c r="I10" s="1120"/>
      <c r="J10" s="1121"/>
      <c r="K10" s="267">
        <v>245617</v>
      </c>
      <c r="L10" s="268">
        <v>6882</v>
      </c>
      <c r="M10" s="269">
        <v>7169</v>
      </c>
      <c r="N10" s="270">
        <v>-4</v>
      </c>
    </row>
    <row r="11" spans="1:16" ht="13.5" customHeight="1">
      <c r="A11" s="248"/>
      <c r="B11" s="244"/>
      <c r="C11" s="244"/>
      <c r="D11" s="244"/>
      <c r="E11" s="244"/>
      <c r="F11" s="244"/>
      <c r="G11" s="1119" t="s">
        <v>473</v>
      </c>
      <c r="H11" s="1120"/>
      <c r="I11" s="1120"/>
      <c r="J11" s="1121"/>
      <c r="K11" s="267">
        <v>352314</v>
      </c>
      <c r="L11" s="268">
        <v>9872</v>
      </c>
      <c r="M11" s="269">
        <v>9152</v>
      </c>
      <c r="N11" s="270">
        <v>7.9</v>
      </c>
    </row>
    <row r="12" spans="1:16" ht="13.5" customHeight="1">
      <c r="A12" s="248"/>
      <c r="B12" s="244"/>
      <c r="C12" s="244"/>
      <c r="D12" s="244"/>
      <c r="E12" s="244"/>
      <c r="F12" s="244"/>
      <c r="G12" s="1119" t="s">
        <v>474</v>
      </c>
      <c r="H12" s="1120"/>
      <c r="I12" s="1120"/>
      <c r="J12" s="1121"/>
      <c r="K12" s="267" t="s">
        <v>475</v>
      </c>
      <c r="L12" s="268" t="s">
        <v>475</v>
      </c>
      <c r="M12" s="269">
        <v>893</v>
      </c>
      <c r="N12" s="270" t="s">
        <v>475</v>
      </c>
    </row>
    <row r="13" spans="1:16" ht="13.5" customHeight="1">
      <c r="A13" s="248"/>
      <c r="B13" s="244"/>
      <c r="C13" s="244"/>
      <c r="D13" s="244"/>
      <c r="E13" s="244"/>
      <c r="F13" s="244"/>
      <c r="G13" s="1119" t="s">
        <v>476</v>
      </c>
      <c r="H13" s="1120"/>
      <c r="I13" s="1120"/>
      <c r="J13" s="1121"/>
      <c r="K13" s="267" t="s">
        <v>475</v>
      </c>
      <c r="L13" s="268" t="s">
        <v>475</v>
      </c>
      <c r="M13" s="269">
        <v>3</v>
      </c>
      <c r="N13" s="270" t="s">
        <v>475</v>
      </c>
    </row>
    <row r="14" spans="1:16" ht="13.5" customHeight="1">
      <c r="A14" s="248"/>
      <c r="B14" s="244"/>
      <c r="C14" s="244"/>
      <c r="D14" s="244"/>
      <c r="E14" s="244"/>
      <c r="F14" s="244"/>
      <c r="G14" s="1119" t="s">
        <v>477</v>
      </c>
      <c r="H14" s="1120"/>
      <c r="I14" s="1120"/>
      <c r="J14" s="1121"/>
      <c r="K14" s="267">
        <v>78015</v>
      </c>
      <c r="L14" s="268">
        <v>2186</v>
      </c>
      <c r="M14" s="269">
        <v>3652</v>
      </c>
      <c r="N14" s="270">
        <v>-40.1</v>
      </c>
    </row>
    <row r="15" spans="1:16" ht="13.5" customHeight="1">
      <c r="A15" s="248"/>
      <c r="B15" s="244"/>
      <c r="C15" s="244"/>
      <c r="D15" s="244"/>
      <c r="E15" s="244"/>
      <c r="F15" s="244"/>
      <c r="G15" s="1119" t="s">
        <v>478</v>
      </c>
      <c r="H15" s="1120"/>
      <c r="I15" s="1120"/>
      <c r="J15" s="1121"/>
      <c r="K15" s="267">
        <v>18228</v>
      </c>
      <c r="L15" s="268">
        <v>511</v>
      </c>
      <c r="M15" s="269">
        <v>2134</v>
      </c>
      <c r="N15" s="270">
        <v>-76.099999999999994</v>
      </c>
    </row>
    <row r="16" spans="1:16">
      <c r="A16" s="248"/>
      <c r="B16" s="244"/>
      <c r="C16" s="244"/>
      <c r="D16" s="244"/>
      <c r="E16" s="244"/>
      <c r="F16" s="244"/>
      <c r="G16" s="1122" t="s">
        <v>479</v>
      </c>
      <c r="H16" s="1123"/>
      <c r="I16" s="1123"/>
      <c r="J16" s="1124"/>
      <c r="K16" s="268">
        <v>-195727</v>
      </c>
      <c r="L16" s="268">
        <v>-5484</v>
      </c>
      <c r="M16" s="269">
        <v>-9248</v>
      </c>
      <c r="N16" s="270">
        <v>-40.700000000000003</v>
      </c>
    </row>
    <row r="17" spans="1:16">
      <c r="A17" s="248"/>
      <c r="B17" s="244"/>
      <c r="C17" s="244"/>
      <c r="D17" s="244"/>
      <c r="E17" s="244"/>
      <c r="F17" s="244"/>
      <c r="G17" s="1122" t="s">
        <v>169</v>
      </c>
      <c r="H17" s="1123"/>
      <c r="I17" s="1123"/>
      <c r="J17" s="1124"/>
      <c r="K17" s="268">
        <v>2665399</v>
      </c>
      <c r="L17" s="268">
        <v>74686</v>
      </c>
      <c r="M17" s="269">
        <v>98003</v>
      </c>
      <c r="N17" s="270">
        <v>-23.8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6.84</v>
      </c>
      <c r="L21" s="281">
        <v>9.39</v>
      </c>
      <c r="M21" s="282">
        <v>-2.5499999999999998</v>
      </c>
      <c r="N21" s="249"/>
      <c r="O21" s="283"/>
      <c r="P21" s="279"/>
    </row>
    <row r="22" spans="1:16" s="284" customFormat="1">
      <c r="A22" s="279"/>
      <c r="B22" s="249"/>
      <c r="C22" s="249"/>
      <c r="D22" s="249"/>
      <c r="E22" s="249"/>
      <c r="F22" s="249"/>
      <c r="G22" s="1114" t="s">
        <v>485</v>
      </c>
      <c r="H22" s="1115"/>
      <c r="I22" s="1115"/>
      <c r="J22" s="1116"/>
      <c r="K22" s="285">
        <v>99.6</v>
      </c>
      <c r="L22" s="286">
        <v>97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1600906</v>
      </c>
      <c r="L32" s="294">
        <v>44858</v>
      </c>
      <c r="M32" s="295">
        <v>64926</v>
      </c>
      <c r="N32" s="296">
        <v>-30.9</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24</v>
      </c>
      <c r="N34" s="296" t="s">
        <v>475</v>
      </c>
    </row>
    <row r="35" spans="1:16" ht="27" customHeight="1">
      <c r="A35" s="248"/>
      <c r="B35" s="244"/>
      <c r="C35" s="244"/>
      <c r="D35" s="244"/>
      <c r="E35" s="244"/>
      <c r="F35" s="244"/>
      <c r="G35" s="1130" t="s">
        <v>491</v>
      </c>
      <c r="H35" s="1131"/>
      <c r="I35" s="1131"/>
      <c r="J35" s="1132"/>
      <c r="K35" s="294">
        <v>875429</v>
      </c>
      <c r="L35" s="294">
        <v>24530</v>
      </c>
      <c r="M35" s="295">
        <v>18007</v>
      </c>
      <c r="N35" s="296">
        <v>36.200000000000003</v>
      </c>
    </row>
    <row r="36" spans="1:16" ht="27" customHeight="1">
      <c r="A36" s="248"/>
      <c r="B36" s="244"/>
      <c r="C36" s="244"/>
      <c r="D36" s="244"/>
      <c r="E36" s="244"/>
      <c r="F36" s="244"/>
      <c r="G36" s="1130" t="s">
        <v>492</v>
      </c>
      <c r="H36" s="1131"/>
      <c r="I36" s="1131"/>
      <c r="J36" s="1132"/>
      <c r="K36" s="294">
        <v>29431</v>
      </c>
      <c r="L36" s="294">
        <v>825</v>
      </c>
      <c r="M36" s="295">
        <v>3275</v>
      </c>
      <c r="N36" s="296">
        <v>-74.8</v>
      </c>
    </row>
    <row r="37" spans="1:16" ht="13.5" customHeight="1">
      <c r="A37" s="248"/>
      <c r="B37" s="244"/>
      <c r="C37" s="244"/>
      <c r="D37" s="244"/>
      <c r="E37" s="244"/>
      <c r="F37" s="244"/>
      <c r="G37" s="1130" t="s">
        <v>493</v>
      </c>
      <c r="H37" s="1131"/>
      <c r="I37" s="1131"/>
      <c r="J37" s="1132"/>
      <c r="K37" s="294">
        <v>77342</v>
      </c>
      <c r="L37" s="294">
        <v>2167</v>
      </c>
      <c r="M37" s="295">
        <v>1233</v>
      </c>
      <c r="N37" s="296">
        <v>75.8</v>
      </c>
    </row>
    <row r="38" spans="1:16" ht="27" customHeight="1">
      <c r="A38" s="248"/>
      <c r="B38" s="244"/>
      <c r="C38" s="244"/>
      <c r="D38" s="244"/>
      <c r="E38" s="244"/>
      <c r="F38" s="244"/>
      <c r="G38" s="1133" t="s">
        <v>494</v>
      </c>
      <c r="H38" s="1134"/>
      <c r="I38" s="1134"/>
      <c r="J38" s="1135"/>
      <c r="K38" s="297" t="s">
        <v>475</v>
      </c>
      <c r="L38" s="297" t="s">
        <v>475</v>
      </c>
      <c r="M38" s="298">
        <v>9</v>
      </c>
      <c r="N38" s="299" t="s">
        <v>475</v>
      </c>
      <c r="O38" s="293"/>
    </row>
    <row r="39" spans="1:16">
      <c r="A39" s="248"/>
      <c r="B39" s="244"/>
      <c r="C39" s="244"/>
      <c r="D39" s="244"/>
      <c r="E39" s="244"/>
      <c r="F39" s="244"/>
      <c r="G39" s="1133" t="s">
        <v>495</v>
      </c>
      <c r="H39" s="1134"/>
      <c r="I39" s="1134"/>
      <c r="J39" s="1135"/>
      <c r="K39" s="300">
        <v>-19044</v>
      </c>
      <c r="L39" s="300">
        <v>-534</v>
      </c>
      <c r="M39" s="301">
        <v>-4280</v>
      </c>
      <c r="N39" s="302">
        <v>-87.5</v>
      </c>
      <c r="O39" s="293"/>
    </row>
    <row r="40" spans="1:16" ht="27" customHeight="1">
      <c r="A40" s="248"/>
      <c r="B40" s="244"/>
      <c r="C40" s="244"/>
      <c r="D40" s="244"/>
      <c r="E40" s="244"/>
      <c r="F40" s="244"/>
      <c r="G40" s="1130" t="s">
        <v>496</v>
      </c>
      <c r="H40" s="1131"/>
      <c r="I40" s="1131"/>
      <c r="J40" s="1132"/>
      <c r="K40" s="300">
        <v>-1733359</v>
      </c>
      <c r="L40" s="300">
        <v>-48570</v>
      </c>
      <c r="M40" s="301">
        <v>-56807</v>
      </c>
      <c r="N40" s="302">
        <v>-14.5</v>
      </c>
      <c r="O40" s="293"/>
    </row>
    <row r="41" spans="1:16">
      <c r="A41" s="248"/>
      <c r="B41" s="244"/>
      <c r="C41" s="244"/>
      <c r="D41" s="244"/>
      <c r="E41" s="244"/>
      <c r="F41" s="244"/>
      <c r="G41" s="1136" t="s">
        <v>280</v>
      </c>
      <c r="H41" s="1137"/>
      <c r="I41" s="1137"/>
      <c r="J41" s="1138"/>
      <c r="K41" s="294">
        <v>830705</v>
      </c>
      <c r="L41" s="300">
        <v>23277</v>
      </c>
      <c r="M41" s="301">
        <v>26387</v>
      </c>
      <c r="N41" s="302">
        <v>-11.8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2337574</v>
      </c>
      <c r="J51" s="320">
        <v>63316</v>
      </c>
      <c r="K51" s="321">
        <v>37.9</v>
      </c>
      <c r="L51" s="322">
        <v>78670</v>
      </c>
      <c r="M51" s="323">
        <v>3.1</v>
      </c>
      <c r="N51" s="324">
        <v>34.799999999999997</v>
      </c>
    </row>
    <row r="52" spans="1:14">
      <c r="A52" s="248"/>
      <c r="B52" s="244"/>
      <c r="C52" s="244"/>
      <c r="D52" s="244"/>
      <c r="E52" s="244"/>
      <c r="F52" s="244"/>
      <c r="G52" s="325"/>
      <c r="H52" s="326" t="s">
        <v>507</v>
      </c>
      <c r="I52" s="327">
        <v>922963</v>
      </c>
      <c r="J52" s="328">
        <v>25000</v>
      </c>
      <c r="K52" s="329">
        <v>-21.9</v>
      </c>
      <c r="L52" s="330">
        <v>38094</v>
      </c>
      <c r="M52" s="331">
        <v>-7.3</v>
      </c>
      <c r="N52" s="332">
        <v>-14.6</v>
      </c>
    </row>
    <row r="53" spans="1:14">
      <c r="A53" s="248"/>
      <c r="B53" s="244"/>
      <c r="C53" s="244"/>
      <c r="D53" s="244"/>
      <c r="E53" s="244"/>
      <c r="F53" s="244"/>
      <c r="G53" s="310" t="s">
        <v>508</v>
      </c>
      <c r="H53" s="311"/>
      <c r="I53" s="319">
        <v>1417748</v>
      </c>
      <c r="J53" s="320">
        <v>38705</v>
      </c>
      <c r="K53" s="321">
        <v>-38.9</v>
      </c>
      <c r="L53" s="322">
        <v>67201</v>
      </c>
      <c r="M53" s="323">
        <v>-14.6</v>
      </c>
      <c r="N53" s="324">
        <v>-24.3</v>
      </c>
    </row>
    <row r="54" spans="1:14">
      <c r="A54" s="248"/>
      <c r="B54" s="244"/>
      <c r="C54" s="244"/>
      <c r="D54" s="244"/>
      <c r="E54" s="244"/>
      <c r="F54" s="244"/>
      <c r="G54" s="325"/>
      <c r="H54" s="326" t="s">
        <v>507</v>
      </c>
      <c r="I54" s="327">
        <v>754025</v>
      </c>
      <c r="J54" s="328">
        <v>20585</v>
      </c>
      <c r="K54" s="329">
        <v>-17.7</v>
      </c>
      <c r="L54" s="330">
        <v>35210</v>
      </c>
      <c r="M54" s="331">
        <v>-7.6</v>
      </c>
      <c r="N54" s="332">
        <v>-10.1</v>
      </c>
    </row>
    <row r="55" spans="1:14">
      <c r="A55" s="248"/>
      <c r="B55" s="244"/>
      <c r="C55" s="244"/>
      <c r="D55" s="244"/>
      <c r="E55" s="244"/>
      <c r="F55" s="244"/>
      <c r="G55" s="310" t="s">
        <v>509</v>
      </c>
      <c r="H55" s="311"/>
      <c r="I55" s="319">
        <v>1524204</v>
      </c>
      <c r="J55" s="320">
        <v>41993</v>
      </c>
      <c r="K55" s="321">
        <v>8.5</v>
      </c>
      <c r="L55" s="322">
        <v>75709</v>
      </c>
      <c r="M55" s="323">
        <v>12.7</v>
      </c>
      <c r="N55" s="324">
        <v>-4.2</v>
      </c>
    </row>
    <row r="56" spans="1:14">
      <c r="A56" s="248"/>
      <c r="B56" s="244"/>
      <c r="C56" s="244"/>
      <c r="D56" s="244"/>
      <c r="E56" s="244"/>
      <c r="F56" s="244"/>
      <c r="G56" s="325"/>
      <c r="H56" s="326" t="s">
        <v>507</v>
      </c>
      <c r="I56" s="327">
        <v>810070</v>
      </c>
      <c r="J56" s="328">
        <v>22318</v>
      </c>
      <c r="K56" s="329">
        <v>8.4</v>
      </c>
      <c r="L56" s="330">
        <v>35212</v>
      </c>
      <c r="M56" s="331">
        <v>0</v>
      </c>
      <c r="N56" s="332">
        <v>8.4</v>
      </c>
    </row>
    <row r="57" spans="1:14">
      <c r="A57" s="248"/>
      <c r="B57" s="244"/>
      <c r="C57" s="244"/>
      <c r="D57" s="244"/>
      <c r="E57" s="244"/>
      <c r="F57" s="244"/>
      <c r="G57" s="310" t="s">
        <v>510</v>
      </c>
      <c r="H57" s="311"/>
      <c r="I57" s="319">
        <v>1849162</v>
      </c>
      <c r="J57" s="320">
        <v>51272</v>
      </c>
      <c r="K57" s="321">
        <v>22.1</v>
      </c>
      <c r="L57" s="322">
        <v>90961</v>
      </c>
      <c r="M57" s="323">
        <v>20.100000000000001</v>
      </c>
      <c r="N57" s="324">
        <v>2</v>
      </c>
    </row>
    <row r="58" spans="1:14">
      <c r="A58" s="248"/>
      <c r="B58" s="244"/>
      <c r="C58" s="244"/>
      <c r="D58" s="244"/>
      <c r="E58" s="244"/>
      <c r="F58" s="244"/>
      <c r="G58" s="325"/>
      <c r="H58" s="326" t="s">
        <v>507</v>
      </c>
      <c r="I58" s="327">
        <v>943500</v>
      </c>
      <c r="J58" s="328">
        <v>26160</v>
      </c>
      <c r="K58" s="329">
        <v>17.2</v>
      </c>
      <c r="L58" s="330">
        <v>37720</v>
      </c>
      <c r="M58" s="331">
        <v>7.1</v>
      </c>
      <c r="N58" s="332">
        <v>10.1</v>
      </c>
    </row>
    <row r="59" spans="1:14">
      <c r="A59" s="248"/>
      <c r="B59" s="244"/>
      <c r="C59" s="244"/>
      <c r="D59" s="244"/>
      <c r="E59" s="244"/>
      <c r="F59" s="244"/>
      <c r="G59" s="310" t="s">
        <v>511</v>
      </c>
      <c r="H59" s="311"/>
      <c r="I59" s="319">
        <v>1376988</v>
      </c>
      <c r="J59" s="320">
        <v>38584</v>
      </c>
      <c r="K59" s="321">
        <v>-24.7</v>
      </c>
      <c r="L59" s="322">
        <v>106614</v>
      </c>
      <c r="M59" s="323">
        <v>17.2</v>
      </c>
      <c r="N59" s="324">
        <v>-41.9</v>
      </c>
    </row>
    <row r="60" spans="1:14">
      <c r="A60" s="248"/>
      <c r="B60" s="244"/>
      <c r="C60" s="244"/>
      <c r="D60" s="244"/>
      <c r="E60" s="244"/>
      <c r="F60" s="244"/>
      <c r="G60" s="325"/>
      <c r="H60" s="326" t="s">
        <v>507</v>
      </c>
      <c r="I60" s="333">
        <v>985162</v>
      </c>
      <c r="J60" s="328">
        <v>27605</v>
      </c>
      <c r="K60" s="329">
        <v>5.5</v>
      </c>
      <c r="L60" s="330">
        <v>45545</v>
      </c>
      <c r="M60" s="331">
        <v>20.7</v>
      </c>
      <c r="N60" s="332">
        <v>-15.2</v>
      </c>
    </row>
    <row r="61" spans="1:14">
      <c r="A61" s="248"/>
      <c r="B61" s="244"/>
      <c r="C61" s="244"/>
      <c r="D61" s="244"/>
      <c r="E61" s="244"/>
      <c r="F61" s="244"/>
      <c r="G61" s="310" t="s">
        <v>512</v>
      </c>
      <c r="H61" s="334"/>
      <c r="I61" s="335">
        <v>1701135</v>
      </c>
      <c r="J61" s="336">
        <v>46774</v>
      </c>
      <c r="K61" s="337">
        <v>1</v>
      </c>
      <c r="L61" s="338">
        <v>83831</v>
      </c>
      <c r="M61" s="339">
        <v>7.7</v>
      </c>
      <c r="N61" s="324">
        <v>-6.7</v>
      </c>
    </row>
    <row r="62" spans="1:14">
      <c r="A62" s="248"/>
      <c r="B62" s="244"/>
      <c r="C62" s="244"/>
      <c r="D62" s="244"/>
      <c r="E62" s="244"/>
      <c r="F62" s="244"/>
      <c r="G62" s="325"/>
      <c r="H62" s="326" t="s">
        <v>507</v>
      </c>
      <c r="I62" s="327">
        <v>883144</v>
      </c>
      <c r="J62" s="328">
        <v>24334</v>
      </c>
      <c r="K62" s="329">
        <v>-1.7</v>
      </c>
      <c r="L62" s="330">
        <v>38356</v>
      </c>
      <c r="M62" s="331">
        <v>2.6</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36.96</v>
      </c>
      <c r="G47" s="12">
        <v>43.18</v>
      </c>
      <c r="H47" s="12">
        <v>40.229999999999997</v>
      </c>
      <c r="I47" s="12">
        <v>45.84</v>
      </c>
      <c r="J47" s="13">
        <v>48.67</v>
      </c>
    </row>
    <row r="48" spans="2:10" ht="57.75" customHeight="1">
      <c r="B48" s="14"/>
      <c r="C48" s="1141" t="s">
        <v>4</v>
      </c>
      <c r="D48" s="1141"/>
      <c r="E48" s="1142"/>
      <c r="F48" s="15">
        <v>10.23</v>
      </c>
      <c r="G48" s="16">
        <v>9.9600000000000009</v>
      </c>
      <c r="H48" s="16">
        <v>8.3000000000000007</v>
      </c>
      <c r="I48" s="16">
        <v>8.61</v>
      </c>
      <c r="J48" s="17">
        <v>8.61</v>
      </c>
    </row>
    <row r="49" spans="2:10" ht="57.75" customHeight="1" thickBot="1">
      <c r="B49" s="18"/>
      <c r="C49" s="1143" t="s">
        <v>5</v>
      </c>
      <c r="D49" s="1143"/>
      <c r="E49" s="1144"/>
      <c r="F49" s="19">
        <v>0.32</v>
      </c>
      <c r="G49" s="20" t="s">
        <v>519</v>
      </c>
      <c r="H49" s="20" t="s">
        <v>520</v>
      </c>
      <c r="I49" s="20">
        <v>1.75</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6.54</v>
      </c>
      <c r="G34" s="33">
        <v>7.47</v>
      </c>
      <c r="H34" s="33">
        <v>8.6999999999999993</v>
      </c>
      <c r="I34" s="33">
        <v>10.9</v>
      </c>
      <c r="J34" s="34">
        <v>12.45</v>
      </c>
      <c r="K34" s="22"/>
      <c r="L34" s="22"/>
      <c r="M34" s="22"/>
      <c r="N34" s="22"/>
      <c r="O34" s="22"/>
      <c r="P34" s="22"/>
    </row>
    <row r="35" spans="1:16" ht="39" customHeight="1">
      <c r="A35" s="22"/>
      <c r="B35" s="35"/>
      <c r="C35" s="1145" t="s">
        <v>523</v>
      </c>
      <c r="D35" s="1146"/>
      <c r="E35" s="1147"/>
      <c r="F35" s="36">
        <v>10.18</v>
      </c>
      <c r="G35" s="37">
        <v>9.91</v>
      </c>
      <c r="H35" s="37">
        <v>8.26</v>
      </c>
      <c r="I35" s="37">
        <v>8.56</v>
      </c>
      <c r="J35" s="38">
        <v>8.56</v>
      </c>
      <c r="K35" s="22"/>
      <c r="L35" s="22"/>
      <c r="M35" s="22"/>
      <c r="N35" s="22"/>
      <c r="O35" s="22"/>
      <c r="P35" s="22"/>
    </row>
    <row r="36" spans="1:16" ht="39" customHeight="1">
      <c r="A36" s="22"/>
      <c r="B36" s="35"/>
      <c r="C36" s="1145" t="s">
        <v>524</v>
      </c>
      <c r="D36" s="1146"/>
      <c r="E36" s="1147"/>
      <c r="F36" s="36">
        <v>3.54</v>
      </c>
      <c r="G36" s="37">
        <v>2.91</v>
      </c>
      <c r="H36" s="37">
        <v>4.5999999999999996</v>
      </c>
      <c r="I36" s="37">
        <v>4.8600000000000003</v>
      </c>
      <c r="J36" s="38">
        <v>4.13</v>
      </c>
      <c r="K36" s="22"/>
      <c r="L36" s="22"/>
      <c r="M36" s="22"/>
      <c r="N36" s="22"/>
      <c r="O36" s="22"/>
      <c r="P36" s="22"/>
    </row>
    <row r="37" spans="1:16" ht="39" customHeight="1">
      <c r="A37" s="22"/>
      <c r="B37" s="35"/>
      <c r="C37" s="1145" t="s">
        <v>525</v>
      </c>
      <c r="D37" s="1146"/>
      <c r="E37" s="1147"/>
      <c r="F37" s="36">
        <v>1.45</v>
      </c>
      <c r="G37" s="37">
        <v>0.87</v>
      </c>
      <c r="H37" s="37">
        <v>0.74</v>
      </c>
      <c r="I37" s="37">
        <v>0.37</v>
      </c>
      <c r="J37" s="38">
        <v>0.79</v>
      </c>
      <c r="K37" s="22"/>
      <c r="L37" s="22"/>
      <c r="M37" s="22"/>
      <c r="N37" s="22"/>
      <c r="O37" s="22"/>
      <c r="P37" s="22"/>
    </row>
    <row r="38" spans="1:16" ht="39" customHeight="1">
      <c r="A38" s="22"/>
      <c r="B38" s="35"/>
      <c r="C38" s="1145" t="s">
        <v>526</v>
      </c>
      <c r="D38" s="1146"/>
      <c r="E38" s="1147"/>
      <c r="F38" s="36">
        <v>1.71</v>
      </c>
      <c r="G38" s="37">
        <v>1.69</v>
      </c>
      <c r="H38" s="37">
        <v>1.44</v>
      </c>
      <c r="I38" s="37">
        <v>0.73</v>
      </c>
      <c r="J38" s="38">
        <v>0.34</v>
      </c>
      <c r="K38" s="22"/>
      <c r="L38" s="22"/>
      <c r="M38" s="22"/>
      <c r="N38" s="22"/>
      <c r="O38" s="22"/>
      <c r="P38" s="22"/>
    </row>
    <row r="39" spans="1:16" ht="39" customHeight="1">
      <c r="A39" s="22"/>
      <c r="B39" s="35"/>
      <c r="C39" s="1145" t="s">
        <v>527</v>
      </c>
      <c r="D39" s="1146"/>
      <c r="E39" s="1147"/>
      <c r="F39" s="36">
        <v>0.3</v>
      </c>
      <c r="G39" s="37">
        <v>0.37</v>
      </c>
      <c r="H39" s="37">
        <v>0.39</v>
      </c>
      <c r="I39" s="37">
        <v>0.34</v>
      </c>
      <c r="J39" s="38">
        <v>0.21</v>
      </c>
      <c r="K39" s="22"/>
      <c r="L39" s="22"/>
      <c r="M39" s="22"/>
      <c r="N39" s="22"/>
      <c r="O39" s="22"/>
      <c r="P39" s="22"/>
    </row>
    <row r="40" spans="1:16" ht="39" customHeight="1">
      <c r="A40" s="22"/>
      <c r="B40" s="35"/>
      <c r="C40" s="1145" t="s">
        <v>528</v>
      </c>
      <c r="D40" s="1146"/>
      <c r="E40" s="1147"/>
      <c r="F40" s="36">
        <v>0.01</v>
      </c>
      <c r="G40" s="37">
        <v>0.01</v>
      </c>
      <c r="H40" s="37">
        <v>0.02</v>
      </c>
      <c r="I40" s="37">
        <v>0.02</v>
      </c>
      <c r="J40" s="38">
        <v>0.02</v>
      </c>
      <c r="K40" s="22"/>
      <c r="L40" s="22"/>
      <c r="M40" s="22"/>
      <c r="N40" s="22"/>
      <c r="O40" s="22"/>
      <c r="P40" s="22"/>
    </row>
    <row r="41" spans="1:16" ht="39" customHeight="1">
      <c r="A41" s="22"/>
      <c r="B41" s="35"/>
      <c r="C41" s="1145" t="s">
        <v>529</v>
      </c>
      <c r="D41" s="1146"/>
      <c r="E41" s="1147"/>
      <c r="F41" s="36">
        <v>0.03</v>
      </c>
      <c r="G41" s="37">
        <v>0.02</v>
      </c>
      <c r="H41" s="37">
        <v>0</v>
      </c>
      <c r="I41" s="37">
        <v>0.01</v>
      </c>
      <c r="J41" s="38">
        <v>0.02</v>
      </c>
      <c r="K41" s="22"/>
      <c r="L41" s="22"/>
      <c r="M41" s="22"/>
      <c r="N41" s="22"/>
      <c r="O41" s="22"/>
      <c r="P41" s="22"/>
    </row>
    <row r="42" spans="1:16" ht="39" customHeight="1">
      <c r="A42" s="22"/>
      <c r="B42" s="39"/>
      <c r="C42" s="1145" t="s">
        <v>530</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1491</v>
      </c>
      <c r="L45" s="60">
        <v>1563</v>
      </c>
      <c r="M45" s="60">
        <v>1547</v>
      </c>
      <c r="N45" s="60">
        <v>1607</v>
      </c>
      <c r="O45" s="61">
        <v>1601</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861</v>
      </c>
      <c r="L48" s="64">
        <v>841</v>
      </c>
      <c r="M48" s="64">
        <v>866</v>
      </c>
      <c r="N48" s="64">
        <v>852</v>
      </c>
      <c r="O48" s="65">
        <v>875</v>
      </c>
      <c r="P48" s="48"/>
      <c r="Q48" s="48"/>
      <c r="R48" s="48"/>
      <c r="S48" s="48"/>
      <c r="T48" s="48"/>
      <c r="U48" s="48"/>
    </row>
    <row r="49" spans="1:21" ht="30.75" customHeight="1">
      <c r="A49" s="48"/>
      <c r="B49" s="1163"/>
      <c r="C49" s="1164"/>
      <c r="D49" s="62"/>
      <c r="E49" s="1155" t="s">
        <v>16</v>
      </c>
      <c r="F49" s="1155"/>
      <c r="G49" s="1155"/>
      <c r="H49" s="1155"/>
      <c r="I49" s="1155"/>
      <c r="J49" s="1156"/>
      <c r="K49" s="63">
        <v>157</v>
      </c>
      <c r="L49" s="64">
        <v>147</v>
      </c>
      <c r="M49" s="64">
        <v>107</v>
      </c>
      <c r="N49" s="64">
        <v>62</v>
      </c>
      <c r="O49" s="65">
        <v>29</v>
      </c>
      <c r="P49" s="48"/>
      <c r="Q49" s="48"/>
      <c r="R49" s="48"/>
      <c r="S49" s="48"/>
      <c r="T49" s="48"/>
      <c r="U49" s="48"/>
    </row>
    <row r="50" spans="1:21" ht="30.75" customHeight="1">
      <c r="A50" s="48"/>
      <c r="B50" s="1163"/>
      <c r="C50" s="1164"/>
      <c r="D50" s="62"/>
      <c r="E50" s="1155" t="s">
        <v>17</v>
      </c>
      <c r="F50" s="1155"/>
      <c r="G50" s="1155"/>
      <c r="H50" s="1155"/>
      <c r="I50" s="1155"/>
      <c r="J50" s="1156"/>
      <c r="K50" s="63">
        <v>98</v>
      </c>
      <c r="L50" s="64">
        <v>89</v>
      </c>
      <c r="M50" s="64">
        <v>83</v>
      </c>
      <c r="N50" s="64">
        <v>80</v>
      </c>
      <c r="O50" s="65">
        <v>77</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1490</v>
      </c>
      <c r="L52" s="64">
        <v>1547</v>
      </c>
      <c r="M52" s="64">
        <v>1582</v>
      </c>
      <c r="N52" s="64">
        <v>1677</v>
      </c>
      <c r="O52" s="65">
        <v>1753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1117</v>
      </c>
      <c r="L53" s="69">
        <v>1093</v>
      </c>
      <c r="M53" s="69">
        <v>1021</v>
      </c>
      <c r="N53" s="69">
        <v>924</v>
      </c>
      <c r="O53" s="70">
        <v>829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2016-04-28T08:46:00Z</cp:lastPrinted>
  <dcterms:created xsi:type="dcterms:W3CDTF">2016-02-15T01:59:42Z</dcterms:created>
  <dcterms:modified xsi:type="dcterms:W3CDTF">2016-05-02T01:59:48Z</dcterms:modified>
</cp:coreProperties>
</file>