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AM41" i="9"/>
  <c r="U41" i="9"/>
  <c r="C41" i="9"/>
  <c r="AM40" i="9"/>
  <c r="U40" i="9"/>
  <c r="C40" i="9"/>
  <c r="AM39" i="9"/>
  <c r="U39" i="9"/>
  <c r="C39" i="9"/>
  <c r="AM38" i="9"/>
  <c r="U38" i="9"/>
  <c r="C38" i="9"/>
  <c r="AM37" i="9"/>
  <c r="C37" i="9"/>
  <c r="C36" i="9"/>
  <c r="C35" i="9"/>
  <c r="BW34" i="9"/>
  <c r="BW35" i="9" s="1"/>
  <c r="BW36" i="9" s="1"/>
  <c r="BW37" i="9" s="1"/>
  <c r="BW38" i="9" s="1"/>
  <c r="BW39" i="9" s="1"/>
  <c r="BW40" i="9" s="1"/>
  <c r="BW41" i="9" s="1"/>
  <c r="BW42" i="9" s="1"/>
  <c r="C34" i="9"/>
  <c r="CO34" i="9" l="1"/>
  <c r="CO35" i="9" s="1"/>
  <c r="CO36" i="9" s="1"/>
  <c r="CO37" i="9" s="1"/>
  <c r="CO38" i="9" s="1"/>
  <c r="CO39" i="9" s="1"/>
  <c r="CO40" i="9" s="1"/>
  <c r="CO41" i="9" s="1"/>
  <c r="CO42"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s="1"/>
  <c r="AM36" i="9" s="1"/>
  <c r="BE34" i="9"/>
  <c r="BE35" i="9" s="1"/>
  <c r="BE36" i="9" s="1"/>
  <c r="BE37" i="9" s="1"/>
  <c r="BE38" i="9" s="1"/>
  <c r="BE39" i="9" s="1"/>
  <c r="BE40" i="9" s="1"/>
  <c r="BE41" i="9" s="1"/>
</calcChain>
</file>

<file path=xl/sharedStrings.xml><?xml version="1.0" encoding="utf-8"?>
<sst xmlns="http://schemas.openxmlformats.org/spreadsheetml/2006/main" count="954" uniqueCount="563">
  <si>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</si>
  <si>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</si>
  <si>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</si>
  <si>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</si>
  <si>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</si>
  <si>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</si>
  <si>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</si>
  <si>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</si>
  <si>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</si>
  <si>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</si>
  <si>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</si>
  <si>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</si>
  <si>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</si>
  <si>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</si>
  <si>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</si>
  <si>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</si>
  <si>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</si>
  <si>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</si>
  <si>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</si>
  <si>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</si>
  <si>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</si>
  <si>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</si>
  <si>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</si>
  <si>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</si>
  <si>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</si>
  <si>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</si>
  <si>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</si>
  <si>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</si>
  <si>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</si>
  <si>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</si>
  <si>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</si>
  <si>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</si>
  <si>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</si>
  <si>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</si>
  <si>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</si>
  <si>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</si>
  <si>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</si>
  <si>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</si>
  <si>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</si>
  <si>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</si>
  <si>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</si>
  <si>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</si>
  <si>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</si>
  <si>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</si>
  <si>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</si>
  <si>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</si>
  <si>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</si>
  <si>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</si>
  <si>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</si>
  <si>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</si>
  <si>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</si>
  <si>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</si>
  <si>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</si>
  <si>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</si>
  <si>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</si>
  <si>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</si>
  <si>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</si>
  <si>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</si>
  <si>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</si>
  <si>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</si>
  <si>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</si>
  <si>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</si>
  <si>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</si>
  <si>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</si>
  <si>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</si>
  <si>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</si>
  <si>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</si>
  <si>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</si>
  <si>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</si>
  <si>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</si>
  <si>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</si>
  <si>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</si>
  <si>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</si>
  <si>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</si>
  <si>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</si>
  <si>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</si>
  <si>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</si>
  <si>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</si>
  <si>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</si>
  <si>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</si>
  <si>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</si>
  <si>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</si>
  <si>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</si>
  <si>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</si>
  <si>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</si>
  <si>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</si>
  <si>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</si>
  <si>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</si>
  <si>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</si>
  <si>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</si>
  <si>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</si>
  <si>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</si>
  <si>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</si>
  <si>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</si>
  <si>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</si>
  <si>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</si>
  <si>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</si>
  <si>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</si>
  <si>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</si>
  <si>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</si>
  <si>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</si>
  <si>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</si>
  <si>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</si>
  <si>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</si>
  <si>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</si>
  <si>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</si>
  <si>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</si>
  <si>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</si>
  <si>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</si>
  <si>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</si>
  <si>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</si>
  <si>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</si>
  <si>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</si>
  <si>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</si>
  <si>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</si>
  <si>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</si>
  <si>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</si>
  <si>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</si>
  <si>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</si>
  <si>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</si>
  <si>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</si>
  <si>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</si>
  <si>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</si>
  <si>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</si>
  <si>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</si>
  <si>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</si>
  <si>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</si>
  <si>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</si>
  <si>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</si>
  <si>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</si>
  <si>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</si>
  <si>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</si>
  <si>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</si>
  <si>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</si>
  <si>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</si>
  <si>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</si>
  <si>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</si>
  <si>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</si>
  <si>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</si>
  <si>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</si>
  <si>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</si>
  <si>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</si>
  <si>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</si>
  <si>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</si>
  <si>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</si>
  <si>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</si>
  <si>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</si>
  <si>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</si>
  <si>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</si>
  <si>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</si>
  <si>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</si>
  <si>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</si>
  <si>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</si>
  <si>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</si>
  <si>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</si>
  <si>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</si>
  <si>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</si>
  <si>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</si>
  <si>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</si>
  <si>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</si>
  <si>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</si>
  <si>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</si>
  <si>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</si>
  <si>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</si>
  <si>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</si>
  <si>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</si>
  <si>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</si>
  <si>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</si>
  <si>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</si>
  <si>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</si>
  <si>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</si>
  <si>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</si>
  <si>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</si>
  <si>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</si>
  <si>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</si>
  <si>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</si>
  <si>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</si>
  <si>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</si>
  <si>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</si>
  <si>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</si>
  <si>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</si>
  <si>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</si>
  <si>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</si>
  <si>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</si>
  <si>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</si>
  <si>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</si>
  <si>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</si>
  <si>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</si>
  <si>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</si>
  <si>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</si>
  <si>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</si>
  <si>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</si>
  <si>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</si>
  <si>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岡山県真庭市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</si>
  <si>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</si>
  <si>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</si>
  <si>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</si>
  <si>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</si>
  <si>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</si>
  <si>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</si>
  <si>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</si>
  <si>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</si>
  <si>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</si>
  <si>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</si>
  <si>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</si>
  <si>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</si>
  <si>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</si>
  <si>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</si>
  <si>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</si>
  <si>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</si>
  <si>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</si>
  <si>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</si>
  <si>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</si>
  <si>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</si>
  <si>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</si>
  <si>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</si>
  <si>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</si>
  <si>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</si>
  <si>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</si>
  <si>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</si>
  <si>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</si>
  <si>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</si>
  <si>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</si>
  <si>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</si>
  <si>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</si>
  <si>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</si>
  <si>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</si>
  <si>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</si>
  <si>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</si>
  <si>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</si>
  <si>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</si>
  <si>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</si>
  <si>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</si>
  <si>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</si>
  <si>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</si>
  <si>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</si>
  <si>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</si>
  <si>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</si>
  <si>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</si>
  <si>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</si>
  <si>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</si>
  <si>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</si>
  <si>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</si>
  <si>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</si>
  <si>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</si>
  <si>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</si>
  <si>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</si>
  <si>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</si>
  <si>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</si>
  <si>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</si>
  <si>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</si>
  <si>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</si>
  <si>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</si>
  <si>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</si>
  <si>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</si>
  <si>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</si>
  <si>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</si>
  <si>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</si>
  <si>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</si>
  <si>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</si>
  <si>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</si>
  <si>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</si>
  <si>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</si>
  <si>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</si>
  <si>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</si>
  <si>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</si>
  <si>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</si>
  <si>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</si>
  <si>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</si>
  <si>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</si>
  <si>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</si>
  <si>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</si>
  <si>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</si>
  <si>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</si>
  <si>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</si>
  <si>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</si>
  <si>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</si>
  <si>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</si>
  <si>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</si>
  <si>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</si>
  <si>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</si>
  <si>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</si>
  <si>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</si>
  <si>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</si>
  <si>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</si>
  <si>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</si>
  <si>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</si>
  <si>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</si>
  <si>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</si>
  <si>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</si>
  <si>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</si>
  <si>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</si>
  <si>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</si>
  <si>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</si>
  <si>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</si>
  <si>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</si>
  <si>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</si>
  <si>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</si>
  <si>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</si>
  <si>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</si>
  <si>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</si>
  <si>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</si>
  <si>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</si>
  <si>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</si>
  <si>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</si>
  <si>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</si>
  <si>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</si>
  <si>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</si>
  <si>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</si>
  <si>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</si>
  <si>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</si>
  <si>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</si>
  <si>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</si>
  <si>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</si>
  <si>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</si>
  <si>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</si>
  <si>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</si>
  <si>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</si>
  <si>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</si>
  <si>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</si>
  <si>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</si>
  <si>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</si>
  <si>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</si>
  <si>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</si>
  <si>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</si>
  <si>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</si>
  <si>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</si>
  <si>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</si>
  <si>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</si>
  <si>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</si>
  <si>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</si>
  <si>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</si>
  <si>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</si>
  <si>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</si>
  <si>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</si>
  <si>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</si>
  <si>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</si>
  <si>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</si>
  <si>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</si>
  <si>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</si>
  <si>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</si>
  <si>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</si>
  <si>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岡山県真庭市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</si>
  <si>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</si>
  <si>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</si>
  <si>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</si>
  <si>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</si>
  <si>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</si>
  <si>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</si>
  <si>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</si>
  <si>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</si>
  <si>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</si>
  <si>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</si>
  <si>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</si>
  <si>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</si>
  <si>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</si>
  <si>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</si>
  <si>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</si>
  <si>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</si>
  <si>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</si>
  <si>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</si>
  <si>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</si>
  <si>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</si>
  <si>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</si>
  <si>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</si>
  <si>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</si>
  <si>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</si>
  <si>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</si>
  <si>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</si>
  <si>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</si>
  <si>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</si>
  <si>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</si>
  <si>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</si>
  <si>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</si>
  <si>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</si>
  <si>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</si>
  <si>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真庭市国民健康保険特別会計</t>
    <phoneticPr fontId="5"/>
  </si>
  <si>
    <t>真庭市介護保険特別会計</t>
    <phoneticPr fontId="5"/>
  </si>
  <si>
    <t>真庭市後期高齢者医療特別会計</t>
    <phoneticPr fontId="5"/>
  </si>
  <si>
    <t>真庭市介護保険特別会計（介護サービス事業勘定）</t>
    <phoneticPr fontId="5"/>
  </si>
  <si>
    <t>真庭市水道事業会計</t>
    <phoneticPr fontId="5"/>
  </si>
  <si>
    <t>法適用企業</t>
    <phoneticPr fontId="5"/>
  </si>
  <si>
    <t>真庭市国民健康保険湯原温泉病院事業会計</t>
    <phoneticPr fontId="5"/>
  </si>
  <si>
    <t>真庭市農業共済事業特別会計</t>
    <phoneticPr fontId="5"/>
  </si>
  <si>
    <t>真庭市簡易水道事業特別会計</t>
    <phoneticPr fontId="5"/>
  </si>
  <si>
    <t>法非適用企業</t>
    <phoneticPr fontId="5"/>
  </si>
  <si>
    <t>真庭市公共下水道事業特別会計</t>
    <phoneticPr fontId="5"/>
  </si>
  <si>
    <t>真庭市農業集落排水事業特別会計</t>
    <phoneticPr fontId="5"/>
  </si>
  <si>
    <t>真庭市浄化槽事業特別会計</t>
    <phoneticPr fontId="5"/>
  </si>
  <si>
    <t>真庭市津黒高原観光事業特別会計</t>
    <phoneticPr fontId="5"/>
  </si>
  <si>
    <t>真庭市クリエイト菅谷事業特別会計</t>
    <phoneticPr fontId="5"/>
  </si>
  <si>
    <t>真庭市温泉事業特別会計</t>
    <phoneticPr fontId="5"/>
  </si>
  <si>
    <t>真庭市分譲宅地事業特別会計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</si>
  <si>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</si>
  <si>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</si>
  <si>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</si>
  <si>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</si>
  <si>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</si>
  <si>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</si>
  <si>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</si>
  <si>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</si>
  <si>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</si>
  <si>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</si>
  <si>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</si>
  <si>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</si>
  <si>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</si>
  <si>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</si>
  <si>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</si>
  <si>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</si>
  <si>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</si>
  <si>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</si>
  <si>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</si>
  <si>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</si>
  <si>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</si>
  <si>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</si>
  <si>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</si>
  <si>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</si>
  <si>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</si>
  <si>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</si>
  <si>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</si>
  <si>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</si>
  <si>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</si>
  <si>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</si>
  <si>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</si>
  <si>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</si>
  <si>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</si>
  <si>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</si>
  <si>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</si>
  <si>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</si>
  <si>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</si>
  <si>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</si>
  <si>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</si>
  <si>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</si>
  <si>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</si>
  <si>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</si>
  <si>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</si>
  <si>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</si>
  <si>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</si>
  <si>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</si>
  <si>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</si>
  <si>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</si>
  <si>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</si>
  <si>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</si>
  <si>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</si>
  <si>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</si>
  <si>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</si>
  <si>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</si>
  <si>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</si>
  <si>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</si>
  <si>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</si>
  <si>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</si>
  <si>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</si>
  <si>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</si>
  <si>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</si>
  <si>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</si>
  <si>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</si>
  <si>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</si>
  <si>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</si>
  <si>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</si>
  <si>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</si>
  <si>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</si>
  <si>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</si>
  <si>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</si>
  <si>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</si>
  <si>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</si>
  <si>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</si>
  <si>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</si>
  <si>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</si>
  <si>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</si>
  <si>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</si>
  <si>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</si>
  <si>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</si>
  <si>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</si>
  <si>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</si>
  <si>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</si>
  <si>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</si>
  <si>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</si>
  <si>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</si>
  <si>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</si>
  <si>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</si>
  <si>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</si>
  <si>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</si>
  <si>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</si>
  <si>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</si>
  <si>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</si>
  <si>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</si>
  <si>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</si>
  <si>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</si>
  <si>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</si>
  <si>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</si>
  <si>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</si>
  <si>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</si>
  <si>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</si>
  <si>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</si>
  <si>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</si>
  <si>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</si>
  <si>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</si>
  <si>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</si>
  <si>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</si>
  <si>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</si>
  <si>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</si>
  <si>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</si>
  <si>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</si>
  <si>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</si>
  <si>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</si>
  <si>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</si>
  <si>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</si>
  <si>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</si>
  <si>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</si>
  <si>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</si>
  <si>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</si>
  <si>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</si>
  <si>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</si>
  <si>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</si>
  <si>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</si>
  <si>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</si>
  <si>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</si>
  <si>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</si>
  <si>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</si>
  <si>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</si>
  <si>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</si>
  <si>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</si>
  <si>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</si>
  <si>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</si>
  <si>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</si>
  <si>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</si>
  <si>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</si>
  <si>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</si>
  <si>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</si>
  <si>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</si>
  <si>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</si>
  <si>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</si>
  <si>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0.93</t>
  </si>
  <si>
    <t>▲ 0.30</t>
  </si>
  <si>
    <t>真庭市水道事業会計</t>
  </si>
  <si>
    <t>真庭市国民健康保険湯原温泉病院事業会計</t>
  </si>
  <si>
    <t>一般会計</t>
  </si>
  <si>
    <t>真庭市国民健康保険特別会計</t>
  </si>
  <si>
    <t>真庭市農業共済事業特別会計</t>
  </si>
  <si>
    <t>真庭市介護保険特別会計</t>
  </si>
  <si>
    <t>真庭市温泉事業特別会計</t>
  </si>
  <si>
    <t>真庭市分譲宅地事業特別会計</t>
  </si>
  <si>
    <t>その他会計（赤字）</t>
  </si>
  <si>
    <t>その他会計（黒字）</t>
  </si>
  <si>
    <t>おちあい振興公社</t>
    <rPh sb="4" eb="6">
      <t>シンコウ</t>
    </rPh>
    <rPh sb="6" eb="8">
      <t>コウシャ</t>
    </rPh>
    <phoneticPr fontId="2"/>
  </si>
  <si>
    <t>真庭市畜産公社</t>
    <rPh sb="0" eb="2">
      <t>マニワ</t>
    </rPh>
    <rPh sb="2" eb="3">
      <t>シ</t>
    </rPh>
    <rPh sb="3" eb="5">
      <t>チクサン</t>
    </rPh>
    <rPh sb="5" eb="7">
      <t>コウシャ</t>
    </rPh>
    <phoneticPr fontId="2"/>
  </si>
  <si>
    <t>醍醐の里</t>
    <rPh sb="0" eb="2">
      <t>ダイゴ</t>
    </rPh>
    <rPh sb="3" eb="4">
      <t>サト</t>
    </rPh>
    <phoneticPr fontId="2"/>
  </si>
  <si>
    <t>真庭エスパス文化振興財団</t>
    <rPh sb="0" eb="2">
      <t>マニワ</t>
    </rPh>
    <rPh sb="6" eb="8">
      <t>ブンカ</t>
    </rPh>
    <rPh sb="8" eb="10">
      <t>シンコウ</t>
    </rPh>
    <rPh sb="10" eb="12">
      <t>ザイダン</t>
    </rPh>
    <phoneticPr fontId="2"/>
  </si>
  <si>
    <t>アストピア蒜山</t>
    <rPh sb="5" eb="7">
      <t>ヒルゼン</t>
    </rPh>
    <phoneticPr fontId="2"/>
  </si>
  <si>
    <t>蒜山農業公社</t>
    <rPh sb="0" eb="2">
      <t>ヒルゼン</t>
    </rPh>
    <rPh sb="2" eb="4">
      <t>ノウギョウ</t>
    </rPh>
    <rPh sb="4" eb="6">
      <t>コウシャ</t>
    </rPh>
    <phoneticPr fontId="2"/>
  </si>
  <si>
    <t>ひるぜんワイン</t>
  </si>
  <si>
    <t>グリーンピア蒜山</t>
    <rPh sb="6" eb="8">
      <t>ヒルゼン</t>
    </rPh>
    <phoneticPr fontId="2"/>
  </si>
  <si>
    <t>真庭ノウキョウ連合青果市場</t>
    <rPh sb="0" eb="2">
      <t>マニワ</t>
    </rPh>
    <rPh sb="7" eb="9">
      <t>レンゴウ</t>
    </rPh>
    <rPh sb="9" eb="11">
      <t>セイカ</t>
    </rPh>
    <rPh sb="11" eb="13">
      <t>イチバ</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</si>
  <si>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</si>
  <si>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</si>
  <si>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</si>
  <si>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</si>
  <si>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</si>
  <si>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</si>
  <si>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</si>
  <si>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</si>
  <si>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岡山県中部環境施設組合</t>
    <rPh sb="0" eb="3">
      <t>オカヤマケン</t>
    </rPh>
    <rPh sb="3" eb="5">
      <t>チュウブ</t>
    </rPh>
    <rPh sb="5" eb="7">
      <t>カンキョウ</t>
    </rPh>
    <rPh sb="7" eb="9">
      <t>シセツ</t>
    </rPh>
    <rPh sb="9" eb="11">
      <t>クミアイ</t>
    </rPh>
    <phoneticPr fontId="2"/>
  </si>
  <si>
    <t>真庭バイオマス発電</t>
    <rPh sb="0" eb="2">
      <t>マニワ</t>
    </rPh>
    <rPh sb="7" eb="9">
      <t>ハツデン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</si>
</sst>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96927</c:v>
                </c:pt>
                <c:pt idx="1">
                  <c:v>69650</c:v>
                </c:pt>
                <c:pt idx="2">
                  <c:v>74399</c:v>
                </c:pt>
                <c:pt idx="3">
                  <c:v>101015</c:v>
                </c:pt>
                <c:pt idx="4">
                  <c:v>133544</c:v>
                </c:pt>
              </c:numCache>
            </c:numRef>
          </c:val>
          <c:smooth val="0"/>
        </c:ser>
        <c:dLbls>
          <c:showLegendKey val="0"/>
          <c:showVal val="0"/>
          <c:showCatName val="0"/>
          <c:showSerName val="0"/>
          <c:showPercent val="0"/>
          <c:showBubbleSize val="0"/>
        </c:dLbls>
        <c:marker val="1"/>
        <c:smooth val="0"/>
        <c:axId val="101511552"/>
        <c:axId val="101513472"/>
      </c:lineChart>
      <c:catAx>
        <c:axId val="101511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13472"/>
        <c:crosses val="autoZero"/>
        <c:auto val="1"/>
        <c:lblAlgn val="ctr"/>
        <c:lblOffset val="100"/>
        <c:tickLblSkip val="1"/>
        <c:tickMarkSkip val="1"/>
        <c:noMultiLvlLbl val="0"/>
      </c:catAx>
      <c:valAx>
        <c:axId val="1015134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1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6.12</c:v>
                </c:pt>
                <c:pt idx="1">
                  <c:v>6.88</c:v>
                </c:pt>
                <c:pt idx="2">
                  <c:v>5.58</c:v>
                </c:pt>
                <c:pt idx="3">
                  <c:v>5.18</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40.880000000000003</c:v>
                </c:pt>
                <c:pt idx="1">
                  <c:v>47.7</c:v>
                </c:pt>
                <c:pt idx="2">
                  <c:v>51.54</c:v>
                </c:pt>
                <c:pt idx="3">
                  <c:v>54.02</c:v>
                </c:pt>
                <c:pt idx="4">
                  <c:v>57.13</c:v>
                </c:pt>
              </c:numCache>
            </c:numRef>
          </c:val>
        </c:ser>
        <c:dLbls>
          <c:showLegendKey val="0"/>
          <c:showVal val="0"/>
          <c:showCatName val="0"/>
          <c:showSerName val="0"/>
          <c:showPercent val="0"/>
          <c:showBubbleSize val="0"/>
        </c:dLbls>
        <c:gapWidth val="250"/>
        <c:overlap val="100"/>
        <c:axId val="112996352"/>
        <c:axId val="11299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4.55</c:v>
                </c:pt>
                <c:pt idx="1">
                  <c:v>4.03</c:v>
                </c:pt>
                <c:pt idx="2">
                  <c:v>-0.93</c:v>
                </c:pt>
                <c:pt idx="3">
                  <c:v>-0.3</c:v>
                </c:pt>
                <c:pt idx="4">
                  <c:v>0.15</c:v>
                </c:pt>
              </c:numCache>
            </c:numRef>
          </c:val>
          <c:smooth val="0"/>
        </c:ser>
        <c:dLbls>
          <c:showLegendKey val="0"/>
          <c:showVal val="0"/>
          <c:showCatName val="0"/>
          <c:showSerName val="0"/>
          <c:showPercent val="0"/>
          <c:showBubbleSize val="0"/>
        </c:dLbls>
        <c:marker val="1"/>
        <c:smooth val="0"/>
        <c:axId val="112996352"/>
        <c:axId val="112998272"/>
      </c:lineChart>
      <c:catAx>
        <c:axId val="1129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998272"/>
        <c:crosses val="autoZero"/>
        <c:auto val="1"/>
        <c:lblAlgn val="ctr"/>
        <c:lblOffset val="100"/>
        <c:tickLblSkip val="1"/>
        <c:tickMarkSkip val="1"/>
        <c:noMultiLvlLbl val="0"/>
      </c:catAx>
      <c:valAx>
        <c:axId val="11299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0.08</c:v>
                </c:pt>
                <c:pt idx="4">
                  <c:v>#N/A</c:v>
                </c:pt>
                <c:pt idx="5">
                  <c:v>0.1</c:v>
                </c:pt>
                <c:pt idx="6">
                  <c:v>#N/A</c:v>
                </c:pt>
                <c:pt idx="7">
                  <c:v>0.08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真庭市分譲宅地事業特別会計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0.57999999999999996</c:v>
                </c:pt>
                <c:pt idx="2">
                  <c:v>#N/A</c:v>
                </c:pt>
                <c:pt idx="3">
                  <c:v>0.37</c:v>
                </c:pt>
                <c:pt idx="4">
                  <c:v>#N/A</c:v>
                </c:pt>
                <c:pt idx="5">
                  <c:v>0.28000000000000003</c:v>
                </c:pt>
                <c:pt idx="6">
                  <c:v>#N/A</c:v>
                </c:pt>
                <c:pt idx="7">
                  <c:v>0.22</c:v>
                </c:pt>
                <c:pt idx="8">
                  <c:v>#N/A</c:v>
                </c:pt>
                <c:pt idx="9">
                  <c:v>0.03</c:v>
                </c:pt>
              </c:numCache>
            </c:numRef>
          </c:val>
        </c:ser>
        <c:ser>
          <c:idx val="3"/>
          <c:order val="3"/>
          <c:tx>
            <c:strRef>
              <c:f>データシート!$A$30</c:f>
              <c:strCache>
                <c:ptCount val="1"/>
                <c:pt idx="0">
                  <c:v>真庭市温泉事業特別会計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0.05</c:v>
                </c:pt>
                <c:pt idx="8">
                  <c:v>#N/A</c:v>
                </c:pt>
                <c:pt idx="9">
                  <c:v>0.09</c:v>
                </c:pt>
              </c:numCache>
            </c:numRef>
          </c:val>
        </c:ser>
        <c:ser>
          <c:idx val="4"/>
          <c:order val="4"/>
          <c:tx>
            <c:strRef>
              <c:f>データシート!$A$31</c:f>
              <c:strCache>
                <c:ptCount val="1"/>
                <c:pt idx="0">
                  <c:v>真庭市介護保険特別会計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0.55000000000000004</c:v>
                </c:pt>
                <c:pt idx="2">
                  <c:v>#N/A</c:v>
                </c:pt>
                <c:pt idx="3">
                  <c:v>0.52</c:v>
                </c:pt>
                <c:pt idx="4">
                  <c:v>#N/A</c:v>
                </c:pt>
                <c:pt idx="5">
                  <c:v>0.83</c:v>
                </c:pt>
                <c:pt idx="6">
                  <c:v>#N/A</c:v>
                </c:pt>
                <c:pt idx="7">
                  <c:v>0.88</c:v>
                </c:pt>
                <c:pt idx="8">
                  <c:v>#N/A</c:v>
                </c:pt>
                <c:pt idx="9">
                  <c:v>0.81</c:v>
                </c:pt>
              </c:numCache>
            </c:numRef>
          </c:val>
        </c:ser>
        <c:ser>
          <c:idx val="5"/>
          <c:order val="5"/>
          <c:tx>
            <c:strRef>
              <c:f>データシート!$A$32</c:f>
              <c:strCache>
                <c:ptCount val="1"/>
                <c:pt idx="0">
                  <c:v>真庭市農業共済事業特別会計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1.45</c:v>
                </c:pt>
                <c:pt idx="2">
                  <c:v>#N/A</c:v>
                </c:pt>
                <c:pt idx="3">
                  <c:v>1.47</c:v>
                </c:pt>
                <c:pt idx="4">
                  <c:v>#N/A</c:v>
                </c:pt>
                <c:pt idx="5">
                  <c:v>1.45</c:v>
                </c:pt>
                <c:pt idx="6">
                  <c:v>#N/A</c:v>
                </c:pt>
                <c:pt idx="7">
                  <c:v>1.44</c:v>
                </c:pt>
                <c:pt idx="8">
                  <c:v>#N/A</c:v>
                </c:pt>
                <c:pt idx="9">
                  <c:v>1.45</c:v>
                </c:pt>
              </c:numCache>
            </c:numRef>
          </c:val>
        </c:ser>
        <c:ser>
          <c:idx val="6"/>
          <c:order val="6"/>
          <c:tx>
            <c:strRef>
              <c:f>データシート!$A$33</c:f>
              <c:strCache>
                <c:ptCount val="1"/>
                <c:pt idx="0">
                  <c:v>真庭市国民健康保険特別会計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c:v>
                </c:pt>
                <c:pt idx="2">
                  <c:v>#N/A</c:v>
                </c:pt>
                <c:pt idx="3">
                  <c:v>1.3</c:v>
                </c:pt>
                <c:pt idx="4">
                  <c:v>#N/A</c:v>
                </c:pt>
                <c:pt idx="5">
                  <c:v>1.72</c:v>
                </c:pt>
                <c:pt idx="6">
                  <c:v>#N/A</c:v>
                </c:pt>
                <c:pt idx="7">
                  <c:v>2.15</c:v>
                </c:pt>
                <c:pt idx="8">
                  <c:v>#N/A</c:v>
                </c:pt>
                <c:pt idx="9">
                  <c:v>2.77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6.11</c:v>
                </c:pt>
                <c:pt idx="2">
                  <c:v>#N/A</c:v>
                </c:pt>
                <c:pt idx="3">
                  <c:v>6.88</c:v>
                </c:pt>
                <c:pt idx="4">
                  <c:v>#N/A</c:v>
                </c:pt>
                <c:pt idx="5">
                  <c:v>5.57</c:v>
                </c:pt>
                <c:pt idx="6">
                  <c:v>#N/A</c:v>
                </c:pt>
                <c:pt idx="7">
                  <c:v>5.18</c:v>
                </c:pt>
                <c:pt idx="8">
                  <c:v>#N/A</c:v>
                </c:pt>
                <c:pt idx="9">
                  <c:v>5.3</c:v>
                </c:pt>
              </c:numCache>
            </c:numRef>
          </c:val>
        </c:ser>
        <c:ser>
          <c:idx val="8"/>
          <c:order val="8"/>
          <c:tx>
            <c:strRef>
              <c:f>データシート!$A$35</c:f>
              <c:strCache>
                <c:ptCount val="1"/>
                <c:pt idx="0">
                  <c:v>真庭市国民健康保険湯原温泉病院事業会計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4.1500000000000004</c:v>
                </c:pt>
                <c:pt idx="2">
                  <c:v>#N/A</c:v>
                </c:pt>
                <c:pt idx="3">
                  <c:v>4.58</c:v>
                </c:pt>
                <c:pt idx="4">
                  <c:v>#N/A</c:v>
                </c:pt>
                <c:pt idx="5">
                  <c:v>4.95</c:v>
                </c:pt>
                <c:pt idx="6">
                  <c:v>#N/A</c:v>
                </c:pt>
                <c:pt idx="7">
                  <c:v>5.29</c:v>
                </c:pt>
                <c:pt idx="8">
                  <c:v>#N/A</c:v>
                </c:pt>
                <c:pt idx="9">
                  <c:v>5.52</c:v>
                </c:pt>
              </c:numCache>
            </c:numRef>
          </c:val>
        </c:ser>
        <c:ser>
          <c:idx val="9"/>
          <c:order val="9"/>
          <c:tx>
            <c:strRef>
              <c:f>データシート!$A$36</c:f>
              <c:strCache>
                <c:ptCount val="1"/>
                <c:pt idx="0">
                  <c:v>真庭市水道事業会計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7.84</c:v>
                </c:pt>
                <c:pt idx="2">
                  <c:v>#N/A</c:v>
                </c:pt>
                <c:pt idx="3">
                  <c:v>8.18</c:v>
                </c:pt>
                <c:pt idx="4">
                  <c:v>#N/A</c:v>
                </c:pt>
                <c:pt idx="5">
                  <c:v>8.49</c:v>
                </c:pt>
                <c:pt idx="6">
                  <c:v>#N/A</c:v>
                </c:pt>
                <c:pt idx="7">
                  <c:v>8.33</c:v>
                </c:pt>
                <c:pt idx="8">
                  <c:v>#N/A</c:v>
                </c:pt>
                <c:pt idx="9">
                  <c:v>8.07</c:v>
                </c:pt>
              </c:numCache>
            </c:numRef>
          </c:val>
        </c:ser>
        <c:dLbls>
          <c:showLegendKey val="0"/>
          <c:showVal val="0"/>
          <c:showCatName val="0"/>
          <c:showSerName val="0"/>
          <c:showPercent val="0"/>
          <c:showBubbleSize val="0"/>
        </c:dLbls>
        <c:gapWidth val="150"/>
        <c:overlap val="100"/>
        <c:axId val="113416448"/>
        <c:axId val="113430528"/>
      </c:barChart>
      <c:catAx>
        <c:axId val="1134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30528"/>
        <c:crosses val="autoZero"/>
        <c:auto val="1"/>
        <c:lblAlgn val="ctr"/>
        <c:lblOffset val="100"/>
        <c:tickLblSkip val="1"/>
        <c:tickMarkSkip val="1"/>
        <c:noMultiLvlLbl val="0"/>
      </c:catAx>
      <c:valAx>
        <c:axId val="1134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1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3828</c:v>
                </c:pt>
                <c:pt idx="5">
                  <c:v>3948</c:v>
                </c:pt>
                <c:pt idx="8">
                  <c:v>4046</c:v>
                </c:pt>
                <c:pt idx="11">
                  <c:v>4129</c:v>
                </c:pt>
                <c:pt idx="14">
                  <c:v>4257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79</c:v>
                </c:pt>
                <c:pt idx="3">
                  <c:v>68</c:v>
                </c:pt>
                <c:pt idx="6">
                  <c:v>46</c:v>
                </c:pt>
                <c:pt idx="9">
                  <c:v>25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65</c:v>
                </c:pt>
                <c:pt idx="6">
                  <c:v>65</c:v>
                </c:pt>
                <c:pt idx="9">
                  <c:v>65</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1550</c:v>
                </c:pt>
                <c:pt idx="3">
                  <c:v>1635</c:v>
                </c:pt>
                <c:pt idx="6">
                  <c:v>1651</c:v>
                </c:pt>
                <c:pt idx="9">
                  <c:v>1561</c:v>
                </c:pt>
                <c:pt idx="12">
                  <c:v>1567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4480</c:v>
                </c:pt>
                <c:pt idx="3">
                  <c:v>4477</c:v>
                </c:pt>
                <c:pt idx="6">
                  <c:v>4425</c:v>
                </c:pt>
                <c:pt idx="9">
                  <c:v>4326</c:v>
                </c:pt>
                <c:pt idx="12">
                  <c:v>4214</c:v>
                </c:pt>
              </c:numCache>
            </c:numRef>
          </c:val>
        </c:ser>
        <c:dLbls>
          <c:showLegendKey val="0"/>
          <c:showVal val="0"/>
          <c:showCatName val="0"/>
          <c:showSerName val="0"/>
          <c:showPercent val="0"/>
          <c:showBubbleSize val="0"/>
        </c:dLbls>
        <c:gapWidth val="100"/>
        <c:overlap val="100"/>
        <c:axId val="113101056"/>
        <c:axId val="11096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2333</c:v>
                </c:pt>
                <c:pt idx="2">
                  <c:v>#N/A</c:v>
                </c:pt>
                <c:pt idx="3">
                  <c:v>#N/A</c:v>
                </c:pt>
                <c:pt idx="4">
                  <c:v>2297</c:v>
                </c:pt>
                <c:pt idx="5">
                  <c:v>#N/A</c:v>
                </c:pt>
                <c:pt idx="6">
                  <c:v>#N/A</c:v>
                </c:pt>
                <c:pt idx="7">
                  <c:v>2141</c:v>
                </c:pt>
                <c:pt idx="8">
                  <c:v>#N/A</c:v>
                </c:pt>
                <c:pt idx="9">
                  <c:v>#N/A</c:v>
                </c:pt>
                <c:pt idx="10">
                  <c:v>1848</c:v>
                </c:pt>
                <c:pt idx="11">
                  <c:v>#N/A</c:v>
                </c:pt>
                <c:pt idx="12">
                  <c:v>#N/A</c:v>
                </c:pt>
                <c:pt idx="13">
                  <c:v>1585</c:v>
                </c:pt>
                <c:pt idx="14">
                  <c:v>#N/A</c:v>
                </c:pt>
              </c:numCache>
            </c:numRef>
          </c:val>
          <c:smooth val="0"/>
        </c:ser>
        <c:dLbls>
          <c:showLegendKey val="0"/>
          <c:showVal val="0"/>
          <c:showCatName val="0"/>
          <c:showSerName val="0"/>
          <c:showPercent val="0"/>
          <c:showBubbleSize val="0"/>
        </c:dLbls>
        <c:marker val="1"/>
        <c:smooth val="0"/>
        <c:axId val="113101056"/>
        <c:axId val="110964736"/>
      </c:lineChart>
      <c:catAx>
        <c:axId val="1131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64736"/>
        <c:crosses val="autoZero"/>
        <c:auto val="1"/>
        <c:lblAlgn val="ctr"/>
        <c:lblOffset val="100"/>
        <c:tickLblSkip val="1"/>
        <c:tickMarkSkip val="1"/>
        <c:noMultiLvlLbl val="0"/>
      </c:catAx>
      <c:valAx>
        <c:axId val="11096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38663</c:v>
                </c:pt>
                <c:pt idx="5">
                  <c:v>36993</c:v>
                </c:pt>
                <c:pt idx="8">
                  <c:v>35587</c:v>
                </c:pt>
                <c:pt idx="11">
                  <c:v>35877</c:v>
                </c:pt>
                <c:pt idx="14">
                  <c:v>35070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894</c:v>
                </c:pt>
                <c:pt idx="5">
                  <c:v>793</c:v>
                </c:pt>
                <c:pt idx="8">
                  <c:v>644</c:v>
                </c:pt>
                <c:pt idx="11">
                  <c:v>604</c:v>
                </c:pt>
                <c:pt idx="14">
                  <c:v>575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13036</c:v>
                </c:pt>
                <c:pt idx="5">
                  <c:v>14738</c:v>
                </c:pt>
                <c:pt idx="8">
                  <c:v>16005</c:v>
                </c:pt>
                <c:pt idx="11">
                  <c:v>18225</c:v>
                </c:pt>
                <c:pt idx="14">
                  <c:v>20364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6</c:v>
                </c:pt>
                <c:pt idx="9">
                  <c:v>2</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6670</c:v>
                </c:pt>
                <c:pt idx="3">
                  <c:v>7252</c:v>
                </c:pt>
                <c:pt idx="6">
                  <c:v>6875</c:v>
                </c:pt>
                <c:pt idx="9">
                  <c:v>6100</c:v>
                </c:pt>
                <c:pt idx="12">
                  <c:v>5576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521</c:v>
                </c:pt>
                <c:pt idx="3">
                  <c:v>467</c:v>
                </c:pt>
                <c:pt idx="6">
                  <c:v>392</c:v>
                </c:pt>
                <c:pt idx="9">
                  <c:v>316</c:v>
                </c:pt>
                <c:pt idx="12">
                  <c:v>235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21450</c:v>
                </c:pt>
                <c:pt idx="3">
                  <c:v>21092</c:v>
                </c:pt>
                <c:pt idx="6">
                  <c:v>20833</c:v>
                </c:pt>
                <c:pt idx="9">
                  <c:v>20078</c:v>
                </c:pt>
                <c:pt idx="12">
                  <c:v>19038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336</c:v>
                </c:pt>
                <c:pt idx="3">
                  <c:v>203</c:v>
                </c:pt>
                <c:pt idx="6">
                  <c:v>139</c:v>
                </c:pt>
                <c:pt idx="9">
                  <c:v>103</c:v>
                </c:pt>
                <c:pt idx="12">
                  <c:v>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37126</c:v>
                </c:pt>
                <c:pt idx="3">
                  <c:v>35727</c:v>
                </c:pt>
                <c:pt idx="6">
                  <c:v>34457</c:v>
                </c:pt>
                <c:pt idx="9">
                  <c:v>33895</c:v>
                </c:pt>
                <c:pt idx="12">
                  <c:v>34853</c:v>
                </c:pt>
              </c:numCache>
            </c:numRef>
          </c:val>
        </c:ser>
        <c:dLbls>
          <c:showLegendKey val="0"/>
          <c:showVal val="0"/>
          <c:showCatName val="0"/>
          <c:showSerName val="0"/>
          <c:showPercent val="0"/>
          <c:showBubbleSize val="0"/>
        </c:dLbls>
        <c:gapWidth val="100"/>
        <c:overlap val="100"/>
        <c:axId val="100824960"/>
        <c:axId val="10083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13510</c:v>
                </c:pt>
                <c:pt idx="2">
                  <c:v>#N/A</c:v>
                </c:pt>
                <c:pt idx="3">
                  <c:v>#N/A</c:v>
                </c:pt>
                <c:pt idx="4">
                  <c:v>12216</c:v>
                </c:pt>
                <c:pt idx="5">
                  <c:v>#N/A</c:v>
                </c:pt>
                <c:pt idx="6">
                  <c:v>#N/A</c:v>
                </c:pt>
                <c:pt idx="7">
                  <c:v>10466</c:v>
                </c:pt>
                <c:pt idx="8">
                  <c:v>#N/A</c:v>
                </c:pt>
                <c:pt idx="9">
                  <c:v>#N/A</c:v>
                </c:pt>
                <c:pt idx="10">
                  <c:v>5788</c:v>
                </c:pt>
                <c:pt idx="11">
                  <c:v>#N/A</c:v>
                </c:pt>
                <c:pt idx="12">
                  <c:v>#N/A</c:v>
                </c:pt>
                <c:pt idx="13">
                  <c:v>3777</c:v>
                </c:pt>
                <c:pt idx="14">
                  <c:v>#N/A</c:v>
                </c:pt>
              </c:numCache>
            </c:numRef>
          </c:val>
          <c:smooth val="0"/>
        </c:ser>
        <c:dLbls>
          <c:showLegendKey val="0"/>
          <c:showVal val="0"/>
          <c:showCatName val="0"/>
          <c:showSerName val="0"/>
          <c:showPercent val="0"/>
          <c:showBubbleSize val="0"/>
        </c:dLbls>
        <c:marker val="1"/>
        <c:smooth val="0"/>
        <c:axId val="100824960"/>
        <c:axId val="100835328"/>
      </c:lineChart>
      <c:catAx>
        <c:axId val="1008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835328"/>
        <c:crosses val="autoZero"/>
        <c:auto val="1"/>
        <c:lblAlgn val="ctr"/>
        <c:lblOffset val="100"/>
        <c:tickLblSkip val="1"/>
        <c:tickMarkSkip val="1"/>
        <c:noMultiLvlLbl val="0"/>
      </c:catAx>
      <c:valAx>
        <c:axId val="10083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2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48,544
48,343
828.53
33,722,959
32,391,753
1,131,581
21,350,024
34,852,770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21.9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年度と比較すると増減なしの</a:t>
          </a:r>
          <a:r>
            <a:rPr kumimoji="1" lang="en-US" altLang="ja-JP" sz="1300">
              <a:latin typeface="ＭＳ Ｐゴシック"/>
            </a:rPr>
            <a:t>0.31</a:t>
          </a:r>
          <a:r>
            <a:rPr kumimoji="1" lang="ja-JP" altLang="en-US" sz="1300">
              <a:latin typeface="ＭＳ Ｐゴシック"/>
            </a:rPr>
            <a:t>で、類似団体平均</a:t>
          </a:r>
          <a:r>
            <a:rPr kumimoji="1" lang="en-US" altLang="ja-JP" sz="1300">
              <a:latin typeface="ＭＳ Ｐゴシック"/>
            </a:rPr>
            <a:t>0.41</a:t>
          </a:r>
          <a:r>
            <a:rPr kumimoji="1" lang="ja-JP" altLang="en-US" sz="1300">
              <a:latin typeface="ＭＳ Ｐゴシック"/>
            </a:rPr>
            <a:t>を大きく下回っている。真庭市総合計画等に基づく施策・事業を効率的かつ計画的に推進し、活力あるまちづくりを展開しつつ、行政の効率化に努めることにより、財政の健全化を図る。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7" name="直線コネクタ 66"/>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0" name="直線コネクタ 69"/>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3" name="直線コネクタ 72"/>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6" name="直線コネクタ 75"/>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79" name="フローチャート : 判断 78"/>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0" name="テキスト ボックス 79"/>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7"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8" name="円/楕円 87"/>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89" name="テキスト ボックス 88"/>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0" name="円/楕円 89"/>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1" name="テキスト ボックス 90"/>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4" name="円/楕円 93"/>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5" name="テキスト ボックス 94"/>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年度と比較すると</a:t>
          </a:r>
          <a:r>
            <a:rPr kumimoji="1" lang="en-US" altLang="ja-JP" sz="1300">
              <a:latin typeface="ＭＳ Ｐゴシック"/>
            </a:rPr>
            <a:t>2</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主な要因は、普通交付税の減額により経常一般財源が減少となったことによる。また、人件費が国の要請等を踏まえた給与減額措置終了により、経常経費充当一般財源が増加したことにによる。</a:t>
          </a:r>
        </a:p>
        <a:p>
          <a:r>
            <a:rPr kumimoji="1" lang="ja-JP" altLang="en-US" sz="1300">
              <a:latin typeface="ＭＳ Ｐゴシック"/>
            </a:rPr>
            <a:t>　今後とも、真庭市定員適正化計画による職員数の削減や普通建設事業の抑制に伴う公債費の減少に努めるとともに、事務事業評価を実施するなどして事業の見直しを行い、効率的な行財政運営を図る。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68399</xdr:rowOff>
    </xdr:from>
    <xdr:to>
      <xdr:col>7</xdr:col>
      <xdr:colOff>152400</xdr:colOff>
      <xdr:row>58</xdr:row>
      <xdr:rowOff>137341</xdr:rowOff>
    </xdr:to>
    <xdr:cxnSp macro="">
      <xdr:nvCxnSpPr>
        <xdr:cNvPr id="132" name="直線コネクタ 131"/>
        <xdr:cNvCxnSpPr/>
      </xdr:nvCxnSpPr>
      <xdr:spPr>
        <a:xfrm>
          <a:off x="4114800" y="1001249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68399</xdr:rowOff>
    </xdr:from>
    <xdr:to>
      <xdr:col>6</xdr:col>
      <xdr:colOff>0</xdr:colOff>
      <xdr:row>58</xdr:row>
      <xdr:rowOff>133894</xdr:rowOff>
    </xdr:to>
    <xdr:cxnSp macro="">
      <xdr:nvCxnSpPr>
        <xdr:cNvPr id="135" name="直線コネクタ 134"/>
        <xdr:cNvCxnSpPr/>
      </xdr:nvCxnSpPr>
      <xdr:spPr>
        <a:xfrm flipV="1">
          <a:off x="3225800" y="1001249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133894</xdr:rowOff>
    </xdr:from>
    <xdr:to>
      <xdr:col>4</xdr:col>
      <xdr:colOff>482600</xdr:colOff>
      <xdr:row>58</xdr:row>
      <xdr:rowOff>158024</xdr:rowOff>
    </xdr:to>
    <xdr:cxnSp macro="">
      <xdr:nvCxnSpPr>
        <xdr:cNvPr id="138" name="直線コネクタ 137"/>
        <xdr:cNvCxnSpPr/>
      </xdr:nvCxnSpPr>
      <xdr:spPr>
        <a:xfrm flipV="1">
          <a:off x="2336800" y="1007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30480</xdr:rowOff>
    </xdr:from>
    <xdr:to>
      <xdr:col>3</xdr:col>
      <xdr:colOff>279400</xdr:colOff>
      <xdr:row>58</xdr:row>
      <xdr:rowOff>158024</xdr:rowOff>
    </xdr:to>
    <xdr:cxnSp macro="">
      <xdr:nvCxnSpPr>
        <xdr:cNvPr id="141" name="直線コネクタ 140"/>
        <xdr:cNvCxnSpPr/>
      </xdr:nvCxnSpPr>
      <xdr:spPr>
        <a:xfrm>
          <a:off x="1447800" y="997458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86541</xdr:rowOff>
    </xdr:from>
    <xdr:to>
      <xdr:col>2</xdr:col>
      <xdr:colOff>127000</xdr:colOff>
      <xdr:row>59</xdr:row>
      <xdr:rowOff>16691</xdr:rowOff>
    </xdr:to>
    <xdr:sp macro="" textlink="">
      <xdr:nvSpPr>
        <xdr:cNvPr id="144" name="フローチャート : 判断 143"/>
        <xdr:cNvSpPr/>
      </xdr:nvSpPr>
      <xdr:spPr>
        <a:xfrm>
          <a:off x="1397000" y="1003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1468</xdr:rowOff>
    </xdr:from>
    <xdr:ext cx="762000" cy="259045"/>
    <xdr:sp macro="" textlink="">
      <xdr:nvSpPr>
        <xdr:cNvPr id="145" name="テキスト ボックス 144"/>
        <xdr:cNvSpPr txBox="1"/>
      </xdr:nvSpPr>
      <xdr:spPr>
        <a:xfrm>
          <a:off x="10668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86541</xdr:rowOff>
    </xdr:from>
    <xdr:to>
      <xdr:col>7</xdr:col>
      <xdr:colOff>203200</xdr:colOff>
      <xdr:row>59</xdr:row>
      <xdr:rowOff>16691</xdr:rowOff>
    </xdr:to>
    <xdr:sp macro="" textlink="">
      <xdr:nvSpPr>
        <xdr:cNvPr id="151" name="円/楕円 150"/>
        <xdr:cNvSpPr/>
      </xdr:nvSpPr>
      <xdr:spPr>
        <a:xfrm>
          <a:off x="4902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103068</xdr:rowOff>
    </xdr:from>
    <xdr:ext cx="762000" cy="259045"/>
    <xdr:sp macro="" textlink="">
      <xdr:nvSpPr>
        <xdr:cNvPr id="152" name="財政構造の弾力性該当値テキスト"/>
        <xdr:cNvSpPr txBox="1"/>
      </xdr:nvSpPr>
      <xdr:spPr>
        <a:xfrm>
          <a:off x="5041900" y="98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17599</xdr:rowOff>
    </xdr:from>
    <xdr:to>
      <xdr:col>6</xdr:col>
      <xdr:colOff>50800</xdr:colOff>
      <xdr:row>58</xdr:row>
      <xdr:rowOff>119199</xdr:rowOff>
    </xdr:to>
    <xdr:sp macro="" textlink="">
      <xdr:nvSpPr>
        <xdr:cNvPr id="153" name="円/楕円 152"/>
        <xdr:cNvSpPr/>
      </xdr:nvSpPr>
      <xdr:spPr>
        <a:xfrm>
          <a:off x="4064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129376</xdr:rowOff>
    </xdr:from>
    <xdr:ext cx="736600" cy="259045"/>
    <xdr:sp macro="" textlink="">
      <xdr:nvSpPr>
        <xdr:cNvPr id="154" name="テキスト ボックス 153"/>
        <xdr:cNvSpPr txBox="1"/>
      </xdr:nvSpPr>
      <xdr:spPr>
        <a:xfrm>
          <a:off x="3733800" y="973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83094</xdr:rowOff>
    </xdr:from>
    <xdr:to>
      <xdr:col>4</xdr:col>
      <xdr:colOff>533400</xdr:colOff>
      <xdr:row>59</xdr:row>
      <xdr:rowOff>13244</xdr:rowOff>
    </xdr:to>
    <xdr:sp macro="" textlink="">
      <xdr:nvSpPr>
        <xdr:cNvPr id="155" name="円/楕円 154"/>
        <xdr:cNvSpPr/>
      </xdr:nvSpPr>
      <xdr:spPr>
        <a:xfrm>
          <a:off x="3175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23421</xdr:rowOff>
    </xdr:from>
    <xdr:ext cx="762000" cy="259045"/>
    <xdr:sp macro="" textlink="">
      <xdr:nvSpPr>
        <xdr:cNvPr id="156" name="テキスト ボックス 155"/>
        <xdr:cNvSpPr txBox="1"/>
      </xdr:nvSpPr>
      <xdr:spPr>
        <a:xfrm>
          <a:off x="2844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107224</xdr:rowOff>
    </xdr:from>
    <xdr:to>
      <xdr:col>3</xdr:col>
      <xdr:colOff>330200</xdr:colOff>
      <xdr:row>59</xdr:row>
      <xdr:rowOff>37374</xdr:rowOff>
    </xdr:to>
    <xdr:sp macro="" textlink="">
      <xdr:nvSpPr>
        <xdr:cNvPr id="157" name="円/楕円 156"/>
        <xdr:cNvSpPr/>
      </xdr:nvSpPr>
      <xdr:spPr>
        <a:xfrm>
          <a:off x="2286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47551</xdr:rowOff>
    </xdr:from>
    <xdr:ext cx="762000" cy="259045"/>
    <xdr:sp macro="" textlink="">
      <xdr:nvSpPr>
        <xdr:cNvPr id="158" name="テキスト ボックス 157"/>
        <xdr:cNvSpPr txBox="1"/>
      </xdr:nvSpPr>
      <xdr:spPr>
        <a:xfrm>
          <a:off x="1955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151130</xdr:rowOff>
    </xdr:from>
    <xdr:to>
      <xdr:col>2</xdr:col>
      <xdr:colOff>127000</xdr:colOff>
      <xdr:row>58</xdr:row>
      <xdr:rowOff>81280</xdr:rowOff>
    </xdr:to>
    <xdr:sp macro="" textlink="">
      <xdr:nvSpPr>
        <xdr:cNvPr id="159" name="円/楕円 158"/>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91457</xdr:rowOff>
    </xdr:from>
    <xdr:ext cx="762000" cy="259045"/>
    <xdr:sp macro="" textlink="">
      <xdr:nvSpPr>
        <xdr:cNvPr id="160" name="テキスト ボックス 159"/>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類似団体平均と比較して約</a:t>
          </a:r>
          <a:r>
            <a:rPr kumimoji="1" lang="en-US" altLang="ja-JP" sz="1300">
              <a:latin typeface="ＭＳ Ｐゴシック"/>
            </a:rPr>
            <a:t>45</a:t>
          </a:r>
          <a:r>
            <a:rPr kumimoji="1" lang="ja-JP" altLang="en-US" sz="1300">
              <a:latin typeface="ＭＳ Ｐゴシック"/>
            </a:rPr>
            <a:t>千円上回っている。</a:t>
          </a:r>
          <a:endParaRPr kumimoji="1" lang="en-US" altLang="ja-JP" sz="1300">
            <a:latin typeface="ＭＳ Ｐゴシック"/>
          </a:endParaRPr>
        </a:p>
        <a:p>
          <a:r>
            <a:rPr kumimoji="1" lang="ja-JP" altLang="en-US" sz="1300">
              <a:latin typeface="ＭＳ Ｐゴシック"/>
            </a:rPr>
            <a:t>　人件費が主な要因であり、</a:t>
          </a:r>
          <a:r>
            <a:rPr kumimoji="1" lang="en-US" altLang="ja-JP" sz="1300">
              <a:latin typeface="ＭＳ Ｐゴシック"/>
            </a:rPr>
            <a:t>9</a:t>
          </a:r>
          <a:r>
            <a:rPr kumimoji="1" lang="ja-JP" altLang="en-US" sz="1300">
              <a:latin typeface="ＭＳ Ｐゴシック"/>
            </a:rPr>
            <a:t>町村による合併により、面積が広大で集落が点在しており、職員数が類似団体に比べ多いためである。また、公共施設も多く、その維持管理経費も要因となっている。今後、公共施設の見直しや事業の外部委託、指定管理者制度の活用等により経費の節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111517</xdr:rowOff>
    </xdr:from>
    <xdr:to>
      <xdr:col>7</xdr:col>
      <xdr:colOff>152400</xdr:colOff>
      <xdr:row>83</xdr:row>
      <xdr:rowOff>127865</xdr:rowOff>
    </xdr:to>
    <xdr:cxnSp macro="">
      <xdr:nvCxnSpPr>
        <xdr:cNvPr id="192" name="直線コネクタ 191"/>
        <xdr:cNvCxnSpPr/>
      </xdr:nvCxnSpPr>
      <xdr:spPr>
        <a:xfrm>
          <a:off x="4114800" y="14341867"/>
          <a:ext cx="838200" cy="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111517</xdr:rowOff>
    </xdr:from>
    <xdr:to>
      <xdr:col>6</xdr:col>
      <xdr:colOff>0</xdr:colOff>
      <xdr:row>83</xdr:row>
      <xdr:rowOff>111640</xdr:rowOff>
    </xdr:to>
    <xdr:cxnSp macro="">
      <xdr:nvCxnSpPr>
        <xdr:cNvPr id="195" name="直線コネクタ 194"/>
        <xdr:cNvCxnSpPr/>
      </xdr:nvCxnSpPr>
      <xdr:spPr>
        <a:xfrm flipV="1">
          <a:off x="3225800" y="14341867"/>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111640</xdr:rowOff>
    </xdr:from>
    <xdr:to>
      <xdr:col>4</xdr:col>
      <xdr:colOff>482600</xdr:colOff>
      <xdr:row>83</xdr:row>
      <xdr:rowOff>127184</xdr:rowOff>
    </xdr:to>
    <xdr:cxnSp macro="">
      <xdr:nvCxnSpPr>
        <xdr:cNvPr id="198" name="直線コネクタ 197"/>
        <xdr:cNvCxnSpPr/>
      </xdr:nvCxnSpPr>
      <xdr:spPr>
        <a:xfrm flipV="1">
          <a:off x="2336800" y="1434199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97168</xdr:rowOff>
    </xdr:from>
    <xdr:to>
      <xdr:col>3</xdr:col>
      <xdr:colOff>279400</xdr:colOff>
      <xdr:row>83</xdr:row>
      <xdr:rowOff>127184</xdr:rowOff>
    </xdr:to>
    <xdr:cxnSp macro="">
      <xdr:nvCxnSpPr>
        <xdr:cNvPr id="201" name="直線コネクタ 200"/>
        <xdr:cNvCxnSpPr/>
      </xdr:nvCxnSpPr>
      <xdr:spPr>
        <a:xfrm>
          <a:off x="1447800" y="14327518"/>
          <a:ext cx="8890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81680</xdr:rowOff>
    </xdr:from>
    <xdr:to>
      <xdr:col>2</xdr:col>
      <xdr:colOff>127000</xdr:colOff>
      <xdr:row>83</xdr:row>
      <xdr:rowOff>11830</xdr:rowOff>
    </xdr:to>
    <xdr:sp macro="" textlink="">
      <xdr:nvSpPr>
        <xdr:cNvPr id="204" name="フローチャート : 判断 203"/>
        <xdr:cNvSpPr/>
      </xdr:nvSpPr>
      <xdr:spPr>
        <a:xfrm>
          <a:off x="1397000" y="1414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22007</xdr:rowOff>
    </xdr:from>
    <xdr:ext cx="762000" cy="259045"/>
    <xdr:sp macro="" textlink="">
      <xdr:nvSpPr>
        <xdr:cNvPr id="205" name="テキスト ボックス 204"/>
        <xdr:cNvSpPr txBox="1"/>
      </xdr:nvSpPr>
      <xdr:spPr>
        <a:xfrm>
          <a:off x="1066800" y="1390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77065</xdr:rowOff>
    </xdr:from>
    <xdr:to>
      <xdr:col>7</xdr:col>
      <xdr:colOff>203200</xdr:colOff>
      <xdr:row>84</xdr:row>
      <xdr:rowOff>7215</xdr:rowOff>
    </xdr:to>
    <xdr:sp macro="" textlink="">
      <xdr:nvSpPr>
        <xdr:cNvPr id="211" name="円/楕円 210"/>
        <xdr:cNvSpPr/>
      </xdr:nvSpPr>
      <xdr:spPr>
        <a:xfrm>
          <a:off x="4902200" y="143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49142</xdr:rowOff>
    </xdr:from>
    <xdr:ext cx="762000" cy="259045"/>
    <xdr:sp macro="" textlink="">
      <xdr:nvSpPr>
        <xdr:cNvPr id="212" name="人件費・物件費等の状況該当値テキスト"/>
        <xdr:cNvSpPr txBox="1"/>
      </xdr:nvSpPr>
      <xdr:spPr>
        <a:xfrm>
          <a:off x="5041900" y="142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197,727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60717</xdr:rowOff>
    </xdr:from>
    <xdr:to>
      <xdr:col>6</xdr:col>
      <xdr:colOff>50800</xdr:colOff>
      <xdr:row>83</xdr:row>
      <xdr:rowOff>162317</xdr:rowOff>
    </xdr:to>
    <xdr:sp macro="" textlink="">
      <xdr:nvSpPr>
        <xdr:cNvPr id="213" name="円/楕円 212"/>
        <xdr:cNvSpPr/>
      </xdr:nvSpPr>
      <xdr:spPr>
        <a:xfrm>
          <a:off x="4064000" y="142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147094</xdr:rowOff>
    </xdr:from>
    <xdr:ext cx="736600" cy="259045"/>
    <xdr:sp macro="" textlink="">
      <xdr:nvSpPr>
        <xdr:cNvPr id="214" name="テキスト ボックス 213"/>
        <xdr:cNvSpPr txBox="1"/>
      </xdr:nvSpPr>
      <xdr:spPr>
        <a:xfrm>
          <a:off x="3733800" y="1437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190,952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60840</xdr:rowOff>
    </xdr:from>
    <xdr:to>
      <xdr:col>4</xdr:col>
      <xdr:colOff>533400</xdr:colOff>
      <xdr:row>83</xdr:row>
      <xdr:rowOff>162440</xdr:rowOff>
    </xdr:to>
    <xdr:sp macro="" textlink="">
      <xdr:nvSpPr>
        <xdr:cNvPr id="215" name="円/楕円 214"/>
        <xdr:cNvSpPr/>
      </xdr:nvSpPr>
      <xdr:spPr>
        <a:xfrm>
          <a:off x="3175000" y="14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147217</xdr:rowOff>
    </xdr:from>
    <xdr:ext cx="762000" cy="259045"/>
    <xdr:sp macro="" textlink="">
      <xdr:nvSpPr>
        <xdr:cNvPr id="216" name="テキスト ボックス 215"/>
        <xdr:cNvSpPr txBox="1"/>
      </xdr:nvSpPr>
      <xdr:spPr>
        <a:xfrm>
          <a:off x="2844800" y="1437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76384</xdr:rowOff>
    </xdr:from>
    <xdr:to>
      <xdr:col>3</xdr:col>
      <xdr:colOff>330200</xdr:colOff>
      <xdr:row>84</xdr:row>
      <xdr:rowOff>6534</xdr:rowOff>
    </xdr:to>
    <xdr:sp macro="" textlink="">
      <xdr:nvSpPr>
        <xdr:cNvPr id="217" name="円/楕円 216"/>
        <xdr:cNvSpPr/>
      </xdr:nvSpPr>
      <xdr:spPr>
        <a:xfrm>
          <a:off x="2286000" y="143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162761</xdr:rowOff>
    </xdr:from>
    <xdr:ext cx="762000" cy="259045"/>
    <xdr:sp macro="" textlink="">
      <xdr:nvSpPr>
        <xdr:cNvPr id="218" name="テキスト ボックス 217"/>
        <xdr:cNvSpPr txBox="1"/>
      </xdr:nvSpPr>
      <xdr:spPr>
        <a:xfrm>
          <a:off x="1955800" y="143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197,445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46368</xdr:rowOff>
    </xdr:from>
    <xdr:to>
      <xdr:col>2</xdr:col>
      <xdr:colOff>127000</xdr:colOff>
      <xdr:row>83</xdr:row>
      <xdr:rowOff>147968</xdr:rowOff>
    </xdr:to>
    <xdr:sp macro="" textlink="">
      <xdr:nvSpPr>
        <xdr:cNvPr id="219" name="円/楕円 218"/>
        <xdr:cNvSpPr/>
      </xdr:nvSpPr>
      <xdr:spPr>
        <a:xfrm>
          <a:off x="1397000" y="142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132745</xdr:rowOff>
    </xdr:from>
    <xdr:ext cx="762000" cy="259045"/>
    <xdr:sp macro="" textlink="">
      <xdr:nvSpPr>
        <xdr:cNvPr id="220" name="テキスト ボックス 219"/>
        <xdr:cNvSpPr txBox="1"/>
      </xdr:nvSpPr>
      <xdr:spPr>
        <a:xfrm>
          <a:off x="1066800" y="1436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a:t>
          </a:r>
          <a:r>
            <a:rPr kumimoji="1" lang="en-US" altLang="ja-JP" sz="1300">
              <a:latin typeface="ＭＳ Ｐゴシック"/>
            </a:rPr>
            <a:t>1.5</a:t>
          </a:r>
          <a:r>
            <a:rPr kumimoji="1" lang="ja-JP" altLang="en-US" sz="1300">
              <a:latin typeface="ＭＳ Ｐゴシック"/>
            </a:rPr>
            <a:t>ポイント上回っている。今後、真庭市定員適正化計画に基づき職員数の削減を図るとともに、給与の適正化に努める。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29211</xdr:rowOff>
    </xdr:to>
    <xdr:cxnSp macro="">
      <xdr:nvCxnSpPr>
        <xdr:cNvPr id="252" name="直線コネクタ 251"/>
        <xdr:cNvCxnSpPr/>
      </xdr:nvCxnSpPr>
      <xdr:spPr>
        <a:xfrm>
          <a:off x="16179800" y="1475943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88</xdr:row>
      <xdr:rowOff>24130</xdr:rowOff>
    </xdr:to>
    <xdr:cxnSp macro="">
      <xdr:nvCxnSpPr>
        <xdr:cNvPr id="255" name="直線コネクタ 254"/>
        <xdr:cNvCxnSpPr/>
      </xdr:nvCxnSpPr>
      <xdr:spPr>
        <a:xfrm flipV="1">
          <a:off x="15290800" y="1475943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xdr:rowOff>
    </xdr:from>
    <xdr:to>
      <xdr:col>22</xdr:col>
      <xdr:colOff>203200</xdr:colOff>
      <xdr:row>88</xdr:row>
      <xdr:rowOff>24130</xdr:rowOff>
    </xdr:to>
    <xdr:cxnSp macro="">
      <xdr:nvCxnSpPr>
        <xdr:cNvPr id="258" name="直線コネクタ 257"/>
        <xdr:cNvCxnSpPr/>
      </xdr:nvCxnSpPr>
      <xdr:spPr>
        <a:xfrm>
          <a:off x="14401800" y="150972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88</xdr:row>
      <xdr:rowOff>9652</xdr:rowOff>
    </xdr:to>
    <xdr:cxnSp macro="">
      <xdr:nvCxnSpPr>
        <xdr:cNvPr id="261" name="直線コネクタ 260"/>
        <xdr:cNvCxnSpPr/>
      </xdr:nvCxnSpPr>
      <xdr:spPr>
        <a:xfrm>
          <a:off x="13512800" y="14706346"/>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64" name="フローチャート : 判断 263"/>
        <xdr:cNvSpPr/>
      </xdr:nvSpPr>
      <xdr:spPr>
        <a:xfrm>
          <a:off x="13462000" y="1464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12971</xdr:rowOff>
    </xdr:from>
    <xdr:ext cx="762000" cy="259045"/>
    <xdr:sp macro="" textlink="">
      <xdr:nvSpPr>
        <xdr:cNvPr id="265" name="テキスト ボックス 264"/>
        <xdr:cNvSpPr txBox="1"/>
      </xdr:nvSpPr>
      <xdr:spPr>
        <a:xfrm>
          <a:off x="13131800" y="1441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1" name="円/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3" name="円/楕円 272"/>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4" name="テキスト ボックス 273"/>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5" name="円/楕円 274"/>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6" name="テキスト ボックス 27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7" name="円/楕円 276"/>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8" name="テキスト ボックス 277"/>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79" name="円/楕円 278"/>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80" name="テキスト ボックス 279"/>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9</a:t>
          </a:r>
          <a:r>
            <a:rPr kumimoji="1" lang="ja-JP" altLang="en-US" sz="1300">
              <a:latin typeface="ＭＳ Ｐゴシック"/>
            </a:rPr>
            <a:t>町村による合併により面積が広大で集落が点在しているという地形的要因により類似団体平均と比較して</a:t>
          </a:r>
          <a:r>
            <a:rPr kumimoji="1" lang="en-US" altLang="ja-JP" sz="1300">
              <a:latin typeface="ＭＳ Ｐゴシック"/>
            </a:rPr>
            <a:t>4.43</a:t>
          </a:r>
          <a:r>
            <a:rPr kumimoji="1" lang="ja-JP" altLang="en-US" sz="1300">
              <a:latin typeface="ＭＳ Ｐゴシック"/>
            </a:rPr>
            <a:t>人上回っている。今後、真庭市定員適正化計画に基づき、今後の退職者の見込み及び財政状況に配慮しながら職員の新規採用者数の抑制や事務の効率化等により職員数の削減を図る。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32234</xdr:rowOff>
    </xdr:from>
    <xdr:to>
      <xdr:col>24</xdr:col>
      <xdr:colOff>558800</xdr:colOff>
      <xdr:row>65</xdr:row>
      <xdr:rowOff>41426</xdr:rowOff>
    </xdr:to>
    <xdr:cxnSp macro="">
      <xdr:nvCxnSpPr>
        <xdr:cNvPr id="317" name="直線コネクタ 316"/>
        <xdr:cNvCxnSpPr/>
      </xdr:nvCxnSpPr>
      <xdr:spPr>
        <a:xfrm flipV="1">
          <a:off x="16179800" y="1117648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41426</xdr:rowOff>
    </xdr:from>
    <xdr:to>
      <xdr:col>23</xdr:col>
      <xdr:colOff>406400</xdr:colOff>
      <xdr:row>65</xdr:row>
      <xdr:rowOff>48320</xdr:rowOff>
    </xdr:to>
    <xdr:cxnSp macro="">
      <xdr:nvCxnSpPr>
        <xdr:cNvPr id="320" name="直線コネクタ 319"/>
        <xdr:cNvCxnSpPr/>
      </xdr:nvCxnSpPr>
      <xdr:spPr>
        <a:xfrm flipV="1">
          <a:off x="15290800" y="111856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34532</xdr:rowOff>
    </xdr:from>
    <xdr:to>
      <xdr:col>22</xdr:col>
      <xdr:colOff>203200</xdr:colOff>
      <xdr:row>65</xdr:row>
      <xdr:rowOff>48320</xdr:rowOff>
    </xdr:to>
    <xdr:cxnSp macro="">
      <xdr:nvCxnSpPr>
        <xdr:cNvPr id="323" name="直線コネクタ 322"/>
        <xdr:cNvCxnSpPr/>
      </xdr:nvCxnSpPr>
      <xdr:spPr>
        <a:xfrm>
          <a:off x="14401800" y="1117878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31085</xdr:rowOff>
    </xdr:from>
    <xdr:to>
      <xdr:col>21</xdr:col>
      <xdr:colOff>0</xdr:colOff>
      <xdr:row>65</xdr:row>
      <xdr:rowOff>34532</xdr:rowOff>
    </xdr:to>
    <xdr:cxnSp macro="">
      <xdr:nvCxnSpPr>
        <xdr:cNvPr id="326" name="直線コネクタ 325"/>
        <xdr:cNvCxnSpPr/>
      </xdr:nvCxnSpPr>
      <xdr:spPr>
        <a:xfrm>
          <a:off x="13512800" y="1117533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29" name="フローチャート : 判断 328"/>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18099</xdr:rowOff>
    </xdr:from>
    <xdr:ext cx="762000" cy="259045"/>
    <xdr:sp macro="" textlink="">
      <xdr:nvSpPr>
        <xdr:cNvPr id="330" name="テキスト ボックス 329"/>
        <xdr:cNvSpPr txBox="1"/>
      </xdr:nvSpPr>
      <xdr:spPr>
        <a:xfrm>
          <a:off x="13131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152884</xdr:rowOff>
    </xdr:from>
    <xdr:to>
      <xdr:col>24</xdr:col>
      <xdr:colOff>609600</xdr:colOff>
      <xdr:row>65</xdr:row>
      <xdr:rowOff>83034</xdr:rowOff>
    </xdr:to>
    <xdr:sp macro="" textlink="">
      <xdr:nvSpPr>
        <xdr:cNvPr id="336" name="円/楕円 335"/>
        <xdr:cNvSpPr/>
      </xdr:nvSpPr>
      <xdr:spPr>
        <a:xfrm>
          <a:off x="16967200" y="11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124961</xdr:rowOff>
    </xdr:from>
    <xdr:ext cx="762000" cy="259045"/>
    <xdr:sp macro="" textlink="">
      <xdr:nvSpPr>
        <xdr:cNvPr id="337" name="定員管理の状況該当値テキスト"/>
        <xdr:cNvSpPr txBox="1"/>
      </xdr:nvSpPr>
      <xdr:spPr>
        <a:xfrm>
          <a:off x="17106900" y="1109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162076</xdr:rowOff>
    </xdr:from>
    <xdr:to>
      <xdr:col>23</xdr:col>
      <xdr:colOff>457200</xdr:colOff>
      <xdr:row>65</xdr:row>
      <xdr:rowOff>92226</xdr:rowOff>
    </xdr:to>
    <xdr:sp macro="" textlink="">
      <xdr:nvSpPr>
        <xdr:cNvPr id="338" name="円/楕円 337"/>
        <xdr:cNvSpPr/>
      </xdr:nvSpPr>
      <xdr:spPr>
        <a:xfrm>
          <a:off x="16129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77003</xdr:rowOff>
    </xdr:from>
    <xdr:ext cx="736600" cy="259045"/>
    <xdr:sp macro="" textlink="">
      <xdr:nvSpPr>
        <xdr:cNvPr id="339" name="テキスト ボックス 338"/>
        <xdr:cNvSpPr txBox="1"/>
      </xdr:nvSpPr>
      <xdr:spPr>
        <a:xfrm>
          <a:off x="15798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168970</xdr:rowOff>
    </xdr:from>
    <xdr:to>
      <xdr:col>22</xdr:col>
      <xdr:colOff>254000</xdr:colOff>
      <xdr:row>65</xdr:row>
      <xdr:rowOff>99120</xdr:rowOff>
    </xdr:to>
    <xdr:sp macro="" textlink="">
      <xdr:nvSpPr>
        <xdr:cNvPr id="340" name="円/楕円 339"/>
        <xdr:cNvSpPr/>
      </xdr:nvSpPr>
      <xdr:spPr>
        <a:xfrm>
          <a:off x="15240000" y="11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83897</xdr:rowOff>
    </xdr:from>
    <xdr:ext cx="762000" cy="259045"/>
    <xdr:sp macro="" textlink="">
      <xdr:nvSpPr>
        <xdr:cNvPr id="341" name="テキスト ボックス 340"/>
        <xdr:cNvSpPr txBox="1"/>
      </xdr:nvSpPr>
      <xdr:spPr>
        <a:xfrm>
          <a:off x="14909800" y="1122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155182</xdr:rowOff>
    </xdr:from>
    <xdr:to>
      <xdr:col>21</xdr:col>
      <xdr:colOff>50800</xdr:colOff>
      <xdr:row>65</xdr:row>
      <xdr:rowOff>85332</xdr:rowOff>
    </xdr:to>
    <xdr:sp macro="" textlink="">
      <xdr:nvSpPr>
        <xdr:cNvPr id="342" name="円/楕円 341"/>
        <xdr:cNvSpPr/>
      </xdr:nvSpPr>
      <xdr:spPr>
        <a:xfrm>
          <a:off x="14351000" y="111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70109</xdr:rowOff>
    </xdr:from>
    <xdr:ext cx="762000" cy="259045"/>
    <xdr:sp macro="" textlink="">
      <xdr:nvSpPr>
        <xdr:cNvPr id="343" name="テキスト ボックス 342"/>
        <xdr:cNvSpPr txBox="1"/>
      </xdr:nvSpPr>
      <xdr:spPr>
        <a:xfrm>
          <a:off x="14020800" y="1121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151735</xdr:rowOff>
    </xdr:from>
    <xdr:to>
      <xdr:col>19</xdr:col>
      <xdr:colOff>533400</xdr:colOff>
      <xdr:row>65</xdr:row>
      <xdr:rowOff>81885</xdr:rowOff>
    </xdr:to>
    <xdr:sp macro="" textlink="">
      <xdr:nvSpPr>
        <xdr:cNvPr id="344" name="円/楕円 343"/>
        <xdr:cNvSpPr/>
      </xdr:nvSpPr>
      <xdr:spPr>
        <a:xfrm>
          <a:off x="13462000" y="111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66662</xdr:rowOff>
    </xdr:from>
    <xdr:ext cx="762000" cy="259045"/>
    <xdr:sp macro="" textlink="">
      <xdr:nvSpPr>
        <xdr:cNvPr id="345" name="テキスト ボックス 344"/>
        <xdr:cNvSpPr txBox="1"/>
      </xdr:nvSpPr>
      <xdr:spPr>
        <a:xfrm>
          <a:off x="13131800" y="112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1.2</a:t>
          </a:r>
          <a:r>
            <a:rPr kumimoji="1" lang="ja-JP" altLang="en-US" sz="1300">
              <a:latin typeface="ＭＳ Ｐゴシック"/>
            </a:rPr>
            <a:t>ポイント改善され、類似団体平均と比較しても</a:t>
          </a:r>
          <a:r>
            <a:rPr kumimoji="1" lang="en-US" altLang="ja-JP" sz="1300">
              <a:latin typeface="ＭＳ Ｐゴシック"/>
            </a:rPr>
            <a:t>0.4</a:t>
          </a:r>
          <a:r>
            <a:rPr kumimoji="1" lang="ja-JP" altLang="en-US" sz="1300">
              <a:latin typeface="ＭＳ Ｐゴシック"/>
            </a:rPr>
            <a:t>ポイント良好な状態となっている。</a:t>
          </a:r>
          <a:endParaRPr kumimoji="1" lang="en-US" altLang="ja-JP" sz="1300">
            <a:latin typeface="ＭＳ Ｐゴシック"/>
          </a:endParaRPr>
        </a:p>
        <a:p>
          <a:r>
            <a:rPr kumimoji="1" lang="ja-JP" altLang="en-US" sz="1300">
              <a:latin typeface="ＭＳ Ｐゴシック"/>
            </a:rPr>
            <a:t>　主な要因は、過去に借り入れた地方債の償還が終了したことによる。今後とも、真庭市総合計画等に基づき計画的に事業を進め、地方債に大きく頼ることのない財政運営に努める。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4191</xdr:rowOff>
    </xdr:from>
    <xdr:to>
      <xdr:col>24</xdr:col>
      <xdr:colOff>558800</xdr:colOff>
      <xdr:row>38</xdr:row>
      <xdr:rowOff>33147</xdr:rowOff>
    </xdr:to>
    <xdr:cxnSp macro="">
      <xdr:nvCxnSpPr>
        <xdr:cNvPr id="377" name="直線コネクタ 376"/>
        <xdr:cNvCxnSpPr/>
      </xdr:nvCxnSpPr>
      <xdr:spPr>
        <a:xfrm flipV="1">
          <a:off x="16179800" y="651929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33147</xdr:rowOff>
    </xdr:from>
    <xdr:to>
      <xdr:col>23</xdr:col>
      <xdr:colOff>406400</xdr:colOff>
      <xdr:row>38</xdr:row>
      <xdr:rowOff>54864</xdr:rowOff>
    </xdr:to>
    <xdr:cxnSp macro="">
      <xdr:nvCxnSpPr>
        <xdr:cNvPr id="380" name="直線コネクタ 379"/>
        <xdr:cNvCxnSpPr/>
      </xdr:nvCxnSpPr>
      <xdr:spPr>
        <a:xfrm flipV="1">
          <a:off x="15290800" y="654824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54864</xdr:rowOff>
    </xdr:from>
    <xdr:to>
      <xdr:col>22</xdr:col>
      <xdr:colOff>203200</xdr:colOff>
      <xdr:row>38</xdr:row>
      <xdr:rowOff>71755</xdr:rowOff>
    </xdr:to>
    <xdr:cxnSp macro="">
      <xdr:nvCxnSpPr>
        <xdr:cNvPr id="383" name="直線コネクタ 382"/>
        <xdr:cNvCxnSpPr/>
      </xdr:nvCxnSpPr>
      <xdr:spPr>
        <a:xfrm flipV="1">
          <a:off x="14401800" y="656996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71755</xdr:rowOff>
    </xdr:from>
    <xdr:to>
      <xdr:col>21</xdr:col>
      <xdr:colOff>0</xdr:colOff>
      <xdr:row>38</xdr:row>
      <xdr:rowOff>95885</xdr:rowOff>
    </xdr:to>
    <xdr:cxnSp macro="">
      <xdr:nvCxnSpPr>
        <xdr:cNvPr id="386" name="直線コネクタ 385"/>
        <xdr:cNvCxnSpPr/>
      </xdr:nvCxnSpPr>
      <xdr:spPr>
        <a:xfrm flipV="1">
          <a:off x="13512800" y="65868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23368</xdr:rowOff>
    </xdr:from>
    <xdr:to>
      <xdr:col>19</xdr:col>
      <xdr:colOff>533400</xdr:colOff>
      <xdr:row>38</xdr:row>
      <xdr:rowOff>124968</xdr:rowOff>
    </xdr:to>
    <xdr:sp macro="" textlink="">
      <xdr:nvSpPr>
        <xdr:cNvPr id="389" name="フローチャート : 判断 388"/>
        <xdr:cNvSpPr/>
      </xdr:nvSpPr>
      <xdr:spPr>
        <a:xfrm>
          <a:off x="134620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135145</xdr:rowOff>
    </xdr:from>
    <xdr:ext cx="762000" cy="259045"/>
    <xdr:sp macro="" textlink="">
      <xdr:nvSpPr>
        <xdr:cNvPr id="390" name="テキスト ボックス 389"/>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124841</xdr:rowOff>
    </xdr:from>
    <xdr:to>
      <xdr:col>24</xdr:col>
      <xdr:colOff>609600</xdr:colOff>
      <xdr:row>38</xdr:row>
      <xdr:rowOff>54990</xdr:rowOff>
    </xdr:to>
    <xdr:sp macro="" textlink="">
      <xdr:nvSpPr>
        <xdr:cNvPr id="396" name="円/楕円 395"/>
        <xdr:cNvSpPr/>
      </xdr:nvSpPr>
      <xdr:spPr>
        <a:xfrm>
          <a:off x="169672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141368</xdr:rowOff>
    </xdr:from>
    <xdr:ext cx="762000" cy="259045"/>
    <xdr:sp macro="" textlink="">
      <xdr:nvSpPr>
        <xdr:cNvPr id="397" name="公債費負担の状況該当値テキスト"/>
        <xdr:cNvSpPr txBox="1"/>
      </xdr:nvSpPr>
      <xdr:spPr>
        <a:xfrm>
          <a:off x="17106900" y="631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153797</xdr:rowOff>
    </xdr:from>
    <xdr:to>
      <xdr:col>23</xdr:col>
      <xdr:colOff>457200</xdr:colOff>
      <xdr:row>38</xdr:row>
      <xdr:rowOff>83947</xdr:rowOff>
    </xdr:to>
    <xdr:sp macro="" textlink="">
      <xdr:nvSpPr>
        <xdr:cNvPr id="398" name="円/楕円 397"/>
        <xdr:cNvSpPr/>
      </xdr:nvSpPr>
      <xdr:spPr>
        <a:xfrm>
          <a:off x="161290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94124</xdr:rowOff>
    </xdr:from>
    <xdr:ext cx="736600" cy="259045"/>
    <xdr:sp macro="" textlink="">
      <xdr:nvSpPr>
        <xdr:cNvPr id="399" name="テキスト ボックス 398"/>
        <xdr:cNvSpPr txBox="1"/>
      </xdr:nvSpPr>
      <xdr:spPr>
        <a:xfrm>
          <a:off x="15798800" y="626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4064</xdr:rowOff>
    </xdr:from>
    <xdr:to>
      <xdr:col>22</xdr:col>
      <xdr:colOff>254000</xdr:colOff>
      <xdr:row>38</xdr:row>
      <xdr:rowOff>105664</xdr:rowOff>
    </xdr:to>
    <xdr:sp macro="" textlink="">
      <xdr:nvSpPr>
        <xdr:cNvPr id="400" name="円/楕円 399"/>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401" name="テキスト ボックス 400"/>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20955</xdr:rowOff>
    </xdr:from>
    <xdr:to>
      <xdr:col>21</xdr:col>
      <xdr:colOff>50800</xdr:colOff>
      <xdr:row>38</xdr:row>
      <xdr:rowOff>122555</xdr:rowOff>
    </xdr:to>
    <xdr:sp macro="" textlink="">
      <xdr:nvSpPr>
        <xdr:cNvPr id="402" name="円/楕円 401"/>
        <xdr:cNvSpPr/>
      </xdr:nvSpPr>
      <xdr:spPr>
        <a:xfrm>
          <a:off x="14351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132732</xdr:rowOff>
    </xdr:from>
    <xdr:ext cx="762000" cy="259045"/>
    <xdr:sp macro="" textlink="">
      <xdr:nvSpPr>
        <xdr:cNvPr id="403" name="テキスト ボックス 402"/>
        <xdr:cNvSpPr txBox="1"/>
      </xdr:nvSpPr>
      <xdr:spPr>
        <a:xfrm>
          <a:off x="14020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45085</xdr:rowOff>
    </xdr:from>
    <xdr:to>
      <xdr:col>19</xdr:col>
      <xdr:colOff>533400</xdr:colOff>
      <xdr:row>38</xdr:row>
      <xdr:rowOff>146685</xdr:rowOff>
    </xdr:to>
    <xdr:sp macro="" textlink="">
      <xdr:nvSpPr>
        <xdr:cNvPr id="404" name="円/楕円 403"/>
        <xdr:cNvSpPr/>
      </xdr:nvSpPr>
      <xdr:spPr>
        <a:xfrm>
          <a:off x="13462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131462</xdr:rowOff>
    </xdr:from>
    <xdr:ext cx="762000" cy="259045"/>
    <xdr:sp macro="" textlink="">
      <xdr:nvSpPr>
        <xdr:cNvPr id="405" name="テキスト ボックス 404"/>
        <xdr:cNvSpPr txBox="1"/>
      </xdr:nvSpPr>
      <xdr:spPr>
        <a:xfrm>
          <a:off x="131318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年と比較して</a:t>
          </a:r>
          <a:r>
            <a:rPr kumimoji="1" lang="en-US" altLang="ja-JP" sz="1300">
              <a:latin typeface="ＭＳ Ｐゴシック"/>
            </a:rPr>
            <a:t>11.2</a:t>
          </a:r>
          <a:r>
            <a:rPr kumimoji="1" lang="ja-JP" altLang="en-US" sz="1300">
              <a:latin typeface="ＭＳ Ｐゴシック"/>
            </a:rPr>
            <a:t>ポイント改善し、類似団体と比較しても</a:t>
          </a:r>
          <a:r>
            <a:rPr kumimoji="1" lang="en-US" altLang="ja-JP" sz="1300">
              <a:latin typeface="ＭＳ Ｐゴシック"/>
            </a:rPr>
            <a:t>38.9</a:t>
          </a:r>
          <a:r>
            <a:rPr kumimoji="1" lang="ja-JP" altLang="en-US" sz="1300">
              <a:latin typeface="ＭＳ Ｐゴシック"/>
            </a:rPr>
            <a:t>ポイント良好な状態となっている。</a:t>
          </a:r>
          <a:endParaRPr kumimoji="1" lang="en-US" altLang="ja-JP" sz="1300">
            <a:latin typeface="ＭＳ Ｐゴシック"/>
          </a:endParaRPr>
        </a:p>
        <a:p>
          <a:r>
            <a:rPr kumimoji="1" lang="ja-JP" altLang="en-US" sz="1300">
              <a:latin typeface="ＭＳ Ｐゴシック"/>
            </a:rPr>
            <a:t>　主な要因は、定年退職者の増による職員数の減により退職手当負担見込額が減少したこと、また、公共施設整備等基金への積立により充当可能基金が増加したためである。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14404</xdr:rowOff>
    </xdr:from>
    <xdr:to>
      <xdr:col>24</xdr:col>
      <xdr:colOff>558800</xdr:colOff>
      <xdr:row>14</xdr:row>
      <xdr:rowOff>36925</xdr:rowOff>
    </xdr:to>
    <xdr:cxnSp macro="">
      <xdr:nvCxnSpPr>
        <xdr:cNvPr id="439" name="直線コネクタ 438"/>
        <xdr:cNvCxnSpPr/>
      </xdr:nvCxnSpPr>
      <xdr:spPr>
        <a:xfrm flipV="1">
          <a:off x="16179800" y="2414704"/>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36925</xdr:rowOff>
    </xdr:from>
    <xdr:to>
      <xdr:col>23</xdr:col>
      <xdr:colOff>406400</xdr:colOff>
      <xdr:row>14</xdr:row>
      <xdr:rowOff>91218</xdr:rowOff>
    </xdr:to>
    <xdr:cxnSp macro="">
      <xdr:nvCxnSpPr>
        <xdr:cNvPr id="442" name="直線コネクタ 441"/>
        <xdr:cNvCxnSpPr/>
      </xdr:nvCxnSpPr>
      <xdr:spPr>
        <a:xfrm flipV="1">
          <a:off x="15290800" y="24372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91218</xdr:rowOff>
    </xdr:from>
    <xdr:to>
      <xdr:col>22</xdr:col>
      <xdr:colOff>203200</xdr:colOff>
      <xdr:row>14</xdr:row>
      <xdr:rowOff>110522</xdr:rowOff>
    </xdr:to>
    <xdr:cxnSp macro="">
      <xdr:nvCxnSpPr>
        <xdr:cNvPr id="445" name="直線コネクタ 444"/>
        <xdr:cNvCxnSpPr/>
      </xdr:nvCxnSpPr>
      <xdr:spPr>
        <a:xfrm flipV="1">
          <a:off x="14401800" y="2491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110522</xdr:rowOff>
    </xdr:from>
    <xdr:to>
      <xdr:col>21</xdr:col>
      <xdr:colOff>0</xdr:colOff>
      <xdr:row>14</xdr:row>
      <xdr:rowOff>122386</xdr:rowOff>
    </xdr:to>
    <xdr:cxnSp macro="">
      <xdr:nvCxnSpPr>
        <xdr:cNvPr id="448" name="直線コネクタ 447"/>
        <xdr:cNvCxnSpPr/>
      </xdr:nvCxnSpPr>
      <xdr:spPr>
        <a:xfrm flipV="1">
          <a:off x="13512800" y="2510822"/>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105569</xdr:rowOff>
    </xdr:from>
    <xdr:to>
      <xdr:col>19</xdr:col>
      <xdr:colOff>533400</xdr:colOff>
      <xdr:row>15</xdr:row>
      <xdr:rowOff>35719</xdr:rowOff>
    </xdr:to>
    <xdr:sp macro="" textlink="">
      <xdr:nvSpPr>
        <xdr:cNvPr id="451" name="フローチャート : 判断 450"/>
        <xdr:cNvSpPr/>
      </xdr:nvSpPr>
      <xdr:spPr>
        <a:xfrm>
          <a:off x="13462000" y="25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20496</xdr:rowOff>
    </xdr:from>
    <xdr:ext cx="762000" cy="259045"/>
    <xdr:sp macro="" textlink="">
      <xdr:nvSpPr>
        <xdr:cNvPr id="452" name="テキスト ボックス 451"/>
        <xdr:cNvSpPr txBox="1"/>
      </xdr:nvSpPr>
      <xdr:spPr>
        <a:xfrm>
          <a:off x="13131800" y="25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135054</xdr:rowOff>
    </xdr:from>
    <xdr:to>
      <xdr:col>24</xdr:col>
      <xdr:colOff>609600</xdr:colOff>
      <xdr:row>14</xdr:row>
      <xdr:rowOff>65204</xdr:rowOff>
    </xdr:to>
    <xdr:sp macro="" textlink="">
      <xdr:nvSpPr>
        <xdr:cNvPr id="458" name="円/楕円 457"/>
        <xdr:cNvSpPr/>
      </xdr:nvSpPr>
      <xdr:spPr>
        <a:xfrm>
          <a:off x="16967200" y="23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56331</xdr:rowOff>
    </xdr:from>
    <xdr:ext cx="762000" cy="259045"/>
    <xdr:sp macro="" textlink="">
      <xdr:nvSpPr>
        <xdr:cNvPr id="459" name="将来負担の状況該当値テキスト"/>
        <xdr:cNvSpPr txBox="1"/>
      </xdr:nvSpPr>
      <xdr:spPr>
        <a:xfrm>
          <a:off x="17106900" y="22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157575</xdr:rowOff>
    </xdr:from>
    <xdr:to>
      <xdr:col>23</xdr:col>
      <xdr:colOff>457200</xdr:colOff>
      <xdr:row>14</xdr:row>
      <xdr:rowOff>87725</xdr:rowOff>
    </xdr:to>
    <xdr:sp macro="" textlink="">
      <xdr:nvSpPr>
        <xdr:cNvPr id="460" name="円/楕円 459"/>
        <xdr:cNvSpPr/>
      </xdr:nvSpPr>
      <xdr:spPr>
        <a:xfrm>
          <a:off x="16129000" y="23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97902</xdr:rowOff>
    </xdr:from>
    <xdr:ext cx="736600" cy="259045"/>
    <xdr:sp macro="" textlink="">
      <xdr:nvSpPr>
        <xdr:cNvPr id="461" name="テキスト ボックス 460"/>
        <xdr:cNvSpPr txBox="1"/>
      </xdr:nvSpPr>
      <xdr:spPr>
        <a:xfrm>
          <a:off x="15798800" y="215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40418</xdr:rowOff>
    </xdr:from>
    <xdr:to>
      <xdr:col>22</xdr:col>
      <xdr:colOff>254000</xdr:colOff>
      <xdr:row>14</xdr:row>
      <xdr:rowOff>142018</xdr:rowOff>
    </xdr:to>
    <xdr:sp macro="" textlink="">
      <xdr:nvSpPr>
        <xdr:cNvPr id="462" name="円/楕円 461"/>
        <xdr:cNvSpPr/>
      </xdr:nvSpPr>
      <xdr:spPr>
        <a:xfrm>
          <a:off x="15240000" y="2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152195</xdr:rowOff>
    </xdr:from>
    <xdr:ext cx="762000" cy="259045"/>
    <xdr:sp macro="" textlink="">
      <xdr:nvSpPr>
        <xdr:cNvPr id="463" name="テキスト ボックス 462"/>
        <xdr:cNvSpPr txBox="1"/>
      </xdr:nvSpPr>
      <xdr:spPr>
        <a:xfrm>
          <a:off x="14909800" y="220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59722</xdr:rowOff>
    </xdr:from>
    <xdr:to>
      <xdr:col>21</xdr:col>
      <xdr:colOff>50800</xdr:colOff>
      <xdr:row>14</xdr:row>
      <xdr:rowOff>161322</xdr:rowOff>
    </xdr:to>
    <xdr:sp macro="" textlink="">
      <xdr:nvSpPr>
        <xdr:cNvPr id="464" name="円/楕円 463"/>
        <xdr:cNvSpPr/>
      </xdr:nvSpPr>
      <xdr:spPr>
        <a:xfrm>
          <a:off x="14351000" y="24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49</xdr:rowOff>
    </xdr:from>
    <xdr:ext cx="762000" cy="259045"/>
    <xdr:sp macro="" textlink="">
      <xdr:nvSpPr>
        <xdr:cNvPr id="465" name="テキスト ボックス 464"/>
        <xdr:cNvSpPr txBox="1"/>
      </xdr:nvSpPr>
      <xdr:spPr>
        <a:xfrm>
          <a:off x="14020800" y="222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71586</xdr:rowOff>
    </xdr:from>
    <xdr:to>
      <xdr:col>19</xdr:col>
      <xdr:colOff>533400</xdr:colOff>
      <xdr:row>15</xdr:row>
      <xdr:rowOff>1736</xdr:rowOff>
    </xdr:to>
    <xdr:sp macro="" textlink="">
      <xdr:nvSpPr>
        <xdr:cNvPr id="466" name="円/楕円 465"/>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11913</xdr:rowOff>
    </xdr:from>
    <xdr:ext cx="762000" cy="259045"/>
    <xdr:sp macro="" textlink="">
      <xdr:nvSpPr>
        <xdr:cNvPr id="467" name="テキスト ボックス 466"/>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48,544
48,343
828.53
33,722,959
32,391,753
1,131,581
21,350,024
34,852,770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21.9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1.1</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主な要因は、国の要請等を踏まえた給与減額措置終了に伴うものである。しかし、類似団体平均と比較すると</a:t>
          </a:r>
          <a:r>
            <a:rPr kumimoji="1" lang="en-US" altLang="ja-JP" sz="1300">
              <a:latin typeface="ＭＳ Ｐゴシック"/>
            </a:rPr>
            <a:t>2.1</a:t>
          </a:r>
          <a:r>
            <a:rPr kumimoji="1" lang="ja-JP" altLang="en-US" sz="1300">
              <a:latin typeface="ＭＳ Ｐゴシック"/>
            </a:rPr>
            <a:t>ポイント上回っており、今後とも、真庭市定員適正化計画に基づいた人件費の抑制に努める。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138430</xdr:rowOff>
    </xdr:to>
    <xdr:cxnSp macro="">
      <xdr:nvCxnSpPr>
        <xdr:cNvPr id="64" name="直線コネクタ 63"/>
        <xdr:cNvCxnSpPr/>
      </xdr:nvCxnSpPr>
      <xdr:spPr>
        <a:xfrm>
          <a:off x="3987800" y="639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115570</xdr:rowOff>
    </xdr:to>
    <xdr:cxnSp macro="">
      <xdr:nvCxnSpPr>
        <xdr:cNvPr id="67" name="直線コネクタ 66"/>
        <xdr:cNvCxnSpPr/>
      </xdr:nvCxnSpPr>
      <xdr:spPr>
        <a:xfrm flipV="1">
          <a:off x="3098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146050</xdr:rowOff>
    </xdr:to>
    <xdr:cxnSp macro="">
      <xdr:nvCxnSpPr>
        <xdr:cNvPr id="70" name="直線コネクタ 69"/>
        <xdr:cNvCxnSpPr/>
      </xdr:nvCxnSpPr>
      <xdr:spPr>
        <a:xfrm flipV="1">
          <a:off x="2209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146050</xdr:rowOff>
    </xdr:to>
    <xdr:cxnSp macro="">
      <xdr:nvCxnSpPr>
        <xdr:cNvPr id="73" name="直線コネクタ 72"/>
        <xdr:cNvCxnSpPr/>
      </xdr:nvCxnSpPr>
      <xdr:spPr>
        <a:xfrm>
          <a:off x="1320800" y="6283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5" name="円/楕円 84"/>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6" name="テキスト ボックス 85"/>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89" name="円/楕円 88"/>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0" name="テキスト ボックス 89"/>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92" name="テキスト ボックス 91"/>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主な要因は、消費税増税によるものである。市町村合併の効果や行財政改革の効果も現れてきているが、今後も増加傾向にならないよう抑制に努める。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162379</xdr:rowOff>
    </xdr:to>
    <xdr:cxnSp macro="">
      <xdr:nvCxnSpPr>
        <xdr:cNvPr id="127" name="直線コネクタ 126"/>
        <xdr:cNvCxnSpPr/>
      </xdr:nvCxnSpPr>
      <xdr:spPr>
        <a:xfrm>
          <a:off x="15671800" y="26688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97064</xdr:rowOff>
    </xdr:to>
    <xdr:cxnSp macro="">
      <xdr:nvCxnSpPr>
        <xdr:cNvPr id="130" name="直線コネクタ 129"/>
        <xdr:cNvCxnSpPr/>
      </xdr:nvCxnSpPr>
      <xdr:spPr>
        <a:xfrm>
          <a:off x="14782800" y="2657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129721</xdr:rowOff>
    </xdr:to>
    <xdr:cxnSp macro="">
      <xdr:nvCxnSpPr>
        <xdr:cNvPr id="133" name="直線コネクタ 132"/>
        <xdr:cNvCxnSpPr/>
      </xdr:nvCxnSpPr>
      <xdr:spPr>
        <a:xfrm flipV="1">
          <a:off x="13893800" y="2657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67129</xdr:rowOff>
    </xdr:to>
    <xdr:cxnSp macro="">
      <xdr:nvCxnSpPr>
        <xdr:cNvPr id="136" name="直線コネクタ 135"/>
        <xdr:cNvCxnSpPr/>
      </xdr:nvCxnSpPr>
      <xdr:spPr>
        <a:xfrm flipV="1">
          <a:off x="13004800" y="2701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39" name="フローチャート : 判断 138"/>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40" name="テキスト ボックス 139"/>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6" name="円/楕円 145"/>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47"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48" name="円/楕円 147"/>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49" name="テキスト ボックス 148"/>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0" name="円/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2" name="円/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3" name="テキスト ボックス 152"/>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4" name="円/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55" name="テキスト ボックス 154"/>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扶助費に係る経常収支比率は、類似団体平均と比較して</a:t>
          </a:r>
          <a:r>
            <a:rPr kumimoji="1" lang="en-US" altLang="ja-JP" sz="1300">
              <a:latin typeface="ＭＳ Ｐゴシック"/>
            </a:rPr>
            <a:t>2.9</a:t>
          </a:r>
          <a:r>
            <a:rPr kumimoji="1" lang="ja-JP" altLang="en-US" sz="1300">
              <a:latin typeface="ＭＳ Ｐゴシック"/>
            </a:rPr>
            <a:t>ポイント下回っているが、平成</a:t>
          </a:r>
          <a:r>
            <a:rPr kumimoji="1" lang="en-US" altLang="ja-JP" sz="1300">
              <a:latin typeface="ＭＳ Ｐゴシック"/>
            </a:rPr>
            <a:t>25</a:t>
          </a:r>
          <a:r>
            <a:rPr kumimoji="1" lang="ja-JP" altLang="en-US" sz="1300">
              <a:latin typeface="ＭＳ Ｐゴシック"/>
            </a:rPr>
            <a:t>年度と比較すると</a:t>
          </a:r>
          <a:r>
            <a:rPr kumimoji="1" lang="en-US" altLang="ja-JP" sz="1300">
              <a:latin typeface="ＭＳ Ｐゴシック"/>
            </a:rPr>
            <a:t>0.3</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事業所及び利用者の増加により自立支援給付費が増となったためである。今後、高齢者人口の増加に伴い、扶助費の増加が見込まれるため、単独事業の見直しや、資格審査等の適正化を行い、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167822</xdr:rowOff>
    </xdr:to>
    <xdr:cxnSp macro="">
      <xdr:nvCxnSpPr>
        <xdr:cNvPr id="190" name="直線コネクタ 189"/>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3" name="直線コネクタ 192"/>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167822</xdr:rowOff>
    </xdr:to>
    <xdr:cxnSp macro="">
      <xdr:nvCxnSpPr>
        <xdr:cNvPr id="196" name="直線コネクタ 195"/>
        <xdr:cNvCxnSpPr/>
      </xdr:nvCxnSpPr>
      <xdr:spPr>
        <a:xfrm>
          <a:off x="2209800" y="9211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54</xdr:row>
      <xdr:rowOff>7257</xdr:rowOff>
    </xdr:to>
    <xdr:cxnSp macro="">
      <xdr:nvCxnSpPr>
        <xdr:cNvPr id="199" name="直線コネクタ 198"/>
        <xdr:cNvCxnSpPr/>
      </xdr:nvCxnSpPr>
      <xdr:spPr>
        <a:xfrm flipV="1">
          <a:off x="1320800" y="9211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2" name="フローチャート : 判断 201"/>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3" name="テキスト ボックス 202"/>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7" name="円/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その他に係る経常収支比率は、平成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0.5</a:t>
          </a:r>
          <a:r>
            <a:rPr kumimoji="1" lang="ja-JP" altLang="en-US" sz="1200">
              <a:latin typeface="ＭＳ Ｐゴシック"/>
            </a:rPr>
            <a:t>ポイント増加し、類似団体平均と比較して</a:t>
          </a:r>
          <a:r>
            <a:rPr kumimoji="1" lang="en-US" altLang="ja-JP" sz="1200">
              <a:latin typeface="ＭＳ Ｐゴシック"/>
            </a:rPr>
            <a:t>1.4</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　主な要因は繰出金であり、これまでに整備してきた簡易水道、下水道、農業集落排水施設等の維持管理経費として、公営企業会計への繰出金が必要となっているためである。今後、各施設の老朽化に伴う設備投資等が増加し、財政の硬直化を招く恐れがあるため、事業の見直し等を実施し、収支不足に対する安易な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153670</xdr:rowOff>
    </xdr:to>
    <xdr:cxnSp macro="">
      <xdr:nvCxnSpPr>
        <xdr:cNvPr id="251" name="直線コネクタ 250"/>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115570</xdr:rowOff>
    </xdr:to>
    <xdr:cxnSp macro="">
      <xdr:nvCxnSpPr>
        <xdr:cNvPr id="254" name="直線コネクタ 253"/>
        <xdr:cNvCxnSpPr/>
      </xdr:nvCxnSpPr>
      <xdr:spPr>
        <a:xfrm>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92710</xdr:rowOff>
    </xdr:to>
    <xdr:cxnSp macro="">
      <xdr:nvCxnSpPr>
        <xdr:cNvPr id="257" name="直線コネクタ 256"/>
        <xdr:cNvCxnSpPr/>
      </xdr:nvCxnSpPr>
      <xdr:spPr>
        <a:xfrm>
          <a:off x="13893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69850</xdr:rowOff>
    </xdr:to>
    <xdr:cxnSp macro="">
      <xdr:nvCxnSpPr>
        <xdr:cNvPr id="260" name="直線コネクタ 259"/>
        <xdr:cNvCxnSpPr/>
      </xdr:nvCxnSpPr>
      <xdr:spPr>
        <a:xfrm>
          <a:off x="13004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4" name="円/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ポイント改善し、類似団体平均よりも</a:t>
          </a:r>
          <a:r>
            <a:rPr kumimoji="1" lang="en-US" altLang="ja-JP" sz="1300">
              <a:latin typeface="ＭＳ Ｐゴシック"/>
            </a:rPr>
            <a:t>4.5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行財政改革による補助金及び負担金の見直しの成果が表れており、今後も増加傾向にならないように補助金の廃止も含めた見直しに努める。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77470</xdr:rowOff>
    </xdr:from>
    <xdr:to>
      <xdr:col>24</xdr:col>
      <xdr:colOff>31750</xdr:colOff>
      <xdr:row>34</xdr:row>
      <xdr:rowOff>88900</xdr:rowOff>
    </xdr:to>
    <xdr:cxnSp macro="">
      <xdr:nvCxnSpPr>
        <xdr:cNvPr id="311" name="直線コネクタ 310"/>
        <xdr:cNvCxnSpPr/>
      </xdr:nvCxnSpPr>
      <xdr:spPr>
        <a:xfrm flipV="1">
          <a:off x="15671800" y="5906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88900</xdr:rowOff>
    </xdr:from>
    <xdr:to>
      <xdr:col>22</xdr:col>
      <xdr:colOff>565150</xdr:colOff>
      <xdr:row>34</xdr:row>
      <xdr:rowOff>111760</xdr:rowOff>
    </xdr:to>
    <xdr:cxnSp macro="">
      <xdr:nvCxnSpPr>
        <xdr:cNvPr id="314" name="直線コネクタ 313"/>
        <xdr:cNvCxnSpPr/>
      </xdr:nvCxnSpPr>
      <xdr:spPr>
        <a:xfrm flipV="1">
          <a:off x="14782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111760</xdr:rowOff>
    </xdr:from>
    <xdr:to>
      <xdr:col>21</xdr:col>
      <xdr:colOff>361950</xdr:colOff>
      <xdr:row>34</xdr:row>
      <xdr:rowOff>119380</xdr:rowOff>
    </xdr:to>
    <xdr:cxnSp macro="">
      <xdr:nvCxnSpPr>
        <xdr:cNvPr id="317" name="直線コネクタ 316"/>
        <xdr:cNvCxnSpPr/>
      </xdr:nvCxnSpPr>
      <xdr:spPr>
        <a:xfrm flipV="1">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115570</xdr:rowOff>
    </xdr:from>
    <xdr:to>
      <xdr:col>20</xdr:col>
      <xdr:colOff>158750</xdr:colOff>
      <xdr:row>34</xdr:row>
      <xdr:rowOff>119380</xdr:rowOff>
    </xdr:to>
    <xdr:cxnSp macro="">
      <xdr:nvCxnSpPr>
        <xdr:cNvPr id="320" name="直線コネクタ 319"/>
        <xdr:cNvCxnSpPr/>
      </xdr:nvCxnSpPr>
      <xdr:spPr>
        <a:xfrm>
          <a:off x="13004800" y="5944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3" name="フローチャート : 判断 322"/>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4" name="テキスト ボックス 323"/>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26670</xdr:rowOff>
    </xdr:from>
    <xdr:to>
      <xdr:col>24</xdr:col>
      <xdr:colOff>82550</xdr:colOff>
      <xdr:row>34</xdr:row>
      <xdr:rowOff>128270</xdr:rowOff>
    </xdr:to>
    <xdr:sp macro="" textlink="">
      <xdr:nvSpPr>
        <xdr:cNvPr id="330" name="円/楕円 329"/>
        <xdr:cNvSpPr/>
      </xdr:nvSpPr>
      <xdr:spPr>
        <a:xfrm>
          <a:off x="164592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43197</xdr:rowOff>
    </xdr:from>
    <xdr:ext cx="762000" cy="259045"/>
    <xdr:sp macro="" textlink="">
      <xdr:nvSpPr>
        <xdr:cNvPr id="331" name="補助費等該当値テキスト"/>
        <xdr:cNvSpPr txBox="1"/>
      </xdr:nvSpPr>
      <xdr:spPr>
        <a:xfrm>
          <a:off x="165989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2" name="円/楕円 331"/>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3" name="テキスト ボックス 332"/>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60960</xdr:rowOff>
    </xdr:from>
    <xdr:to>
      <xdr:col>21</xdr:col>
      <xdr:colOff>412750</xdr:colOff>
      <xdr:row>34</xdr:row>
      <xdr:rowOff>162560</xdr:rowOff>
    </xdr:to>
    <xdr:sp macro="" textlink="">
      <xdr:nvSpPr>
        <xdr:cNvPr id="334" name="円/楕円 333"/>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1287</xdr:rowOff>
    </xdr:from>
    <xdr:ext cx="762000" cy="259045"/>
    <xdr:sp macro="" textlink="">
      <xdr:nvSpPr>
        <xdr:cNvPr id="335" name="テキスト ボックス 334"/>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68580</xdr:rowOff>
    </xdr:from>
    <xdr:to>
      <xdr:col>20</xdr:col>
      <xdr:colOff>209550</xdr:colOff>
      <xdr:row>34</xdr:row>
      <xdr:rowOff>170180</xdr:rowOff>
    </xdr:to>
    <xdr:sp macro="" textlink="">
      <xdr:nvSpPr>
        <xdr:cNvPr id="336" name="円/楕円 335"/>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8907</xdr:rowOff>
    </xdr:from>
    <xdr:ext cx="762000" cy="259045"/>
    <xdr:sp macro="" textlink="">
      <xdr:nvSpPr>
        <xdr:cNvPr id="337" name="テキスト ボックス 336"/>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64770</xdr:rowOff>
    </xdr:from>
    <xdr:to>
      <xdr:col>19</xdr:col>
      <xdr:colOff>6350</xdr:colOff>
      <xdr:row>34</xdr:row>
      <xdr:rowOff>166370</xdr:rowOff>
    </xdr:to>
    <xdr:sp macro="" textlink="">
      <xdr:nvSpPr>
        <xdr:cNvPr id="338" name="円/楕円 337"/>
        <xdr:cNvSpPr/>
      </xdr:nvSpPr>
      <xdr:spPr>
        <a:xfrm>
          <a:off x="12954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5097</xdr:rowOff>
    </xdr:from>
    <xdr:ext cx="762000" cy="259045"/>
    <xdr:sp macro="" textlink="">
      <xdr:nvSpPr>
        <xdr:cNvPr id="339" name="テキスト ボックス 338"/>
        <xdr:cNvSpPr txBox="1"/>
      </xdr:nvSpPr>
      <xdr:spPr>
        <a:xfrm>
          <a:off x="12623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ポイント改善し、類似団体平均と比較し</a:t>
          </a:r>
          <a:r>
            <a:rPr kumimoji="1" lang="en-US" altLang="ja-JP" sz="1300">
              <a:latin typeface="ＭＳ Ｐゴシック"/>
            </a:rPr>
            <a:t>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公債費のピークは過ぎ、近年は減少傾向にあるが、依然として公債費の負担は厳しい状況である。今後も地方債の発行を抑えるとともに、発行する地方債も交付税算入率の高い有利な地方債を選択するよう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18415</xdr:rowOff>
    </xdr:from>
    <xdr:to>
      <xdr:col>7</xdr:col>
      <xdr:colOff>15875</xdr:colOff>
      <xdr:row>75</xdr:row>
      <xdr:rowOff>22225</xdr:rowOff>
    </xdr:to>
    <xdr:cxnSp macro="">
      <xdr:nvCxnSpPr>
        <xdr:cNvPr id="371" name="直線コネクタ 370"/>
        <xdr:cNvCxnSpPr/>
      </xdr:nvCxnSpPr>
      <xdr:spPr>
        <a:xfrm flipV="1">
          <a:off x="3987800" y="128771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22225</xdr:rowOff>
    </xdr:from>
    <xdr:to>
      <xdr:col>5</xdr:col>
      <xdr:colOff>549275</xdr:colOff>
      <xdr:row>75</xdr:row>
      <xdr:rowOff>33655</xdr:rowOff>
    </xdr:to>
    <xdr:cxnSp macro="">
      <xdr:nvCxnSpPr>
        <xdr:cNvPr id="374" name="直線コネクタ 373"/>
        <xdr:cNvCxnSpPr/>
      </xdr:nvCxnSpPr>
      <xdr:spPr>
        <a:xfrm flipV="1">
          <a:off x="3098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33655</xdr:rowOff>
    </xdr:from>
    <xdr:to>
      <xdr:col>4</xdr:col>
      <xdr:colOff>346075</xdr:colOff>
      <xdr:row>75</xdr:row>
      <xdr:rowOff>41275</xdr:rowOff>
    </xdr:to>
    <xdr:cxnSp macro="">
      <xdr:nvCxnSpPr>
        <xdr:cNvPr id="377" name="直線コネクタ 376"/>
        <xdr:cNvCxnSpPr/>
      </xdr:nvCxnSpPr>
      <xdr:spPr>
        <a:xfrm flipV="1">
          <a:off x="2209800" y="12892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33655</xdr:rowOff>
    </xdr:from>
    <xdr:to>
      <xdr:col>3</xdr:col>
      <xdr:colOff>142875</xdr:colOff>
      <xdr:row>75</xdr:row>
      <xdr:rowOff>41275</xdr:rowOff>
    </xdr:to>
    <xdr:cxnSp macro="">
      <xdr:nvCxnSpPr>
        <xdr:cNvPr id="380" name="直線コネクタ 379"/>
        <xdr:cNvCxnSpPr/>
      </xdr:nvCxnSpPr>
      <xdr:spPr>
        <a:xfrm>
          <a:off x="1320800" y="12892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123825</xdr:rowOff>
    </xdr:from>
    <xdr:to>
      <xdr:col>1</xdr:col>
      <xdr:colOff>676275</xdr:colOff>
      <xdr:row>75</xdr:row>
      <xdr:rowOff>53975</xdr:rowOff>
    </xdr:to>
    <xdr:sp macro="" textlink="">
      <xdr:nvSpPr>
        <xdr:cNvPr id="383" name="フローチャート : 判断 382"/>
        <xdr:cNvSpPr/>
      </xdr:nvSpPr>
      <xdr:spPr>
        <a:xfrm>
          <a:off x="1270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64152</xdr:rowOff>
    </xdr:from>
    <xdr:ext cx="762000" cy="259045"/>
    <xdr:sp macro="" textlink="">
      <xdr:nvSpPr>
        <xdr:cNvPr id="384" name="テキスト ボックス 383"/>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139065</xdr:rowOff>
    </xdr:from>
    <xdr:to>
      <xdr:col>7</xdr:col>
      <xdr:colOff>66675</xdr:colOff>
      <xdr:row>75</xdr:row>
      <xdr:rowOff>69215</xdr:rowOff>
    </xdr:to>
    <xdr:sp macro="" textlink="">
      <xdr:nvSpPr>
        <xdr:cNvPr id="390" name="円/楕円 389"/>
        <xdr:cNvSpPr/>
      </xdr:nvSpPr>
      <xdr:spPr>
        <a:xfrm>
          <a:off x="4775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155592</xdr:rowOff>
    </xdr:from>
    <xdr:ext cx="762000" cy="259045"/>
    <xdr:sp macro="" textlink="">
      <xdr:nvSpPr>
        <xdr:cNvPr id="391" name="公債費該当値テキスト"/>
        <xdr:cNvSpPr txBox="1"/>
      </xdr:nvSpPr>
      <xdr:spPr>
        <a:xfrm>
          <a:off x="4914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142875</xdr:rowOff>
    </xdr:from>
    <xdr:to>
      <xdr:col>5</xdr:col>
      <xdr:colOff>600075</xdr:colOff>
      <xdr:row>75</xdr:row>
      <xdr:rowOff>73025</xdr:rowOff>
    </xdr:to>
    <xdr:sp macro="" textlink="">
      <xdr:nvSpPr>
        <xdr:cNvPr id="392" name="円/楕円 391"/>
        <xdr:cNvSpPr/>
      </xdr:nvSpPr>
      <xdr:spPr>
        <a:xfrm>
          <a:off x="3937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93" name="テキスト ボックス 392"/>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154305</xdr:rowOff>
    </xdr:from>
    <xdr:to>
      <xdr:col>4</xdr:col>
      <xdr:colOff>396875</xdr:colOff>
      <xdr:row>75</xdr:row>
      <xdr:rowOff>84455</xdr:rowOff>
    </xdr:to>
    <xdr:sp macro="" textlink="">
      <xdr:nvSpPr>
        <xdr:cNvPr id="394" name="円/楕円 393"/>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94632</xdr:rowOff>
    </xdr:from>
    <xdr:ext cx="762000" cy="259045"/>
    <xdr:sp macro="" textlink="">
      <xdr:nvSpPr>
        <xdr:cNvPr id="395" name="テキスト ボックス 394"/>
        <xdr:cNvSpPr txBox="1"/>
      </xdr:nvSpPr>
      <xdr:spPr>
        <a:xfrm>
          <a:off x="2717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161925</xdr:rowOff>
    </xdr:from>
    <xdr:to>
      <xdr:col>3</xdr:col>
      <xdr:colOff>193675</xdr:colOff>
      <xdr:row>75</xdr:row>
      <xdr:rowOff>92075</xdr:rowOff>
    </xdr:to>
    <xdr:sp macro="" textlink="">
      <xdr:nvSpPr>
        <xdr:cNvPr id="396" name="円/楕円 395"/>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97" name="テキスト ボックス 396"/>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154305</xdr:rowOff>
    </xdr:from>
    <xdr:to>
      <xdr:col>1</xdr:col>
      <xdr:colOff>676275</xdr:colOff>
      <xdr:row>75</xdr:row>
      <xdr:rowOff>84455</xdr:rowOff>
    </xdr:to>
    <xdr:sp macro="" textlink="">
      <xdr:nvSpPr>
        <xdr:cNvPr id="398" name="円/楕円 397"/>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69232</xdr:rowOff>
    </xdr:from>
    <xdr:ext cx="762000" cy="259045"/>
    <xdr:sp macro="" textlink="">
      <xdr:nvSpPr>
        <xdr:cNvPr id="399" name="テキスト ボックス 398"/>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2.2</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庁舎建設など普通建設事業費が増加したためである。今後も、小中学校耐震化計画等に基づく小中学校の耐震化や新改築工事等の普通建設事業が継続されるため、増加傾向とならないように他の普通建設事業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50800</xdr:rowOff>
    </xdr:to>
    <xdr:cxnSp macro="">
      <xdr:nvCxnSpPr>
        <xdr:cNvPr id="432" name="直線コネクタ 431"/>
        <xdr:cNvCxnSpPr/>
      </xdr:nvCxnSpPr>
      <xdr:spPr>
        <a:xfrm>
          <a:off x="15671800" y="12997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16511</xdr:rowOff>
    </xdr:to>
    <xdr:cxnSp macro="">
      <xdr:nvCxnSpPr>
        <xdr:cNvPr id="435" name="直線コネクタ 434"/>
        <xdr:cNvCxnSpPr/>
      </xdr:nvCxnSpPr>
      <xdr:spPr>
        <a:xfrm flipV="1">
          <a:off x="14782800" y="12997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27939</xdr:rowOff>
    </xdr:to>
    <xdr:cxnSp macro="">
      <xdr:nvCxnSpPr>
        <xdr:cNvPr id="438" name="直線コネクタ 437"/>
        <xdr:cNvCxnSpPr/>
      </xdr:nvCxnSpPr>
      <xdr:spPr>
        <a:xfrm flipV="1">
          <a:off x="13893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76</xdr:row>
      <xdr:rowOff>27939</xdr:rowOff>
    </xdr:to>
    <xdr:cxnSp macro="">
      <xdr:nvCxnSpPr>
        <xdr:cNvPr id="441" name="直線コネクタ 440"/>
        <xdr:cNvCxnSpPr/>
      </xdr:nvCxnSpPr>
      <xdr:spPr>
        <a:xfrm>
          <a:off x="13004800" y="1293241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4" name="フローチャート : 判断 443"/>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5" name="テキスト ボックス 444"/>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51" name="円/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52"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53" name="円/楕円 45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54" name="テキスト ボックス 453"/>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137160</xdr:rowOff>
    </xdr:from>
    <xdr:to>
      <xdr:col>21</xdr:col>
      <xdr:colOff>412750</xdr:colOff>
      <xdr:row>76</xdr:row>
      <xdr:rowOff>67311</xdr:rowOff>
    </xdr:to>
    <xdr:sp macro="" textlink="">
      <xdr:nvSpPr>
        <xdr:cNvPr id="455" name="円/楕円 454"/>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56" name="テキスト ボックス 455"/>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148589</xdr:rowOff>
    </xdr:from>
    <xdr:to>
      <xdr:col>20</xdr:col>
      <xdr:colOff>209550</xdr:colOff>
      <xdr:row>76</xdr:row>
      <xdr:rowOff>78739</xdr:rowOff>
    </xdr:to>
    <xdr:sp macro="" textlink="">
      <xdr:nvSpPr>
        <xdr:cNvPr id="457" name="円/楕円 456"/>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88917</xdr:rowOff>
    </xdr:from>
    <xdr:ext cx="762000" cy="259045"/>
    <xdr:sp macro="" textlink="">
      <xdr:nvSpPr>
        <xdr:cNvPr id="458" name="テキスト ボックス 457"/>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59" name="円/楕円 458"/>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60" name="テキスト ボックス 459"/>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岡山県真庭市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134683</xdr:rowOff>
    </xdr:from>
    <xdr:to>
      <xdr:col>4</xdr:col>
      <xdr:colOff>1117600</xdr:colOff>
      <xdr:row>16</xdr:row>
      <xdr:rowOff>34544</xdr:rowOff>
    </xdr:to>
    <xdr:cxnSp macro="">
      <xdr:nvCxnSpPr>
        <xdr:cNvPr id="50" name="直線コネクタ 49"/>
        <xdr:cNvCxnSpPr/>
      </xdr:nvCxnSpPr>
      <xdr:spPr bwMode="auto">
        <a:xfrm flipV="1">
          <a:off x="5003800" y="2754058"/>
          <a:ext cx="647700" cy="7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6515</xdr:rowOff>
    </xdr:from>
    <xdr:to>
      <xdr:col>4</xdr:col>
      <xdr:colOff>469900</xdr:colOff>
      <xdr:row>16</xdr:row>
      <xdr:rowOff>34544</xdr:rowOff>
    </xdr:to>
    <xdr:cxnSp macro="">
      <xdr:nvCxnSpPr>
        <xdr:cNvPr id="53" name="直線コネクタ 52"/>
        <xdr:cNvCxnSpPr/>
      </xdr:nvCxnSpPr>
      <xdr:spPr bwMode="auto">
        <a:xfrm>
          <a:off x="4305300" y="2797340"/>
          <a:ext cx="698500" cy="2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125489</xdr:rowOff>
    </xdr:from>
    <xdr:to>
      <xdr:col>3</xdr:col>
      <xdr:colOff>904875</xdr:colOff>
      <xdr:row>16</xdr:row>
      <xdr:rowOff>6515</xdr:rowOff>
    </xdr:to>
    <xdr:cxnSp macro="">
      <xdr:nvCxnSpPr>
        <xdr:cNvPr id="56" name="直線コネクタ 55"/>
        <xdr:cNvCxnSpPr/>
      </xdr:nvCxnSpPr>
      <xdr:spPr bwMode="auto">
        <a:xfrm>
          <a:off x="3606800" y="2744864"/>
          <a:ext cx="698500" cy="5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125489</xdr:rowOff>
    </xdr:from>
    <xdr:to>
      <xdr:col>3</xdr:col>
      <xdr:colOff>206375</xdr:colOff>
      <xdr:row>16</xdr:row>
      <xdr:rowOff>65951</xdr:rowOff>
    </xdr:to>
    <xdr:cxnSp macro="">
      <xdr:nvCxnSpPr>
        <xdr:cNvPr id="59" name="直線コネクタ 58"/>
        <xdr:cNvCxnSpPr/>
      </xdr:nvCxnSpPr>
      <xdr:spPr bwMode="auto">
        <a:xfrm flipV="1">
          <a:off x="2908300" y="2744864"/>
          <a:ext cx="698500" cy="11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32753</xdr:rowOff>
    </xdr:from>
    <xdr:to>
      <xdr:col>2</xdr:col>
      <xdr:colOff>692150</xdr:colOff>
      <xdr:row>18</xdr:row>
      <xdr:rowOff>134353</xdr:rowOff>
    </xdr:to>
    <xdr:sp macro="" textlink="">
      <xdr:nvSpPr>
        <xdr:cNvPr id="62" name="フローチャート : 判断 61"/>
        <xdr:cNvSpPr/>
      </xdr:nvSpPr>
      <xdr:spPr bwMode="auto">
        <a:xfrm>
          <a:off x="2857500" y="3166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119130</xdr:rowOff>
    </xdr:from>
    <xdr:ext cx="762000" cy="259045"/>
    <xdr:sp macro="" textlink="">
      <xdr:nvSpPr>
        <xdr:cNvPr id="63" name="テキスト ボックス 62"/>
        <xdr:cNvSpPr txBox="1"/>
      </xdr:nvSpPr>
      <xdr:spPr>
        <a:xfrm>
          <a:off x="2527300" y="325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83883</xdr:rowOff>
    </xdr:from>
    <xdr:to>
      <xdr:col>5</xdr:col>
      <xdr:colOff>34925</xdr:colOff>
      <xdr:row>16</xdr:row>
      <xdr:rowOff>14033</xdr:rowOff>
    </xdr:to>
    <xdr:sp macro="" textlink="">
      <xdr:nvSpPr>
        <xdr:cNvPr id="69" name="円/楕円 68"/>
        <xdr:cNvSpPr/>
      </xdr:nvSpPr>
      <xdr:spPr bwMode="auto">
        <a:xfrm>
          <a:off x="5600700" y="270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100410</xdr:rowOff>
    </xdr:from>
    <xdr:ext cx="762000" cy="259045"/>
    <xdr:sp macro="" textlink="">
      <xdr:nvSpPr>
        <xdr:cNvPr id="70" name="人口1人当たり決算額の推移該当値テキスト130"/>
        <xdr:cNvSpPr txBox="1"/>
      </xdr:nvSpPr>
      <xdr:spPr>
        <a:xfrm>
          <a:off x="5740400" y="25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155194</xdr:rowOff>
    </xdr:from>
    <xdr:to>
      <xdr:col>4</xdr:col>
      <xdr:colOff>520700</xdr:colOff>
      <xdr:row>16</xdr:row>
      <xdr:rowOff>85344</xdr:rowOff>
    </xdr:to>
    <xdr:sp macro="" textlink="">
      <xdr:nvSpPr>
        <xdr:cNvPr id="71" name="円/楕円 70"/>
        <xdr:cNvSpPr/>
      </xdr:nvSpPr>
      <xdr:spPr bwMode="auto">
        <a:xfrm>
          <a:off x="4953000" y="277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95521</xdr:rowOff>
    </xdr:from>
    <xdr:ext cx="736600" cy="259045"/>
    <xdr:sp macro="" textlink="">
      <xdr:nvSpPr>
        <xdr:cNvPr id="72" name="テキスト ボックス 71"/>
        <xdr:cNvSpPr txBox="1"/>
      </xdr:nvSpPr>
      <xdr:spPr>
        <a:xfrm>
          <a:off x="4622800" y="25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127165</xdr:rowOff>
    </xdr:from>
    <xdr:to>
      <xdr:col>3</xdr:col>
      <xdr:colOff>955675</xdr:colOff>
      <xdr:row>16</xdr:row>
      <xdr:rowOff>57315</xdr:rowOff>
    </xdr:to>
    <xdr:sp macro="" textlink="">
      <xdr:nvSpPr>
        <xdr:cNvPr id="73" name="円/楕円 72"/>
        <xdr:cNvSpPr/>
      </xdr:nvSpPr>
      <xdr:spPr bwMode="auto">
        <a:xfrm>
          <a:off x="4254500" y="27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67492</xdr:rowOff>
    </xdr:from>
    <xdr:ext cx="762000" cy="259045"/>
    <xdr:sp macro="" textlink="">
      <xdr:nvSpPr>
        <xdr:cNvPr id="74" name="テキスト ボックス 73"/>
        <xdr:cNvSpPr txBox="1"/>
      </xdr:nvSpPr>
      <xdr:spPr>
        <a:xfrm>
          <a:off x="3924300" y="25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74689</xdr:rowOff>
    </xdr:from>
    <xdr:to>
      <xdr:col>3</xdr:col>
      <xdr:colOff>257175</xdr:colOff>
      <xdr:row>16</xdr:row>
      <xdr:rowOff>4839</xdr:rowOff>
    </xdr:to>
    <xdr:sp macro="" textlink="">
      <xdr:nvSpPr>
        <xdr:cNvPr id="75" name="円/楕円 74"/>
        <xdr:cNvSpPr/>
      </xdr:nvSpPr>
      <xdr:spPr bwMode="auto">
        <a:xfrm>
          <a:off x="3556000" y="269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15016</xdr:rowOff>
    </xdr:from>
    <xdr:ext cx="762000" cy="259045"/>
    <xdr:sp macro="" textlink="">
      <xdr:nvSpPr>
        <xdr:cNvPr id="76" name="テキスト ボックス 75"/>
        <xdr:cNvSpPr txBox="1"/>
      </xdr:nvSpPr>
      <xdr:spPr>
        <a:xfrm>
          <a:off x="3225800" y="24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15151</xdr:rowOff>
    </xdr:from>
    <xdr:to>
      <xdr:col>2</xdr:col>
      <xdr:colOff>692150</xdr:colOff>
      <xdr:row>16</xdr:row>
      <xdr:rowOff>116751</xdr:rowOff>
    </xdr:to>
    <xdr:sp macro="" textlink="">
      <xdr:nvSpPr>
        <xdr:cNvPr id="77" name="円/楕円 76"/>
        <xdr:cNvSpPr/>
      </xdr:nvSpPr>
      <xdr:spPr bwMode="auto">
        <a:xfrm>
          <a:off x="2857500" y="280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126928</xdr:rowOff>
    </xdr:from>
    <xdr:ext cx="762000" cy="259045"/>
    <xdr:sp macro="" textlink="">
      <xdr:nvSpPr>
        <xdr:cNvPr id="78" name="テキスト ボックス 77"/>
        <xdr:cNvSpPr txBox="1"/>
      </xdr:nvSpPr>
      <xdr:spPr>
        <a:xfrm>
          <a:off x="2527300" y="257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288651</xdr:rowOff>
    </xdr:from>
    <xdr:to>
      <xdr:col>4</xdr:col>
      <xdr:colOff>1117600</xdr:colOff>
      <xdr:row>37</xdr:row>
      <xdr:rowOff>307236</xdr:rowOff>
    </xdr:to>
    <xdr:cxnSp macro="">
      <xdr:nvCxnSpPr>
        <xdr:cNvPr id="112" name="直線コネクタ 111"/>
        <xdr:cNvCxnSpPr/>
      </xdr:nvCxnSpPr>
      <xdr:spPr bwMode="auto">
        <a:xfrm>
          <a:off x="5003800" y="7413351"/>
          <a:ext cx="647700" cy="1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292013</xdr:rowOff>
    </xdr:from>
    <xdr:ext cx="762000" cy="259045"/>
    <xdr:sp macro="" textlink="">
      <xdr:nvSpPr>
        <xdr:cNvPr id="113" name="人口1人当たり決算額の推移平均値テキスト445"/>
        <xdr:cNvSpPr txBox="1"/>
      </xdr:nvSpPr>
      <xdr:spPr>
        <a:xfrm>
          <a:off x="5740400" y="7416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267303</xdr:rowOff>
    </xdr:from>
    <xdr:to>
      <xdr:col>4</xdr:col>
      <xdr:colOff>469900</xdr:colOff>
      <xdr:row>37</xdr:row>
      <xdr:rowOff>288651</xdr:rowOff>
    </xdr:to>
    <xdr:cxnSp macro="">
      <xdr:nvCxnSpPr>
        <xdr:cNvPr id="115" name="直線コネクタ 114"/>
        <xdr:cNvCxnSpPr/>
      </xdr:nvCxnSpPr>
      <xdr:spPr bwMode="auto">
        <a:xfrm>
          <a:off x="4305300" y="7392003"/>
          <a:ext cx="698500" cy="2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256708</xdr:rowOff>
    </xdr:from>
    <xdr:to>
      <xdr:col>3</xdr:col>
      <xdr:colOff>904875</xdr:colOff>
      <xdr:row>37</xdr:row>
      <xdr:rowOff>267303</xdr:rowOff>
    </xdr:to>
    <xdr:cxnSp macro="">
      <xdr:nvCxnSpPr>
        <xdr:cNvPr id="118" name="直線コネクタ 117"/>
        <xdr:cNvCxnSpPr/>
      </xdr:nvCxnSpPr>
      <xdr:spPr bwMode="auto">
        <a:xfrm>
          <a:off x="3606800" y="7381408"/>
          <a:ext cx="698500" cy="1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256228</xdr:rowOff>
    </xdr:from>
    <xdr:to>
      <xdr:col>3</xdr:col>
      <xdr:colOff>206375</xdr:colOff>
      <xdr:row>37</xdr:row>
      <xdr:rowOff>256708</xdr:rowOff>
    </xdr:to>
    <xdr:cxnSp macro="">
      <xdr:nvCxnSpPr>
        <xdr:cNvPr id="121" name="直線コネクタ 120"/>
        <xdr:cNvCxnSpPr/>
      </xdr:nvCxnSpPr>
      <xdr:spPr bwMode="auto">
        <a:xfrm>
          <a:off x="2908300" y="7380928"/>
          <a:ext cx="6985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264639</xdr:rowOff>
    </xdr:from>
    <xdr:to>
      <xdr:col>2</xdr:col>
      <xdr:colOff>692150</xdr:colOff>
      <xdr:row>38</xdr:row>
      <xdr:rowOff>23339</xdr:rowOff>
    </xdr:to>
    <xdr:sp macro="" textlink="">
      <xdr:nvSpPr>
        <xdr:cNvPr id="124" name="フローチャート : 判断 123"/>
        <xdr:cNvSpPr/>
      </xdr:nvSpPr>
      <xdr:spPr bwMode="auto">
        <a:xfrm>
          <a:off x="2857500" y="738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8116</xdr:rowOff>
    </xdr:from>
    <xdr:ext cx="762000" cy="259045"/>
    <xdr:sp macro="" textlink="">
      <xdr:nvSpPr>
        <xdr:cNvPr id="125" name="テキスト ボックス 124"/>
        <xdr:cNvSpPr txBox="1"/>
      </xdr:nvSpPr>
      <xdr:spPr>
        <a:xfrm>
          <a:off x="2527300" y="74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256436</xdr:rowOff>
    </xdr:from>
    <xdr:to>
      <xdr:col>5</xdr:col>
      <xdr:colOff>34925</xdr:colOff>
      <xdr:row>38</xdr:row>
      <xdr:rowOff>15136</xdr:rowOff>
    </xdr:to>
    <xdr:sp macro="" textlink="">
      <xdr:nvSpPr>
        <xdr:cNvPr id="131" name="円/楕円 130"/>
        <xdr:cNvSpPr/>
      </xdr:nvSpPr>
      <xdr:spPr bwMode="auto">
        <a:xfrm>
          <a:off x="5600700" y="7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101513</xdr:rowOff>
    </xdr:from>
    <xdr:ext cx="762000" cy="259045"/>
    <xdr:sp macro="" textlink="">
      <xdr:nvSpPr>
        <xdr:cNvPr id="132" name="人口1人当たり決算額の推移該当値テキスト445"/>
        <xdr:cNvSpPr txBox="1"/>
      </xdr:nvSpPr>
      <xdr:spPr>
        <a:xfrm>
          <a:off x="5740400" y="722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237851</xdr:rowOff>
    </xdr:from>
    <xdr:to>
      <xdr:col>4</xdr:col>
      <xdr:colOff>520700</xdr:colOff>
      <xdr:row>37</xdr:row>
      <xdr:rowOff>339451</xdr:rowOff>
    </xdr:to>
    <xdr:sp macro="" textlink="">
      <xdr:nvSpPr>
        <xdr:cNvPr id="133" name="円/楕円 132"/>
        <xdr:cNvSpPr/>
      </xdr:nvSpPr>
      <xdr:spPr bwMode="auto">
        <a:xfrm>
          <a:off x="4953000" y="736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6728</xdr:rowOff>
    </xdr:from>
    <xdr:ext cx="736600" cy="259045"/>
    <xdr:sp macro="" textlink="">
      <xdr:nvSpPr>
        <xdr:cNvPr id="134" name="テキスト ボックス 133"/>
        <xdr:cNvSpPr txBox="1"/>
      </xdr:nvSpPr>
      <xdr:spPr>
        <a:xfrm>
          <a:off x="4622800" y="713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216503</xdr:rowOff>
    </xdr:from>
    <xdr:to>
      <xdr:col>3</xdr:col>
      <xdr:colOff>955675</xdr:colOff>
      <xdr:row>37</xdr:row>
      <xdr:rowOff>318103</xdr:rowOff>
    </xdr:to>
    <xdr:sp macro="" textlink="">
      <xdr:nvSpPr>
        <xdr:cNvPr id="135" name="円/楕円 134"/>
        <xdr:cNvSpPr/>
      </xdr:nvSpPr>
      <xdr:spPr bwMode="auto">
        <a:xfrm>
          <a:off x="4254500" y="734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156830</xdr:rowOff>
    </xdr:from>
    <xdr:ext cx="762000" cy="259045"/>
    <xdr:sp macro="" textlink="">
      <xdr:nvSpPr>
        <xdr:cNvPr id="136" name="テキスト ボックス 135"/>
        <xdr:cNvSpPr txBox="1"/>
      </xdr:nvSpPr>
      <xdr:spPr>
        <a:xfrm>
          <a:off x="3924300" y="711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205908</xdr:rowOff>
    </xdr:from>
    <xdr:to>
      <xdr:col>3</xdr:col>
      <xdr:colOff>257175</xdr:colOff>
      <xdr:row>37</xdr:row>
      <xdr:rowOff>307508</xdr:rowOff>
    </xdr:to>
    <xdr:sp macro="" textlink="">
      <xdr:nvSpPr>
        <xdr:cNvPr id="137" name="円/楕円 136"/>
        <xdr:cNvSpPr/>
      </xdr:nvSpPr>
      <xdr:spPr bwMode="auto">
        <a:xfrm>
          <a:off x="3556000" y="733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146235</xdr:rowOff>
    </xdr:from>
    <xdr:ext cx="762000" cy="259045"/>
    <xdr:sp macro="" textlink="">
      <xdr:nvSpPr>
        <xdr:cNvPr id="138" name="テキスト ボックス 137"/>
        <xdr:cNvSpPr txBox="1"/>
      </xdr:nvSpPr>
      <xdr:spPr>
        <a:xfrm>
          <a:off x="3225800" y="709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205428</xdr:rowOff>
    </xdr:from>
    <xdr:to>
      <xdr:col>2</xdr:col>
      <xdr:colOff>692150</xdr:colOff>
      <xdr:row>37</xdr:row>
      <xdr:rowOff>307028</xdr:rowOff>
    </xdr:to>
    <xdr:sp macro="" textlink="">
      <xdr:nvSpPr>
        <xdr:cNvPr id="139" name="円/楕円 138"/>
        <xdr:cNvSpPr/>
      </xdr:nvSpPr>
      <xdr:spPr bwMode="auto">
        <a:xfrm>
          <a:off x="28575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145755</xdr:rowOff>
    </xdr:from>
    <xdr:ext cx="762000" cy="259045"/>
    <xdr:sp macro="" textlink="">
      <xdr:nvSpPr>
        <xdr:cNvPr id="140" name="テキスト ボックス 139"/>
        <xdr:cNvSpPr txBox="1"/>
      </xdr:nvSpPr>
      <xdr:spPr>
        <a:xfrm>
          <a:off x="2527300" y="70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年度末財政調整基金残高は、前年度と比較して約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千万円の増加により、標準財政規模に対する割合も</a:t>
          </a:r>
          <a:r>
            <a:rPr kumimoji="1" lang="en-US" altLang="ja-JP" sz="1400">
              <a:latin typeface="ＭＳ ゴシック" pitchFamily="49" charset="-128"/>
              <a:ea typeface="ＭＳ ゴシック" pitchFamily="49" charset="-128"/>
            </a:rPr>
            <a:t>57.13</a:t>
          </a:r>
          <a:r>
            <a:rPr kumimoji="1" lang="ja-JP" altLang="en-US" sz="1400">
              <a:latin typeface="ＭＳ ゴシック" pitchFamily="49" charset="-128"/>
              <a:ea typeface="ＭＳ ゴシック" pitchFamily="49" charset="-128"/>
            </a:rPr>
            <a:t>ポイントで</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実質収支額については、前年度と比較して約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今後も、事務事業の見直し等による歳出の抑制、行財政改革を推進し、健全な行財政運営に努める。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標準財政規模比で分譲宅地事業特別会計においては、前年度までに市営分譲宅地のほとんどが売却となり収益が減少したことにより、前年度と比較して</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今後、普通交付税の合併特例期間終了に伴う一般財源の減少に備え、真庭市総合計画等に基づき計画的に事業を進めていく。また、特別会計については、独立採算の原則により、歳入歳出の適正化を図り、経営基盤を強化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は減少傾向である。</a:t>
          </a:r>
        </a:p>
        <a:p>
          <a:r>
            <a:rPr kumimoji="1" lang="ja-JP" altLang="en-US" sz="1400">
              <a:latin typeface="ＭＳ ゴシック" pitchFamily="49" charset="-128"/>
              <a:ea typeface="ＭＳ ゴシック" pitchFamily="49" charset="-128"/>
            </a:rPr>
            <a:t>　主な要因は、過去に借り入れた地方債の償還が終了したことと、真庭市総合計画等に基づき計画的な事業実施により地方債が抑制され、元利償還金が減少していることである。また、債務負担行為に基づく支出額は、利子補給に係るものが多く、今後も減少傾向にある。公営企業への準元利償還金は、下水道施設等の整備を実施していくため、今後も同等の額を維持していく。</a:t>
          </a:r>
        </a:p>
        <a:p>
          <a:r>
            <a:rPr kumimoji="1" lang="ja-JP" altLang="en-US" sz="1400">
              <a:latin typeface="ＭＳ ゴシック" pitchFamily="49" charset="-128"/>
              <a:ea typeface="ＭＳ ゴシック" pitchFamily="49" charset="-128"/>
            </a:rPr>
            <a:t>　算入公債費等については、合併特例事業債、過疎対策事業債、辺地対策事業債の借入れにより増加傾向にある。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は年々減少傾向である。</a:t>
          </a:r>
        </a:p>
        <a:p>
          <a:r>
            <a:rPr kumimoji="1" lang="ja-JP" altLang="en-US" sz="1400">
              <a:latin typeface="ＭＳ ゴシック" pitchFamily="49" charset="-128"/>
              <a:ea typeface="ＭＳ ゴシック" pitchFamily="49" charset="-128"/>
            </a:rPr>
            <a:t>　主な要因は、地方債現在高が増額となったが、公営企業債等繰入見込額及び退職手当負担見込額が大きく減少したことである。公営企業債の準元利償還金については、平成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年度に行った補償金免除繰上償還の効果が表れたことによる。また、債務負担行為に基づく支出予定額は利子補給に係るものが多く、今後も減少傾向にある。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充当可能財源はほぼ横ばいであり、充当可能基金は財政調整基金の積増しにより増加している。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33722959</v>
      </c>
      <c r="BO4" s="349"/>
      <c r="BP4" s="349"/>
      <c r="BQ4" s="349"/>
      <c r="BR4" s="349"/>
      <c r="BS4" s="349"/>
      <c r="BT4" s="349"/>
      <c r="BU4" s="350"/>
      <c r="BV4" s="348">
        <v>32167929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32391753</v>
      </c>
      <c r="BO5" s="386"/>
      <c r="BP5" s="386"/>
      <c r="BQ5" s="386"/>
      <c r="BR5" s="386"/>
      <c r="BS5" s="386"/>
      <c r="BT5" s="386"/>
      <c r="BU5" s="387"/>
      <c r="BV5" s="385">
        <v>30729911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84.3</v>
      </c>
      <c r="CU5" s="383"/>
      <c r="CV5" s="383"/>
      <c r="CW5" s="383"/>
      <c r="CX5" s="383"/>
      <c r="CY5" s="383"/>
      <c r="CZ5" s="383"/>
      <c r="DA5" s="384"/>
      <c r="DB5" s="382">
        <v>82.3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1331206</v>
      </c>
      <c r="BO6" s="386"/>
      <c r="BP6" s="386"/>
      <c r="BQ6" s="386"/>
      <c r="BR6" s="386"/>
      <c r="BS6" s="386"/>
      <c r="BT6" s="386"/>
      <c r="BU6" s="387"/>
      <c r="BV6" s="385">
        <v>1438018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89.2</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199625</v>
      </c>
      <c r="BO7" s="386"/>
      <c r="BP7" s="386"/>
      <c r="BQ7" s="386"/>
      <c r="BR7" s="386"/>
      <c r="BS7" s="386"/>
      <c r="BT7" s="386"/>
      <c r="BU7" s="387"/>
      <c r="BV7" s="385">
        <v>322715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21350024</v>
      </c>
      <c r="CU7" s="386"/>
      <c r="CV7" s="386"/>
      <c r="CW7" s="386"/>
      <c r="CX7" s="386"/>
      <c r="CY7" s="386"/>
      <c r="CZ7" s="386"/>
      <c r="DA7" s="387"/>
      <c r="DB7" s="385">
        <v>21514878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1131581</v>
      </c>
      <c r="BO8" s="386"/>
      <c r="BP8" s="386"/>
      <c r="BQ8" s="386"/>
      <c r="BR8" s="386"/>
      <c r="BS8" s="386"/>
      <c r="BT8" s="386"/>
      <c r="BU8" s="387"/>
      <c r="BV8" s="385">
        <v>1115303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48964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16278</v>
      </c>
      <c r="BO9" s="386"/>
      <c r="BP9" s="386"/>
      <c r="BQ9" s="386"/>
      <c r="BR9" s="386"/>
      <c r="BS9" s="386"/>
      <c r="BT9" s="386"/>
      <c r="BU9" s="387"/>
      <c r="BV9" s="385">
        <v>-76621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17.600000000000001</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51782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15847</v>
      </c>
      <c r="BO10" s="386"/>
      <c r="BP10" s="386"/>
      <c r="BQ10" s="386"/>
      <c r="BR10" s="386"/>
      <c r="BS10" s="386"/>
      <c r="BT10" s="386"/>
      <c r="BU10" s="387"/>
      <c r="BV10" s="385">
        <v>12332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48544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48343</v>
      </c>
      <c r="S13" s="467"/>
      <c r="T13" s="467"/>
      <c r="U13" s="467"/>
      <c r="V13" s="468"/>
      <c r="W13" s="401" t="s">
        <v>123</v>
      </c>
      <c r="X13" s="402"/>
      <c r="Y13" s="402"/>
      <c r="Z13" s="402"/>
      <c r="AA13" s="402"/>
      <c r="AB13" s="392"/>
      <c r="AC13" s="436">
        <v>3435</v>
      </c>
      <c r="AD13" s="437"/>
      <c r="AE13" s="437"/>
      <c r="AF13" s="437"/>
      <c r="AG13" s="476"/>
      <c r="AH13" s="436">
        <v>4541</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32125</v>
      </c>
      <c r="BO13" s="386"/>
      <c r="BP13" s="386"/>
      <c r="BQ13" s="386"/>
      <c r="BR13" s="386"/>
      <c r="BS13" s="386"/>
      <c r="BT13" s="386"/>
      <c r="BU13" s="387"/>
      <c r="BV13" s="385">
        <v>-64289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49222</v>
      </c>
      <c r="S14" s="467"/>
      <c r="T14" s="467"/>
      <c r="U14" s="467"/>
      <c r="V14" s="468"/>
      <c r="W14" s="375"/>
      <c r="X14" s="376"/>
      <c r="Y14" s="376"/>
      <c r="Z14" s="376"/>
      <c r="AA14" s="376"/>
      <c r="AB14" s="365"/>
      <c r="AC14" s="469">
        <v>14.7</v>
      </c>
      <c r="AD14" s="470"/>
      <c r="AE14" s="470"/>
      <c r="AF14" s="470"/>
      <c r="AG14" s="471"/>
      <c r="AH14" s="469">
        <v>17.100000000000001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21.9</v>
      </c>
      <c r="CU14" s="481"/>
      <c r="CV14" s="481"/>
      <c r="CW14" s="481"/>
      <c r="CX14" s="481"/>
      <c r="CY14" s="481"/>
      <c r="CZ14" s="481"/>
      <c r="DA14" s="482"/>
      <c r="DB14" s="480">
        <v>33.1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49031</v>
      </c>
      <c r="S15" s="467"/>
      <c r="T15" s="467"/>
      <c r="U15" s="467"/>
      <c r="V15" s="468"/>
      <c r="W15" s="401" t="s">
        <v>129</v>
      </c>
      <c r="X15" s="402"/>
      <c r="Y15" s="402"/>
      <c r="Z15" s="402"/>
      <c r="AA15" s="402"/>
      <c r="AB15" s="392"/>
      <c r="AC15" s="436">
        <v>6602</v>
      </c>
      <c r="AD15" s="437"/>
      <c r="AE15" s="437"/>
      <c r="AF15" s="437"/>
      <c r="AG15" s="476"/>
      <c r="AH15" s="436">
        <v>7891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4698918</v>
      </c>
      <c r="BO15" s="349"/>
      <c r="BP15" s="349"/>
      <c r="BQ15" s="349"/>
      <c r="BR15" s="349"/>
      <c r="BS15" s="349"/>
      <c r="BT15" s="349"/>
      <c r="BU15" s="350"/>
      <c r="BV15" s="348">
        <v>4554040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28.2</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15041647</v>
      </c>
      <c r="BO16" s="386"/>
      <c r="BP16" s="386"/>
      <c r="BQ16" s="386"/>
      <c r="BR16" s="386"/>
      <c r="BS16" s="386"/>
      <c r="BT16" s="386"/>
      <c r="BU16" s="387"/>
      <c r="BV16" s="385">
        <v>14587089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13371</v>
      </c>
      <c r="AD17" s="437"/>
      <c r="AE17" s="437"/>
      <c r="AF17" s="437"/>
      <c r="AG17" s="476"/>
      <c r="AH17" s="436">
        <v>14139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5996109</v>
      </c>
      <c r="BO17" s="386"/>
      <c r="BP17" s="386"/>
      <c r="BQ17" s="386"/>
      <c r="BR17" s="386"/>
      <c r="BS17" s="386"/>
      <c r="BT17" s="386"/>
      <c r="BU17" s="387"/>
      <c r="BV17" s="385">
        <v>5831173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828.53</v>
      </c>
      <c r="M18" s="498"/>
      <c r="N18" s="498"/>
      <c r="O18" s="498"/>
      <c r="P18" s="498"/>
      <c r="Q18" s="498"/>
      <c r="R18" s="499"/>
      <c r="S18" s="499"/>
      <c r="T18" s="499"/>
      <c r="U18" s="499"/>
      <c r="V18" s="500"/>
      <c r="W18" s="403"/>
      <c r="X18" s="404"/>
      <c r="Y18" s="404"/>
      <c r="Z18" s="404"/>
      <c r="AA18" s="404"/>
      <c r="AB18" s="395"/>
      <c r="AC18" s="501">
        <v>57.1</v>
      </c>
      <c r="AD18" s="502"/>
      <c r="AE18" s="502"/>
      <c r="AF18" s="502"/>
      <c r="AG18" s="503"/>
      <c r="AH18" s="501">
        <v>53.1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18054422</v>
      </c>
      <c r="BO18" s="386"/>
      <c r="BP18" s="386"/>
      <c r="BQ18" s="386"/>
      <c r="BR18" s="386"/>
      <c r="BS18" s="386"/>
      <c r="BT18" s="386"/>
      <c r="BU18" s="387"/>
      <c r="BV18" s="385">
        <v>17874308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23493661</v>
      </c>
      <c r="BO19" s="386"/>
      <c r="BP19" s="386"/>
      <c r="BQ19" s="386"/>
      <c r="BR19" s="386"/>
      <c r="BS19" s="386"/>
      <c r="BT19" s="386"/>
      <c r="BU19" s="387"/>
      <c r="BV19" s="385">
        <v>24103236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16458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34852770</v>
      </c>
      <c r="BO23" s="386"/>
      <c r="BP23" s="386"/>
      <c r="BQ23" s="386"/>
      <c r="BR23" s="386"/>
      <c r="BS23" s="386"/>
      <c r="BT23" s="386"/>
      <c r="BU23" s="387"/>
      <c r="BV23" s="385">
        <v>33894743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8800</v>
      </c>
      <c r="R24" s="437"/>
      <c r="S24" s="437"/>
      <c r="T24" s="437"/>
      <c r="U24" s="437"/>
      <c r="V24" s="476"/>
      <c r="W24" s="531"/>
      <c r="X24" s="519"/>
      <c r="Y24" s="520"/>
      <c r="Z24" s="435" t="s">
        <v>152</v>
      </c>
      <c r="AA24" s="415"/>
      <c r="AB24" s="415"/>
      <c r="AC24" s="415"/>
      <c r="AD24" s="415"/>
      <c r="AE24" s="415"/>
      <c r="AF24" s="415"/>
      <c r="AG24" s="416"/>
      <c r="AH24" s="436">
        <v>631</v>
      </c>
      <c r="AI24" s="437"/>
      <c r="AJ24" s="437"/>
      <c r="AK24" s="437"/>
      <c r="AL24" s="476"/>
      <c r="AM24" s="436">
        <v>1942218</v>
      </c>
      <c r="AN24" s="437"/>
      <c r="AO24" s="437"/>
      <c r="AP24" s="437"/>
      <c r="AQ24" s="437"/>
      <c r="AR24" s="476"/>
      <c r="AS24" s="436">
        <v>3078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29349479</v>
      </c>
      <c r="BO24" s="386"/>
      <c r="BP24" s="386"/>
      <c r="BQ24" s="386"/>
      <c r="BR24" s="386"/>
      <c r="BS24" s="386"/>
      <c r="BT24" s="386"/>
      <c r="BU24" s="387"/>
      <c r="BV24" s="385">
        <v>27718892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7200</v>
      </c>
      <c r="R25" s="437"/>
      <c r="S25" s="437"/>
      <c r="T25" s="437"/>
      <c r="U25" s="437"/>
      <c r="V25" s="476"/>
      <c r="W25" s="531"/>
      <c r="X25" s="519"/>
      <c r="Y25" s="520"/>
      <c r="Z25" s="435" t="s">
        <v>155</v>
      </c>
      <c r="AA25" s="415"/>
      <c r="AB25" s="415"/>
      <c r="AC25" s="415"/>
      <c r="AD25" s="415"/>
      <c r="AE25" s="415"/>
      <c r="AF25" s="415"/>
      <c r="AG25" s="416"/>
      <c r="AH25" s="436">
        <v>98</v>
      </c>
      <c r="AI25" s="437"/>
      <c r="AJ25" s="437"/>
      <c r="AK25" s="437"/>
      <c r="AL25" s="476"/>
      <c r="AM25" s="436">
        <v>264992</v>
      </c>
      <c r="AN25" s="437"/>
      <c r="AO25" s="437"/>
      <c r="AP25" s="437"/>
      <c r="AQ25" s="437"/>
      <c r="AR25" s="476"/>
      <c r="AS25" s="436">
        <v>2704</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1124372</v>
      </c>
      <c r="BO25" s="349"/>
      <c r="BP25" s="349"/>
      <c r="BQ25" s="349"/>
      <c r="BR25" s="349"/>
      <c r="BS25" s="349"/>
      <c r="BT25" s="349"/>
      <c r="BU25" s="350"/>
      <c r="BV25" s="348">
        <v>4533084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6500</v>
      </c>
      <c r="R26" s="437"/>
      <c r="S26" s="437"/>
      <c r="T26" s="437"/>
      <c r="U26" s="437"/>
      <c r="V26" s="476"/>
      <c r="W26" s="531"/>
      <c r="X26" s="519"/>
      <c r="Y26" s="520"/>
      <c r="Z26" s="435" t="s">
        <v>158</v>
      </c>
      <c r="AA26" s="541"/>
      <c r="AB26" s="541"/>
      <c r="AC26" s="541"/>
      <c r="AD26" s="541"/>
      <c r="AE26" s="541"/>
      <c r="AF26" s="541"/>
      <c r="AG26" s="542"/>
      <c r="AH26" s="436">
        <v>79</v>
      </c>
      <c r="AI26" s="437"/>
      <c r="AJ26" s="437"/>
      <c r="AK26" s="437"/>
      <c r="AL26" s="476"/>
      <c r="AM26" s="436">
        <v>222148</v>
      </c>
      <c r="AN26" s="437"/>
      <c r="AO26" s="437"/>
      <c r="AP26" s="437"/>
      <c r="AQ26" s="437"/>
      <c r="AR26" s="476"/>
      <c r="AS26" s="436">
        <v>2812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4500</v>
      </c>
      <c r="R27" s="437"/>
      <c r="S27" s="437"/>
      <c r="T27" s="437"/>
      <c r="U27" s="437"/>
      <c r="V27" s="476"/>
      <c r="W27" s="531"/>
      <c r="X27" s="519"/>
      <c r="Y27" s="520"/>
      <c r="Z27" s="435" t="s">
        <v>161</v>
      </c>
      <c r="AA27" s="415"/>
      <c r="AB27" s="415"/>
      <c r="AC27" s="415"/>
      <c r="AD27" s="415"/>
      <c r="AE27" s="415"/>
      <c r="AF27" s="415"/>
      <c r="AG27" s="416"/>
      <c r="AH27" s="436">
        <v>40</v>
      </c>
      <c r="AI27" s="437"/>
      <c r="AJ27" s="437"/>
      <c r="AK27" s="437"/>
      <c r="AL27" s="476"/>
      <c r="AM27" s="436">
        <v>129725</v>
      </c>
      <c r="AN27" s="437"/>
      <c r="AO27" s="437"/>
      <c r="AP27" s="437"/>
      <c r="AQ27" s="437"/>
      <c r="AR27" s="476"/>
      <c r="AS27" s="436">
        <v>3243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403455</v>
      </c>
      <c r="BO27" s="555"/>
      <c r="BP27" s="555"/>
      <c r="BQ27" s="555"/>
      <c r="BR27" s="555"/>
      <c r="BS27" s="555"/>
      <c r="BT27" s="555"/>
      <c r="BU27" s="556"/>
      <c r="BV27" s="554">
        <v>402955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4000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12196698</v>
      </c>
      <c r="BO28" s="349"/>
      <c r="BP28" s="349"/>
      <c r="BQ28" s="349"/>
      <c r="BR28" s="349"/>
      <c r="BS28" s="349"/>
      <c r="BT28" s="349"/>
      <c r="BU28" s="350"/>
      <c r="BV28" s="348">
        <v>11622851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24</v>
      </c>
      <c r="M29" s="437"/>
      <c r="N29" s="437"/>
      <c r="O29" s="437"/>
      <c r="P29" s="476"/>
      <c r="Q29" s="436">
        <v>3000</v>
      </c>
      <c r="R29" s="437"/>
      <c r="S29" s="437"/>
      <c r="T29" s="437"/>
      <c r="U29" s="437"/>
      <c r="V29" s="476"/>
      <c r="W29" s="532"/>
      <c r="X29" s="533"/>
      <c r="Y29" s="534"/>
      <c r="Z29" s="435" t="s">
        <v>168</v>
      </c>
      <c r="AA29" s="415"/>
      <c r="AB29" s="415"/>
      <c r="AC29" s="415"/>
      <c r="AD29" s="415"/>
      <c r="AE29" s="415"/>
      <c r="AF29" s="415"/>
      <c r="AG29" s="416"/>
      <c r="AH29" s="436">
        <v>671</v>
      </c>
      <c r="AI29" s="437"/>
      <c r="AJ29" s="437"/>
      <c r="AK29" s="437"/>
      <c r="AL29" s="476"/>
      <c r="AM29" s="436">
        <v>2071943</v>
      </c>
      <c r="AN29" s="437"/>
      <c r="AO29" s="437"/>
      <c r="AP29" s="437"/>
      <c r="AQ29" s="437"/>
      <c r="AR29" s="476"/>
      <c r="AS29" s="436">
        <v>3088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664254</v>
      </c>
      <c r="BO29" s="386"/>
      <c r="BP29" s="386"/>
      <c r="BQ29" s="386"/>
      <c r="BR29" s="386"/>
      <c r="BS29" s="386"/>
      <c r="BT29" s="386"/>
      <c r="BU29" s="387"/>
      <c r="BV29" s="385">
        <v>663800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8163916</v>
      </c>
      <c r="BO30" s="555"/>
      <c r="BP30" s="555"/>
      <c r="BQ30" s="555"/>
      <c r="BR30" s="555"/>
      <c r="BS30" s="555"/>
      <c r="BT30" s="555"/>
      <c r="BU30" s="556"/>
      <c r="BV30" s="554">
        <v>6530991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真庭市国民健康保険特別会計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真庭市水道事業会計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真庭市簡易水道事業特別会計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岡山県広域水道企業団</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おちあい振興公社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真庭市介護保険特別会計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真庭市国民健康保険湯原温泉病院事業会計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真庭市公共下水道事業特別会計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岡山県後期高齢者医療広域連合一般会計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真庭市畜産公社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真庭市後期高齢者医療特別会計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真庭市農業共済事業特別会計</v>
      </c>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IF('各会計、関係団体の財政状況及び健全化判断比率'!B37="","",'各会計、関係団体の財政状況及び健全化判断比率'!B37)</f>
        <v>真庭市農業集落排水事業特別会計</v>
      </c>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岡山県後期高齢者医療広域連合特別会計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醍醐の里</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真庭市介護保険特別会計（介護サービス事業勘定）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IF('各会計、関係団体の財政状況及び健全化判断比率'!B38="","",'各会計、関係団体の財政状況及び健全化判断比率'!B38)</f>
        <v>真庭市浄化槽事業特別会計</v>
      </c>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岡山県市町村総合事務組合一般会計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真庭エスパス文化振興財団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IF('各会計、関係団体の財政状況及び健全化判断比率'!B39="","",'各会計、関係団体の財政状況及び健全化判断比率'!B39)</f>
        <v>真庭市津黒高原観光事業特別会計</v>
      </c>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岡山県市町村総合事務組合貸付金特別会計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アストピア蒜山</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14</v>
      </c>
      <c r="BF39" s="566"/>
      <c r="BG39" s="567" t="str">
        <f>IF('各会計、関係団体の財政状況及び健全化判断比率'!B40="","",'各会計、関係団体の財政状況及び健全化判断比率'!B40)</f>
        <v>真庭市クリエイト菅谷事業特別会計</v>
      </c>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岡山県市町村総合事務組合脱退還付金特別会計</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蒜山農業公社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15</v>
      </c>
      <c r="BF40" s="566"/>
      <c r="BG40" s="567" t="str">
        <f>IF('各会計、関係団体の財政状況及び健全化判断比率'!B41="","",'各会計、関係団体の財政状況及び健全化判断比率'!B41)</f>
        <v>真庭市温泉事業特別会計</v>
      </c>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岡山県市町村総合事務組合交通災害共済特別会計</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ひるぜんワイン</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16</v>
      </c>
      <c r="BF41" s="566"/>
      <c r="BG41" s="567" t="str">
        <f>IF('各会計、関係団体の財政状況及び健全化判断比率'!B42="","",'各会計、関係団体の財政状況及び健全化判断比率'!B42)</f>
        <v>真庭市分譲宅地事業特別会計</v>
      </c>
      <c r="BH41" s="567"/>
      <c r="BI41" s="567"/>
      <c r="BJ41" s="567"/>
      <c r="BK41" s="567"/>
      <c r="BL41" s="567"/>
      <c r="BM41" s="567"/>
      <c r="BN41" s="567"/>
      <c r="BO41" s="567"/>
      <c r="BP41" s="567"/>
      <c r="BQ41" s="567"/>
      <c r="BR41" s="567"/>
      <c r="BS41" s="567"/>
      <c r="BT41" s="567"/>
      <c r="BU41" s="567"/>
      <c r="BV41" s="165"/>
      <c r="BW41" s="566">
        <f t="shared" si="2"/>
        <v>24</v>
      </c>
      <c r="BX41" s="566"/>
      <c r="BY41" s="567" t="str">
        <f>IF('各会計、関係団体の財政状況及び健全化判断比率'!B75="","",'各会計、関係団体の財政状況及び健全化判断比率'!B75)</f>
        <v>岡山県市町村税整理組合</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グリーンピア蒜山</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25</v>
      </c>
      <c r="BX42" s="566"/>
      <c r="BY42" s="567" t="str">
        <f>IF('各会計、関係団体の財政状況及び健全化判断比率'!B76="","",'各会計、関係団体の財政状況及び健全化判断比率'!B76)</f>
        <v>岡山県中部環境施設組合</v>
      </c>
      <c r="BZ42" s="567"/>
      <c r="CA42" s="567"/>
      <c r="CB42" s="567"/>
      <c r="CC42" s="567"/>
      <c r="CD42" s="567"/>
      <c r="CE42" s="567"/>
      <c r="CF42" s="567"/>
      <c r="CG42" s="567"/>
      <c r="CH42" s="567"/>
      <c r="CI42" s="567"/>
      <c r="CJ42" s="567"/>
      <c r="CK42" s="567"/>
      <c r="CL42" s="567"/>
      <c r="CM42" s="567"/>
      <c r="CN42" s="165"/>
      <c r="CO42" s="566">
        <f t="shared" si="3"/>
        <v>34</v>
      </c>
      <c r="CP42" s="566"/>
      <c r="CQ42" s="567" t="str">
        <f>IF('各会計、関係団体の財政状況及び健全化判断比率'!BS15="","",'各会計、関係団体の財政状況及び健全化判断比率'!BS15)</f>
        <v>真庭ノウキョウ連合青果市場</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35</v>
      </c>
      <c r="CP43" s="566"/>
      <c r="CQ43" s="567" t="str">
        <f>IF('各会計、関係団体の財政状況及び健全化判断比率'!BS16="","",'各会計、関係団体の財政状況及び健全化判断比率'!BS16)</f>
        <v>真庭バイオマス発電</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I3" sqref="I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37126</v>
      </c>
      <c r="J41" s="83">
        <v>35727</v>
      </c>
      <c r="K41" s="83">
        <v>34457</v>
      </c>
      <c r="L41" s="83">
        <v>33895</v>
      </c>
      <c r="M41" s="84">
        <v>34853</v>
      </c>
    </row>
    <row r="42" spans="2:13" ht="27.75" customHeight="1">
      <c r="B42" s="1171"/>
      <c r="C42" s="1172"/>
      <c r="D42" s="85"/>
      <c r="E42" s="1177" t="s">
        <v>26</v>
      </c>
      <c r="F42" s="1177"/>
      <c r="G42" s="1177"/>
      <c r="H42" s="1178"/>
      <c r="I42" s="86">
        <v>336</v>
      </c>
      <c r="J42" s="87">
        <v>203</v>
      </c>
      <c r="K42" s="87">
        <v>139</v>
      </c>
      <c r="L42" s="87">
        <v>103</v>
      </c>
      <c r="M42" s="88">
        <v>80</v>
      </c>
    </row>
    <row r="43" spans="2:13" ht="27.75" customHeight="1">
      <c r="B43" s="1171"/>
      <c r="C43" s="1172"/>
      <c r="D43" s="85"/>
      <c r="E43" s="1177" t="s">
        <v>27</v>
      </c>
      <c r="F43" s="1177"/>
      <c r="G43" s="1177"/>
      <c r="H43" s="1178"/>
      <c r="I43" s="86">
        <v>21450</v>
      </c>
      <c r="J43" s="87">
        <v>21092</v>
      </c>
      <c r="K43" s="87">
        <v>20833</v>
      </c>
      <c r="L43" s="87">
        <v>20078</v>
      </c>
      <c r="M43" s="88">
        <v>19038</v>
      </c>
    </row>
    <row r="44" spans="2:13" ht="27.75" customHeight="1">
      <c r="B44" s="1171"/>
      <c r="C44" s="1172"/>
      <c r="D44" s="85"/>
      <c r="E44" s="1177" t="s">
        <v>28</v>
      </c>
      <c r="F44" s="1177"/>
      <c r="G44" s="1177"/>
      <c r="H44" s="1178"/>
      <c r="I44" s="86">
        <v>521</v>
      </c>
      <c r="J44" s="87">
        <v>467</v>
      </c>
      <c r="K44" s="87">
        <v>392</v>
      </c>
      <c r="L44" s="87">
        <v>316</v>
      </c>
      <c r="M44" s="88">
        <v>235</v>
      </c>
    </row>
    <row r="45" spans="2:13" ht="27.75" customHeight="1">
      <c r="B45" s="1171"/>
      <c r="C45" s="1172"/>
      <c r="D45" s="85"/>
      <c r="E45" s="1177" t="s">
        <v>29</v>
      </c>
      <c r="F45" s="1177"/>
      <c r="G45" s="1177"/>
      <c r="H45" s="1178"/>
      <c r="I45" s="86">
        <v>6670</v>
      </c>
      <c r="J45" s="87">
        <v>7252</v>
      </c>
      <c r="K45" s="87">
        <v>6875</v>
      </c>
      <c r="L45" s="87">
        <v>6100</v>
      </c>
      <c r="M45" s="88">
        <v>5576</v>
      </c>
    </row>
    <row r="46" spans="2:13" ht="27.75" customHeight="1">
      <c r="B46" s="1171"/>
      <c r="C46" s="1172"/>
      <c r="D46" s="85"/>
      <c r="E46" s="1177" t="s">
        <v>30</v>
      </c>
      <c r="F46" s="1177"/>
      <c r="G46" s="1177"/>
      <c r="H46" s="1178"/>
      <c r="I46" s="86" t="s">
        <v>488</v>
      </c>
      <c r="J46" s="87" t="s">
        <v>488</v>
      </c>
      <c r="K46" s="87">
        <v>6</v>
      </c>
      <c r="L46" s="87">
        <v>2</v>
      </c>
      <c r="M46" s="88">
        <v>5</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13036</v>
      </c>
      <c r="J49" s="87">
        <v>14738</v>
      </c>
      <c r="K49" s="87">
        <v>16005</v>
      </c>
      <c r="L49" s="87">
        <v>18225</v>
      </c>
      <c r="M49" s="88">
        <v>20364</v>
      </c>
    </row>
    <row r="50" spans="2:13" ht="27.75" customHeight="1">
      <c r="B50" s="1171"/>
      <c r="C50" s="1172"/>
      <c r="D50" s="85"/>
      <c r="E50" s="1177" t="s">
        <v>35</v>
      </c>
      <c r="F50" s="1177"/>
      <c r="G50" s="1177"/>
      <c r="H50" s="1178"/>
      <c r="I50" s="86">
        <v>894</v>
      </c>
      <c r="J50" s="87">
        <v>793</v>
      </c>
      <c r="K50" s="87">
        <v>644</v>
      </c>
      <c r="L50" s="87">
        <v>604</v>
      </c>
      <c r="M50" s="88">
        <v>575</v>
      </c>
    </row>
    <row r="51" spans="2:13" ht="27.75" customHeight="1">
      <c r="B51" s="1173"/>
      <c r="C51" s="1174"/>
      <c r="D51" s="85"/>
      <c r="E51" s="1177" t="s">
        <v>36</v>
      </c>
      <c r="F51" s="1177"/>
      <c r="G51" s="1177"/>
      <c r="H51" s="1178"/>
      <c r="I51" s="86">
        <v>38663</v>
      </c>
      <c r="J51" s="87">
        <v>36993</v>
      </c>
      <c r="K51" s="87">
        <v>35587</v>
      </c>
      <c r="L51" s="87">
        <v>35877</v>
      </c>
      <c r="M51" s="88">
        <v>35070</v>
      </c>
    </row>
    <row r="52" spans="2:13" ht="27.75" customHeight="1" thickBot="1">
      <c r="B52" s="1181" t="s">
        <v>37</v>
      </c>
      <c r="C52" s="1182"/>
      <c r="D52" s="90"/>
      <c r="E52" s="1183" t="s">
        <v>38</v>
      </c>
      <c r="F52" s="1183"/>
      <c r="G52" s="1183"/>
      <c r="H52" s="1184"/>
      <c r="I52" s="91">
        <v>13510</v>
      </c>
      <c r="J52" s="92">
        <v>12216</v>
      </c>
      <c r="K52" s="92">
        <v>10466</v>
      </c>
      <c r="L52" s="92">
        <v>5788</v>
      </c>
      <c r="M52" s="93">
        <v>3777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96927</v>
      </c>
      <c r="E3" s="116"/>
      <c r="F3" s="117">
        <v>66876</v>
      </c>
      <c r="G3" s="118"/>
      <c r="H3" s="119"/>
    </row>
    <row r="4" spans="1:8">
      <c r="A4" s="120"/>
      <c r="B4" s="121"/>
      <c r="C4" s="122"/>
      <c r="D4" s="123">
        <v>70111</v>
      </c>
      <c r="E4" s="124"/>
      <c r="F4" s="125">
        <v>36310</v>
      </c>
      <c r="G4" s="126"/>
      <c r="H4" s="127"/>
    </row>
    <row r="5" spans="1:8">
      <c r="A5" s="108" t="s">
        <v>521</v>
      </c>
      <c r="B5" s="113"/>
      <c r="C5" s="114"/>
      <c r="D5" s="115">
        <v>69650</v>
      </c>
      <c r="E5" s="116"/>
      <c r="F5" s="117">
        <v>67201</v>
      </c>
      <c r="G5" s="118"/>
      <c r="H5" s="119"/>
    </row>
    <row r="6" spans="1:8">
      <c r="A6" s="120"/>
      <c r="B6" s="121"/>
      <c r="C6" s="122"/>
      <c r="D6" s="123">
        <v>42323</v>
      </c>
      <c r="E6" s="124"/>
      <c r="F6" s="125">
        <v>35210</v>
      </c>
      <c r="G6" s="126"/>
      <c r="H6" s="127"/>
    </row>
    <row r="7" spans="1:8">
      <c r="A7" s="108" t="s">
        <v>522</v>
      </c>
      <c r="B7" s="113"/>
      <c r="C7" s="114"/>
      <c r="D7" s="115">
        <v>74399</v>
      </c>
      <c r="E7" s="116"/>
      <c r="F7" s="117">
        <v>75709</v>
      </c>
      <c r="G7" s="118"/>
      <c r="H7" s="119"/>
    </row>
    <row r="8" spans="1:8">
      <c r="A8" s="120"/>
      <c r="B8" s="121"/>
      <c r="C8" s="122"/>
      <c r="D8" s="123">
        <v>37344</v>
      </c>
      <c r="E8" s="124"/>
      <c r="F8" s="125">
        <v>35212</v>
      </c>
      <c r="G8" s="126"/>
      <c r="H8" s="127"/>
    </row>
    <row r="9" spans="1:8">
      <c r="A9" s="108" t="s">
        <v>523</v>
      </c>
      <c r="B9" s="113"/>
      <c r="C9" s="114"/>
      <c r="D9" s="115">
        <v>101015</v>
      </c>
      <c r="E9" s="116"/>
      <c r="F9" s="117">
        <v>90961</v>
      </c>
      <c r="G9" s="118"/>
      <c r="H9" s="119"/>
    </row>
    <row r="10" spans="1:8">
      <c r="A10" s="120"/>
      <c r="B10" s="121"/>
      <c r="C10" s="122"/>
      <c r="D10" s="123">
        <v>38426</v>
      </c>
      <c r="E10" s="124"/>
      <c r="F10" s="125">
        <v>37720</v>
      </c>
      <c r="G10" s="126"/>
      <c r="H10" s="127"/>
    </row>
    <row r="11" spans="1:8">
      <c r="A11" s="108" t="s">
        <v>524</v>
      </c>
      <c r="B11" s="113"/>
      <c r="C11" s="114"/>
      <c r="D11" s="115">
        <v>133544</v>
      </c>
      <c r="E11" s="116"/>
      <c r="F11" s="117">
        <v>106614</v>
      </c>
      <c r="G11" s="118"/>
      <c r="H11" s="119"/>
    </row>
    <row r="12" spans="1:8">
      <c r="A12" s="120"/>
      <c r="B12" s="121"/>
      <c r="C12" s="128"/>
      <c r="D12" s="123">
        <v>54616</v>
      </c>
      <c r="E12" s="124"/>
      <c r="F12" s="125">
        <v>45545</v>
      </c>
      <c r="G12" s="126"/>
      <c r="H12" s="127"/>
    </row>
    <row r="13" spans="1:8">
      <c r="A13" s="108"/>
      <c r="B13" s="113"/>
      <c r="C13" s="129"/>
      <c r="D13" s="130">
        <v>95107</v>
      </c>
      <c r="E13" s="131"/>
      <c r="F13" s="132">
        <v>81472</v>
      </c>
      <c r="G13" s="133"/>
      <c r="H13" s="119"/>
    </row>
    <row r="14" spans="1:8">
      <c r="A14" s="120"/>
      <c r="B14" s="121"/>
      <c r="C14" s="122"/>
      <c r="D14" s="123">
        <v>48564</v>
      </c>
      <c r="E14" s="124"/>
      <c r="F14" s="125">
        <v>37999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6.12</v>
      </c>
      <c r="C19" s="134">
        <f>ROUND(VALUE(SUBSTITUTE(実質収支比率等に係る経年分析!G$48,"▲","-")),2)</f>
        <v>6.88</v>
      </c>
      <c r="D19" s="134">
        <f>ROUND(VALUE(SUBSTITUTE(実質収支比率等に係る経年分析!H$48,"▲","-")),2)</f>
        <v>5.58</v>
      </c>
      <c r="E19" s="134">
        <f>ROUND(VALUE(SUBSTITUTE(実質収支比率等に係る経年分析!I$48,"▲","-")),2)</f>
        <v>5.18</v>
      </c>
      <c r="F19" s="134">
        <f>ROUND(VALUE(SUBSTITUTE(実質収支比率等に係る経年分析!J$48,"▲","-")),2)</f>
        <v>5.3</v>
      </c>
    </row>
    <row r="20" spans="1:11">
      <c r="A20" s="134" t="s">
        <v>43</v>
      </c>
      <c r="B20" s="134">
        <f>ROUND(VALUE(SUBSTITUTE(実質収支比率等に係る経年分析!F$47,"▲","-")),2)</f>
        <v>40.880000000000003</v>
      </c>
      <c r="C20" s="134">
        <f>ROUND(VALUE(SUBSTITUTE(実質収支比率等に係る経年分析!G$47,"▲","-")),2)</f>
        <v>47.7</v>
      </c>
      <c r="D20" s="134">
        <f>ROUND(VALUE(SUBSTITUTE(実質収支比率等に係る経年分析!H$47,"▲","-")),2)</f>
        <v>51.54</v>
      </c>
      <c r="E20" s="134">
        <f>ROUND(VALUE(SUBSTITUTE(実質収支比率等に係る経年分析!I$47,"▲","-")),2)</f>
        <v>54.02</v>
      </c>
      <c r="F20" s="134">
        <f>ROUND(VALUE(SUBSTITUTE(実質収支比率等に係る経年分析!J$47,"▲","-")),2)</f>
        <v>57.13</v>
      </c>
    </row>
    <row r="21" spans="1:11">
      <c r="A21" s="134" t="s">
        <v>44</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4.03</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0.15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真庭市分譲宅地事業特別会計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0.57999999999999996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真庭市温泉事業特別会計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真庭市介護保険特別会計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0.81</v>
      </c>
    </row>
    <row r="32" spans="1:11">
      <c r="A32" s="135" t="str">
        <f>IF(連結実質赤字比率に係る赤字・黒字の構成分析!C$38="",NA(),連結実質赤字比率に係る赤字・黒字の構成分析!C$38)</f>
        <v>真庭市農業共済事業特別会計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c r="A33" s="135" t="str">
        <f>IF(連結実質赤字比率に係る赤字・黒字の構成分析!C$37="",NA(),連結実質赤字比率に係る赤字・黒字の構成分析!C$37)</f>
        <v>真庭市国民健康保険特別会計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v>
      </c>
    </row>
    <row r="35" spans="1:16">
      <c r="A35" s="135" t="str">
        <f>IF(連結実質赤字比率に係る赤字・黒字の構成分析!C$35="",NA(),連結実質赤字比率に係る赤字・黒字の構成分析!C$35)</f>
        <v>真庭市国民健康保険湯原温泉病院事業会計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5.52</v>
      </c>
    </row>
    <row r="36" spans="1:16">
      <c r="A36" s="135" t="str">
        <f>IF(連結実質赤字比率に係る赤字・黒字の構成分析!C$34="",NA(),連結実質赤字比率に係る赤字・黒字の構成分析!C$34)</f>
        <v>真庭市水道事業会計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3828</v>
      </c>
      <c r="E42" s="136"/>
      <c r="F42" s="136"/>
      <c r="G42" s="136">
        <f>'実質公債費比率（分子）の構造'!L$52</f>
        <v>3948</v>
      </c>
      <c r="H42" s="136"/>
      <c r="I42" s="136"/>
      <c r="J42" s="136">
        <f>'実質公債費比率（分子）の構造'!M$52</f>
        <v>4046</v>
      </c>
      <c r="K42" s="136"/>
      <c r="L42" s="136"/>
      <c r="M42" s="136">
        <f>'実質公債費比率（分子）の構造'!N$52</f>
        <v>4129</v>
      </c>
      <c r="N42" s="136"/>
      <c r="O42" s="136"/>
      <c r="P42" s="136">
        <f>'実質公債費比率（分子）の構造'!O$52</f>
        <v>4257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79</v>
      </c>
      <c r="C44" s="136"/>
      <c r="D44" s="136"/>
      <c r="E44" s="136">
        <f>'実質公債費比率（分子）の構造'!L$50</f>
        <v>68</v>
      </c>
      <c r="F44" s="136"/>
      <c r="G44" s="136"/>
      <c r="H44" s="136">
        <f>'実質公債費比率（分子）の構造'!M$50</f>
        <v>46</v>
      </c>
      <c r="I44" s="136"/>
      <c r="J44" s="136"/>
      <c r="K44" s="136">
        <f>'実質公債費比率（分子）の構造'!N$50</f>
        <v>25</v>
      </c>
      <c r="L44" s="136"/>
      <c r="M44" s="136"/>
      <c r="N44" s="136">
        <f>'実質公債費比率（分子）の構造'!O$50</f>
        <v>15</v>
      </c>
      <c r="O44" s="136"/>
      <c r="P44" s="136"/>
    </row>
    <row r="45" spans="1:16">
      <c r="A45" s="136" t="s">
        <v>54</v>
      </c>
      <c r="B45" s="136">
        <f>'実質公債費比率（分子）の構造'!K$49</f>
        <v>52</v>
      </c>
      <c r="C45" s="136"/>
      <c r="D45" s="136"/>
      <c r="E45" s="136">
        <f>'実質公債費比率（分子）の構造'!L$49</f>
        <v>65</v>
      </c>
      <c r="F45" s="136"/>
      <c r="G45" s="136"/>
      <c r="H45" s="136">
        <f>'実質公債費比率（分子）の構造'!M$49</f>
        <v>65</v>
      </c>
      <c r="I45" s="136"/>
      <c r="J45" s="136"/>
      <c r="K45" s="136">
        <f>'実質公債費比率（分子）の構造'!N$49</f>
        <v>65</v>
      </c>
      <c r="L45" s="136"/>
      <c r="M45" s="136"/>
      <c r="N45" s="136">
        <f>'実質公債費比率（分子）の構造'!O$49</f>
        <v>46</v>
      </c>
      <c r="O45" s="136"/>
      <c r="P45" s="136"/>
    </row>
    <row r="46" spans="1:16">
      <c r="A46" s="136" t="s">
        <v>55</v>
      </c>
      <c r="B46" s="136">
        <f>'実質公債費比率（分子）の構造'!K$48</f>
        <v>1550</v>
      </c>
      <c r="C46" s="136"/>
      <c r="D46" s="136"/>
      <c r="E46" s="136">
        <f>'実質公債費比率（分子）の構造'!L$48</f>
        <v>1635</v>
      </c>
      <c r="F46" s="136"/>
      <c r="G46" s="136"/>
      <c r="H46" s="136">
        <f>'実質公債費比率（分子）の構造'!M$48</f>
        <v>1651</v>
      </c>
      <c r="I46" s="136"/>
      <c r="J46" s="136"/>
      <c r="K46" s="136">
        <f>'実質公債費比率（分子）の構造'!N$48</f>
        <v>1561</v>
      </c>
      <c r="L46" s="136"/>
      <c r="M46" s="136"/>
      <c r="N46" s="136">
        <f>'実質公債費比率（分子）の構造'!O$48</f>
        <v>1567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4480</v>
      </c>
      <c r="C49" s="136"/>
      <c r="D49" s="136"/>
      <c r="E49" s="136">
        <f>'実質公債費比率（分子）の構造'!L$45</f>
        <v>4477</v>
      </c>
      <c r="F49" s="136"/>
      <c r="G49" s="136"/>
      <c r="H49" s="136">
        <f>'実質公債費比率（分子）の構造'!M$45</f>
        <v>4425</v>
      </c>
      <c r="I49" s="136"/>
      <c r="J49" s="136"/>
      <c r="K49" s="136">
        <f>'実質公債費比率（分子）の構造'!N$45</f>
        <v>4326</v>
      </c>
      <c r="L49" s="136"/>
      <c r="M49" s="136"/>
      <c r="N49" s="136">
        <f>'実質公債費比率（分子）の構造'!O$45</f>
        <v>4214</v>
      </c>
      <c r="O49" s="136"/>
      <c r="P49" s="136"/>
    </row>
    <row r="50" spans="1:16">
      <c r="A50" s="136" t="s">
        <v>58</v>
      </c>
      <c r="B50" s="136" t="e">
        <f>NA()</f>
        <v>#N/A</v>
      </c>
      <c r="C50" s="136">
        <f>IF(ISNUMBER('実質公債費比率（分子）の構造'!K$53),'実質公債費比率（分子）の構造'!K$53,NA())</f>
        <v>2333</v>
      </c>
      <c r="D50" s="136" t="e">
        <f>NA()</f>
        <v>#N/A</v>
      </c>
      <c r="E50" s="136" t="e">
        <f>NA()</f>
        <v>#N/A</v>
      </c>
      <c r="F50" s="136">
        <f>IF(ISNUMBER('実質公債費比率（分子）の構造'!L$53),'実質公債費比率（分子）の構造'!L$53,NA())</f>
        <v>2297</v>
      </c>
      <c r="G50" s="136" t="e">
        <f>NA()</f>
        <v>#N/A</v>
      </c>
      <c r="H50" s="136" t="e">
        <f>NA()</f>
        <v>#N/A</v>
      </c>
      <c r="I50" s="136">
        <f>IF(ISNUMBER('実質公債費比率（分子）の構造'!M$53),'実質公債費比率（分子）の構造'!M$53,NA())</f>
        <v>2141</v>
      </c>
      <c r="J50" s="136" t="e">
        <f>NA()</f>
        <v>#N/A</v>
      </c>
      <c r="K50" s="136" t="e">
        <f>NA()</f>
        <v>#N/A</v>
      </c>
      <c r="L50" s="136">
        <f>IF(ISNUMBER('実質公債費比率（分子）の構造'!N$53),'実質公債費比率（分子）の構造'!N$53,NA())</f>
        <v>1848</v>
      </c>
      <c r="M50" s="136" t="e">
        <f>NA()</f>
        <v>#N/A</v>
      </c>
      <c r="N50" s="136" t="e">
        <f>NA()</f>
        <v>#N/A</v>
      </c>
      <c r="O50" s="136">
        <f>IF(ISNUMBER('実質公債費比率（分子）の構造'!O$53),'実質公債費比率（分子）の構造'!O$53,NA())</f>
        <v>1585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38663</v>
      </c>
      <c r="E56" s="135"/>
      <c r="F56" s="135"/>
      <c r="G56" s="135">
        <f>'将来負担比率（分子）の構造'!J$51</f>
        <v>36993</v>
      </c>
      <c r="H56" s="135"/>
      <c r="I56" s="135"/>
      <c r="J56" s="135">
        <f>'将来負担比率（分子）の構造'!K$51</f>
        <v>35587</v>
      </c>
      <c r="K56" s="135"/>
      <c r="L56" s="135"/>
      <c r="M56" s="135">
        <f>'将来負担比率（分子）の構造'!L$51</f>
        <v>35877</v>
      </c>
      <c r="N56" s="135"/>
      <c r="O56" s="135"/>
      <c r="P56" s="135">
        <f>'将来負担比率（分子）の構造'!M$51</f>
        <v>35070</v>
      </c>
    </row>
    <row r="57" spans="1:16">
      <c r="A57" s="135" t="s">
        <v>35</v>
      </c>
      <c r="B57" s="135"/>
      <c r="C57" s="135"/>
      <c r="D57" s="135">
        <f>'将来負担比率（分子）の構造'!I$50</f>
        <v>894</v>
      </c>
      <c r="E57" s="135"/>
      <c r="F57" s="135"/>
      <c r="G57" s="135">
        <f>'将来負担比率（分子）の構造'!J$50</f>
        <v>793</v>
      </c>
      <c r="H57" s="135"/>
      <c r="I57" s="135"/>
      <c r="J57" s="135">
        <f>'将来負担比率（分子）の構造'!K$50</f>
        <v>644</v>
      </c>
      <c r="K57" s="135"/>
      <c r="L57" s="135"/>
      <c r="M57" s="135">
        <f>'将来負担比率（分子）の構造'!L$50</f>
        <v>604</v>
      </c>
      <c r="N57" s="135"/>
      <c r="O57" s="135"/>
      <c r="P57" s="135">
        <f>'将来負担比率（分子）の構造'!M$50</f>
        <v>575</v>
      </c>
    </row>
    <row r="58" spans="1:16">
      <c r="A58" s="135" t="s">
        <v>34</v>
      </c>
      <c r="B58" s="135"/>
      <c r="C58" s="135"/>
      <c r="D58" s="135">
        <f>'将来負担比率（分子）の構造'!I$49</f>
        <v>13036</v>
      </c>
      <c r="E58" s="135"/>
      <c r="F58" s="135"/>
      <c r="G58" s="135">
        <f>'将来負担比率（分子）の構造'!J$49</f>
        <v>14738</v>
      </c>
      <c r="H58" s="135"/>
      <c r="I58" s="135"/>
      <c r="J58" s="135">
        <f>'将来負担比率（分子）の構造'!K$49</f>
        <v>16005</v>
      </c>
      <c r="K58" s="135"/>
      <c r="L58" s="135"/>
      <c r="M58" s="135">
        <f>'将来負担比率（分子）の構造'!L$49</f>
        <v>18225</v>
      </c>
      <c r="N58" s="135"/>
      <c r="O58" s="135"/>
      <c r="P58" s="135">
        <f>'将来負担比率（分子）の構造'!M$49</f>
        <v>20364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6</v>
      </c>
      <c r="I61" s="135"/>
      <c r="J61" s="135"/>
      <c r="K61" s="135">
        <f>'将来負担比率（分子）の構造'!L$46</f>
        <v>2</v>
      </c>
      <c r="L61" s="135"/>
      <c r="M61" s="135"/>
      <c r="N61" s="135">
        <f>'将来負担比率（分子）の構造'!M$46</f>
        <v>5</v>
      </c>
      <c r="O61" s="135"/>
      <c r="P61" s="135"/>
    </row>
    <row r="62" spans="1:16">
      <c r="A62" s="135" t="s">
        <v>29</v>
      </c>
      <c r="B62" s="135">
        <f>'将来負担比率（分子）の構造'!I$45</f>
        <v>6670</v>
      </c>
      <c r="C62" s="135"/>
      <c r="D62" s="135"/>
      <c r="E62" s="135">
        <f>'将来負担比率（分子）の構造'!J$45</f>
        <v>7252</v>
      </c>
      <c r="F62" s="135"/>
      <c r="G62" s="135"/>
      <c r="H62" s="135">
        <f>'将来負担比率（分子）の構造'!K$45</f>
        <v>6875</v>
      </c>
      <c r="I62" s="135"/>
      <c r="J62" s="135"/>
      <c r="K62" s="135">
        <f>'将来負担比率（分子）の構造'!L$45</f>
        <v>6100</v>
      </c>
      <c r="L62" s="135"/>
      <c r="M62" s="135"/>
      <c r="N62" s="135">
        <f>'将来負担比率（分子）の構造'!M$45</f>
        <v>5576</v>
      </c>
      <c r="O62" s="135"/>
      <c r="P62" s="135"/>
    </row>
    <row r="63" spans="1:16">
      <c r="A63" s="135" t="s">
        <v>28</v>
      </c>
      <c r="B63" s="135">
        <f>'将来負担比率（分子）の構造'!I$44</f>
        <v>521</v>
      </c>
      <c r="C63" s="135"/>
      <c r="D63" s="135"/>
      <c r="E63" s="135">
        <f>'将来負担比率（分子）の構造'!J$44</f>
        <v>467</v>
      </c>
      <c r="F63" s="135"/>
      <c r="G63" s="135"/>
      <c r="H63" s="135">
        <f>'将来負担比率（分子）の構造'!K$44</f>
        <v>392</v>
      </c>
      <c r="I63" s="135"/>
      <c r="J63" s="135"/>
      <c r="K63" s="135">
        <f>'将来負担比率（分子）の構造'!L$44</f>
        <v>316</v>
      </c>
      <c r="L63" s="135"/>
      <c r="M63" s="135"/>
      <c r="N63" s="135">
        <f>'将来負担比率（分子）の構造'!M$44</f>
        <v>235</v>
      </c>
      <c r="O63" s="135"/>
      <c r="P63" s="135"/>
    </row>
    <row r="64" spans="1:16">
      <c r="A64" s="135" t="s">
        <v>27</v>
      </c>
      <c r="B64" s="135">
        <f>'将来負担比率（分子）の構造'!I$43</f>
        <v>21450</v>
      </c>
      <c r="C64" s="135"/>
      <c r="D64" s="135"/>
      <c r="E64" s="135">
        <f>'将来負担比率（分子）の構造'!J$43</f>
        <v>21092</v>
      </c>
      <c r="F64" s="135"/>
      <c r="G64" s="135"/>
      <c r="H64" s="135">
        <f>'将来負担比率（分子）の構造'!K$43</f>
        <v>20833</v>
      </c>
      <c r="I64" s="135"/>
      <c r="J64" s="135"/>
      <c r="K64" s="135">
        <f>'将来負担比率（分子）の構造'!L$43</f>
        <v>20078</v>
      </c>
      <c r="L64" s="135"/>
      <c r="M64" s="135"/>
      <c r="N64" s="135">
        <f>'将来負担比率（分子）の構造'!M$43</f>
        <v>19038</v>
      </c>
      <c r="O64" s="135"/>
      <c r="P64" s="135"/>
    </row>
    <row r="65" spans="1:16">
      <c r="A65" s="135" t="s">
        <v>26</v>
      </c>
      <c r="B65" s="135">
        <f>'将来負担比率（分子）の構造'!I$42</f>
        <v>336</v>
      </c>
      <c r="C65" s="135"/>
      <c r="D65" s="135"/>
      <c r="E65" s="135">
        <f>'将来負担比率（分子）の構造'!J$42</f>
        <v>203</v>
      </c>
      <c r="F65" s="135"/>
      <c r="G65" s="135"/>
      <c r="H65" s="135">
        <f>'将来負担比率（分子）の構造'!K$42</f>
        <v>139</v>
      </c>
      <c r="I65" s="135"/>
      <c r="J65" s="135"/>
      <c r="K65" s="135">
        <f>'将来負担比率（分子）の構造'!L$42</f>
        <v>103</v>
      </c>
      <c r="L65" s="135"/>
      <c r="M65" s="135"/>
      <c r="N65" s="135">
        <f>'将来負担比率（分子）の構造'!M$42</f>
        <v>80</v>
      </c>
      <c r="O65" s="135"/>
      <c r="P65" s="135"/>
    </row>
    <row r="66" spans="1:16">
      <c r="A66" s="135" t="s">
        <v>25</v>
      </c>
      <c r="B66" s="135">
        <f>'将来負担比率（分子）の構造'!I$41</f>
        <v>37126</v>
      </c>
      <c r="C66" s="135"/>
      <c r="D66" s="135"/>
      <c r="E66" s="135">
        <f>'将来負担比率（分子）の構造'!J$41</f>
        <v>35727</v>
      </c>
      <c r="F66" s="135"/>
      <c r="G66" s="135"/>
      <c r="H66" s="135">
        <f>'将来負担比率（分子）の構造'!K$41</f>
        <v>34457</v>
      </c>
      <c r="I66" s="135"/>
      <c r="J66" s="135"/>
      <c r="K66" s="135">
        <f>'将来負担比率（分子）の構造'!L$41</f>
        <v>33895</v>
      </c>
      <c r="L66" s="135"/>
      <c r="M66" s="135"/>
      <c r="N66" s="135">
        <f>'将来負担比率（分子）の構造'!M$41</f>
        <v>34853</v>
      </c>
      <c r="O66" s="135"/>
      <c r="P66" s="135"/>
    </row>
    <row r="67" spans="1:16">
      <c r="A67" s="135" t="s">
        <v>62</v>
      </c>
      <c r="B67" s="135" t="e">
        <f>NA()</f>
        <v>#N/A</v>
      </c>
      <c r="C67" s="135">
        <f>IF(ISNUMBER('将来負担比率（分子）の構造'!I$52), IF('将来負担比率（分子）の構造'!I$52 &lt; 0, 0, '将来負担比率（分子）の構造'!I$52), NA())</f>
        <v>13510</v>
      </c>
      <c r="D67" s="135" t="e">
        <f>NA()</f>
        <v>#N/A</v>
      </c>
      <c r="E67" s="135" t="e">
        <f>NA()</f>
        <v>#N/A</v>
      </c>
      <c r="F67" s="135">
        <f>IF(ISNUMBER('将来負担比率（分子）の構造'!J$52), IF('将来負担比率（分子）の構造'!J$52 &lt; 0, 0, '将来負担比率（分子）の構造'!J$52), NA())</f>
        <v>12216</v>
      </c>
      <c r="G67" s="135" t="e">
        <f>NA()</f>
        <v>#N/A</v>
      </c>
      <c r="H67" s="135" t="e">
        <f>NA()</f>
        <v>#N/A</v>
      </c>
      <c r="I67" s="135">
        <f>IF(ISNUMBER('将来負担比率（分子）の構造'!K$52), IF('将来負担比率（分子）の構造'!K$52 &lt; 0, 0, '将来負担比率（分子）の構造'!K$52), NA())</f>
        <v>10466</v>
      </c>
      <c r="J67" s="135" t="e">
        <f>NA()</f>
        <v>#N/A</v>
      </c>
      <c r="K67" s="135" t="e">
        <f>NA()</f>
        <v>#N/A</v>
      </c>
      <c r="L67" s="135">
        <f>IF(ISNUMBER('将来負担比率（分子）の構造'!L$52), IF('将来負担比率（分子）の構造'!L$52 &lt; 0, 0, '将来負担比率（分子）の構造'!L$52), NA())</f>
        <v>5788</v>
      </c>
      <c r="M67" s="135" t="e">
        <f>NA()</f>
        <v>#N/A</v>
      </c>
      <c r="N67" s="135" t="e">
        <f>NA()</f>
        <v>#N/A</v>
      </c>
      <c r="O67" s="135">
        <f>IF(ISNUMBER('将来負担比率（分子）の構造'!M$52), IF('将来負担比率（分子）の構造'!M$52 &lt; 0, 0, '将来負担比率（分子）の構造'!M$52), NA())</f>
        <v>3777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5080801</v>
      </c>
      <c r="S5" s="583"/>
      <c r="T5" s="583"/>
      <c r="U5" s="583"/>
      <c r="V5" s="583"/>
      <c r="W5" s="583"/>
      <c r="X5" s="583"/>
      <c r="Y5" s="584"/>
      <c r="Z5" s="585">
        <v>15.1</v>
      </c>
      <c r="AA5" s="585"/>
      <c r="AB5" s="585"/>
      <c r="AC5" s="585"/>
      <c r="AD5" s="586">
        <v>5080801</v>
      </c>
      <c r="AE5" s="586"/>
      <c r="AF5" s="586"/>
      <c r="AG5" s="586"/>
      <c r="AH5" s="586"/>
      <c r="AI5" s="586"/>
      <c r="AJ5" s="586"/>
      <c r="AK5" s="586"/>
      <c r="AL5" s="587">
        <v>25.1</v>
      </c>
      <c r="AM5" s="588"/>
      <c r="AN5" s="588"/>
      <c r="AO5" s="589"/>
      <c r="AP5" s="579" t="s">
        <v>206</v>
      </c>
      <c r="AQ5" s="580"/>
      <c r="AR5" s="580"/>
      <c r="AS5" s="580"/>
      <c r="AT5" s="580"/>
      <c r="AU5" s="580"/>
      <c r="AV5" s="580"/>
      <c r="AW5" s="580"/>
      <c r="AX5" s="580"/>
      <c r="AY5" s="580"/>
      <c r="AZ5" s="580"/>
      <c r="BA5" s="580"/>
      <c r="BB5" s="580"/>
      <c r="BC5" s="580"/>
      <c r="BD5" s="580"/>
      <c r="BE5" s="580"/>
      <c r="BF5" s="581"/>
      <c r="BG5" s="593">
        <v>5050469</v>
      </c>
      <c r="BH5" s="594"/>
      <c r="BI5" s="594"/>
      <c r="BJ5" s="594"/>
      <c r="BK5" s="594"/>
      <c r="BL5" s="594"/>
      <c r="BM5" s="594"/>
      <c r="BN5" s="595"/>
      <c r="BO5" s="596">
        <v>99.4</v>
      </c>
      <c r="BP5" s="596"/>
      <c r="BQ5" s="596"/>
      <c r="BR5" s="596"/>
      <c r="BS5" s="597">
        <v>62028</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273163</v>
      </c>
      <c r="S6" s="594"/>
      <c r="T6" s="594"/>
      <c r="U6" s="594"/>
      <c r="V6" s="594"/>
      <c r="W6" s="594"/>
      <c r="X6" s="594"/>
      <c r="Y6" s="595"/>
      <c r="Z6" s="596">
        <v>0.8</v>
      </c>
      <c r="AA6" s="596"/>
      <c r="AB6" s="596"/>
      <c r="AC6" s="596"/>
      <c r="AD6" s="597">
        <v>273163</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5050469</v>
      </c>
      <c r="BH6" s="594"/>
      <c r="BI6" s="594"/>
      <c r="BJ6" s="594"/>
      <c r="BK6" s="594"/>
      <c r="BL6" s="594"/>
      <c r="BM6" s="594"/>
      <c r="BN6" s="595"/>
      <c r="BO6" s="596">
        <v>99.4</v>
      </c>
      <c r="BP6" s="596"/>
      <c r="BQ6" s="596"/>
      <c r="BR6" s="596"/>
      <c r="BS6" s="597">
        <v>62028</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230567</v>
      </c>
      <c r="CS6" s="594"/>
      <c r="CT6" s="594"/>
      <c r="CU6" s="594"/>
      <c r="CV6" s="594"/>
      <c r="CW6" s="594"/>
      <c r="CX6" s="594"/>
      <c r="CY6" s="595"/>
      <c r="CZ6" s="596">
        <v>0.7</v>
      </c>
      <c r="DA6" s="596"/>
      <c r="DB6" s="596"/>
      <c r="DC6" s="596"/>
      <c r="DD6" s="602" t="s">
        <v>213</v>
      </c>
      <c r="DE6" s="594"/>
      <c r="DF6" s="594"/>
      <c r="DG6" s="594"/>
      <c r="DH6" s="594"/>
      <c r="DI6" s="594"/>
      <c r="DJ6" s="594"/>
      <c r="DK6" s="594"/>
      <c r="DL6" s="594"/>
      <c r="DM6" s="594"/>
      <c r="DN6" s="594"/>
      <c r="DO6" s="594"/>
      <c r="DP6" s="595"/>
      <c r="DQ6" s="602">
        <v>230567</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10632</v>
      </c>
      <c r="S7" s="594"/>
      <c r="T7" s="594"/>
      <c r="U7" s="594"/>
      <c r="V7" s="594"/>
      <c r="W7" s="594"/>
      <c r="X7" s="594"/>
      <c r="Y7" s="595"/>
      <c r="Z7" s="596">
        <v>0</v>
      </c>
      <c r="AA7" s="596"/>
      <c r="AB7" s="596"/>
      <c r="AC7" s="596"/>
      <c r="AD7" s="597">
        <v>10632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2073149</v>
      </c>
      <c r="BH7" s="594"/>
      <c r="BI7" s="594"/>
      <c r="BJ7" s="594"/>
      <c r="BK7" s="594"/>
      <c r="BL7" s="594"/>
      <c r="BM7" s="594"/>
      <c r="BN7" s="595"/>
      <c r="BO7" s="596">
        <v>40.799999999999997</v>
      </c>
      <c r="BP7" s="596"/>
      <c r="BQ7" s="596"/>
      <c r="BR7" s="596"/>
      <c r="BS7" s="597">
        <v>62028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6117192</v>
      </c>
      <c r="CS7" s="594"/>
      <c r="CT7" s="594"/>
      <c r="CU7" s="594"/>
      <c r="CV7" s="594"/>
      <c r="CW7" s="594"/>
      <c r="CX7" s="594"/>
      <c r="CY7" s="595"/>
      <c r="CZ7" s="596">
        <v>18.899999999999999</v>
      </c>
      <c r="DA7" s="596"/>
      <c r="DB7" s="596"/>
      <c r="DC7" s="596"/>
      <c r="DD7" s="602">
        <v>1562544</v>
      </c>
      <c r="DE7" s="594"/>
      <c r="DF7" s="594"/>
      <c r="DG7" s="594"/>
      <c r="DH7" s="594"/>
      <c r="DI7" s="594"/>
      <c r="DJ7" s="594"/>
      <c r="DK7" s="594"/>
      <c r="DL7" s="594"/>
      <c r="DM7" s="594"/>
      <c r="DN7" s="594"/>
      <c r="DO7" s="594"/>
      <c r="DP7" s="595"/>
      <c r="DQ7" s="602">
        <v>4044593</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44615</v>
      </c>
      <c r="S8" s="594"/>
      <c r="T8" s="594"/>
      <c r="U8" s="594"/>
      <c r="V8" s="594"/>
      <c r="W8" s="594"/>
      <c r="X8" s="594"/>
      <c r="Y8" s="595"/>
      <c r="Z8" s="596">
        <v>0.1</v>
      </c>
      <c r="AA8" s="596"/>
      <c r="AB8" s="596"/>
      <c r="AC8" s="596"/>
      <c r="AD8" s="597">
        <v>44615</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81317</v>
      </c>
      <c r="BH8" s="594"/>
      <c r="BI8" s="594"/>
      <c r="BJ8" s="594"/>
      <c r="BK8" s="594"/>
      <c r="BL8" s="594"/>
      <c r="BM8" s="594"/>
      <c r="BN8" s="595"/>
      <c r="BO8" s="596">
        <v>1.6</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7430171</v>
      </c>
      <c r="CS8" s="594"/>
      <c r="CT8" s="594"/>
      <c r="CU8" s="594"/>
      <c r="CV8" s="594"/>
      <c r="CW8" s="594"/>
      <c r="CX8" s="594"/>
      <c r="CY8" s="595"/>
      <c r="CZ8" s="596">
        <v>22.9</v>
      </c>
      <c r="DA8" s="596"/>
      <c r="DB8" s="596"/>
      <c r="DC8" s="596"/>
      <c r="DD8" s="602">
        <v>155731</v>
      </c>
      <c r="DE8" s="594"/>
      <c r="DF8" s="594"/>
      <c r="DG8" s="594"/>
      <c r="DH8" s="594"/>
      <c r="DI8" s="594"/>
      <c r="DJ8" s="594"/>
      <c r="DK8" s="594"/>
      <c r="DL8" s="594"/>
      <c r="DM8" s="594"/>
      <c r="DN8" s="594"/>
      <c r="DO8" s="594"/>
      <c r="DP8" s="595"/>
      <c r="DQ8" s="602">
        <v>4449659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23685</v>
      </c>
      <c r="S9" s="594"/>
      <c r="T9" s="594"/>
      <c r="U9" s="594"/>
      <c r="V9" s="594"/>
      <c r="W9" s="594"/>
      <c r="X9" s="594"/>
      <c r="Y9" s="595"/>
      <c r="Z9" s="596">
        <v>0.1</v>
      </c>
      <c r="AA9" s="596"/>
      <c r="AB9" s="596"/>
      <c r="AC9" s="596"/>
      <c r="AD9" s="597">
        <v>23685</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1506431</v>
      </c>
      <c r="BH9" s="594"/>
      <c r="BI9" s="594"/>
      <c r="BJ9" s="594"/>
      <c r="BK9" s="594"/>
      <c r="BL9" s="594"/>
      <c r="BM9" s="594"/>
      <c r="BN9" s="595"/>
      <c r="BO9" s="596">
        <v>29.6</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2871549</v>
      </c>
      <c r="CS9" s="594"/>
      <c r="CT9" s="594"/>
      <c r="CU9" s="594"/>
      <c r="CV9" s="594"/>
      <c r="CW9" s="594"/>
      <c r="CX9" s="594"/>
      <c r="CY9" s="595"/>
      <c r="CZ9" s="596">
        <v>8.9</v>
      </c>
      <c r="DA9" s="596"/>
      <c r="DB9" s="596"/>
      <c r="DC9" s="596"/>
      <c r="DD9" s="602">
        <v>411965</v>
      </c>
      <c r="DE9" s="594"/>
      <c r="DF9" s="594"/>
      <c r="DG9" s="594"/>
      <c r="DH9" s="594"/>
      <c r="DI9" s="594"/>
      <c r="DJ9" s="594"/>
      <c r="DK9" s="594"/>
      <c r="DL9" s="594"/>
      <c r="DM9" s="594"/>
      <c r="DN9" s="594"/>
      <c r="DO9" s="594"/>
      <c r="DP9" s="595"/>
      <c r="DQ9" s="602">
        <v>2474967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530913</v>
      </c>
      <c r="S10" s="594"/>
      <c r="T10" s="594"/>
      <c r="U10" s="594"/>
      <c r="V10" s="594"/>
      <c r="W10" s="594"/>
      <c r="X10" s="594"/>
      <c r="Y10" s="595"/>
      <c r="Z10" s="596">
        <v>1.6</v>
      </c>
      <c r="AA10" s="596"/>
      <c r="AB10" s="596"/>
      <c r="AC10" s="596"/>
      <c r="AD10" s="597">
        <v>530913</v>
      </c>
      <c r="AE10" s="597"/>
      <c r="AF10" s="597"/>
      <c r="AG10" s="597"/>
      <c r="AH10" s="597"/>
      <c r="AI10" s="597"/>
      <c r="AJ10" s="597"/>
      <c r="AK10" s="597"/>
      <c r="AL10" s="598">
        <v>2.6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105312</v>
      </c>
      <c r="BH10" s="594"/>
      <c r="BI10" s="594"/>
      <c r="BJ10" s="594"/>
      <c r="BK10" s="594"/>
      <c r="BL10" s="594"/>
      <c r="BM10" s="594"/>
      <c r="BN10" s="595"/>
      <c r="BO10" s="596">
        <v>2.1</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21427</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9059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36349</v>
      </c>
      <c r="S11" s="594"/>
      <c r="T11" s="594"/>
      <c r="U11" s="594"/>
      <c r="V11" s="594"/>
      <c r="W11" s="594"/>
      <c r="X11" s="594"/>
      <c r="Y11" s="595"/>
      <c r="Z11" s="596">
        <v>0.1</v>
      </c>
      <c r="AA11" s="596"/>
      <c r="AB11" s="596"/>
      <c r="AC11" s="596"/>
      <c r="AD11" s="597">
        <v>36349</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380089</v>
      </c>
      <c r="BH11" s="594"/>
      <c r="BI11" s="594"/>
      <c r="BJ11" s="594"/>
      <c r="BK11" s="594"/>
      <c r="BL11" s="594"/>
      <c r="BM11" s="594"/>
      <c r="BN11" s="595"/>
      <c r="BO11" s="596">
        <v>7.5</v>
      </c>
      <c r="BP11" s="596"/>
      <c r="BQ11" s="596"/>
      <c r="BR11" s="596"/>
      <c r="BS11" s="602">
        <v>62028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1694741</v>
      </c>
      <c r="CS11" s="594"/>
      <c r="CT11" s="594"/>
      <c r="CU11" s="594"/>
      <c r="CV11" s="594"/>
      <c r="CW11" s="594"/>
      <c r="CX11" s="594"/>
      <c r="CY11" s="595"/>
      <c r="CZ11" s="596">
        <v>5.2</v>
      </c>
      <c r="DA11" s="596"/>
      <c r="DB11" s="596"/>
      <c r="DC11" s="596"/>
      <c r="DD11" s="602">
        <v>406203</v>
      </c>
      <c r="DE11" s="594"/>
      <c r="DF11" s="594"/>
      <c r="DG11" s="594"/>
      <c r="DH11" s="594"/>
      <c r="DI11" s="594"/>
      <c r="DJ11" s="594"/>
      <c r="DK11" s="594"/>
      <c r="DL11" s="594"/>
      <c r="DM11" s="594"/>
      <c r="DN11" s="594"/>
      <c r="DO11" s="594"/>
      <c r="DP11" s="595"/>
      <c r="DQ11" s="602">
        <v>1153388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2527200</v>
      </c>
      <c r="BH12" s="594"/>
      <c r="BI12" s="594"/>
      <c r="BJ12" s="594"/>
      <c r="BK12" s="594"/>
      <c r="BL12" s="594"/>
      <c r="BM12" s="594"/>
      <c r="BN12" s="595"/>
      <c r="BO12" s="596">
        <v>49.7</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630123</v>
      </c>
      <c r="CS12" s="594"/>
      <c r="CT12" s="594"/>
      <c r="CU12" s="594"/>
      <c r="CV12" s="594"/>
      <c r="CW12" s="594"/>
      <c r="CX12" s="594"/>
      <c r="CY12" s="595"/>
      <c r="CZ12" s="596">
        <v>1.9</v>
      </c>
      <c r="DA12" s="596"/>
      <c r="DB12" s="596"/>
      <c r="DC12" s="596"/>
      <c r="DD12" s="602">
        <v>181179</v>
      </c>
      <c r="DE12" s="594"/>
      <c r="DF12" s="594"/>
      <c r="DG12" s="594"/>
      <c r="DH12" s="594"/>
      <c r="DI12" s="594"/>
      <c r="DJ12" s="594"/>
      <c r="DK12" s="594"/>
      <c r="DL12" s="594"/>
      <c r="DM12" s="594"/>
      <c r="DN12" s="594"/>
      <c r="DO12" s="594"/>
      <c r="DP12" s="595"/>
      <c r="DQ12" s="602">
        <v>429190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28949</v>
      </c>
      <c r="S13" s="594"/>
      <c r="T13" s="594"/>
      <c r="U13" s="594"/>
      <c r="V13" s="594"/>
      <c r="W13" s="594"/>
      <c r="X13" s="594"/>
      <c r="Y13" s="595"/>
      <c r="Z13" s="596">
        <v>0.1</v>
      </c>
      <c r="AA13" s="596"/>
      <c r="AB13" s="596"/>
      <c r="AC13" s="596"/>
      <c r="AD13" s="597">
        <v>28949</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2495889</v>
      </c>
      <c r="BH13" s="594"/>
      <c r="BI13" s="594"/>
      <c r="BJ13" s="594"/>
      <c r="BK13" s="594"/>
      <c r="BL13" s="594"/>
      <c r="BM13" s="594"/>
      <c r="BN13" s="595"/>
      <c r="BO13" s="596">
        <v>49.1</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2703738</v>
      </c>
      <c r="CS13" s="594"/>
      <c r="CT13" s="594"/>
      <c r="CU13" s="594"/>
      <c r="CV13" s="594"/>
      <c r="CW13" s="594"/>
      <c r="CX13" s="594"/>
      <c r="CY13" s="595"/>
      <c r="CZ13" s="596">
        <v>8.3000000000000007</v>
      </c>
      <c r="DA13" s="596"/>
      <c r="DB13" s="596"/>
      <c r="DC13" s="596"/>
      <c r="DD13" s="602">
        <v>1176001</v>
      </c>
      <c r="DE13" s="594"/>
      <c r="DF13" s="594"/>
      <c r="DG13" s="594"/>
      <c r="DH13" s="594"/>
      <c r="DI13" s="594"/>
      <c r="DJ13" s="594"/>
      <c r="DK13" s="594"/>
      <c r="DL13" s="594"/>
      <c r="DM13" s="594"/>
      <c r="DN13" s="594"/>
      <c r="DO13" s="594"/>
      <c r="DP13" s="595"/>
      <c r="DQ13" s="602">
        <v>1838476</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146922</v>
      </c>
      <c r="BH14" s="594"/>
      <c r="BI14" s="594"/>
      <c r="BJ14" s="594"/>
      <c r="BK14" s="594"/>
      <c r="BL14" s="594"/>
      <c r="BM14" s="594"/>
      <c r="BN14" s="595"/>
      <c r="BO14" s="596">
        <v>2.9</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1429986</v>
      </c>
      <c r="CS14" s="594"/>
      <c r="CT14" s="594"/>
      <c r="CU14" s="594"/>
      <c r="CV14" s="594"/>
      <c r="CW14" s="594"/>
      <c r="CX14" s="594"/>
      <c r="CY14" s="595"/>
      <c r="CZ14" s="596">
        <v>4.4000000000000004</v>
      </c>
      <c r="DA14" s="596"/>
      <c r="DB14" s="596"/>
      <c r="DC14" s="596"/>
      <c r="DD14" s="602">
        <v>448242</v>
      </c>
      <c r="DE14" s="594"/>
      <c r="DF14" s="594"/>
      <c r="DG14" s="594"/>
      <c r="DH14" s="594"/>
      <c r="DI14" s="594"/>
      <c r="DJ14" s="594"/>
      <c r="DK14" s="594"/>
      <c r="DL14" s="594"/>
      <c r="DM14" s="594"/>
      <c r="DN14" s="594"/>
      <c r="DO14" s="594"/>
      <c r="DP14" s="595"/>
      <c r="DQ14" s="602">
        <v>966951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13264</v>
      </c>
      <c r="S15" s="594"/>
      <c r="T15" s="594"/>
      <c r="U15" s="594"/>
      <c r="V15" s="594"/>
      <c r="W15" s="594"/>
      <c r="X15" s="594"/>
      <c r="Y15" s="595"/>
      <c r="Z15" s="596">
        <v>0</v>
      </c>
      <c r="AA15" s="596"/>
      <c r="AB15" s="596"/>
      <c r="AC15" s="596"/>
      <c r="AD15" s="597">
        <v>13264</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302600</v>
      </c>
      <c r="BH15" s="594"/>
      <c r="BI15" s="594"/>
      <c r="BJ15" s="594"/>
      <c r="BK15" s="594"/>
      <c r="BL15" s="594"/>
      <c r="BM15" s="594"/>
      <c r="BN15" s="595"/>
      <c r="BO15" s="596">
        <v>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4497011</v>
      </c>
      <c r="CS15" s="594"/>
      <c r="CT15" s="594"/>
      <c r="CU15" s="594"/>
      <c r="CV15" s="594"/>
      <c r="CW15" s="594"/>
      <c r="CX15" s="594"/>
      <c r="CY15" s="595"/>
      <c r="CZ15" s="596">
        <v>13.9</v>
      </c>
      <c r="DA15" s="596"/>
      <c r="DB15" s="596"/>
      <c r="DC15" s="596"/>
      <c r="DD15" s="602">
        <v>2140900</v>
      </c>
      <c r="DE15" s="594"/>
      <c r="DF15" s="594"/>
      <c r="DG15" s="594"/>
      <c r="DH15" s="594"/>
      <c r="DI15" s="594"/>
      <c r="DJ15" s="594"/>
      <c r="DK15" s="594"/>
      <c r="DL15" s="594"/>
      <c r="DM15" s="594"/>
      <c r="DN15" s="594"/>
      <c r="DO15" s="594"/>
      <c r="DP15" s="595"/>
      <c r="DQ15" s="602">
        <v>2384986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15473938</v>
      </c>
      <c r="S16" s="594"/>
      <c r="T16" s="594"/>
      <c r="U16" s="594"/>
      <c r="V16" s="594"/>
      <c r="W16" s="594"/>
      <c r="X16" s="594"/>
      <c r="Y16" s="595"/>
      <c r="Z16" s="596">
        <v>45.9</v>
      </c>
      <c r="AA16" s="596"/>
      <c r="AB16" s="596"/>
      <c r="AC16" s="596"/>
      <c r="AD16" s="597">
        <v>14168685</v>
      </c>
      <c r="AE16" s="597"/>
      <c r="AF16" s="597"/>
      <c r="AG16" s="597"/>
      <c r="AH16" s="597"/>
      <c r="AI16" s="597"/>
      <c r="AJ16" s="597"/>
      <c r="AK16" s="597"/>
      <c r="AL16" s="598">
        <v>70</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598</v>
      </c>
      <c r="BH16" s="594"/>
      <c r="BI16" s="594"/>
      <c r="BJ16" s="594"/>
      <c r="BK16" s="594"/>
      <c r="BL16" s="594"/>
      <c r="BM16" s="594"/>
      <c r="BN16" s="595"/>
      <c r="BO16" s="596">
        <v>0</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551160</v>
      </c>
      <c r="CS16" s="594"/>
      <c r="CT16" s="594"/>
      <c r="CU16" s="594"/>
      <c r="CV16" s="594"/>
      <c r="CW16" s="594"/>
      <c r="CX16" s="594"/>
      <c r="CY16" s="595"/>
      <c r="CZ16" s="596">
        <v>1.7</v>
      </c>
      <c r="DA16" s="596"/>
      <c r="DB16" s="596"/>
      <c r="DC16" s="596"/>
      <c r="DD16" s="602" t="s">
        <v>219</v>
      </c>
      <c r="DE16" s="594"/>
      <c r="DF16" s="594"/>
      <c r="DG16" s="594"/>
      <c r="DH16" s="594"/>
      <c r="DI16" s="594"/>
      <c r="DJ16" s="594"/>
      <c r="DK16" s="594"/>
      <c r="DL16" s="594"/>
      <c r="DM16" s="594"/>
      <c r="DN16" s="594"/>
      <c r="DO16" s="594"/>
      <c r="DP16" s="595"/>
      <c r="DQ16" s="602">
        <v>55764</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14168685</v>
      </c>
      <c r="S17" s="594"/>
      <c r="T17" s="594"/>
      <c r="U17" s="594"/>
      <c r="V17" s="594"/>
      <c r="W17" s="594"/>
      <c r="X17" s="594"/>
      <c r="Y17" s="595"/>
      <c r="Z17" s="596">
        <v>42</v>
      </c>
      <c r="AA17" s="596"/>
      <c r="AB17" s="596"/>
      <c r="AC17" s="596"/>
      <c r="AD17" s="597">
        <v>14168685</v>
      </c>
      <c r="AE17" s="597"/>
      <c r="AF17" s="597"/>
      <c r="AG17" s="597"/>
      <c r="AH17" s="597"/>
      <c r="AI17" s="597"/>
      <c r="AJ17" s="597"/>
      <c r="AK17" s="597"/>
      <c r="AL17" s="598">
        <v>70</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4214088</v>
      </c>
      <c r="CS17" s="594"/>
      <c r="CT17" s="594"/>
      <c r="CU17" s="594"/>
      <c r="CV17" s="594"/>
      <c r="CW17" s="594"/>
      <c r="CX17" s="594"/>
      <c r="CY17" s="595"/>
      <c r="CZ17" s="596">
        <v>13</v>
      </c>
      <c r="DA17" s="596"/>
      <c r="DB17" s="596"/>
      <c r="DC17" s="596"/>
      <c r="DD17" s="602" t="s">
        <v>219</v>
      </c>
      <c r="DE17" s="594"/>
      <c r="DF17" s="594"/>
      <c r="DG17" s="594"/>
      <c r="DH17" s="594"/>
      <c r="DI17" s="594"/>
      <c r="DJ17" s="594"/>
      <c r="DK17" s="594"/>
      <c r="DL17" s="594"/>
      <c r="DM17" s="594"/>
      <c r="DN17" s="594"/>
      <c r="DO17" s="594"/>
      <c r="DP17" s="595"/>
      <c r="DQ17" s="602">
        <v>4124855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1305253</v>
      </c>
      <c r="S18" s="594"/>
      <c r="T18" s="594"/>
      <c r="U18" s="594"/>
      <c r="V18" s="594"/>
      <c r="W18" s="594"/>
      <c r="X18" s="594"/>
      <c r="Y18" s="595"/>
      <c r="Z18" s="596">
        <v>3.9</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30332</v>
      </c>
      <c r="BH19" s="594"/>
      <c r="BI19" s="594"/>
      <c r="BJ19" s="594"/>
      <c r="BK19" s="594"/>
      <c r="BL19" s="594"/>
      <c r="BM19" s="594"/>
      <c r="BN19" s="595"/>
      <c r="BO19" s="596">
        <v>0.6</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21516309</v>
      </c>
      <c r="S20" s="594"/>
      <c r="T20" s="594"/>
      <c r="U20" s="594"/>
      <c r="V20" s="594"/>
      <c r="W20" s="594"/>
      <c r="X20" s="594"/>
      <c r="Y20" s="595"/>
      <c r="Z20" s="596">
        <v>63.8</v>
      </c>
      <c r="AA20" s="596"/>
      <c r="AB20" s="596"/>
      <c r="AC20" s="596"/>
      <c r="AD20" s="597">
        <v>20211056</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30332</v>
      </c>
      <c r="BH20" s="594"/>
      <c r="BI20" s="594"/>
      <c r="BJ20" s="594"/>
      <c r="BK20" s="594"/>
      <c r="BL20" s="594"/>
      <c r="BM20" s="594"/>
      <c r="BN20" s="595"/>
      <c r="BO20" s="596">
        <v>0.6</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32391753</v>
      </c>
      <c r="CS20" s="594"/>
      <c r="CT20" s="594"/>
      <c r="CU20" s="594"/>
      <c r="CV20" s="594"/>
      <c r="CW20" s="594"/>
      <c r="CX20" s="594"/>
      <c r="CY20" s="595"/>
      <c r="CZ20" s="596">
        <v>100</v>
      </c>
      <c r="DA20" s="596"/>
      <c r="DB20" s="596"/>
      <c r="DC20" s="596"/>
      <c r="DD20" s="602">
        <v>6482765</v>
      </c>
      <c r="DE20" s="594"/>
      <c r="DF20" s="594"/>
      <c r="DG20" s="594"/>
      <c r="DH20" s="594"/>
      <c r="DI20" s="594"/>
      <c r="DJ20" s="594"/>
      <c r="DK20" s="594"/>
      <c r="DL20" s="594"/>
      <c r="DM20" s="594"/>
      <c r="DN20" s="594"/>
      <c r="DO20" s="594"/>
      <c r="DP20" s="595"/>
      <c r="DQ20" s="602">
        <v>22162455</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6655</v>
      </c>
      <c r="S21" s="594"/>
      <c r="T21" s="594"/>
      <c r="U21" s="594"/>
      <c r="V21" s="594"/>
      <c r="W21" s="594"/>
      <c r="X21" s="594"/>
      <c r="Y21" s="595"/>
      <c r="Z21" s="596">
        <v>0</v>
      </c>
      <c r="AA21" s="596"/>
      <c r="AB21" s="596"/>
      <c r="AC21" s="596"/>
      <c r="AD21" s="597">
        <v>6655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30332</v>
      </c>
      <c r="BH21" s="594"/>
      <c r="BI21" s="594"/>
      <c r="BJ21" s="594"/>
      <c r="BK21" s="594"/>
      <c r="BL21" s="594"/>
      <c r="BM21" s="594"/>
      <c r="BN21" s="595"/>
      <c r="BO21" s="596">
        <v>0.6</v>
      </c>
      <c r="BP21" s="596"/>
      <c r="BQ21" s="596"/>
      <c r="BR21" s="596"/>
      <c r="BS21" s="602" t="s">
        <v>219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131646</v>
      </c>
      <c r="S22" s="594"/>
      <c r="T22" s="594"/>
      <c r="U22" s="594"/>
      <c r="V22" s="594"/>
      <c r="W22" s="594"/>
      <c r="X22" s="594"/>
      <c r="Y22" s="595"/>
      <c r="Z22" s="596">
        <v>0.4</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467033</v>
      </c>
      <c r="S23" s="594"/>
      <c r="T23" s="594"/>
      <c r="U23" s="594"/>
      <c r="V23" s="594"/>
      <c r="W23" s="594"/>
      <c r="X23" s="594"/>
      <c r="Y23" s="595"/>
      <c r="Z23" s="596">
        <v>1.4</v>
      </c>
      <c r="AA23" s="596"/>
      <c r="AB23" s="596"/>
      <c r="AC23" s="596"/>
      <c r="AD23" s="597">
        <v>9381</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153268</v>
      </c>
      <c r="S24" s="594"/>
      <c r="T24" s="594"/>
      <c r="U24" s="594"/>
      <c r="V24" s="594"/>
      <c r="W24" s="594"/>
      <c r="X24" s="594"/>
      <c r="Y24" s="595"/>
      <c r="Z24" s="596">
        <v>0.5</v>
      </c>
      <c r="AA24" s="596"/>
      <c r="AB24" s="596"/>
      <c r="AC24" s="596"/>
      <c r="AD24" s="597">
        <v>2317</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13254648</v>
      </c>
      <c r="CS24" s="583"/>
      <c r="CT24" s="583"/>
      <c r="CU24" s="583"/>
      <c r="CV24" s="583"/>
      <c r="CW24" s="583"/>
      <c r="CX24" s="583"/>
      <c r="CY24" s="584"/>
      <c r="CZ24" s="622">
        <v>40.9</v>
      </c>
      <c r="DA24" s="623"/>
      <c r="DB24" s="623"/>
      <c r="DC24" s="624"/>
      <c r="DD24" s="621">
        <v>10865540</v>
      </c>
      <c r="DE24" s="583"/>
      <c r="DF24" s="583"/>
      <c r="DG24" s="583"/>
      <c r="DH24" s="583"/>
      <c r="DI24" s="583"/>
      <c r="DJ24" s="583"/>
      <c r="DK24" s="584"/>
      <c r="DL24" s="621">
        <v>10767423</v>
      </c>
      <c r="DM24" s="583"/>
      <c r="DN24" s="583"/>
      <c r="DO24" s="583"/>
      <c r="DP24" s="583"/>
      <c r="DQ24" s="583"/>
      <c r="DR24" s="583"/>
      <c r="DS24" s="583"/>
      <c r="DT24" s="583"/>
      <c r="DU24" s="583"/>
      <c r="DV24" s="584"/>
      <c r="DW24" s="587">
        <v>50.3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2971427</v>
      </c>
      <c r="S25" s="594"/>
      <c r="T25" s="594"/>
      <c r="U25" s="594"/>
      <c r="V25" s="594"/>
      <c r="W25" s="594"/>
      <c r="X25" s="594"/>
      <c r="Y25" s="595"/>
      <c r="Z25" s="596">
        <v>8.8000000000000007</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5983172</v>
      </c>
      <c r="CS25" s="613"/>
      <c r="CT25" s="613"/>
      <c r="CU25" s="613"/>
      <c r="CV25" s="613"/>
      <c r="CW25" s="613"/>
      <c r="CX25" s="613"/>
      <c r="CY25" s="614"/>
      <c r="CZ25" s="627">
        <v>18.5</v>
      </c>
      <c r="DA25" s="628"/>
      <c r="DB25" s="628"/>
      <c r="DC25" s="629"/>
      <c r="DD25" s="602">
        <v>5647570</v>
      </c>
      <c r="DE25" s="613"/>
      <c r="DF25" s="613"/>
      <c r="DG25" s="613"/>
      <c r="DH25" s="613"/>
      <c r="DI25" s="613"/>
      <c r="DJ25" s="613"/>
      <c r="DK25" s="614"/>
      <c r="DL25" s="602">
        <v>5549453</v>
      </c>
      <c r="DM25" s="613"/>
      <c r="DN25" s="613"/>
      <c r="DO25" s="613"/>
      <c r="DP25" s="613"/>
      <c r="DQ25" s="613"/>
      <c r="DR25" s="613"/>
      <c r="DS25" s="613"/>
      <c r="DT25" s="613"/>
      <c r="DU25" s="613"/>
      <c r="DV25" s="614"/>
      <c r="DW25" s="598">
        <v>25.9</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4154067</v>
      </c>
      <c r="CS26" s="594"/>
      <c r="CT26" s="594"/>
      <c r="CU26" s="594"/>
      <c r="CV26" s="594"/>
      <c r="CW26" s="594"/>
      <c r="CX26" s="594"/>
      <c r="CY26" s="595"/>
      <c r="CZ26" s="627">
        <v>12.8</v>
      </c>
      <c r="DA26" s="628"/>
      <c r="DB26" s="628"/>
      <c r="DC26" s="629"/>
      <c r="DD26" s="602">
        <v>3849829</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2004239</v>
      </c>
      <c r="S27" s="594"/>
      <c r="T27" s="594"/>
      <c r="U27" s="594"/>
      <c r="V27" s="594"/>
      <c r="W27" s="594"/>
      <c r="X27" s="594"/>
      <c r="Y27" s="595"/>
      <c r="Z27" s="596">
        <v>5.9</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5080801</v>
      </c>
      <c r="BH27" s="594"/>
      <c r="BI27" s="594"/>
      <c r="BJ27" s="594"/>
      <c r="BK27" s="594"/>
      <c r="BL27" s="594"/>
      <c r="BM27" s="594"/>
      <c r="BN27" s="595"/>
      <c r="BO27" s="596">
        <v>100</v>
      </c>
      <c r="BP27" s="596"/>
      <c r="BQ27" s="596"/>
      <c r="BR27" s="596"/>
      <c r="BS27" s="602">
        <v>62028</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3057388</v>
      </c>
      <c r="CS27" s="613"/>
      <c r="CT27" s="613"/>
      <c r="CU27" s="613"/>
      <c r="CV27" s="613"/>
      <c r="CW27" s="613"/>
      <c r="CX27" s="613"/>
      <c r="CY27" s="614"/>
      <c r="CZ27" s="627">
        <v>9.4</v>
      </c>
      <c r="DA27" s="628"/>
      <c r="DB27" s="628"/>
      <c r="DC27" s="629"/>
      <c r="DD27" s="602">
        <v>1093115</v>
      </c>
      <c r="DE27" s="613"/>
      <c r="DF27" s="613"/>
      <c r="DG27" s="613"/>
      <c r="DH27" s="613"/>
      <c r="DI27" s="613"/>
      <c r="DJ27" s="613"/>
      <c r="DK27" s="614"/>
      <c r="DL27" s="602">
        <v>1093115</v>
      </c>
      <c r="DM27" s="613"/>
      <c r="DN27" s="613"/>
      <c r="DO27" s="613"/>
      <c r="DP27" s="613"/>
      <c r="DQ27" s="613"/>
      <c r="DR27" s="613"/>
      <c r="DS27" s="613"/>
      <c r="DT27" s="613"/>
      <c r="DU27" s="613"/>
      <c r="DV27" s="614"/>
      <c r="DW27" s="598">
        <v>5.0999999999999996</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219916</v>
      </c>
      <c r="S28" s="594"/>
      <c r="T28" s="594"/>
      <c r="U28" s="594"/>
      <c r="V28" s="594"/>
      <c r="W28" s="594"/>
      <c r="X28" s="594"/>
      <c r="Y28" s="595"/>
      <c r="Z28" s="596">
        <v>0.7</v>
      </c>
      <c r="AA28" s="596"/>
      <c r="AB28" s="596"/>
      <c r="AC28" s="596"/>
      <c r="AD28" s="597">
        <v>2647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4214088</v>
      </c>
      <c r="CS28" s="594"/>
      <c r="CT28" s="594"/>
      <c r="CU28" s="594"/>
      <c r="CV28" s="594"/>
      <c r="CW28" s="594"/>
      <c r="CX28" s="594"/>
      <c r="CY28" s="595"/>
      <c r="CZ28" s="627">
        <v>13</v>
      </c>
      <c r="DA28" s="628"/>
      <c r="DB28" s="628"/>
      <c r="DC28" s="629"/>
      <c r="DD28" s="602">
        <v>4124855</v>
      </c>
      <c r="DE28" s="594"/>
      <c r="DF28" s="594"/>
      <c r="DG28" s="594"/>
      <c r="DH28" s="594"/>
      <c r="DI28" s="594"/>
      <c r="DJ28" s="594"/>
      <c r="DK28" s="595"/>
      <c r="DL28" s="602">
        <v>4124855</v>
      </c>
      <c r="DM28" s="594"/>
      <c r="DN28" s="594"/>
      <c r="DO28" s="594"/>
      <c r="DP28" s="594"/>
      <c r="DQ28" s="594"/>
      <c r="DR28" s="594"/>
      <c r="DS28" s="594"/>
      <c r="DT28" s="594"/>
      <c r="DU28" s="594"/>
      <c r="DV28" s="595"/>
      <c r="DW28" s="598">
        <v>19.3</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23354</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4214016</v>
      </c>
      <c r="CS29" s="613"/>
      <c r="CT29" s="613"/>
      <c r="CU29" s="613"/>
      <c r="CV29" s="613"/>
      <c r="CW29" s="613"/>
      <c r="CX29" s="613"/>
      <c r="CY29" s="614"/>
      <c r="CZ29" s="627">
        <v>13</v>
      </c>
      <c r="DA29" s="628"/>
      <c r="DB29" s="628"/>
      <c r="DC29" s="629"/>
      <c r="DD29" s="602">
        <v>4124783</v>
      </c>
      <c r="DE29" s="613"/>
      <c r="DF29" s="613"/>
      <c r="DG29" s="613"/>
      <c r="DH29" s="613"/>
      <c r="DI29" s="613"/>
      <c r="DJ29" s="613"/>
      <c r="DK29" s="614"/>
      <c r="DL29" s="602">
        <v>4124783</v>
      </c>
      <c r="DM29" s="613"/>
      <c r="DN29" s="613"/>
      <c r="DO29" s="613"/>
      <c r="DP29" s="613"/>
      <c r="DQ29" s="613"/>
      <c r="DR29" s="613"/>
      <c r="DS29" s="613"/>
      <c r="DT29" s="613"/>
      <c r="DU29" s="613"/>
      <c r="DV29" s="614"/>
      <c r="DW29" s="598">
        <v>19.3</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138409</v>
      </c>
      <c r="S30" s="594"/>
      <c r="T30" s="594"/>
      <c r="U30" s="594"/>
      <c r="V30" s="594"/>
      <c r="W30" s="594"/>
      <c r="X30" s="594"/>
      <c r="Y30" s="595"/>
      <c r="Z30" s="596">
        <v>0.4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95.3</v>
      </c>
      <c r="BN30" s="652"/>
      <c r="BO30" s="652"/>
      <c r="BP30" s="652"/>
      <c r="BQ30" s="653"/>
      <c r="BR30" s="651">
        <v>98.9</v>
      </c>
      <c r="BS30" s="652"/>
      <c r="BT30" s="652"/>
      <c r="BU30" s="652"/>
      <c r="BV30" s="652"/>
      <c r="BW30" s="652"/>
      <c r="BX30" s="588">
        <v>94.2</v>
      </c>
      <c r="BY30" s="652"/>
      <c r="BZ30" s="652"/>
      <c r="CA30" s="652"/>
      <c r="CB30" s="653"/>
      <c r="CD30" s="656"/>
      <c r="CE30" s="657"/>
      <c r="CF30" s="607" t="s">
        <v>291</v>
      </c>
      <c r="CG30" s="608"/>
      <c r="CH30" s="608"/>
      <c r="CI30" s="608"/>
      <c r="CJ30" s="608"/>
      <c r="CK30" s="608"/>
      <c r="CL30" s="608"/>
      <c r="CM30" s="608"/>
      <c r="CN30" s="608"/>
      <c r="CO30" s="608"/>
      <c r="CP30" s="608"/>
      <c r="CQ30" s="609"/>
      <c r="CR30" s="593">
        <v>3831003</v>
      </c>
      <c r="CS30" s="594"/>
      <c r="CT30" s="594"/>
      <c r="CU30" s="594"/>
      <c r="CV30" s="594"/>
      <c r="CW30" s="594"/>
      <c r="CX30" s="594"/>
      <c r="CY30" s="595"/>
      <c r="CZ30" s="627">
        <v>11.8</v>
      </c>
      <c r="DA30" s="628"/>
      <c r="DB30" s="628"/>
      <c r="DC30" s="629"/>
      <c r="DD30" s="602">
        <v>3741770</v>
      </c>
      <c r="DE30" s="594"/>
      <c r="DF30" s="594"/>
      <c r="DG30" s="594"/>
      <c r="DH30" s="594"/>
      <c r="DI30" s="594"/>
      <c r="DJ30" s="594"/>
      <c r="DK30" s="595"/>
      <c r="DL30" s="602">
        <v>3741770</v>
      </c>
      <c r="DM30" s="594"/>
      <c r="DN30" s="594"/>
      <c r="DO30" s="594"/>
      <c r="DP30" s="594"/>
      <c r="DQ30" s="594"/>
      <c r="DR30" s="594"/>
      <c r="DS30" s="594"/>
      <c r="DT30" s="594"/>
      <c r="DU30" s="594"/>
      <c r="DV30" s="595"/>
      <c r="DW30" s="598">
        <v>17.5</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880018</v>
      </c>
      <c r="S31" s="594"/>
      <c r="T31" s="594"/>
      <c r="U31" s="594"/>
      <c r="V31" s="594"/>
      <c r="W31" s="594"/>
      <c r="X31" s="594"/>
      <c r="Y31" s="595"/>
      <c r="Z31" s="596">
        <v>2.6</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13"/>
      <c r="BI31" s="613"/>
      <c r="BJ31" s="613"/>
      <c r="BK31" s="613"/>
      <c r="BL31" s="613"/>
      <c r="BM31" s="599">
        <v>97.5</v>
      </c>
      <c r="BN31" s="649"/>
      <c r="BO31" s="649"/>
      <c r="BP31" s="649"/>
      <c r="BQ31" s="650"/>
      <c r="BR31" s="648">
        <v>99.2</v>
      </c>
      <c r="BS31" s="613"/>
      <c r="BT31" s="613"/>
      <c r="BU31" s="613"/>
      <c r="BV31" s="613"/>
      <c r="BW31" s="613"/>
      <c r="BX31" s="599">
        <v>96.8</v>
      </c>
      <c r="BY31" s="649"/>
      <c r="BZ31" s="649"/>
      <c r="CA31" s="649"/>
      <c r="CB31" s="650"/>
      <c r="CD31" s="656"/>
      <c r="CE31" s="657"/>
      <c r="CF31" s="607" t="s">
        <v>295</v>
      </c>
      <c r="CG31" s="608"/>
      <c r="CH31" s="608"/>
      <c r="CI31" s="608"/>
      <c r="CJ31" s="608"/>
      <c r="CK31" s="608"/>
      <c r="CL31" s="608"/>
      <c r="CM31" s="608"/>
      <c r="CN31" s="608"/>
      <c r="CO31" s="608"/>
      <c r="CP31" s="608"/>
      <c r="CQ31" s="609"/>
      <c r="CR31" s="593">
        <v>383013</v>
      </c>
      <c r="CS31" s="613"/>
      <c r="CT31" s="613"/>
      <c r="CU31" s="613"/>
      <c r="CV31" s="613"/>
      <c r="CW31" s="613"/>
      <c r="CX31" s="613"/>
      <c r="CY31" s="614"/>
      <c r="CZ31" s="627">
        <v>1.2</v>
      </c>
      <c r="DA31" s="628"/>
      <c r="DB31" s="628"/>
      <c r="DC31" s="629"/>
      <c r="DD31" s="602">
        <v>383013</v>
      </c>
      <c r="DE31" s="613"/>
      <c r="DF31" s="613"/>
      <c r="DG31" s="613"/>
      <c r="DH31" s="613"/>
      <c r="DI31" s="613"/>
      <c r="DJ31" s="613"/>
      <c r="DK31" s="614"/>
      <c r="DL31" s="602">
        <v>383013</v>
      </c>
      <c r="DM31" s="613"/>
      <c r="DN31" s="613"/>
      <c r="DO31" s="613"/>
      <c r="DP31" s="613"/>
      <c r="DQ31" s="613"/>
      <c r="DR31" s="613"/>
      <c r="DS31" s="613"/>
      <c r="DT31" s="613"/>
      <c r="DU31" s="613"/>
      <c r="DV31" s="614"/>
      <c r="DW31" s="598">
        <v>1.8</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421655</v>
      </c>
      <c r="S32" s="594"/>
      <c r="T32" s="594"/>
      <c r="U32" s="594"/>
      <c r="V32" s="594"/>
      <c r="W32" s="594"/>
      <c r="X32" s="594"/>
      <c r="Y32" s="595"/>
      <c r="Z32" s="596">
        <v>1.3</v>
      </c>
      <c r="AA32" s="596"/>
      <c r="AB32" s="596"/>
      <c r="AC32" s="596"/>
      <c r="AD32" s="597">
        <v>6969</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98.6</v>
      </c>
      <c r="BH32" s="661"/>
      <c r="BI32" s="661"/>
      <c r="BJ32" s="661"/>
      <c r="BK32" s="661"/>
      <c r="BL32" s="661"/>
      <c r="BM32" s="662">
        <v>93.1</v>
      </c>
      <c r="BN32" s="661"/>
      <c r="BO32" s="661"/>
      <c r="BP32" s="661"/>
      <c r="BQ32" s="663"/>
      <c r="BR32" s="660">
        <v>98.5</v>
      </c>
      <c r="BS32" s="661"/>
      <c r="BT32" s="661"/>
      <c r="BU32" s="661"/>
      <c r="BV32" s="661"/>
      <c r="BW32" s="661"/>
      <c r="BX32" s="662">
        <v>91.5</v>
      </c>
      <c r="BY32" s="661"/>
      <c r="BZ32" s="661"/>
      <c r="CA32" s="661"/>
      <c r="CB32" s="663"/>
      <c r="CD32" s="658"/>
      <c r="CE32" s="659"/>
      <c r="CF32" s="607" t="s">
        <v>298</v>
      </c>
      <c r="CG32" s="608"/>
      <c r="CH32" s="608"/>
      <c r="CI32" s="608"/>
      <c r="CJ32" s="608"/>
      <c r="CK32" s="608"/>
      <c r="CL32" s="608"/>
      <c r="CM32" s="608"/>
      <c r="CN32" s="608"/>
      <c r="CO32" s="608"/>
      <c r="CP32" s="608"/>
      <c r="CQ32" s="609"/>
      <c r="CR32" s="593">
        <v>72</v>
      </c>
      <c r="CS32" s="594"/>
      <c r="CT32" s="594"/>
      <c r="CU32" s="594"/>
      <c r="CV32" s="594"/>
      <c r="CW32" s="594"/>
      <c r="CX32" s="594"/>
      <c r="CY32" s="595"/>
      <c r="CZ32" s="627">
        <v>0</v>
      </c>
      <c r="DA32" s="628"/>
      <c r="DB32" s="628"/>
      <c r="DC32" s="629"/>
      <c r="DD32" s="602">
        <v>72</v>
      </c>
      <c r="DE32" s="594"/>
      <c r="DF32" s="594"/>
      <c r="DG32" s="594"/>
      <c r="DH32" s="594"/>
      <c r="DI32" s="594"/>
      <c r="DJ32" s="594"/>
      <c r="DK32" s="595"/>
      <c r="DL32" s="602">
        <v>72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4789030</v>
      </c>
      <c r="S33" s="594"/>
      <c r="T33" s="594"/>
      <c r="U33" s="594"/>
      <c r="V33" s="594"/>
      <c r="W33" s="594"/>
      <c r="X33" s="594"/>
      <c r="Y33" s="595"/>
      <c r="Z33" s="596">
        <v>14.2</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12103180</v>
      </c>
      <c r="CS33" s="613"/>
      <c r="CT33" s="613"/>
      <c r="CU33" s="613"/>
      <c r="CV33" s="613"/>
      <c r="CW33" s="613"/>
      <c r="CX33" s="613"/>
      <c r="CY33" s="614"/>
      <c r="CZ33" s="627">
        <v>37.4</v>
      </c>
      <c r="DA33" s="628"/>
      <c r="DB33" s="628"/>
      <c r="DC33" s="629"/>
      <c r="DD33" s="602">
        <v>10228731</v>
      </c>
      <c r="DE33" s="613"/>
      <c r="DF33" s="613"/>
      <c r="DG33" s="613"/>
      <c r="DH33" s="613"/>
      <c r="DI33" s="613"/>
      <c r="DJ33" s="613"/>
      <c r="DK33" s="614"/>
      <c r="DL33" s="602">
        <v>7286999</v>
      </c>
      <c r="DM33" s="613"/>
      <c r="DN33" s="613"/>
      <c r="DO33" s="613"/>
      <c r="DP33" s="613"/>
      <c r="DQ33" s="613"/>
      <c r="DR33" s="613"/>
      <c r="DS33" s="613"/>
      <c r="DT33" s="613"/>
      <c r="DU33" s="613"/>
      <c r="DV33" s="614"/>
      <c r="DW33" s="598">
        <v>34</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3487179</v>
      </c>
      <c r="CS34" s="594"/>
      <c r="CT34" s="594"/>
      <c r="CU34" s="594"/>
      <c r="CV34" s="594"/>
      <c r="CW34" s="594"/>
      <c r="CX34" s="594"/>
      <c r="CY34" s="595"/>
      <c r="CZ34" s="627">
        <v>10.8</v>
      </c>
      <c r="DA34" s="628"/>
      <c r="DB34" s="628"/>
      <c r="DC34" s="629"/>
      <c r="DD34" s="602">
        <v>2637236</v>
      </c>
      <c r="DE34" s="594"/>
      <c r="DF34" s="594"/>
      <c r="DG34" s="594"/>
      <c r="DH34" s="594"/>
      <c r="DI34" s="594"/>
      <c r="DJ34" s="594"/>
      <c r="DK34" s="595"/>
      <c r="DL34" s="602">
        <v>2397193</v>
      </c>
      <c r="DM34" s="594"/>
      <c r="DN34" s="594"/>
      <c r="DO34" s="594"/>
      <c r="DP34" s="594"/>
      <c r="DQ34" s="594"/>
      <c r="DR34" s="594"/>
      <c r="DS34" s="594"/>
      <c r="DT34" s="594"/>
      <c r="DU34" s="594"/>
      <c r="DV34" s="595"/>
      <c r="DW34" s="598">
        <v>11.2</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1185230</v>
      </c>
      <c r="S35" s="594"/>
      <c r="T35" s="594"/>
      <c r="U35" s="594"/>
      <c r="V35" s="594"/>
      <c r="W35" s="594"/>
      <c r="X35" s="594"/>
      <c r="Y35" s="595"/>
      <c r="Z35" s="596">
        <v>3.5</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4550040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592237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539951</v>
      </c>
      <c r="CS35" s="613"/>
      <c r="CT35" s="613"/>
      <c r="CU35" s="613"/>
      <c r="CV35" s="613"/>
      <c r="CW35" s="613"/>
      <c r="CX35" s="613"/>
      <c r="CY35" s="614"/>
      <c r="CZ35" s="627">
        <v>1.7</v>
      </c>
      <c r="DA35" s="628"/>
      <c r="DB35" s="628"/>
      <c r="DC35" s="629"/>
      <c r="DD35" s="602">
        <v>451521</v>
      </c>
      <c r="DE35" s="613"/>
      <c r="DF35" s="613"/>
      <c r="DG35" s="613"/>
      <c r="DH35" s="613"/>
      <c r="DI35" s="613"/>
      <c r="DJ35" s="613"/>
      <c r="DK35" s="614"/>
      <c r="DL35" s="602">
        <v>451521</v>
      </c>
      <c r="DM35" s="613"/>
      <c r="DN35" s="613"/>
      <c r="DO35" s="613"/>
      <c r="DP35" s="613"/>
      <c r="DQ35" s="613"/>
      <c r="DR35" s="613"/>
      <c r="DS35" s="613"/>
      <c r="DT35" s="613"/>
      <c r="DU35" s="613"/>
      <c r="DV35" s="614"/>
      <c r="DW35" s="598">
        <v>2.1</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33722959</v>
      </c>
      <c r="S36" s="666"/>
      <c r="T36" s="666"/>
      <c r="U36" s="666"/>
      <c r="V36" s="666"/>
      <c r="W36" s="666"/>
      <c r="X36" s="666"/>
      <c r="Y36" s="667"/>
      <c r="Z36" s="668">
        <v>100</v>
      </c>
      <c r="AA36" s="668"/>
      <c r="AB36" s="668"/>
      <c r="AC36" s="668"/>
      <c r="AD36" s="669">
        <v>20239025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1291200</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485306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2174736</v>
      </c>
      <c r="CS36" s="594"/>
      <c r="CT36" s="594"/>
      <c r="CU36" s="594"/>
      <c r="CV36" s="594"/>
      <c r="CW36" s="594"/>
      <c r="CX36" s="594"/>
      <c r="CY36" s="595"/>
      <c r="CZ36" s="627">
        <v>6.7</v>
      </c>
      <c r="DA36" s="628"/>
      <c r="DB36" s="628"/>
      <c r="DC36" s="629"/>
      <c r="DD36" s="602">
        <v>1673803</v>
      </c>
      <c r="DE36" s="594"/>
      <c r="DF36" s="594"/>
      <c r="DG36" s="594"/>
      <c r="DH36" s="594"/>
      <c r="DI36" s="594"/>
      <c r="DJ36" s="594"/>
      <c r="DK36" s="595"/>
      <c r="DL36" s="602">
        <v>1438228</v>
      </c>
      <c r="DM36" s="594"/>
      <c r="DN36" s="594"/>
      <c r="DO36" s="594"/>
      <c r="DP36" s="594"/>
      <c r="DQ36" s="594"/>
      <c r="DR36" s="594"/>
      <c r="DS36" s="594"/>
      <c r="DT36" s="594"/>
      <c r="DU36" s="594"/>
      <c r="DV36" s="595"/>
      <c r="DW36" s="598">
        <v>6.7</v>
      </c>
      <c r="DX36" s="625"/>
      <c r="DY36" s="625"/>
      <c r="DZ36" s="625"/>
      <c r="EA36" s="625"/>
      <c r="EB36" s="625"/>
      <c r="EC36" s="626"/>
    </row>
    <row r="37" spans="2:133" ht="11.25" customHeight="1">
      <c r="AQ37" s="672" t="s">
        <v>313</v>
      </c>
      <c r="AR37" s="673"/>
      <c r="AS37" s="673"/>
      <c r="AT37" s="673"/>
      <c r="AU37" s="673"/>
      <c r="AV37" s="673"/>
      <c r="AW37" s="673"/>
      <c r="AX37" s="673"/>
      <c r="AY37" s="674"/>
      <c r="AZ37" s="593">
        <v>468300</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6741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361988</v>
      </c>
      <c r="CS37" s="613"/>
      <c r="CT37" s="613"/>
      <c r="CU37" s="613"/>
      <c r="CV37" s="613"/>
      <c r="CW37" s="613"/>
      <c r="CX37" s="613"/>
      <c r="CY37" s="614"/>
      <c r="CZ37" s="627">
        <v>1.1000000000000001</v>
      </c>
      <c r="DA37" s="628"/>
      <c r="DB37" s="628"/>
      <c r="DC37" s="629"/>
      <c r="DD37" s="602">
        <v>361988</v>
      </c>
      <c r="DE37" s="613"/>
      <c r="DF37" s="613"/>
      <c r="DG37" s="613"/>
      <c r="DH37" s="613"/>
      <c r="DI37" s="613"/>
      <c r="DJ37" s="613"/>
      <c r="DK37" s="614"/>
      <c r="DL37" s="602">
        <v>361988</v>
      </c>
      <c r="DM37" s="613"/>
      <c r="DN37" s="613"/>
      <c r="DO37" s="613"/>
      <c r="DP37" s="613"/>
      <c r="DQ37" s="613"/>
      <c r="DR37" s="613"/>
      <c r="DS37" s="613"/>
      <c r="DT37" s="613"/>
      <c r="DU37" s="613"/>
      <c r="DV37" s="614"/>
      <c r="DW37" s="598">
        <v>1.7</v>
      </c>
      <c r="DX37" s="625"/>
      <c r="DY37" s="625"/>
      <c r="DZ37" s="625"/>
      <c r="EA37" s="625"/>
      <c r="EB37" s="625"/>
      <c r="EC37" s="626"/>
    </row>
    <row r="38" spans="2:133" ht="11.25" customHeight="1">
      <c r="AQ38" s="672" t="s">
        <v>316</v>
      </c>
      <c r="AR38" s="673"/>
      <c r="AS38" s="673"/>
      <c r="AT38" s="673"/>
      <c r="AU38" s="673"/>
      <c r="AV38" s="673"/>
      <c r="AW38" s="673"/>
      <c r="AX38" s="673"/>
      <c r="AY38" s="674"/>
      <c r="AZ38" s="593">
        <v>315552</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11139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4069425</v>
      </c>
      <c r="CS38" s="594"/>
      <c r="CT38" s="594"/>
      <c r="CU38" s="594"/>
      <c r="CV38" s="594"/>
      <c r="CW38" s="594"/>
      <c r="CX38" s="594"/>
      <c r="CY38" s="595"/>
      <c r="CZ38" s="627">
        <v>12.6</v>
      </c>
      <c r="DA38" s="628"/>
      <c r="DB38" s="628"/>
      <c r="DC38" s="629"/>
      <c r="DD38" s="602">
        <v>3688904</v>
      </c>
      <c r="DE38" s="594"/>
      <c r="DF38" s="594"/>
      <c r="DG38" s="594"/>
      <c r="DH38" s="594"/>
      <c r="DI38" s="594"/>
      <c r="DJ38" s="594"/>
      <c r="DK38" s="595"/>
      <c r="DL38" s="602">
        <v>2905796</v>
      </c>
      <c r="DM38" s="594"/>
      <c r="DN38" s="594"/>
      <c r="DO38" s="594"/>
      <c r="DP38" s="594"/>
      <c r="DQ38" s="594"/>
      <c r="DR38" s="594"/>
      <c r="DS38" s="594"/>
      <c r="DT38" s="594"/>
      <c r="DU38" s="594"/>
      <c r="DV38" s="595"/>
      <c r="DW38" s="598">
        <v>13.6</v>
      </c>
      <c r="DX38" s="625"/>
      <c r="DY38" s="625"/>
      <c r="DZ38" s="625"/>
      <c r="EA38" s="625"/>
      <c r="EB38" s="625"/>
      <c r="EC38" s="626"/>
    </row>
    <row r="39" spans="2:133" ht="11.25" customHeight="1">
      <c r="AQ39" s="672" t="s">
        <v>319</v>
      </c>
      <c r="AR39" s="673"/>
      <c r="AS39" s="673"/>
      <c r="AT39" s="673"/>
      <c r="AU39" s="673"/>
      <c r="AV39" s="673"/>
      <c r="AW39" s="673"/>
      <c r="AX39" s="673"/>
      <c r="AY39" s="674"/>
      <c r="AZ39" s="593">
        <v>103263</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1723805</v>
      </c>
      <c r="CS39" s="613"/>
      <c r="CT39" s="613"/>
      <c r="CU39" s="613"/>
      <c r="CV39" s="613"/>
      <c r="CW39" s="613"/>
      <c r="CX39" s="613"/>
      <c r="CY39" s="614"/>
      <c r="CZ39" s="627">
        <v>5.3</v>
      </c>
      <c r="DA39" s="628"/>
      <c r="DB39" s="628"/>
      <c r="DC39" s="629"/>
      <c r="DD39" s="602">
        <v>1682151</v>
      </c>
      <c r="DE39" s="613"/>
      <c r="DF39" s="613"/>
      <c r="DG39" s="613"/>
      <c r="DH39" s="613"/>
      <c r="DI39" s="613"/>
      <c r="DJ39" s="613"/>
      <c r="DK39" s="614"/>
      <c r="DL39" s="602" t="s">
        <v>219</v>
      </c>
      <c r="DM39" s="613"/>
      <c r="DN39" s="613"/>
      <c r="DO39" s="613"/>
      <c r="DP39" s="613"/>
      <c r="DQ39" s="613"/>
      <c r="DR39" s="613"/>
      <c r="DS39" s="613"/>
      <c r="DT39" s="613"/>
      <c r="DU39" s="613"/>
      <c r="DV39" s="614"/>
      <c r="DW39" s="598" t="s">
        <v>219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377630</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109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108084</v>
      </c>
      <c r="CS40" s="594"/>
      <c r="CT40" s="594"/>
      <c r="CU40" s="594"/>
      <c r="CV40" s="594"/>
      <c r="CW40" s="594"/>
      <c r="CX40" s="594"/>
      <c r="CY40" s="595"/>
      <c r="CZ40" s="627">
        <v>0.3</v>
      </c>
      <c r="DA40" s="628"/>
      <c r="DB40" s="628"/>
      <c r="DC40" s="629"/>
      <c r="DD40" s="602">
        <v>95116</v>
      </c>
      <c r="DE40" s="594"/>
      <c r="DF40" s="594"/>
      <c r="DG40" s="594"/>
      <c r="DH40" s="594"/>
      <c r="DI40" s="594"/>
      <c r="DJ40" s="594"/>
      <c r="DK40" s="595"/>
      <c r="DL40" s="602">
        <v>94261</v>
      </c>
      <c r="DM40" s="594"/>
      <c r="DN40" s="594"/>
      <c r="DO40" s="594"/>
      <c r="DP40" s="594"/>
      <c r="DQ40" s="594"/>
      <c r="DR40" s="594"/>
      <c r="DS40" s="594"/>
      <c r="DT40" s="594"/>
      <c r="DU40" s="594"/>
      <c r="DV40" s="595"/>
      <c r="DW40" s="598">
        <v>0.4</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1994095</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335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7033925</v>
      </c>
      <c r="CS42" s="594"/>
      <c r="CT42" s="594"/>
      <c r="CU42" s="594"/>
      <c r="CV42" s="594"/>
      <c r="CW42" s="594"/>
      <c r="CX42" s="594"/>
      <c r="CY42" s="595"/>
      <c r="CZ42" s="627">
        <v>21.7</v>
      </c>
      <c r="DA42" s="676"/>
      <c r="DB42" s="676"/>
      <c r="DC42" s="677"/>
      <c r="DD42" s="602">
        <v>1068184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175539</v>
      </c>
      <c r="CS43" s="613"/>
      <c r="CT43" s="613"/>
      <c r="CU43" s="613"/>
      <c r="CV43" s="613"/>
      <c r="CW43" s="613"/>
      <c r="CX43" s="613"/>
      <c r="CY43" s="614"/>
      <c r="CZ43" s="627">
        <v>0.5</v>
      </c>
      <c r="DA43" s="628"/>
      <c r="DB43" s="628"/>
      <c r="DC43" s="629"/>
      <c r="DD43" s="602">
        <v>175539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6482765</v>
      </c>
      <c r="CS44" s="594"/>
      <c r="CT44" s="594"/>
      <c r="CU44" s="594"/>
      <c r="CV44" s="594"/>
      <c r="CW44" s="594"/>
      <c r="CX44" s="594"/>
      <c r="CY44" s="595"/>
      <c r="CZ44" s="627">
        <v>20</v>
      </c>
      <c r="DA44" s="676"/>
      <c r="DB44" s="676"/>
      <c r="DC44" s="677"/>
      <c r="DD44" s="602">
        <v>1012420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3687764</v>
      </c>
      <c r="CS45" s="613"/>
      <c r="CT45" s="613"/>
      <c r="CU45" s="613"/>
      <c r="CV45" s="613"/>
      <c r="CW45" s="613"/>
      <c r="CX45" s="613"/>
      <c r="CY45" s="614"/>
      <c r="CZ45" s="627">
        <v>11.4</v>
      </c>
      <c r="DA45" s="628"/>
      <c r="DB45" s="628"/>
      <c r="DC45" s="629"/>
      <c r="DD45" s="602">
        <v>183990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2651261</v>
      </c>
      <c r="CS46" s="594"/>
      <c r="CT46" s="594"/>
      <c r="CU46" s="594"/>
      <c r="CV46" s="594"/>
      <c r="CW46" s="594"/>
      <c r="CX46" s="594"/>
      <c r="CY46" s="595"/>
      <c r="CZ46" s="627">
        <v>8.1999999999999993</v>
      </c>
      <c r="DA46" s="676"/>
      <c r="DB46" s="676"/>
      <c r="DC46" s="677"/>
      <c r="DD46" s="602">
        <v>691802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551160</v>
      </c>
      <c r="CS47" s="613"/>
      <c r="CT47" s="613"/>
      <c r="CU47" s="613"/>
      <c r="CV47" s="613"/>
      <c r="CW47" s="613"/>
      <c r="CX47" s="613"/>
      <c r="CY47" s="614"/>
      <c r="CZ47" s="627">
        <v>1.7</v>
      </c>
      <c r="DA47" s="628"/>
      <c r="DB47" s="628"/>
      <c r="DC47" s="629"/>
      <c r="DD47" s="602">
        <v>55764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32391753</v>
      </c>
      <c r="CS49" s="661"/>
      <c r="CT49" s="661"/>
      <c r="CU49" s="661"/>
      <c r="CV49" s="661"/>
      <c r="CW49" s="661"/>
      <c r="CX49" s="661"/>
      <c r="CY49" s="688"/>
      <c r="CZ49" s="689">
        <v>100</v>
      </c>
      <c r="DA49" s="690"/>
      <c r="DB49" s="690"/>
      <c r="DC49" s="691"/>
      <c r="DD49" s="692">
        <v>22162455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33723</v>
      </c>
      <c r="R7" s="723"/>
      <c r="S7" s="723"/>
      <c r="T7" s="723"/>
      <c r="U7" s="723"/>
      <c r="V7" s="723">
        <v>32392</v>
      </c>
      <c r="W7" s="723"/>
      <c r="X7" s="723"/>
      <c r="Y7" s="723"/>
      <c r="Z7" s="723"/>
      <c r="AA7" s="723">
        <v>1331</v>
      </c>
      <c r="AB7" s="723"/>
      <c r="AC7" s="723"/>
      <c r="AD7" s="723"/>
      <c r="AE7" s="724"/>
      <c r="AF7" s="725">
        <v>1132</v>
      </c>
      <c r="AG7" s="726"/>
      <c r="AH7" s="726"/>
      <c r="AI7" s="726"/>
      <c r="AJ7" s="727"/>
      <c r="AK7" s="762">
        <v>138</v>
      </c>
      <c r="AL7" s="763"/>
      <c r="AM7" s="763"/>
      <c r="AN7" s="763"/>
      <c r="AO7" s="763"/>
      <c r="AP7" s="763">
        <v>34853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2</v>
      </c>
      <c r="CI7" s="760"/>
      <c r="CJ7" s="760"/>
      <c r="CK7" s="760"/>
      <c r="CL7" s="761"/>
      <c r="CM7" s="759">
        <v>15</v>
      </c>
      <c r="CN7" s="760"/>
      <c r="CO7" s="760"/>
      <c r="CP7" s="760"/>
      <c r="CQ7" s="761"/>
      <c r="CR7" s="759">
        <v>15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-4</v>
      </c>
      <c r="CI8" s="770"/>
      <c r="CJ8" s="770"/>
      <c r="CK8" s="770"/>
      <c r="CL8" s="771"/>
      <c r="CM8" s="769">
        <v>32</v>
      </c>
      <c r="CN8" s="770"/>
      <c r="CO8" s="770"/>
      <c r="CP8" s="770"/>
      <c r="CQ8" s="771"/>
      <c r="CR8" s="769">
        <v>1</v>
      </c>
      <c r="CS8" s="770"/>
      <c r="CT8" s="770"/>
      <c r="CU8" s="770"/>
      <c r="CV8" s="771"/>
      <c r="CW8" s="769">
        <v>7</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4</v>
      </c>
      <c r="CI9" s="770"/>
      <c r="CJ9" s="770"/>
      <c r="CK9" s="770"/>
      <c r="CL9" s="771"/>
      <c r="CM9" s="769">
        <v>36</v>
      </c>
      <c r="CN9" s="770"/>
      <c r="CO9" s="770"/>
      <c r="CP9" s="770"/>
      <c r="CQ9" s="771"/>
      <c r="CR9" s="769">
        <v>2</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5</v>
      </c>
      <c r="CI10" s="770"/>
      <c r="CJ10" s="770"/>
      <c r="CK10" s="770"/>
      <c r="CL10" s="771"/>
      <c r="CM10" s="769">
        <v>162</v>
      </c>
      <c r="CN10" s="770"/>
      <c r="CO10" s="770"/>
      <c r="CP10" s="770"/>
      <c r="CQ10" s="771"/>
      <c r="CR10" s="769">
        <v>100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-13</v>
      </c>
      <c r="CI11" s="770"/>
      <c r="CJ11" s="770"/>
      <c r="CK11" s="770"/>
      <c r="CL11" s="771"/>
      <c r="CM11" s="769">
        <v>46</v>
      </c>
      <c r="CN11" s="770"/>
      <c r="CO11" s="770"/>
      <c r="CP11" s="770"/>
      <c r="CQ11" s="771"/>
      <c r="CR11" s="769">
        <v>63</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2</v>
      </c>
      <c r="CI12" s="770"/>
      <c r="CJ12" s="770"/>
      <c r="CK12" s="770"/>
      <c r="CL12" s="771"/>
      <c r="CM12" s="769">
        <v>58</v>
      </c>
      <c r="CN12" s="770"/>
      <c r="CO12" s="770"/>
      <c r="CP12" s="770"/>
      <c r="CQ12" s="771"/>
      <c r="CR12" s="769">
        <v>35</v>
      </c>
      <c r="CS12" s="770"/>
      <c r="CT12" s="770"/>
      <c r="CU12" s="770"/>
      <c r="CV12" s="771"/>
      <c r="CW12" s="769">
        <v>0</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550</v>
      </c>
      <c r="BT13" s="757"/>
      <c r="BU13" s="757"/>
      <c r="BV13" s="757"/>
      <c r="BW13" s="757"/>
      <c r="BX13" s="757"/>
      <c r="BY13" s="757"/>
      <c r="BZ13" s="757"/>
      <c r="CA13" s="757"/>
      <c r="CB13" s="757"/>
      <c r="CC13" s="757"/>
      <c r="CD13" s="757"/>
      <c r="CE13" s="757"/>
      <c r="CF13" s="757"/>
      <c r="CG13" s="758"/>
      <c r="CH13" s="769">
        <v>1</v>
      </c>
      <c r="CI13" s="770"/>
      <c r="CJ13" s="770"/>
      <c r="CK13" s="770"/>
      <c r="CL13" s="771"/>
      <c r="CM13" s="769">
        <v>18</v>
      </c>
      <c r="CN13" s="770"/>
      <c r="CO13" s="770"/>
      <c r="CP13" s="770"/>
      <c r="CQ13" s="771"/>
      <c r="CR13" s="769">
        <v>4</v>
      </c>
      <c r="CS13" s="770"/>
      <c r="CT13" s="770"/>
      <c r="CU13" s="770"/>
      <c r="CV13" s="771"/>
      <c r="CW13" s="769">
        <v>0</v>
      </c>
      <c r="CX13" s="770"/>
      <c r="CY13" s="770"/>
      <c r="CZ13" s="770"/>
      <c r="DA13" s="771"/>
      <c r="DB13" s="769">
        <v>0</v>
      </c>
      <c r="DC13" s="770"/>
      <c r="DD13" s="770"/>
      <c r="DE13" s="770"/>
      <c r="DF13" s="771"/>
      <c r="DG13" s="769">
        <v>0</v>
      </c>
      <c r="DH13" s="770"/>
      <c r="DI13" s="770"/>
      <c r="DJ13" s="770"/>
      <c r="DK13" s="771"/>
      <c r="DL13" s="769">
        <v>0</v>
      </c>
      <c r="DM13" s="770"/>
      <c r="DN13" s="770"/>
      <c r="DO13" s="770"/>
      <c r="DP13" s="771"/>
      <c r="DQ13" s="769">
        <v>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551</v>
      </c>
      <c r="BT14" s="757"/>
      <c r="BU14" s="757"/>
      <c r="BV14" s="757"/>
      <c r="BW14" s="757"/>
      <c r="BX14" s="757"/>
      <c r="BY14" s="757"/>
      <c r="BZ14" s="757"/>
      <c r="CA14" s="757"/>
      <c r="CB14" s="757"/>
      <c r="CC14" s="757"/>
      <c r="CD14" s="757"/>
      <c r="CE14" s="757"/>
      <c r="CF14" s="757"/>
      <c r="CG14" s="758"/>
      <c r="CH14" s="769">
        <v>25</v>
      </c>
      <c r="CI14" s="770"/>
      <c r="CJ14" s="770"/>
      <c r="CK14" s="770"/>
      <c r="CL14" s="771"/>
      <c r="CM14" s="769">
        <v>285</v>
      </c>
      <c r="CN14" s="770"/>
      <c r="CO14" s="770"/>
      <c r="CP14" s="770"/>
      <c r="CQ14" s="771"/>
      <c r="CR14" s="769">
        <v>24</v>
      </c>
      <c r="CS14" s="770"/>
      <c r="CT14" s="770"/>
      <c r="CU14" s="770"/>
      <c r="CV14" s="771"/>
      <c r="CW14" s="769">
        <v>0</v>
      </c>
      <c r="CX14" s="770"/>
      <c r="CY14" s="770"/>
      <c r="CZ14" s="770"/>
      <c r="DA14" s="771"/>
      <c r="DB14" s="769">
        <v>0</v>
      </c>
      <c r="DC14" s="770"/>
      <c r="DD14" s="770"/>
      <c r="DE14" s="770"/>
      <c r="DF14" s="771"/>
      <c r="DG14" s="769">
        <v>0</v>
      </c>
      <c r="DH14" s="770"/>
      <c r="DI14" s="770"/>
      <c r="DJ14" s="770"/>
      <c r="DK14" s="771"/>
      <c r="DL14" s="769">
        <v>0</v>
      </c>
      <c r="DM14" s="770"/>
      <c r="DN14" s="770"/>
      <c r="DO14" s="770"/>
      <c r="DP14" s="771"/>
      <c r="DQ14" s="769">
        <v>0</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552</v>
      </c>
      <c r="BT15" s="757"/>
      <c r="BU15" s="757"/>
      <c r="BV15" s="757"/>
      <c r="BW15" s="757"/>
      <c r="BX15" s="757"/>
      <c r="BY15" s="757"/>
      <c r="BZ15" s="757"/>
      <c r="CA15" s="757"/>
      <c r="CB15" s="757"/>
      <c r="CC15" s="757"/>
      <c r="CD15" s="757"/>
      <c r="CE15" s="757"/>
      <c r="CF15" s="757"/>
      <c r="CG15" s="758"/>
      <c r="CH15" s="769">
        <v>0</v>
      </c>
      <c r="CI15" s="770"/>
      <c r="CJ15" s="770"/>
      <c r="CK15" s="770"/>
      <c r="CL15" s="771"/>
      <c r="CM15" s="769">
        <v>0</v>
      </c>
      <c r="CN15" s="770"/>
      <c r="CO15" s="770"/>
      <c r="CP15" s="770"/>
      <c r="CQ15" s="771"/>
      <c r="CR15" s="769">
        <v>2</v>
      </c>
      <c r="CS15" s="770"/>
      <c r="CT15" s="770"/>
      <c r="CU15" s="770"/>
      <c r="CV15" s="771"/>
      <c r="CW15" s="769">
        <v>0</v>
      </c>
      <c r="CX15" s="770"/>
      <c r="CY15" s="770"/>
      <c r="CZ15" s="770"/>
      <c r="DA15" s="771"/>
      <c r="DB15" s="769">
        <v>0</v>
      </c>
      <c r="DC15" s="770"/>
      <c r="DD15" s="770"/>
      <c r="DE15" s="770"/>
      <c r="DF15" s="771"/>
      <c r="DG15" s="769">
        <v>0</v>
      </c>
      <c r="DH15" s="770"/>
      <c r="DI15" s="770"/>
      <c r="DJ15" s="770"/>
      <c r="DK15" s="771"/>
      <c r="DL15" s="769">
        <v>0</v>
      </c>
      <c r="DM15" s="770"/>
      <c r="DN15" s="770"/>
      <c r="DO15" s="770"/>
      <c r="DP15" s="771"/>
      <c r="DQ15" s="769">
        <v>0</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562</v>
      </c>
      <c r="BT16" s="757"/>
      <c r="BU16" s="757"/>
      <c r="BV16" s="757"/>
      <c r="BW16" s="757"/>
      <c r="BX16" s="757"/>
      <c r="BY16" s="757"/>
      <c r="BZ16" s="757"/>
      <c r="CA16" s="757"/>
      <c r="CB16" s="757"/>
      <c r="CC16" s="757"/>
      <c r="CD16" s="757"/>
      <c r="CE16" s="757"/>
      <c r="CF16" s="757"/>
      <c r="CG16" s="758"/>
      <c r="CH16" s="769">
        <v>0</v>
      </c>
      <c r="CI16" s="770"/>
      <c r="CJ16" s="770"/>
      <c r="CK16" s="770"/>
      <c r="CL16" s="771"/>
      <c r="CM16" s="769">
        <v>0</v>
      </c>
      <c r="CN16" s="770"/>
      <c r="CO16" s="770"/>
      <c r="CP16" s="770"/>
      <c r="CQ16" s="771"/>
      <c r="CR16" s="769">
        <v>30</v>
      </c>
      <c r="CS16" s="770"/>
      <c r="CT16" s="770"/>
      <c r="CU16" s="770"/>
      <c r="CV16" s="771"/>
      <c r="CW16" s="769">
        <v>0</v>
      </c>
      <c r="CX16" s="770"/>
      <c r="CY16" s="770"/>
      <c r="CZ16" s="770"/>
      <c r="DA16" s="771"/>
      <c r="DB16" s="769">
        <v>0</v>
      </c>
      <c r="DC16" s="770"/>
      <c r="DD16" s="770"/>
      <c r="DE16" s="770"/>
      <c r="DF16" s="771"/>
      <c r="DG16" s="769">
        <v>0</v>
      </c>
      <c r="DH16" s="770"/>
      <c r="DI16" s="770"/>
      <c r="DJ16" s="770"/>
      <c r="DK16" s="771"/>
      <c r="DL16" s="769">
        <v>0</v>
      </c>
      <c r="DM16" s="770"/>
      <c r="DN16" s="770"/>
      <c r="DO16" s="770"/>
      <c r="DP16" s="771"/>
      <c r="DQ16" s="769">
        <v>0</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33723</v>
      </c>
      <c r="R23" s="782"/>
      <c r="S23" s="782"/>
      <c r="T23" s="782"/>
      <c r="U23" s="782"/>
      <c r="V23" s="782">
        <v>32392</v>
      </c>
      <c r="W23" s="782"/>
      <c r="X23" s="782"/>
      <c r="Y23" s="782"/>
      <c r="Z23" s="782"/>
      <c r="AA23" s="782">
        <v>1331</v>
      </c>
      <c r="AB23" s="782"/>
      <c r="AC23" s="782"/>
      <c r="AD23" s="782"/>
      <c r="AE23" s="783"/>
      <c r="AF23" s="784">
        <v>1132</v>
      </c>
      <c r="AG23" s="782"/>
      <c r="AH23" s="782"/>
      <c r="AI23" s="782"/>
      <c r="AJ23" s="785"/>
      <c r="AK23" s="786"/>
      <c r="AL23" s="787"/>
      <c r="AM23" s="787"/>
      <c r="AN23" s="787"/>
      <c r="AO23" s="787"/>
      <c r="AP23" s="782">
        <v>34853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6005</v>
      </c>
      <c r="R28" s="811"/>
      <c r="S28" s="811"/>
      <c r="T28" s="811"/>
      <c r="U28" s="811"/>
      <c r="V28" s="811">
        <v>5413</v>
      </c>
      <c r="W28" s="811"/>
      <c r="X28" s="811"/>
      <c r="Y28" s="811"/>
      <c r="Z28" s="811"/>
      <c r="AA28" s="811">
        <v>592</v>
      </c>
      <c r="AB28" s="811"/>
      <c r="AC28" s="811"/>
      <c r="AD28" s="811"/>
      <c r="AE28" s="812"/>
      <c r="AF28" s="813">
        <v>592</v>
      </c>
      <c r="AG28" s="811"/>
      <c r="AH28" s="811"/>
      <c r="AI28" s="811"/>
      <c r="AJ28" s="814"/>
      <c r="AK28" s="815">
        <v>378</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5652</v>
      </c>
      <c r="R29" s="747"/>
      <c r="S29" s="747"/>
      <c r="T29" s="747"/>
      <c r="U29" s="747"/>
      <c r="V29" s="747">
        <v>5478</v>
      </c>
      <c r="W29" s="747"/>
      <c r="X29" s="747"/>
      <c r="Y29" s="747"/>
      <c r="Z29" s="747"/>
      <c r="AA29" s="747">
        <v>174</v>
      </c>
      <c r="AB29" s="747"/>
      <c r="AC29" s="747"/>
      <c r="AD29" s="747"/>
      <c r="AE29" s="748"/>
      <c r="AF29" s="749">
        <v>174</v>
      </c>
      <c r="AG29" s="750"/>
      <c r="AH29" s="750"/>
      <c r="AI29" s="750"/>
      <c r="AJ29" s="751"/>
      <c r="AK29" s="818">
        <v>827</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667</v>
      </c>
      <c r="R30" s="747"/>
      <c r="S30" s="747"/>
      <c r="T30" s="747"/>
      <c r="U30" s="747"/>
      <c r="V30" s="747">
        <v>666</v>
      </c>
      <c r="W30" s="747"/>
      <c r="X30" s="747"/>
      <c r="Y30" s="747"/>
      <c r="Z30" s="747"/>
      <c r="AA30" s="747">
        <v>1</v>
      </c>
      <c r="AB30" s="747"/>
      <c r="AC30" s="747"/>
      <c r="AD30" s="747"/>
      <c r="AE30" s="748"/>
      <c r="AF30" s="749">
        <v>1</v>
      </c>
      <c r="AG30" s="750"/>
      <c r="AH30" s="750"/>
      <c r="AI30" s="750"/>
      <c r="AJ30" s="751"/>
      <c r="AK30" s="818">
        <v>257</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67</v>
      </c>
      <c r="R31" s="747"/>
      <c r="S31" s="747"/>
      <c r="T31" s="747"/>
      <c r="U31" s="747"/>
      <c r="V31" s="747">
        <v>65</v>
      </c>
      <c r="W31" s="747"/>
      <c r="X31" s="747"/>
      <c r="Y31" s="747"/>
      <c r="Z31" s="747"/>
      <c r="AA31" s="747">
        <v>2</v>
      </c>
      <c r="AB31" s="747"/>
      <c r="AC31" s="747"/>
      <c r="AD31" s="747"/>
      <c r="AE31" s="748"/>
      <c r="AF31" s="749">
        <v>2</v>
      </c>
      <c r="AG31" s="750"/>
      <c r="AH31" s="750"/>
      <c r="AI31" s="750"/>
      <c r="AJ31" s="751"/>
      <c r="AK31" s="818">
        <v>39</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668</v>
      </c>
      <c r="R32" s="747"/>
      <c r="S32" s="747"/>
      <c r="T32" s="747"/>
      <c r="U32" s="747"/>
      <c r="V32" s="747">
        <v>647</v>
      </c>
      <c r="W32" s="747"/>
      <c r="X32" s="747"/>
      <c r="Y32" s="747"/>
      <c r="Z32" s="747"/>
      <c r="AA32" s="747">
        <v>21</v>
      </c>
      <c r="AB32" s="747"/>
      <c r="AC32" s="747"/>
      <c r="AD32" s="747"/>
      <c r="AE32" s="748"/>
      <c r="AF32" s="749">
        <v>1725</v>
      </c>
      <c r="AG32" s="750"/>
      <c r="AH32" s="750"/>
      <c r="AI32" s="750"/>
      <c r="AJ32" s="751"/>
      <c r="AK32" s="818">
        <v>103</v>
      </c>
      <c r="AL32" s="819"/>
      <c r="AM32" s="819"/>
      <c r="AN32" s="819"/>
      <c r="AO32" s="819"/>
      <c r="AP32" s="819">
        <v>4322</v>
      </c>
      <c r="AQ32" s="819"/>
      <c r="AR32" s="819"/>
      <c r="AS32" s="819"/>
      <c r="AT32" s="819"/>
      <c r="AU32" s="819">
        <v>1431</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1489</v>
      </c>
      <c r="R33" s="747"/>
      <c r="S33" s="747"/>
      <c r="T33" s="747"/>
      <c r="U33" s="747"/>
      <c r="V33" s="747">
        <v>1577</v>
      </c>
      <c r="W33" s="747"/>
      <c r="X33" s="747"/>
      <c r="Y33" s="747"/>
      <c r="Z33" s="747"/>
      <c r="AA33" s="747">
        <v>-88</v>
      </c>
      <c r="AB33" s="747"/>
      <c r="AC33" s="747"/>
      <c r="AD33" s="747"/>
      <c r="AE33" s="748"/>
      <c r="AF33" s="749">
        <v>1179</v>
      </c>
      <c r="AG33" s="750"/>
      <c r="AH33" s="750"/>
      <c r="AI33" s="750"/>
      <c r="AJ33" s="751"/>
      <c r="AK33" s="818">
        <v>316</v>
      </c>
      <c r="AL33" s="819"/>
      <c r="AM33" s="819"/>
      <c r="AN33" s="819"/>
      <c r="AO33" s="819"/>
      <c r="AP33" s="819">
        <v>1675</v>
      </c>
      <c r="AQ33" s="819"/>
      <c r="AR33" s="819"/>
      <c r="AS33" s="819"/>
      <c r="AT33" s="819"/>
      <c r="AU33" s="819">
        <v>1089</v>
      </c>
      <c r="AV33" s="819"/>
      <c r="AW33" s="819"/>
      <c r="AX33" s="819"/>
      <c r="AY33" s="819"/>
      <c r="AZ33" s="820"/>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246</v>
      </c>
      <c r="R34" s="747"/>
      <c r="S34" s="747"/>
      <c r="T34" s="747"/>
      <c r="U34" s="747"/>
      <c r="V34" s="747">
        <v>245</v>
      </c>
      <c r="W34" s="747"/>
      <c r="X34" s="747"/>
      <c r="Y34" s="747"/>
      <c r="Z34" s="747"/>
      <c r="AA34" s="747">
        <v>1</v>
      </c>
      <c r="AB34" s="747"/>
      <c r="AC34" s="747"/>
      <c r="AD34" s="747"/>
      <c r="AE34" s="748"/>
      <c r="AF34" s="749">
        <v>311</v>
      </c>
      <c r="AG34" s="750"/>
      <c r="AH34" s="750"/>
      <c r="AI34" s="750"/>
      <c r="AJ34" s="751"/>
      <c r="AK34" s="818">
        <v>62</v>
      </c>
      <c r="AL34" s="819"/>
      <c r="AM34" s="819"/>
      <c r="AN34" s="819"/>
      <c r="AO34" s="819"/>
      <c r="AP34" s="819">
        <v>0</v>
      </c>
      <c r="AQ34" s="819"/>
      <c r="AR34" s="819"/>
      <c r="AS34" s="819"/>
      <c r="AT34" s="819"/>
      <c r="AU34" s="819">
        <v>0</v>
      </c>
      <c r="AV34" s="819"/>
      <c r="AW34" s="819"/>
      <c r="AX34" s="819"/>
      <c r="AY34" s="819"/>
      <c r="AZ34" s="820"/>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979</v>
      </c>
      <c r="R35" s="747"/>
      <c r="S35" s="747"/>
      <c r="T35" s="747"/>
      <c r="U35" s="747"/>
      <c r="V35" s="747">
        <v>973</v>
      </c>
      <c r="W35" s="747"/>
      <c r="X35" s="747"/>
      <c r="Y35" s="747"/>
      <c r="Z35" s="747"/>
      <c r="AA35" s="747">
        <v>6</v>
      </c>
      <c r="AB35" s="747"/>
      <c r="AC35" s="747"/>
      <c r="AD35" s="747"/>
      <c r="AE35" s="748"/>
      <c r="AF35" s="749">
        <v>6</v>
      </c>
      <c r="AG35" s="750"/>
      <c r="AH35" s="750"/>
      <c r="AI35" s="750"/>
      <c r="AJ35" s="751"/>
      <c r="AK35" s="818">
        <v>468</v>
      </c>
      <c r="AL35" s="819"/>
      <c r="AM35" s="819"/>
      <c r="AN35" s="819"/>
      <c r="AO35" s="819"/>
      <c r="AP35" s="819">
        <v>5609</v>
      </c>
      <c r="AQ35" s="819"/>
      <c r="AR35" s="819"/>
      <c r="AS35" s="819"/>
      <c r="AT35" s="819"/>
      <c r="AU35" s="819">
        <v>3999</v>
      </c>
      <c r="AV35" s="819"/>
      <c r="AW35" s="819"/>
      <c r="AX35" s="819"/>
      <c r="AY35" s="819"/>
      <c r="AZ35" s="820"/>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1957</v>
      </c>
      <c r="R36" s="747"/>
      <c r="S36" s="747"/>
      <c r="T36" s="747"/>
      <c r="U36" s="747"/>
      <c r="V36" s="747">
        <v>1952</v>
      </c>
      <c r="W36" s="747"/>
      <c r="X36" s="747"/>
      <c r="Y36" s="747"/>
      <c r="Z36" s="747"/>
      <c r="AA36" s="747">
        <v>5</v>
      </c>
      <c r="AB36" s="747"/>
      <c r="AC36" s="747"/>
      <c r="AD36" s="747"/>
      <c r="AE36" s="748"/>
      <c r="AF36" s="749">
        <v>5</v>
      </c>
      <c r="AG36" s="750"/>
      <c r="AH36" s="750"/>
      <c r="AI36" s="750"/>
      <c r="AJ36" s="751"/>
      <c r="AK36" s="818">
        <v>898</v>
      </c>
      <c r="AL36" s="819"/>
      <c r="AM36" s="819"/>
      <c r="AN36" s="819"/>
      <c r="AO36" s="819"/>
      <c r="AP36" s="819">
        <v>10784</v>
      </c>
      <c r="AQ36" s="819"/>
      <c r="AR36" s="819"/>
      <c r="AS36" s="819"/>
      <c r="AT36" s="819"/>
      <c r="AU36" s="819">
        <v>9360</v>
      </c>
      <c r="AV36" s="819"/>
      <c r="AW36" s="819"/>
      <c r="AX36" s="819"/>
      <c r="AY36" s="819"/>
      <c r="AZ36" s="820"/>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559</v>
      </c>
      <c r="R37" s="747"/>
      <c r="S37" s="747"/>
      <c r="T37" s="747"/>
      <c r="U37" s="747"/>
      <c r="V37" s="747">
        <v>557</v>
      </c>
      <c r="W37" s="747"/>
      <c r="X37" s="747"/>
      <c r="Y37" s="747"/>
      <c r="Z37" s="747"/>
      <c r="AA37" s="747">
        <v>2</v>
      </c>
      <c r="AB37" s="747"/>
      <c r="AC37" s="747"/>
      <c r="AD37" s="747"/>
      <c r="AE37" s="748"/>
      <c r="AF37" s="749">
        <v>2</v>
      </c>
      <c r="AG37" s="750"/>
      <c r="AH37" s="750"/>
      <c r="AI37" s="750"/>
      <c r="AJ37" s="751"/>
      <c r="AK37" s="818">
        <v>330</v>
      </c>
      <c r="AL37" s="819"/>
      <c r="AM37" s="819"/>
      <c r="AN37" s="819"/>
      <c r="AO37" s="819"/>
      <c r="AP37" s="819">
        <v>3080</v>
      </c>
      <c r="AQ37" s="819"/>
      <c r="AR37" s="819"/>
      <c r="AS37" s="819"/>
      <c r="AT37" s="819"/>
      <c r="AU37" s="819">
        <v>2753</v>
      </c>
      <c r="AV37" s="819"/>
      <c r="AW37" s="819"/>
      <c r="AX37" s="819"/>
      <c r="AY37" s="819"/>
      <c r="AZ37" s="820"/>
      <c r="BA37" s="820"/>
      <c r="BB37" s="820"/>
      <c r="BC37" s="820"/>
      <c r="BD37" s="820"/>
      <c r="BE37" s="816" t="s">
        <v>385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388</v>
      </c>
      <c r="C38" s="744"/>
      <c r="D38" s="744"/>
      <c r="E38" s="744"/>
      <c r="F38" s="744"/>
      <c r="G38" s="744"/>
      <c r="H38" s="744"/>
      <c r="I38" s="744"/>
      <c r="J38" s="744"/>
      <c r="K38" s="744"/>
      <c r="L38" s="744"/>
      <c r="M38" s="744"/>
      <c r="N38" s="744"/>
      <c r="O38" s="744"/>
      <c r="P38" s="745"/>
      <c r="Q38" s="746">
        <v>152</v>
      </c>
      <c r="R38" s="747"/>
      <c r="S38" s="747"/>
      <c r="T38" s="747"/>
      <c r="U38" s="747"/>
      <c r="V38" s="747">
        <v>151</v>
      </c>
      <c r="W38" s="747"/>
      <c r="X38" s="747"/>
      <c r="Y38" s="747"/>
      <c r="Z38" s="747"/>
      <c r="AA38" s="747">
        <v>1</v>
      </c>
      <c r="AB38" s="747"/>
      <c r="AC38" s="747"/>
      <c r="AD38" s="747"/>
      <c r="AE38" s="748"/>
      <c r="AF38" s="749">
        <v>1</v>
      </c>
      <c r="AG38" s="750"/>
      <c r="AH38" s="750"/>
      <c r="AI38" s="750"/>
      <c r="AJ38" s="751"/>
      <c r="AK38" s="818">
        <v>64</v>
      </c>
      <c r="AL38" s="819"/>
      <c r="AM38" s="819"/>
      <c r="AN38" s="819"/>
      <c r="AO38" s="819"/>
      <c r="AP38" s="819">
        <v>583</v>
      </c>
      <c r="AQ38" s="819"/>
      <c r="AR38" s="819"/>
      <c r="AS38" s="819"/>
      <c r="AT38" s="819"/>
      <c r="AU38" s="819">
        <v>405</v>
      </c>
      <c r="AV38" s="819"/>
      <c r="AW38" s="819"/>
      <c r="AX38" s="819"/>
      <c r="AY38" s="819"/>
      <c r="AZ38" s="820"/>
      <c r="BA38" s="820"/>
      <c r="BB38" s="820"/>
      <c r="BC38" s="820"/>
      <c r="BD38" s="820"/>
      <c r="BE38" s="816" t="s">
        <v>385</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389</v>
      </c>
      <c r="C39" s="744"/>
      <c r="D39" s="744"/>
      <c r="E39" s="744"/>
      <c r="F39" s="744"/>
      <c r="G39" s="744"/>
      <c r="H39" s="744"/>
      <c r="I39" s="744"/>
      <c r="J39" s="744"/>
      <c r="K39" s="744"/>
      <c r="L39" s="744"/>
      <c r="M39" s="744"/>
      <c r="N39" s="744"/>
      <c r="O39" s="744"/>
      <c r="P39" s="745"/>
      <c r="Q39" s="746">
        <v>35</v>
      </c>
      <c r="R39" s="747"/>
      <c r="S39" s="747"/>
      <c r="T39" s="747"/>
      <c r="U39" s="747"/>
      <c r="V39" s="747">
        <v>32</v>
      </c>
      <c r="W39" s="747"/>
      <c r="X39" s="747"/>
      <c r="Y39" s="747"/>
      <c r="Z39" s="747"/>
      <c r="AA39" s="747">
        <v>3</v>
      </c>
      <c r="AB39" s="747"/>
      <c r="AC39" s="747"/>
      <c r="AD39" s="747"/>
      <c r="AE39" s="748"/>
      <c r="AF39" s="749">
        <v>0</v>
      </c>
      <c r="AG39" s="750"/>
      <c r="AH39" s="750"/>
      <c r="AI39" s="750"/>
      <c r="AJ39" s="751"/>
      <c r="AK39" s="818">
        <v>35</v>
      </c>
      <c r="AL39" s="819"/>
      <c r="AM39" s="819"/>
      <c r="AN39" s="819"/>
      <c r="AO39" s="819"/>
      <c r="AP39" s="819">
        <v>18</v>
      </c>
      <c r="AQ39" s="819"/>
      <c r="AR39" s="819"/>
      <c r="AS39" s="819"/>
      <c r="AT39" s="819"/>
      <c r="AU39" s="819">
        <v>0</v>
      </c>
      <c r="AV39" s="819"/>
      <c r="AW39" s="819"/>
      <c r="AX39" s="819"/>
      <c r="AY39" s="819"/>
      <c r="AZ39" s="820"/>
      <c r="BA39" s="820"/>
      <c r="BB39" s="820"/>
      <c r="BC39" s="820"/>
      <c r="BD39" s="820"/>
      <c r="BE39" s="816" t="s">
        <v>385</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390</v>
      </c>
      <c r="C40" s="744"/>
      <c r="D40" s="744"/>
      <c r="E40" s="744"/>
      <c r="F40" s="744"/>
      <c r="G40" s="744"/>
      <c r="H40" s="744"/>
      <c r="I40" s="744"/>
      <c r="J40" s="744"/>
      <c r="K40" s="744"/>
      <c r="L40" s="744"/>
      <c r="M40" s="744"/>
      <c r="N40" s="744"/>
      <c r="O40" s="744"/>
      <c r="P40" s="745"/>
      <c r="Q40" s="746">
        <v>7</v>
      </c>
      <c r="R40" s="747"/>
      <c r="S40" s="747"/>
      <c r="T40" s="747"/>
      <c r="U40" s="747"/>
      <c r="V40" s="747">
        <v>7</v>
      </c>
      <c r="W40" s="747"/>
      <c r="X40" s="747"/>
      <c r="Y40" s="747"/>
      <c r="Z40" s="747"/>
      <c r="AA40" s="747">
        <v>0</v>
      </c>
      <c r="AB40" s="747"/>
      <c r="AC40" s="747"/>
      <c r="AD40" s="747"/>
      <c r="AE40" s="748"/>
      <c r="AF40" s="749" t="s">
        <v>111</v>
      </c>
      <c r="AG40" s="750"/>
      <c r="AH40" s="750"/>
      <c r="AI40" s="750"/>
      <c r="AJ40" s="751"/>
      <c r="AK40" s="818">
        <v>7</v>
      </c>
      <c r="AL40" s="819"/>
      <c r="AM40" s="819"/>
      <c r="AN40" s="819"/>
      <c r="AO40" s="819"/>
      <c r="AP40" s="819">
        <v>0</v>
      </c>
      <c r="AQ40" s="819"/>
      <c r="AR40" s="819"/>
      <c r="AS40" s="819"/>
      <c r="AT40" s="819"/>
      <c r="AU40" s="819">
        <v>0</v>
      </c>
      <c r="AV40" s="819"/>
      <c r="AW40" s="819"/>
      <c r="AX40" s="819"/>
      <c r="AY40" s="819"/>
      <c r="AZ40" s="820"/>
      <c r="BA40" s="820"/>
      <c r="BB40" s="820"/>
      <c r="BC40" s="820"/>
      <c r="BD40" s="820"/>
      <c r="BE40" s="816" t="s">
        <v>385</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391</v>
      </c>
      <c r="C41" s="744"/>
      <c r="D41" s="744"/>
      <c r="E41" s="744"/>
      <c r="F41" s="744"/>
      <c r="G41" s="744"/>
      <c r="H41" s="744"/>
      <c r="I41" s="744"/>
      <c r="J41" s="744"/>
      <c r="K41" s="744"/>
      <c r="L41" s="744"/>
      <c r="M41" s="744"/>
      <c r="N41" s="744"/>
      <c r="O41" s="744"/>
      <c r="P41" s="745"/>
      <c r="Q41" s="746">
        <v>120</v>
      </c>
      <c r="R41" s="747"/>
      <c r="S41" s="747"/>
      <c r="T41" s="747"/>
      <c r="U41" s="747"/>
      <c r="V41" s="747">
        <v>99</v>
      </c>
      <c r="W41" s="747"/>
      <c r="X41" s="747"/>
      <c r="Y41" s="747"/>
      <c r="Z41" s="747"/>
      <c r="AA41" s="747">
        <v>21</v>
      </c>
      <c r="AB41" s="747"/>
      <c r="AC41" s="747"/>
      <c r="AD41" s="747"/>
      <c r="AE41" s="748"/>
      <c r="AF41" s="749">
        <v>21</v>
      </c>
      <c r="AG41" s="750"/>
      <c r="AH41" s="750"/>
      <c r="AI41" s="750"/>
      <c r="AJ41" s="751"/>
      <c r="AK41" s="818">
        <v>0</v>
      </c>
      <c r="AL41" s="819"/>
      <c r="AM41" s="819"/>
      <c r="AN41" s="819"/>
      <c r="AO41" s="819"/>
      <c r="AP41" s="819">
        <v>0</v>
      </c>
      <c r="AQ41" s="819"/>
      <c r="AR41" s="819"/>
      <c r="AS41" s="819"/>
      <c r="AT41" s="819"/>
      <c r="AU41" s="819">
        <v>0</v>
      </c>
      <c r="AV41" s="819"/>
      <c r="AW41" s="819"/>
      <c r="AX41" s="819"/>
      <c r="AY41" s="819"/>
      <c r="AZ41" s="820"/>
      <c r="BA41" s="820"/>
      <c r="BB41" s="820"/>
      <c r="BC41" s="820"/>
      <c r="BD41" s="820"/>
      <c r="BE41" s="816" t="s">
        <v>385</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392</v>
      </c>
      <c r="C42" s="744"/>
      <c r="D42" s="744"/>
      <c r="E42" s="744"/>
      <c r="F42" s="744"/>
      <c r="G42" s="744"/>
      <c r="H42" s="744"/>
      <c r="I42" s="744"/>
      <c r="J42" s="744"/>
      <c r="K42" s="744"/>
      <c r="L42" s="744"/>
      <c r="M42" s="744"/>
      <c r="N42" s="744"/>
      <c r="O42" s="744"/>
      <c r="P42" s="745"/>
      <c r="Q42" s="746">
        <v>60</v>
      </c>
      <c r="R42" s="747"/>
      <c r="S42" s="747"/>
      <c r="T42" s="747"/>
      <c r="U42" s="747"/>
      <c r="V42" s="747">
        <v>52</v>
      </c>
      <c r="W42" s="747"/>
      <c r="X42" s="747"/>
      <c r="Y42" s="747"/>
      <c r="Z42" s="747"/>
      <c r="AA42" s="747">
        <v>8</v>
      </c>
      <c r="AB42" s="747"/>
      <c r="AC42" s="747"/>
      <c r="AD42" s="747"/>
      <c r="AE42" s="748"/>
      <c r="AF42" s="749">
        <v>8</v>
      </c>
      <c r="AG42" s="750"/>
      <c r="AH42" s="750"/>
      <c r="AI42" s="750"/>
      <c r="AJ42" s="751"/>
      <c r="AK42" s="818">
        <v>7</v>
      </c>
      <c r="AL42" s="819"/>
      <c r="AM42" s="819"/>
      <c r="AN42" s="819"/>
      <c r="AO42" s="819"/>
      <c r="AP42" s="819">
        <v>0</v>
      </c>
      <c r="AQ42" s="819"/>
      <c r="AR42" s="819"/>
      <c r="AS42" s="819"/>
      <c r="AT42" s="819"/>
      <c r="AU42" s="819">
        <v>0</v>
      </c>
      <c r="AV42" s="819"/>
      <c r="AW42" s="819"/>
      <c r="AX42" s="819"/>
      <c r="AY42" s="819"/>
      <c r="AZ42" s="820"/>
      <c r="BA42" s="820"/>
      <c r="BB42" s="820"/>
      <c r="BC42" s="820"/>
      <c r="BD42" s="820"/>
      <c r="BE42" s="816" t="s">
        <v>385</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4027</v>
      </c>
      <c r="AG63" s="830"/>
      <c r="AH63" s="830"/>
      <c r="AI63" s="830"/>
      <c r="AJ63" s="831"/>
      <c r="AK63" s="832"/>
      <c r="AL63" s="827"/>
      <c r="AM63" s="827"/>
      <c r="AN63" s="827"/>
      <c r="AO63" s="827"/>
      <c r="AP63" s="830">
        <v>26071</v>
      </c>
      <c r="AQ63" s="830"/>
      <c r="AR63" s="830"/>
      <c r="AS63" s="830"/>
      <c r="AT63" s="830"/>
      <c r="AU63" s="830">
        <v>19037</v>
      </c>
      <c r="AV63" s="830"/>
      <c r="AW63" s="830"/>
      <c r="AX63" s="830"/>
      <c r="AY63" s="830"/>
      <c r="AZ63" s="834"/>
      <c r="BA63" s="834"/>
      <c r="BB63" s="834"/>
      <c r="BC63" s="834"/>
      <c r="BD63" s="834"/>
      <c r="BE63" s="835"/>
      <c r="BF63" s="835"/>
      <c r="BG63" s="835"/>
      <c r="BH63" s="835"/>
      <c r="BI63" s="836"/>
      <c r="BJ63" s="837" t="s">
        <v>395</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398</v>
      </c>
      <c r="R66" s="706"/>
      <c r="S66" s="706"/>
      <c r="T66" s="706"/>
      <c r="U66" s="707"/>
      <c r="V66" s="705" t="s">
        <v>399</v>
      </c>
      <c r="W66" s="706"/>
      <c r="X66" s="706"/>
      <c r="Y66" s="706"/>
      <c r="Z66" s="707"/>
      <c r="AA66" s="705" t="s">
        <v>400</v>
      </c>
      <c r="AB66" s="706"/>
      <c r="AC66" s="706"/>
      <c r="AD66" s="706"/>
      <c r="AE66" s="707"/>
      <c r="AF66" s="840" t="s">
        <v>401</v>
      </c>
      <c r="AG66" s="801"/>
      <c r="AH66" s="801"/>
      <c r="AI66" s="801"/>
      <c r="AJ66" s="841"/>
      <c r="AK66" s="705" t="s">
        <v>402</v>
      </c>
      <c r="AL66" s="729"/>
      <c r="AM66" s="729"/>
      <c r="AN66" s="729"/>
      <c r="AO66" s="730"/>
      <c r="AP66" s="705" t="s">
        <v>403</v>
      </c>
      <c r="AQ66" s="706"/>
      <c r="AR66" s="706"/>
      <c r="AS66" s="706"/>
      <c r="AT66" s="707"/>
      <c r="AU66" s="705" t="s">
        <v>404</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553</v>
      </c>
      <c r="C68" s="858"/>
      <c r="D68" s="858"/>
      <c r="E68" s="858"/>
      <c r="F68" s="858"/>
      <c r="G68" s="858"/>
      <c r="H68" s="858"/>
      <c r="I68" s="858"/>
      <c r="J68" s="858"/>
      <c r="K68" s="858"/>
      <c r="L68" s="858"/>
      <c r="M68" s="858"/>
      <c r="N68" s="858"/>
      <c r="O68" s="858"/>
      <c r="P68" s="859"/>
      <c r="Q68" s="860">
        <v>6709</v>
      </c>
      <c r="R68" s="854"/>
      <c r="S68" s="854"/>
      <c r="T68" s="854"/>
      <c r="U68" s="854"/>
      <c r="V68" s="854">
        <v>7724</v>
      </c>
      <c r="W68" s="854"/>
      <c r="X68" s="854"/>
      <c r="Y68" s="854"/>
      <c r="Z68" s="854"/>
      <c r="AA68" s="854">
        <v>-1015</v>
      </c>
      <c r="AB68" s="854"/>
      <c r="AC68" s="854"/>
      <c r="AD68" s="854"/>
      <c r="AE68" s="854"/>
      <c r="AF68" s="854">
        <v>391</v>
      </c>
      <c r="AG68" s="854"/>
      <c r="AH68" s="854"/>
      <c r="AI68" s="854"/>
      <c r="AJ68" s="854"/>
      <c r="AK68" s="854">
        <v>0</v>
      </c>
      <c r="AL68" s="854"/>
      <c r="AM68" s="854"/>
      <c r="AN68" s="854"/>
      <c r="AO68" s="854"/>
      <c r="AP68" s="854">
        <v>35147</v>
      </c>
      <c r="AQ68" s="854"/>
      <c r="AR68" s="854"/>
      <c r="AS68" s="854"/>
      <c r="AT68" s="854"/>
      <c r="AU68" s="854">
        <v>190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554</v>
      </c>
      <c r="C69" s="862"/>
      <c r="D69" s="862"/>
      <c r="E69" s="862"/>
      <c r="F69" s="862"/>
      <c r="G69" s="862"/>
      <c r="H69" s="862"/>
      <c r="I69" s="862"/>
      <c r="J69" s="862"/>
      <c r="K69" s="862"/>
      <c r="L69" s="862"/>
      <c r="M69" s="862"/>
      <c r="N69" s="862"/>
      <c r="O69" s="862"/>
      <c r="P69" s="863"/>
      <c r="Q69" s="864">
        <v>61</v>
      </c>
      <c r="R69" s="819"/>
      <c r="S69" s="819"/>
      <c r="T69" s="819"/>
      <c r="U69" s="819"/>
      <c r="V69" s="819">
        <v>60</v>
      </c>
      <c r="W69" s="819"/>
      <c r="X69" s="819"/>
      <c r="Y69" s="819"/>
      <c r="Z69" s="819"/>
      <c r="AA69" s="819">
        <v>2</v>
      </c>
      <c r="AB69" s="819"/>
      <c r="AC69" s="819"/>
      <c r="AD69" s="819"/>
      <c r="AE69" s="819"/>
      <c r="AF69" s="819">
        <v>2</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555</v>
      </c>
      <c r="C70" s="862"/>
      <c r="D70" s="862"/>
      <c r="E70" s="862"/>
      <c r="F70" s="862"/>
      <c r="G70" s="862"/>
      <c r="H70" s="862"/>
      <c r="I70" s="862"/>
      <c r="J70" s="862"/>
      <c r="K70" s="862"/>
      <c r="L70" s="862"/>
      <c r="M70" s="862"/>
      <c r="N70" s="862"/>
      <c r="O70" s="862"/>
      <c r="P70" s="863"/>
      <c r="Q70" s="864">
        <v>257828</v>
      </c>
      <c r="R70" s="819"/>
      <c r="S70" s="819"/>
      <c r="T70" s="819"/>
      <c r="U70" s="819"/>
      <c r="V70" s="819">
        <v>257733</v>
      </c>
      <c r="W70" s="819"/>
      <c r="X70" s="819"/>
      <c r="Y70" s="819"/>
      <c r="Z70" s="819"/>
      <c r="AA70" s="819">
        <v>95</v>
      </c>
      <c r="AB70" s="819"/>
      <c r="AC70" s="819"/>
      <c r="AD70" s="819"/>
      <c r="AE70" s="819"/>
      <c r="AF70" s="819">
        <v>95</v>
      </c>
      <c r="AG70" s="819"/>
      <c r="AH70" s="819"/>
      <c r="AI70" s="819"/>
      <c r="AJ70" s="819"/>
      <c r="AK70" s="819">
        <v>9107</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556</v>
      </c>
      <c r="C71" s="862"/>
      <c r="D71" s="862"/>
      <c r="E71" s="862"/>
      <c r="F71" s="862"/>
      <c r="G71" s="862"/>
      <c r="H71" s="862"/>
      <c r="I71" s="862"/>
      <c r="J71" s="862"/>
      <c r="K71" s="862"/>
      <c r="L71" s="862"/>
      <c r="M71" s="862"/>
      <c r="N71" s="862"/>
      <c r="O71" s="862"/>
      <c r="P71" s="863"/>
      <c r="Q71" s="864">
        <v>8652</v>
      </c>
      <c r="R71" s="819"/>
      <c r="S71" s="819"/>
      <c r="T71" s="819"/>
      <c r="U71" s="819"/>
      <c r="V71" s="819">
        <v>7933</v>
      </c>
      <c r="W71" s="819"/>
      <c r="X71" s="819"/>
      <c r="Y71" s="819"/>
      <c r="Z71" s="819"/>
      <c r="AA71" s="819">
        <v>718</v>
      </c>
      <c r="AB71" s="819"/>
      <c r="AC71" s="819"/>
      <c r="AD71" s="819"/>
      <c r="AE71" s="819"/>
      <c r="AF71" s="819">
        <v>718</v>
      </c>
      <c r="AG71" s="819"/>
      <c r="AH71" s="819"/>
      <c r="AI71" s="819"/>
      <c r="AJ71" s="819"/>
      <c r="AK71" s="819">
        <v>652</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557</v>
      </c>
      <c r="C72" s="862"/>
      <c r="D72" s="862"/>
      <c r="E72" s="862"/>
      <c r="F72" s="862"/>
      <c r="G72" s="862"/>
      <c r="H72" s="862"/>
      <c r="I72" s="862"/>
      <c r="J72" s="862"/>
      <c r="K72" s="862"/>
      <c r="L72" s="862"/>
      <c r="M72" s="862"/>
      <c r="N72" s="862"/>
      <c r="O72" s="862"/>
      <c r="P72" s="863"/>
      <c r="Q72" s="864">
        <v>948</v>
      </c>
      <c r="R72" s="819"/>
      <c r="S72" s="819"/>
      <c r="T72" s="819"/>
      <c r="U72" s="819"/>
      <c r="V72" s="819">
        <v>751</v>
      </c>
      <c r="W72" s="819"/>
      <c r="X72" s="819"/>
      <c r="Y72" s="819"/>
      <c r="Z72" s="819"/>
      <c r="AA72" s="819">
        <v>197</v>
      </c>
      <c r="AB72" s="819"/>
      <c r="AC72" s="819"/>
      <c r="AD72" s="819"/>
      <c r="AE72" s="819"/>
      <c r="AF72" s="819">
        <v>197</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558</v>
      </c>
      <c r="C73" s="862"/>
      <c r="D73" s="862"/>
      <c r="E73" s="862"/>
      <c r="F73" s="862"/>
      <c r="G73" s="862"/>
      <c r="H73" s="862"/>
      <c r="I73" s="862"/>
      <c r="J73" s="862"/>
      <c r="K73" s="862"/>
      <c r="L73" s="862"/>
      <c r="M73" s="862"/>
      <c r="N73" s="862"/>
      <c r="O73" s="862"/>
      <c r="P73" s="863"/>
      <c r="Q73" s="864">
        <v>57</v>
      </c>
      <c r="R73" s="819"/>
      <c r="S73" s="819"/>
      <c r="T73" s="819"/>
      <c r="U73" s="819"/>
      <c r="V73" s="819">
        <v>54</v>
      </c>
      <c r="W73" s="819"/>
      <c r="X73" s="819"/>
      <c r="Y73" s="819"/>
      <c r="Z73" s="819"/>
      <c r="AA73" s="819">
        <v>3</v>
      </c>
      <c r="AB73" s="819"/>
      <c r="AC73" s="819"/>
      <c r="AD73" s="819"/>
      <c r="AE73" s="819"/>
      <c r="AF73" s="819">
        <v>3</v>
      </c>
      <c r="AG73" s="819"/>
      <c r="AH73" s="819"/>
      <c r="AI73" s="819"/>
      <c r="AJ73" s="819"/>
      <c r="AK73" s="819">
        <v>56</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559</v>
      </c>
      <c r="C74" s="862"/>
      <c r="D74" s="862"/>
      <c r="E74" s="862"/>
      <c r="F74" s="862"/>
      <c r="G74" s="862"/>
      <c r="H74" s="862"/>
      <c r="I74" s="862"/>
      <c r="J74" s="862"/>
      <c r="K74" s="862"/>
      <c r="L74" s="862"/>
      <c r="M74" s="862"/>
      <c r="N74" s="862"/>
      <c r="O74" s="862"/>
      <c r="P74" s="863"/>
      <c r="Q74" s="864">
        <v>6</v>
      </c>
      <c r="R74" s="819"/>
      <c r="S74" s="819"/>
      <c r="T74" s="819"/>
      <c r="U74" s="819"/>
      <c r="V74" s="819">
        <v>3</v>
      </c>
      <c r="W74" s="819"/>
      <c r="X74" s="819"/>
      <c r="Y74" s="819"/>
      <c r="Z74" s="819"/>
      <c r="AA74" s="819">
        <v>3</v>
      </c>
      <c r="AB74" s="819"/>
      <c r="AC74" s="819"/>
      <c r="AD74" s="819"/>
      <c r="AE74" s="819"/>
      <c r="AF74" s="819">
        <v>3</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560</v>
      </c>
      <c r="C75" s="862"/>
      <c r="D75" s="862"/>
      <c r="E75" s="862"/>
      <c r="F75" s="862"/>
      <c r="G75" s="862"/>
      <c r="H75" s="862"/>
      <c r="I75" s="862"/>
      <c r="J75" s="862"/>
      <c r="K75" s="862"/>
      <c r="L75" s="862"/>
      <c r="M75" s="862"/>
      <c r="N75" s="862"/>
      <c r="O75" s="862"/>
      <c r="P75" s="863"/>
      <c r="Q75" s="867">
        <v>97</v>
      </c>
      <c r="R75" s="868"/>
      <c r="S75" s="868"/>
      <c r="T75" s="868"/>
      <c r="U75" s="818"/>
      <c r="V75" s="869">
        <v>92</v>
      </c>
      <c r="W75" s="868"/>
      <c r="X75" s="868"/>
      <c r="Y75" s="868"/>
      <c r="Z75" s="818"/>
      <c r="AA75" s="869">
        <v>5</v>
      </c>
      <c r="AB75" s="868"/>
      <c r="AC75" s="868"/>
      <c r="AD75" s="868"/>
      <c r="AE75" s="818"/>
      <c r="AF75" s="869">
        <v>5</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561</v>
      </c>
      <c r="C76" s="862"/>
      <c r="D76" s="862"/>
      <c r="E76" s="862"/>
      <c r="F76" s="862"/>
      <c r="G76" s="862"/>
      <c r="H76" s="862"/>
      <c r="I76" s="862"/>
      <c r="J76" s="862"/>
      <c r="K76" s="862"/>
      <c r="L76" s="862"/>
      <c r="M76" s="862"/>
      <c r="N76" s="862"/>
      <c r="O76" s="862"/>
      <c r="P76" s="863"/>
      <c r="Q76" s="867">
        <v>422</v>
      </c>
      <c r="R76" s="868"/>
      <c r="S76" s="868"/>
      <c r="T76" s="868"/>
      <c r="U76" s="818"/>
      <c r="V76" s="869">
        <v>340</v>
      </c>
      <c r="W76" s="868"/>
      <c r="X76" s="868"/>
      <c r="Y76" s="868"/>
      <c r="Z76" s="818"/>
      <c r="AA76" s="869">
        <v>82</v>
      </c>
      <c r="AB76" s="868"/>
      <c r="AC76" s="868"/>
      <c r="AD76" s="868"/>
      <c r="AE76" s="818"/>
      <c r="AF76" s="869">
        <v>82</v>
      </c>
      <c r="AG76" s="868"/>
      <c r="AH76" s="868"/>
      <c r="AI76" s="868"/>
      <c r="AJ76" s="818"/>
      <c r="AK76" s="869">
        <v>0</v>
      </c>
      <c r="AL76" s="868"/>
      <c r="AM76" s="868"/>
      <c r="AN76" s="868"/>
      <c r="AO76" s="818"/>
      <c r="AP76" s="869">
        <v>44</v>
      </c>
      <c r="AQ76" s="868"/>
      <c r="AR76" s="868"/>
      <c r="AS76" s="868"/>
      <c r="AT76" s="818"/>
      <c r="AU76" s="869">
        <v>44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405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1496</v>
      </c>
      <c r="AG88" s="830"/>
      <c r="AH88" s="830"/>
      <c r="AI88" s="830"/>
      <c r="AJ88" s="830"/>
      <c r="AK88" s="827"/>
      <c r="AL88" s="827"/>
      <c r="AM88" s="827"/>
      <c r="AN88" s="827"/>
      <c r="AO88" s="827"/>
      <c r="AP88" s="830">
        <v>35191</v>
      </c>
      <c r="AQ88" s="830"/>
      <c r="AR88" s="830"/>
      <c r="AS88" s="830"/>
      <c r="AT88" s="830"/>
      <c r="AU88" s="830">
        <v>234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406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276</v>
      </c>
      <c r="CS102" s="838"/>
      <c r="CT102" s="838"/>
      <c r="CU102" s="838"/>
      <c r="CV102" s="881"/>
      <c r="CW102" s="880">
        <v>7</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414</v>
      </c>
      <c r="AB109" s="883"/>
      <c r="AC109" s="883"/>
      <c r="AD109" s="883"/>
      <c r="AE109" s="884"/>
      <c r="AF109" s="882" t="s">
        <v>285</v>
      </c>
      <c r="AG109" s="883"/>
      <c r="AH109" s="883"/>
      <c r="AI109" s="883"/>
      <c r="AJ109" s="884"/>
      <c r="AK109" s="882" t="s">
        <v>284</v>
      </c>
      <c r="AL109" s="883"/>
      <c r="AM109" s="883"/>
      <c r="AN109" s="883"/>
      <c r="AO109" s="884"/>
      <c r="AP109" s="882" t="s">
        <v>415</v>
      </c>
      <c r="AQ109" s="883"/>
      <c r="AR109" s="883"/>
      <c r="AS109" s="883"/>
      <c r="AT109" s="885"/>
      <c r="AU109" s="904" t="s">
        <v>413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414</v>
      </c>
      <c r="BR109" s="883"/>
      <c r="BS109" s="883"/>
      <c r="BT109" s="883"/>
      <c r="BU109" s="884"/>
      <c r="BV109" s="882" t="s">
        <v>285</v>
      </c>
      <c r="BW109" s="883"/>
      <c r="BX109" s="883"/>
      <c r="BY109" s="883"/>
      <c r="BZ109" s="884"/>
      <c r="CA109" s="882" t="s">
        <v>284</v>
      </c>
      <c r="CB109" s="883"/>
      <c r="CC109" s="883"/>
      <c r="CD109" s="883"/>
      <c r="CE109" s="884"/>
      <c r="CF109" s="905" t="s">
        <v>415</v>
      </c>
      <c r="CG109" s="905"/>
      <c r="CH109" s="905"/>
      <c r="CI109" s="905"/>
      <c r="CJ109" s="905"/>
      <c r="CK109" s="882" t="s">
        <v>416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414</v>
      </c>
      <c r="DH109" s="883"/>
      <c r="DI109" s="883"/>
      <c r="DJ109" s="883"/>
      <c r="DK109" s="884"/>
      <c r="DL109" s="882" t="s">
        <v>285</v>
      </c>
      <c r="DM109" s="883"/>
      <c r="DN109" s="883"/>
      <c r="DO109" s="883"/>
      <c r="DP109" s="884"/>
      <c r="DQ109" s="882" t="s">
        <v>284</v>
      </c>
      <c r="DR109" s="883"/>
      <c r="DS109" s="883"/>
      <c r="DT109" s="883"/>
      <c r="DU109" s="884"/>
      <c r="DV109" s="882" t="s">
        <v>415</v>
      </c>
      <c r="DW109" s="883"/>
      <c r="DX109" s="883"/>
      <c r="DY109" s="883"/>
      <c r="DZ109" s="885"/>
    </row>
    <row r="110" spans="1:131" s="197" customFormat="1" ht="26.25" customHeight="1">
      <c r="A110" s="886" t="s">
        <v>417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4425150</v>
      </c>
      <c r="AB110" s="890"/>
      <c r="AC110" s="890"/>
      <c r="AD110" s="890"/>
      <c r="AE110" s="891"/>
      <c r="AF110" s="892">
        <v>4326325</v>
      </c>
      <c r="AG110" s="890"/>
      <c r="AH110" s="890"/>
      <c r="AI110" s="890"/>
      <c r="AJ110" s="891"/>
      <c r="AK110" s="892">
        <v>4214016</v>
      </c>
      <c r="AL110" s="890"/>
      <c r="AM110" s="890"/>
      <c r="AN110" s="890"/>
      <c r="AO110" s="891"/>
      <c r="AP110" s="893">
        <v>24.5</v>
      </c>
      <c r="AQ110" s="894"/>
      <c r="AR110" s="894"/>
      <c r="AS110" s="894"/>
      <c r="AT110" s="895"/>
      <c r="AU110" s="896" t="s">
        <v>60</v>
      </c>
      <c r="AV110" s="897"/>
      <c r="AW110" s="897"/>
      <c r="AX110" s="897"/>
      <c r="AY110" s="898"/>
      <c r="AZ110" s="940" t="s">
        <v>418</v>
      </c>
      <c r="BA110" s="887"/>
      <c r="BB110" s="887"/>
      <c r="BC110" s="887"/>
      <c r="BD110" s="887"/>
      <c r="BE110" s="887"/>
      <c r="BF110" s="887"/>
      <c r="BG110" s="887"/>
      <c r="BH110" s="887"/>
      <c r="BI110" s="887"/>
      <c r="BJ110" s="887"/>
      <c r="BK110" s="887"/>
      <c r="BL110" s="887"/>
      <c r="BM110" s="887"/>
      <c r="BN110" s="887"/>
      <c r="BO110" s="887"/>
      <c r="BP110" s="888"/>
      <c r="BQ110" s="926">
        <v>34456847</v>
      </c>
      <c r="BR110" s="927"/>
      <c r="BS110" s="927"/>
      <c r="BT110" s="927"/>
      <c r="BU110" s="927"/>
      <c r="BV110" s="927">
        <v>33894743</v>
      </c>
      <c r="BW110" s="927"/>
      <c r="BX110" s="927"/>
      <c r="BY110" s="927"/>
      <c r="BZ110" s="927"/>
      <c r="CA110" s="927">
        <v>34852770</v>
      </c>
      <c r="CB110" s="927"/>
      <c r="CC110" s="927"/>
      <c r="CD110" s="927"/>
      <c r="CE110" s="927"/>
      <c r="CF110" s="941">
        <v>202.8</v>
      </c>
      <c r="CG110" s="942"/>
      <c r="CH110" s="942"/>
      <c r="CI110" s="942"/>
      <c r="CJ110" s="942"/>
      <c r="CK110" s="943" t="s">
        <v>419</v>
      </c>
      <c r="CL110" s="944"/>
      <c r="CM110" s="923" t="s">
        <v>420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421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422</v>
      </c>
      <c r="BA111" s="950"/>
      <c r="BB111" s="950"/>
      <c r="BC111" s="950"/>
      <c r="BD111" s="950"/>
      <c r="BE111" s="950"/>
      <c r="BF111" s="950"/>
      <c r="BG111" s="950"/>
      <c r="BH111" s="950"/>
      <c r="BI111" s="950"/>
      <c r="BJ111" s="950"/>
      <c r="BK111" s="950"/>
      <c r="BL111" s="950"/>
      <c r="BM111" s="950"/>
      <c r="BN111" s="950"/>
      <c r="BO111" s="950"/>
      <c r="BP111" s="951"/>
      <c r="BQ111" s="919">
        <v>138823</v>
      </c>
      <c r="BR111" s="920"/>
      <c r="BS111" s="920"/>
      <c r="BT111" s="920"/>
      <c r="BU111" s="920"/>
      <c r="BV111" s="920">
        <v>103426</v>
      </c>
      <c r="BW111" s="920"/>
      <c r="BX111" s="920"/>
      <c r="BY111" s="920"/>
      <c r="BZ111" s="920"/>
      <c r="CA111" s="920">
        <v>80473</v>
      </c>
      <c r="CB111" s="920"/>
      <c r="CC111" s="920"/>
      <c r="CD111" s="920"/>
      <c r="CE111" s="920"/>
      <c r="CF111" s="914">
        <v>0.5</v>
      </c>
      <c r="CG111" s="915"/>
      <c r="CH111" s="915"/>
      <c r="CI111" s="915"/>
      <c r="CJ111" s="915"/>
      <c r="CK111" s="945"/>
      <c r="CL111" s="946"/>
      <c r="CM111" s="916" t="s">
        <v>423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424</v>
      </c>
      <c r="B112" s="953"/>
      <c r="C112" s="950" t="s">
        <v>425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426</v>
      </c>
      <c r="BA112" s="950"/>
      <c r="BB112" s="950"/>
      <c r="BC112" s="950"/>
      <c r="BD112" s="950"/>
      <c r="BE112" s="950"/>
      <c r="BF112" s="950"/>
      <c r="BG112" s="950"/>
      <c r="BH112" s="950"/>
      <c r="BI112" s="950"/>
      <c r="BJ112" s="950"/>
      <c r="BK112" s="950"/>
      <c r="BL112" s="950"/>
      <c r="BM112" s="950"/>
      <c r="BN112" s="950"/>
      <c r="BO112" s="950"/>
      <c r="BP112" s="951"/>
      <c r="BQ112" s="919">
        <v>20833290</v>
      </c>
      <c r="BR112" s="920"/>
      <c r="BS112" s="920"/>
      <c r="BT112" s="920"/>
      <c r="BU112" s="920"/>
      <c r="BV112" s="920">
        <v>20077598</v>
      </c>
      <c r="BW112" s="920"/>
      <c r="BX112" s="920"/>
      <c r="BY112" s="920"/>
      <c r="BZ112" s="920"/>
      <c r="CA112" s="920">
        <v>19037673</v>
      </c>
      <c r="CB112" s="920"/>
      <c r="CC112" s="920"/>
      <c r="CD112" s="920"/>
      <c r="CE112" s="920"/>
      <c r="CF112" s="914">
        <v>110.8</v>
      </c>
      <c r="CG112" s="915"/>
      <c r="CH112" s="915"/>
      <c r="CI112" s="915"/>
      <c r="CJ112" s="915"/>
      <c r="CK112" s="945"/>
      <c r="CL112" s="946"/>
      <c r="CM112" s="916" t="s">
        <v>427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1650544</v>
      </c>
      <c r="AB113" s="934"/>
      <c r="AC113" s="934"/>
      <c r="AD113" s="934"/>
      <c r="AE113" s="935"/>
      <c r="AF113" s="936">
        <v>1561242</v>
      </c>
      <c r="AG113" s="934"/>
      <c r="AH113" s="934"/>
      <c r="AI113" s="934"/>
      <c r="AJ113" s="935"/>
      <c r="AK113" s="936">
        <v>1567187</v>
      </c>
      <c r="AL113" s="934"/>
      <c r="AM113" s="934"/>
      <c r="AN113" s="934"/>
      <c r="AO113" s="935"/>
      <c r="AP113" s="937">
        <v>9.1</v>
      </c>
      <c r="AQ113" s="938"/>
      <c r="AR113" s="938"/>
      <c r="AS113" s="938"/>
      <c r="AT113" s="939"/>
      <c r="AU113" s="899"/>
      <c r="AV113" s="900"/>
      <c r="AW113" s="900"/>
      <c r="AX113" s="900"/>
      <c r="AY113" s="901"/>
      <c r="AZ113" s="949" t="s">
        <v>429</v>
      </c>
      <c r="BA113" s="950"/>
      <c r="BB113" s="950"/>
      <c r="BC113" s="950"/>
      <c r="BD113" s="950"/>
      <c r="BE113" s="950"/>
      <c r="BF113" s="950"/>
      <c r="BG113" s="950"/>
      <c r="BH113" s="950"/>
      <c r="BI113" s="950"/>
      <c r="BJ113" s="950"/>
      <c r="BK113" s="950"/>
      <c r="BL113" s="950"/>
      <c r="BM113" s="950"/>
      <c r="BN113" s="950"/>
      <c r="BO113" s="950"/>
      <c r="BP113" s="951"/>
      <c r="BQ113" s="919">
        <v>391705</v>
      </c>
      <c r="BR113" s="920"/>
      <c r="BS113" s="920"/>
      <c r="BT113" s="920"/>
      <c r="BU113" s="920"/>
      <c r="BV113" s="920">
        <v>316207</v>
      </c>
      <c r="BW113" s="920"/>
      <c r="BX113" s="920"/>
      <c r="BY113" s="920"/>
      <c r="BZ113" s="920"/>
      <c r="CA113" s="920">
        <v>234571</v>
      </c>
      <c r="CB113" s="920"/>
      <c r="CC113" s="920"/>
      <c r="CD113" s="920"/>
      <c r="CE113" s="920"/>
      <c r="CF113" s="914">
        <v>1.4</v>
      </c>
      <c r="CG113" s="915"/>
      <c r="CH113" s="915"/>
      <c r="CI113" s="915"/>
      <c r="CJ113" s="915"/>
      <c r="CK113" s="945"/>
      <c r="CL113" s="946"/>
      <c r="CM113" s="916" t="s">
        <v>430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431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65139</v>
      </c>
      <c r="AB114" s="959"/>
      <c r="AC114" s="959"/>
      <c r="AD114" s="959"/>
      <c r="AE114" s="960"/>
      <c r="AF114" s="961">
        <v>65139</v>
      </c>
      <c r="AG114" s="959"/>
      <c r="AH114" s="959"/>
      <c r="AI114" s="959"/>
      <c r="AJ114" s="960"/>
      <c r="AK114" s="961">
        <v>45574</v>
      </c>
      <c r="AL114" s="959"/>
      <c r="AM114" s="959"/>
      <c r="AN114" s="959"/>
      <c r="AO114" s="960"/>
      <c r="AP114" s="962">
        <v>0.3</v>
      </c>
      <c r="AQ114" s="963"/>
      <c r="AR114" s="963"/>
      <c r="AS114" s="963"/>
      <c r="AT114" s="964"/>
      <c r="AU114" s="899"/>
      <c r="AV114" s="900"/>
      <c r="AW114" s="900"/>
      <c r="AX114" s="900"/>
      <c r="AY114" s="901"/>
      <c r="AZ114" s="949" t="s">
        <v>432</v>
      </c>
      <c r="BA114" s="950"/>
      <c r="BB114" s="950"/>
      <c r="BC114" s="950"/>
      <c r="BD114" s="950"/>
      <c r="BE114" s="950"/>
      <c r="BF114" s="950"/>
      <c r="BG114" s="950"/>
      <c r="BH114" s="950"/>
      <c r="BI114" s="950"/>
      <c r="BJ114" s="950"/>
      <c r="BK114" s="950"/>
      <c r="BL114" s="950"/>
      <c r="BM114" s="950"/>
      <c r="BN114" s="950"/>
      <c r="BO114" s="950"/>
      <c r="BP114" s="951"/>
      <c r="BQ114" s="919">
        <v>6875051</v>
      </c>
      <c r="BR114" s="920"/>
      <c r="BS114" s="920"/>
      <c r="BT114" s="920"/>
      <c r="BU114" s="920"/>
      <c r="BV114" s="920">
        <v>6100202</v>
      </c>
      <c r="BW114" s="920"/>
      <c r="BX114" s="920"/>
      <c r="BY114" s="920"/>
      <c r="BZ114" s="920"/>
      <c r="CA114" s="920">
        <v>5576003</v>
      </c>
      <c r="CB114" s="920"/>
      <c r="CC114" s="920"/>
      <c r="CD114" s="920"/>
      <c r="CE114" s="920"/>
      <c r="CF114" s="914">
        <v>32.4</v>
      </c>
      <c r="CG114" s="915"/>
      <c r="CH114" s="915"/>
      <c r="CI114" s="915"/>
      <c r="CJ114" s="915"/>
      <c r="CK114" s="945"/>
      <c r="CL114" s="946"/>
      <c r="CM114" s="916" t="s">
        <v>433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434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46397</v>
      </c>
      <c r="AB115" s="934"/>
      <c r="AC115" s="934"/>
      <c r="AD115" s="934"/>
      <c r="AE115" s="935"/>
      <c r="AF115" s="936">
        <v>24953</v>
      </c>
      <c r="AG115" s="934"/>
      <c r="AH115" s="934"/>
      <c r="AI115" s="934"/>
      <c r="AJ115" s="935"/>
      <c r="AK115" s="936">
        <v>15438</v>
      </c>
      <c r="AL115" s="934"/>
      <c r="AM115" s="934"/>
      <c r="AN115" s="934"/>
      <c r="AO115" s="935"/>
      <c r="AP115" s="937">
        <v>0.1</v>
      </c>
      <c r="AQ115" s="938"/>
      <c r="AR115" s="938"/>
      <c r="AS115" s="938"/>
      <c r="AT115" s="939"/>
      <c r="AU115" s="899"/>
      <c r="AV115" s="900"/>
      <c r="AW115" s="900"/>
      <c r="AX115" s="900"/>
      <c r="AY115" s="901"/>
      <c r="AZ115" s="949" t="s">
        <v>435</v>
      </c>
      <c r="BA115" s="950"/>
      <c r="BB115" s="950"/>
      <c r="BC115" s="950"/>
      <c r="BD115" s="950"/>
      <c r="BE115" s="950"/>
      <c r="BF115" s="950"/>
      <c r="BG115" s="950"/>
      <c r="BH115" s="950"/>
      <c r="BI115" s="950"/>
      <c r="BJ115" s="950"/>
      <c r="BK115" s="950"/>
      <c r="BL115" s="950"/>
      <c r="BM115" s="950"/>
      <c r="BN115" s="950"/>
      <c r="BO115" s="950"/>
      <c r="BP115" s="951"/>
      <c r="BQ115" s="919">
        <v>6246</v>
      </c>
      <c r="BR115" s="920"/>
      <c r="BS115" s="920"/>
      <c r="BT115" s="920"/>
      <c r="BU115" s="920"/>
      <c r="BV115" s="920">
        <v>2016</v>
      </c>
      <c r="BW115" s="920"/>
      <c r="BX115" s="920"/>
      <c r="BY115" s="920"/>
      <c r="BZ115" s="920"/>
      <c r="CA115" s="920">
        <v>4905</v>
      </c>
      <c r="CB115" s="920"/>
      <c r="CC115" s="920"/>
      <c r="CD115" s="920"/>
      <c r="CE115" s="920"/>
      <c r="CF115" s="914">
        <v>0</v>
      </c>
      <c r="CG115" s="915"/>
      <c r="CH115" s="915"/>
      <c r="CI115" s="915"/>
      <c r="CJ115" s="915"/>
      <c r="CK115" s="945"/>
      <c r="CL115" s="946"/>
      <c r="CM115" s="949" t="s">
        <v>436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415</v>
      </c>
      <c r="AB116" s="959"/>
      <c r="AC116" s="959"/>
      <c r="AD116" s="959"/>
      <c r="AE116" s="960"/>
      <c r="AF116" s="961">
        <v>413</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440</v>
      </c>
      <c r="Z117" s="884"/>
      <c r="AA117" s="996">
        <v>6187645</v>
      </c>
      <c r="AB117" s="966"/>
      <c r="AC117" s="966"/>
      <c r="AD117" s="966"/>
      <c r="AE117" s="967"/>
      <c r="AF117" s="965">
        <v>5978072</v>
      </c>
      <c r="AG117" s="966"/>
      <c r="AH117" s="966"/>
      <c r="AI117" s="966"/>
      <c r="AJ117" s="967"/>
      <c r="AK117" s="965">
        <v>5842215</v>
      </c>
      <c r="AL117" s="966"/>
      <c r="AM117" s="966"/>
      <c r="AN117" s="966"/>
      <c r="AO117" s="967"/>
      <c r="AP117" s="968"/>
      <c r="AQ117" s="969"/>
      <c r="AR117" s="969"/>
      <c r="AS117" s="969"/>
      <c r="AT117" s="970"/>
      <c r="AU117" s="899"/>
      <c r="AV117" s="900"/>
      <c r="AW117" s="900"/>
      <c r="AX117" s="900"/>
      <c r="AY117" s="901"/>
      <c r="AZ117" s="995" t="s">
        <v>441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416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414</v>
      </c>
      <c r="AB118" s="883"/>
      <c r="AC118" s="883"/>
      <c r="AD118" s="883"/>
      <c r="AE118" s="884"/>
      <c r="AF118" s="882" t="s">
        <v>285</v>
      </c>
      <c r="AG118" s="883"/>
      <c r="AH118" s="883"/>
      <c r="AI118" s="883"/>
      <c r="AJ118" s="884"/>
      <c r="AK118" s="882" t="s">
        <v>284</v>
      </c>
      <c r="AL118" s="883"/>
      <c r="AM118" s="883"/>
      <c r="AN118" s="883"/>
      <c r="AO118" s="884"/>
      <c r="AP118" s="990" t="s">
        <v>415</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443</v>
      </c>
      <c r="BP118" s="994"/>
      <c r="BQ118" s="985">
        <v>62701962</v>
      </c>
      <c r="BR118" s="986"/>
      <c r="BS118" s="986"/>
      <c r="BT118" s="986"/>
      <c r="BU118" s="986"/>
      <c r="BV118" s="986">
        <v>60494192</v>
      </c>
      <c r="BW118" s="986"/>
      <c r="BX118" s="986"/>
      <c r="BY118" s="986"/>
      <c r="BZ118" s="986"/>
      <c r="CA118" s="986">
        <v>59786395</v>
      </c>
      <c r="CB118" s="986"/>
      <c r="CC118" s="986"/>
      <c r="CD118" s="986"/>
      <c r="CE118" s="986"/>
      <c r="CF118" s="987"/>
      <c r="CG118" s="988"/>
      <c r="CH118" s="988"/>
      <c r="CI118" s="988"/>
      <c r="CJ118" s="989"/>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419</v>
      </c>
      <c r="B119" s="944"/>
      <c r="C119" s="923" t="s">
        <v>420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445</v>
      </c>
      <c r="AV119" s="978"/>
      <c r="AW119" s="978"/>
      <c r="AX119" s="978"/>
      <c r="AY119" s="979"/>
      <c r="AZ119" s="940" t="s">
        <v>446</v>
      </c>
      <c r="BA119" s="887"/>
      <c r="BB119" s="887"/>
      <c r="BC119" s="887"/>
      <c r="BD119" s="887"/>
      <c r="BE119" s="887"/>
      <c r="BF119" s="887"/>
      <c r="BG119" s="887"/>
      <c r="BH119" s="887"/>
      <c r="BI119" s="887"/>
      <c r="BJ119" s="887"/>
      <c r="BK119" s="887"/>
      <c r="BL119" s="887"/>
      <c r="BM119" s="887"/>
      <c r="BN119" s="887"/>
      <c r="BO119" s="887"/>
      <c r="BP119" s="888"/>
      <c r="BQ119" s="926">
        <v>16004592</v>
      </c>
      <c r="BR119" s="927"/>
      <c r="BS119" s="927"/>
      <c r="BT119" s="927"/>
      <c r="BU119" s="927"/>
      <c r="BV119" s="927">
        <v>18224689</v>
      </c>
      <c r="BW119" s="927"/>
      <c r="BX119" s="927"/>
      <c r="BY119" s="927"/>
      <c r="BZ119" s="927"/>
      <c r="CA119" s="927">
        <v>20364228</v>
      </c>
      <c r="CB119" s="927"/>
      <c r="CC119" s="927"/>
      <c r="CD119" s="927"/>
      <c r="CE119" s="927"/>
      <c r="CF119" s="941">
        <v>118.5</v>
      </c>
      <c r="CG119" s="942"/>
      <c r="CH119" s="942"/>
      <c r="CI119" s="942"/>
      <c r="CJ119" s="942"/>
      <c r="CK119" s="947"/>
      <c r="CL119" s="948"/>
      <c r="CM119" s="1004" t="s">
        <v>447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138823</v>
      </c>
      <c r="DH119" s="998"/>
      <c r="DI119" s="998"/>
      <c r="DJ119" s="998"/>
      <c r="DK119" s="999"/>
      <c r="DL119" s="1000">
        <v>103426</v>
      </c>
      <c r="DM119" s="998"/>
      <c r="DN119" s="998"/>
      <c r="DO119" s="998"/>
      <c r="DP119" s="999"/>
      <c r="DQ119" s="1000">
        <v>80473</v>
      </c>
      <c r="DR119" s="998"/>
      <c r="DS119" s="998"/>
      <c r="DT119" s="998"/>
      <c r="DU119" s="999"/>
      <c r="DV119" s="1001">
        <v>0.5</v>
      </c>
      <c r="DW119" s="1002"/>
      <c r="DX119" s="1002"/>
      <c r="DY119" s="1002"/>
      <c r="DZ119" s="1003"/>
    </row>
    <row r="120" spans="1:130" s="197" customFormat="1" ht="26.25" customHeight="1">
      <c r="A120" s="975"/>
      <c r="B120" s="946"/>
      <c r="C120" s="916" t="s">
        <v>423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448</v>
      </c>
      <c r="BA120" s="950"/>
      <c r="BB120" s="950"/>
      <c r="BC120" s="950"/>
      <c r="BD120" s="950"/>
      <c r="BE120" s="950"/>
      <c r="BF120" s="950"/>
      <c r="BG120" s="950"/>
      <c r="BH120" s="950"/>
      <c r="BI120" s="950"/>
      <c r="BJ120" s="950"/>
      <c r="BK120" s="950"/>
      <c r="BL120" s="950"/>
      <c r="BM120" s="950"/>
      <c r="BN120" s="950"/>
      <c r="BO120" s="950"/>
      <c r="BP120" s="951"/>
      <c r="BQ120" s="919">
        <v>644299</v>
      </c>
      <c r="BR120" s="920"/>
      <c r="BS120" s="920"/>
      <c r="BT120" s="920"/>
      <c r="BU120" s="920"/>
      <c r="BV120" s="920">
        <v>603875</v>
      </c>
      <c r="BW120" s="920"/>
      <c r="BX120" s="920"/>
      <c r="BY120" s="920"/>
      <c r="BZ120" s="920"/>
      <c r="CA120" s="920">
        <v>574750</v>
      </c>
      <c r="CB120" s="920"/>
      <c r="CC120" s="920"/>
      <c r="CD120" s="920"/>
      <c r="CE120" s="920"/>
      <c r="CF120" s="914">
        <v>3.3</v>
      </c>
      <c r="CG120" s="915"/>
      <c r="CH120" s="915"/>
      <c r="CI120" s="915"/>
      <c r="CJ120" s="915"/>
      <c r="CK120" s="1013" t="s">
        <v>449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9750109</v>
      </c>
      <c r="DH120" s="927"/>
      <c r="DI120" s="927"/>
      <c r="DJ120" s="927"/>
      <c r="DK120" s="927"/>
      <c r="DL120" s="927">
        <v>9573761</v>
      </c>
      <c r="DM120" s="927"/>
      <c r="DN120" s="927"/>
      <c r="DO120" s="927"/>
      <c r="DP120" s="927"/>
      <c r="DQ120" s="927">
        <v>9360327</v>
      </c>
      <c r="DR120" s="927"/>
      <c r="DS120" s="927"/>
      <c r="DT120" s="927"/>
      <c r="DU120" s="927"/>
      <c r="DV120" s="928">
        <v>54.5</v>
      </c>
      <c r="DW120" s="928"/>
      <c r="DX120" s="928"/>
      <c r="DY120" s="928"/>
      <c r="DZ120" s="929"/>
    </row>
    <row r="121" spans="1:130" s="197" customFormat="1" ht="26.25" customHeight="1">
      <c r="A121" s="975"/>
      <c r="B121" s="946"/>
      <c r="C121" s="1010" t="s">
        <v>450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451</v>
      </c>
      <c r="BA121" s="971"/>
      <c r="BB121" s="971"/>
      <c r="BC121" s="971"/>
      <c r="BD121" s="971"/>
      <c r="BE121" s="971"/>
      <c r="BF121" s="971"/>
      <c r="BG121" s="971"/>
      <c r="BH121" s="971"/>
      <c r="BI121" s="971"/>
      <c r="BJ121" s="971"/>
      <c r="BK121" s="971"/>
      <c r="BL121" s="971"/>
      <c r="BM121" s="971"/>
      <c r="BN121" s="971"/>
      <c r="BO121" s="971"/>
      <c r="BP121" s="972"/>
      <c r="BQ121" s="985">
        <v>35587027</v>
      </c>
      <c r="BR121" s="986"/>
      <c r="BS121" s="986"/>
      <c r="BT121" s="986"/>
      <c r="BU121" s="986"/>
      <c r="BV121" s="986">
        <v>35877445</v>
      </c>
      <c r="BW121" s="986"/>
      <c r="BX121" s="986"/>
      <c r="BY121" s="986"/>
      <c r="BZ121" s="986"/>
      <c r="CA121" s="986">
        <v>35070152</v>
      </c>
      <c r="CB121" s="986"/>
      <c r="CC121" s="986"/>
      <c r="CD121" s="986"/>
      <c r="CE121" s="986"/>
      <c r="CF121" s="1024">
        <v>204.1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4557990</v>
      </c>
      <c r="DH121" s="920"/>
      <c r="DI121" s="920"/>
      <c r="DJ121" s="920"/>
      <c r="DK121" s="920"/>
      <c r="DL121" s="920">
        <v>4378616</v>
      </c>
      <c r="DM121" s="920"/>
      <c r="DN121" s="920"/>
      <c r="DO121" s="920"/>
      <c r="DP121" s="920"/>
      <c r="DQ121" s="920">
        <v>3999280</v>
      </c>
      <c r="DR121" s="920"/>
      <c r="DS121" s="920"/>
      <c r="DT121" s="920"/>
      <c r="DU121" s="920"/>
      <c r="DV121" s="921">
        <v>23.3</v>
      </c>
      <c r="DW121" s="921"/>
      <c r="DX121" s="921"/>
      <c r="DY121" s="921"/>
      <c r="DZ121" s="922"/>
    </row>
    <row r="122" spans="1:130" s="197" customFormat="1" ht="26.25" customHeight="1">
      <c r="A122" s="975"/>
      <c r="B122" s="946"/>
      <c r="C122" s="916" t="s">
        <v>433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452</v>
      </c>
      <c r="BP122" s="994"/>
      <c r="BQ122" s="1034">
        <v>52235918</v>
      </c>
      <c r="BR122" s="1035"/>
      <c r="BS122" s="1035"/>
      <c r="BT122" s="1035"/>
      <c r="BU122" s="1035"/>
      <c r="BV122" s="1035">
        <v>54706009</v>
      </c>
      <c r="BW122" s="1035"/>
      <c r="BX122" s="1035"/>
      <c r="BY122" s="1035"/>
      <c r="BZ122" s="1035"/>
      <c r="CA122" s="1035">
        <v>56009130</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3040079</v>
      </c>
      <c r="DH122" s="920"/>
      <c r="DI122" s="920"/>
      <c r="DJ122" s="920"/>
      <c r="DK122" s="920"/>
      <c r="DL122" s="920">
        <v>2873022</v>
      </c>
      <c r="DM122" s="920"/>
      <c r="DN122" s="920"/>
      <c r="DO122" s="920"/>
      <c r="DP122" s="920"/>
      <c r="DQ122" s="920">
        <v>2753398</v>
      </c>
      <c r="DR122" s="920"/>
      <c r="DS122" s="920"/>
      <c r="DT122" s="920"/>
      <c r="DU122" s="920"/>
      <c r="DV122" s="921">
        <v>16</v>
      </c>
      <c r="DW122" s="921"/>
      <c r="DX122" s="921"/>
      <c r="DY122" s="921"/>
      <c r="DZ122" s="922"/>
    </row>
    <row r="123" spans="1:130" s="197" customFormat="1" ht="26.25" customHeight="1" thickBot="1">
      <c r="A123" s="975"/>
      <c r="B123" s="946"/>
      <c r="C123" s="916" t="s">
        <v>439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453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60.1</v>
      </c>
      <c r="BR123" s="1027"/>
      <c r="BS123" s="1027"/>
      <c r="BT123" s="1027"/>
      <c r="BU123" s="1027"/>
      <c r="BV123" s="1027">
        <v>33.1</v>
      </c>
      <c r="BW123" s="1027"/>
      <c r="BX123" s="1027"/>
      <c r="BY123" s="1027"/>
      <c r="BZ123" s="1027"/>
      <c r="CA123" s="1027">
        <v>21.9</v>
      </c>
      <c r="CB123" s="1027"/>
      <c r="CC123" s="1027"/>
      <c r="CD123" s="1027"/>
      <c r="CE123" s="1027"/>
      <c r="CF123" s="1028"/>
      <c r="CG123" s="1029"/>
      <c r="CH123" s="1029"/>
      <c r="CI123" s="1029"/>
      <c r="CJ123" s="1030"/>
      <c r="CK123" s="1016"/>
      <c r="CL123" s="1017"/>
      <c r="CM123" s="1017"/>
      <c r="CN123" s="1017"/>
      <c r="CO123" s="1018"/>
      <c r="CP123" s="1007" t="s">
        <v>380</v>
      </c>
      <c r="CQ123" s="1008"/>
      <c r="CR123" s="1008"/>
      <c r="CS123" s="1008"/>
      <c r="CT123" s="1008"/>
      <c r="CU123" s="1008"/>
      <c r="CV123" s="1008"/>
      <c r="CW123" s="1008"/>
      <c r="CX123" s="1008"/>
      <c r="CY123" s="1008"/>
      <c r="CZ123" s="1008"/>
      <c r="DA123" s="1008"/>
      <c r="DB123" s="1008"/>
      <c r="DC123" s="1008"/>
      <c r="DD123" s="1008"/>
      <c r="DE123" s="1008"/>
      <c r="DF123" s="1009"/>
      <c r="DG123" s="958">
        <v>1867531</v>
      </c>
      <c r="DH123" s="959"/>
      <c r="DI123" s="959"/>
      <c r="DJ123" s="959"/>
      <c r="DK123" s="960"/>
      <c r="DL123" s="961">
        <v>1708472</v>
      </c>
      <c r="DM123" s="959"/>
      <c r="DN123" s="959"/>
      <c r="DO123" s="959"/>
      <c r="DP123" s="960"/>
      <c r="DQ123" s="961">
        <v>1430655</v>
      </c>
      <c r="DR123" s="959"/>
      <c r="DS123" s="959"/>
      <c r="DT123" s="959"/>
      <c r="DU123" s="960"/>
      <c r="DV123" s="962">
        <v>8.3000000000000007</v>
      </c>
      <c r="DW123" s="963"/>
      <c r="DX123" s="963"/>
      <c r="DY123" s="963"/>
      <c r="DZ123" s="964"/>
    </row>
    <row r="124" spans="1:130" s="197" customFormat="1" ht="26.25" customHeight="1">
      <c r="A124" s="975"/>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v>1617581</v>
      </c>
      <c r="DH124" s="998"/>
      <c r="DI124" s="998"/>
      <c r="DJ124" s="998"/>
      <c r="DK124" s="999"/>
      <c r="DL124" s="1000">
        <v>1543727</v>
      </c>
      <c r="DM124" s="998"/>
      <c r="DN124" s="998"/>
      <c r="DO124" s="998"/>
      <c r="DP124" s="999"/>
      <c r="DQ124" s="1000">
        <v>1494013</v>
      </c>
      <c r="DR124" s="998"/>
      <c r="DS124" s="998"/>
      <c r="DT124" s="998"/>
      <c r="DU124" s="999"/>
      <c r="DV124" s="1001">
        <v>8.6999999999999993</v>
      </c>
      <c r="DW124" s="1002"/>
      <c r="DX124" s="1002"/>
      <c r="DY124" s="1002"/>
      <c r="DZ124" s="1003"/>
    </row>
    <row r="125" spans="1:130" s="197" customFormat="1" ht="26.25" customHeight="1" thickBot="1">
      <c r="A125" s="975"/>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46397</v>
      </c>
      <c r="AB127" s="959"/>
      <c r="AC127" s="959"/>
      <c r="AD127" s="959"/>
      <c r="AE127" s="960"/>
      <c r="AF127" s="961">
        <v>24953</v>
      </c>
      <c r="AG127" s="959"/>
      <c r="AH127" s="959"/>
      <c r="AI127" s="959"/>
      <c r="AJ127" s="960"/>
      <c r="AK127" s="961">
        <v>15438</v>
      </c>
      <c r="AL127" s="959"/>
      <c r="AM127" s="959"/>
      <c r="AN127" s="959"/>
      <c r="AO127" s="960"/>
      <c r="AP127" s="962">
        <v>0.1</v>
      </c>
      <c r="AQ127" s="963"/>
      <c r="AR127" s="963"/>
      <c r="AS127" s="963"/>
      <c r="AT127" s="964"/>
      <c r="AU127" s="233"/>
      <c r="AV127" s="233"/>
      <c r="AW127" s="233"/>
      <c r="AX127" s="886" t="s">
        <v>463</v>
      </c>
      <c r="AY127" s="887"/>
      <c r="AZ127" s="887"/>
      <c r="BA127" s="887"/>
      <c r="BB127" s="887"/>
      <c r="BC127" s="887"/>
      <c r="BD127" s="887"/>
      <c r="BE127" s="888"/>
      <c r="BF127" s="1041" t="s">
        <v>111</v>
      </c>
      <c r="BG127" s="1042"/>
      <c r="BH127" s="1042"/>
      <c r="BI127" s="1042"/>
      <c r="BJ127" s="1042"/>
      <c r="BK127" s="1042"/>
      <c r="BL127" s="1051"/>
      <c r="BM127" s="1041">
        <v>12.37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v>6246</v>
      </c>
      <c r="DH127" s="1048"/>
      <c r="DI127" s="1048"/>
      <c r="DJ127" s="1048"/>
      <c r="DK127" s="1048"/>
      <c r="DL127" s="1048">
        <v>2016</v>
      </c>
      <c r="DM127" s="1048"/>
      <c r="DN127" s="1048"/>
      <c r="DO127" s="1048"/>
      <c r="DP127" s="1048"/>
      <c r="DQ127" s="1048">
        <v>4905</v>
      </c>
      <c r="DR127" s="1048"/>
      <c r="DS127" s="1048"/>
      <c r="DT127" s="1048"/>
      <c r="DU127" s="1048"/>
      <c r="DV127" s="1049">
        <v>0</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85924</v>
      </c>
      <c r="AB128" s="1090"/>
      <c r="AC128" s="1090"/>
      <c r="AD128" s="1090"/>
      <c r="AE128" s="1091"/>
      <c r="AF128" s="1092">
        <v>91764</v>
      </c>
      <c r="AG128" s="1090"/>
      <c r="AH128" s="1090"/>
      <c r="AI128" s="1090"/>
      <c r="AJ128" s="1091"/>
      <c r="AK128" s="1092">
        <v>89233</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395</v>
      </c>
      <c r="BG128" s="1067"/>
      <c r="BH128" s="1067"/>
      <c r="BI128" s="1067"/>
      <c r="BJ128" s="1067"/>
      <c r="BK128" s="1067"/>
      <c r="BL128" s="1068"/>
      <c r="BM128" s="1066">
        <v>17.37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21371056</v>
      </c>
      <c r="AB129" s="959"/>
      <c r="AC129" s="959"/>
      <c r="AD129" s="959"/>
      <c r="AE129" s="960"/>
      <c r="AF129" s="961">
        <v>21514878</v>
      </c>
      <c r="AG129" s="959"/>
      <c r="AH129" s="959"/>
      <c r="AI129" s="959"/>
      <c r="AJ129" s="960"/>
      <c r="AK129" s="961">
        <v>21350024</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10.7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3961689</v>
      </c>
      <c r="AB130" s="959"/>
      <c r="AC130" s="959"/>
      <c r="AD130" s="959"/>
      <c r="AE130" s="960"/>
      <c r="AF130" s="961">
        <v>4036942</v>
      </c>
      <c r="AG130" s="959"/>
      <c r="AH130" s="959"/>
      <c r="AI130" s="959"/>
      <c r="AJ130" s="960"/>
      <c r="AK130" s="961">
        <v>4165902</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21.9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17409367</v>
      </c>
      <c r="AB131" s="998"/>
      <c r="AC131" s="998"/>
      <c r="AD131" s="998"/>
      <c r="AE131" s="999"/>
      <c r="AF131" s="1000">
        <v>17477936</v>
      </c>
      <c r="AG131" s="998"/>
      <c r="AH131" s="998"/>
      <c r="AI131" s="998"/>
      <c r="AJ131" s="999"/>
      <c r="AK131" s="1000">
        <v>17184122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12.29241706</v>
      </c>
      <c r="AB132" s="1104"/>
      <c r="AC132" s="1104"/>
      <c r="AD132" s="1104"/>
      <c r="AE132" s="1105"/>
      <c r="AF132" s="1106">
        <v>10.58114642</v>
      </c>
      <c r="AG132" s="1104"/>
      <c r="AH132" s="1104"/>
      <c r="AI132" s="1104"/>
      <c r="AJ132" s="1105"/>
      <c r="AK132" s="1106">
        <v>9.2357351750000003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12.8</v>
      </c>
      <c r="AB133" s="1111"/>
      <c r="AC133" s="1111"/>
      <c r="AD133" s="1111"/>
      <c r="AE133" s="1112"/>
      <c r="AF133" s="1110">
        <v>11.9</v>
      </c>
      <c r="AG133" s="1111"/>
      <c r="AH133" s="1111"/>
      <c r="AI133" s="1111"/>
      <c r="AJ133" s="1112"/>
      <c r="AK133" s="1110">
        <v>10.7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B2" sqref="B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O2" sqref="O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2" sqref="G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19" t="s">
        <v>484</v>
      </c>
      <c r="H9" s="1120"/>
      <c r="I9" s="1120"/>
      <c r="J9" s="1121"/>
      <c r="K9" s="263">
        <v>5983172</v>
      </c>
      <c r="L9" s="264">
        <v>123253</v>
      </c>
      <c r="M9" s="265">
        <v>84248</v>
      </c>
      <c r="N9" s="266">
        <v>46.3</v>
      </c>
    </row>
    <row r="10" spans="1:16">
      <c r="A10" s="248"/>
      <c r="B10" s="244"/>
      <c r="C10" s="244"/>
      <c r="D10" s="244"/>
      <c r="E10" s="244"/>
      <c r="F10" s="244"/>
      <c r="G10" s="1119" t="s">
        <v>485</v>
      </c>
      <c r="H10" s="1120"/>
      <c r="I10" s="1120"/>
      <c r="J10" s="1121"/>
      <c r="K10" s="267">
        <v>300109</v>
      </c>
      <c r="L10" s="268">
        <v>6182</v>
      </c>
      <c r="M10" s="269">
        <v>7169</v>
      </c>
      <c r="N10" s="270">
        <v>-13.8</v>
      </c>
    </row>
    <row r="11" spans="1:16" ht="13.5" customHeight="1">
      <c r="A11" s="248"/>
      <c r="B11" s="244"/>
      <c r="C11" s="244"/>
      <c r="D11" s="244"/>
      <c r="E11" s="244"/>
      <c r="F11" s="244"/>
      <c r="G11" s="1119" t="s">
        <v>486</v>
      </c>
      <c r="H11" s="1120"/>
      <c r="I11" s="1120"/>
      <c r="J11" s="1121"/>
      <c r="K11" s="267">
        <v>101585</v>
      </c>
      <c r="L11" s="268">
        <v>2093</v>
      </c>
      <c r="M11" s="269">
        <v>9152</v>
      </c>
      <c r="N11" s="270">
        <v>-77.099999999999994</v>
      </c>
    </row>
    <row r="12" spans="1:16" ht="13.5" customHeight="1">
      <c r="A12" s="248"/>
      <c r="B12" s="244"/>
      <c r="C12" s="244"/>
      <c r="D12" s="244"/>
      <c r="E12" s="244"/>
      <c r="F12" s="244"/>
      <c r="G12" s="1119" t="s">
        <v>487</v>
      </c>
      <c r="H12" s="1120"/>
      <c r="I12" s="1120"/>
      <c r="J12" s="1121"/>
      <c r="K12" s="267" t="s">
        <v>488</v>
      </c>
      <c r="L12" s="268" t="s">
        <v>488</v>
      </c>
      <c r="M12" s="269">
        <v>893</v>
      </c>
      <c r="N12" s="270" t="s">
        <v>488</v>
      </c>
    </row>
    <row r="13" spans="1:16" ht="13.5" customHeight="1">
      <c r="A13" s="248"/>
      <c r="B13" s="244"/>
      <c r="C13" s="244"/>
      <c r="D13" s="244"/>
      <c r="E13" s="244"/>
      <c r="F13" s="244"/>
      <c r="G13" s="1119" t="s">
        <v>489</v>
      </c>
      <c r="H13" s="1120"/>
      <c r="I13" s="1120"/>
      <c r="J13" s="1121"/>
      <c r="K13" s="267" t="s">
        <v>488</v>
      </c>
      <c r="L13" s="268" t="s">
        <v>488</v>
      </c>
      <c r="M13" s="269">
        <v>3</v>
      </c>
      <c r="N13" s="270" t="s">
        <v>488</v>
      </c>
    </row>
    <row r="14" spans="1:16" ht="13.5" customHeight="1">
      <c r="A14" s="248"/>
      <c r="B14" s="244"/>
      <c r="C14" s="244"/>
      <c r="D14" s="244"/>
      <c r="E14" s="244"/>
      <c r="F14" s="244"/>
      <c r="G14" s="1119" t="s">
        <v>490</v>
      </c>
      <c r="H14" s="1120"/>
      <c r="I14" s="1120"/>
      <c r="J14" s="1121"/>
      <c r="K14" s="267">
        <v>4939</v>
      </c>
      <c r="L14" s="268">
        <v>102</v>
      </c>
      <c r="M14" s="269">
        <v>3652</v>
      </c>
      <c r="N14" s="270">
        <v>-97.2</v>
      </c>
    </row>
    <row r="15" spans="1:16" ht="13.5" customHeight="1">
      <c r="A15" s="248"/>
      <c r="B15" s="244"/>
      <c r="C15" s="244"/>
      <c r="D15" s="244"/>
      <c r="E15" s="244"/>
      <c r="F15" s="244"/>
      <c r="G15" s="1119" t="s">
        <v>491</v>
      </c>
      <c r="H15" s="1120"/>
      <c r="I15" s="1120"/>
      <c r="J15" s="1121"/>
      <c r="K15" s="267">
        <v>175539</v>
      </c>
      <c r="L15" s="268">
        <v>3616</v>
      </c>
      <c r="M15" s="269">
        <v>2134</v>
      </c>
      <c r="N15" s="270">
        <v>69.400000000000006</v>
      </c>
    </row>
    <row r="16" spans="1:16">
      <c r="A16" s="248"/>
      <c r="B16" s="244"/>
      <c r="C16" s="244"/>
      <c r="D16" s="244"/>
      <c r="E16" s="244"/>
      <c r="F16" s="244"/>
      <c r="G16" s="1122" t="s">
        <v>492</v>
      </c>
      <c r="H16" s="1123"/>
      <c r="I16" s="1123"/>
      <c r="J16" s="1124"/>
      <c r="K16" s="268">
        <v>-587392</v>
      </c>
      <c r="L16" s="268">
        <v>-12100</v>
      </c>
      <c r="M16" s="269">
        <v>-9248</v>
      </c>
      <c r="N16" s="270">
        <v>30.8</v>
      </c>
    </row>
    <row r="17" spans="1:16">
      <c r="A17" s="248"/>
      <c r="B17" s="244"/>
      <c r="C17" s="244"/>
      <c r="D17" s="244"/>
      <c r="E17" s="244"/>
      <c r="F17" s="244"/>
      <c r="G17" s="1122" t="s">
        <v>168</v>
      </c>
      <c r="H17" s="1123"/>
      <c r="I17" s="1123"/>
      <c r="J17" s="1124"/>
      <c r="K17" s="268">
        <v>5977952</v>
      </c>
      <c r="L17" s="268">
        <v>123145</v>
      </c>
      <c r="M17" s="269">
        <v>98003</v>
      </c>
      <c r="N17" s="270">
        <v>25.7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4" t="s">
        <v>497</v>
      </c>
      <c r="H21" s="1115"/>
      <c r="I21" s="1115"/>
      <c r="J21" s="1116"/>
      <c r="K21" s="280">
        <v>13.82</v>
      </c>
      <c r="L21" s="281">
        <v>9.39</v>
      </c>
      <c r="M21" s="282">
        <v>4.43</v>
      </c>
      <c r="N21" s="249"/>
      <c r="O21" s="283"/>
      <c r="P21" s="279"/>
    </row>
    <row r="22" spans="1:16" s="284" customFormat="1">
      <c r="A22" s="279"/>
      <c r="B22" s="249"/>
      <c r="C22" s="249"/>
      <c r="D22" s="249"/>
      <c r="E22" s="249"/>
      <c r="F22" s="249"/>
      <c r="G22" s="1114" t="s">
        <v>498</v>
      </c>
      <c r="H22" s="1115"/>
      <c r="I22" s="1115"/>
      <c r="J22" s="1116"/>
      <c r="K22" s="285">
        <v>98.5</v>
      </c>
      <c r="L22" s="286">
        <v>97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30" t="s">
        <v>501</v>
      </c>
      <c r="H32" s="1131"/>
      <c r="I32" s="1131"/>
      <c r="J32" s="1132"/>
      <c r="K32" s="294">
        <v>4214016</v>
      </c>
      <c r="L32" s="294">
        <v>86808</v>
      </c>
      <c r="M32" s="295">
        <v>64926</v>
      </c>
      <c r="N32" s="296">
        <v>33.700000000000003</v>
      </c>
    </row>
    <row r="33" spans="1:16" ht="13.5" customHeight="1">
      <c r="A33" s="248"/>
      <c r="B33" s="244"/>
      <c r="C33" s="244"/>
      <c r="D33" s="244"/>
      <c r="E33" s="244"/>
      <c r="F33" s="244"/>
      <c r="G33" s="1130" t="s">
        <v>502</v>
      </c>
      <c r="H33" s="1131"/>
      <c r="I33" s="1131"/>
      <c r="J33" s="1132"/>
      <c r="K33" s="294" t="s">
        <v>488</v>
      </c>
      <c r="L33" s="294" t="s">
        <v>488</v>
      </c>
      <c r="M33" s="295" t="s">
        <v>488</v>
      </c>
      <c r="N33" s="296" t="s">
        <v>488</v>
      </c>
    </row>
    <row r="34" spans="1:16" ht="27" customHeight="1">
      <c r="A34" s="248"/>
      <c r="B34" s="244"/>
      <c r="C34" s="244"/>
      <c r="D34" s="244"/>
      <c r="E34" s="244"/>
      <c r="F34" s="244"/>
      <c r="G34" s="1130" t="s">
        <v>503</v>
      </c>
      <c r="H34" s="1131"/>
      <c r="I34" s="1131"/>
      <c r="J34" s="1132"/>
      <c r="K34" s="294" t="s">
        <v>488</v>
      </c>
      <c r="L34" s="294" t="s">
        <v>488</v>
      </c>
      <c r="M34" s="295">
        <v>24</v>
      </c>
      <c r="N34" s="296" t="s">
        <v>488</v>
      </c>
    </row>
    <row r="35" spans="1:16" ht="27" customHeight="1">
      <c r="A35" s="248"/>
      <c r="B35" s="244"/>
      <c r="C35" s="244"/>
      <c r="D35" s="244"/>
      <c r="E35" s="244"/>
      <c r="F35" s="244"/>
      <c r="G35" s="1130" t="s">
        <v>504</v>
      </c>
      <c r="H35" s="1131"/>
      <c r="I35" s="1131"/>
      <c r="J35" s="1132"/>
      <c r="K35" s="294">
        <v>1567187</v>
      </c>
      <c r="L35" s="294">
        <v>32284</v>
      </c>
      <c r="M35" s="295">
        <v>18007</v>
      </c>
      <c r="N35" s="296">
        <v>79.3</v>
      </c>
    </row>
    <row r="36" spans="1:16" ht="27" customHeight="1">
      <c r="A36" s="248"/>
      <c r="B36" s="244"/>
      <c r="C36" s="244"/>
      <c r="D36" s="244"/>
      <c r="E36" s="244"/>
      <c r="F36" s="244"/>
      <c r="G36" s="1130" t="s">
        <v>505</v>
      </c>
      <c r="H36" s="1131"/>
      <c r="I36" s="1131"/>
      <c r="J36" s="1132"/>
      <c r="K36" s="294">
        <v>45574</v>
      </c>
      <c r="L36" s="294">
        <v>939</v>
      </c>
      <c r="M36" s="295">
        <v>3275</v>
      </c>
      <c r="N36" s="296">
        <v>-71.3</v>
      </c>
    </row>
    <row r="37" spans="1:16" ht="13.5" customHeight="1">
      <c r="A37" s="248"/>
      <c r="B37" s="244"/>
      <c r="C37" s="244"/>
      <c r="D37" s="244"/>
      <c r="E37" s="244"/>
      <c r="F37" s="244"/>
      <c r="G37" s="1130" t="s">
        <v>506</v>
      </c>
      <c r="H37" s="1131"/>
      <c r="I37" s="1131"/>
      <c r="J37" s="1132"/>
      <c r="K37" s="294">
        <v>15438</v>
      </c>
      <c r="L37" s="294">
        <v>318</v>
      </c>
      <c r="M37" s="295">
        <v>1233</v>
      </c>
      <c r="N37" s="296">
        <v>-74.2</v>
      </c>
    </row>
    <row r="38" spans="1:16" ht="27" customHeight="1">
      <c r="A38" s="248"/>
      <c r="B38" s="244"/>
      <c r="C38" s="244"/>
      <c r="D38" s="244"/>
      <c r="E38" s="244"/>
      <c r="F38" s="244"/>
      <c r="G38" s="1133" t="s">
        <v>507</v>
      </c>
      <c r="H38" s="1134"/>
      <c r="I38" s="1134"/>
      <c r="J38" s="1135"/>
      <c r="K38" s="297" t="s">
        <v>488</v>
      </c>
      <c r="L38" s="297" t="s">
        <v>488</v>
      </c>
      <c r="M38" s="298">
        <v>9</v>
      </c>
      <c r="N38" s="299" t="s">
        <v>488</v>
      </c>
      <c r="O38" s="293"/>
    </row>
    <row r="39" spans="1:16">
      <c r="A39" s="248"/>
      <c r="B39" s="244"/>
      <c r="C39" s="244"/>
      <c r="D39" s="244"/>
      <c r="E39" s="244"/>
      <c r="F39" s="244"/>
      <c r="G39" s="1133" t="s">
        <v>508</v>
      </c>
      <c r="H39" s="1134"/>
      <c r="I39" s="1134"/>
      <c r="J39" s="1135"/>
      <c r="K39" s="300">
        <v>-89233</v>
      </c>
      <c r="L39" s="300">
        <v>-1838</v>
      </c>
      <c r="M39" s="301">
        <v>-4280</v>
      </c>
      <c r="N39" s="302">
        <v>-57.1</v>
      </c>
      <c r="O39" s="293"/>
    </row>
    <row r="40" spans="1:16" ht="27" customHeight="1">
      <c r="A40" s="248"/>
      <c r="B40" s="244"/>
      <c r="C40" s="244"/>
      <c r="D40" s="244"/>
      <c r="E40" s="244"/>
      <c r="F40" s="244"/>
      <c r="G40" s="1130" t="s">
        <v>509</v>
      </c>
      <c r="H40" s="1131"/>
      <c r="I40" s="1131"/>
      <c r="J40" s="1132"/>
      <c r="K40" s="300">
        <v>-4165902</v>
      </c>
      <c r="L40" s="300">
        <v>-85817</v>
      </c>
      <c r="M40" s="301">
        <v>-56807</v>
      </c>
      <c r="N40" s="302">
        <v>51.1</v>
      </c>
      <c r="O40" s="293"/>
    </row>
    <row r="41" spans="1:16">
      <c r="A41" s="248"/>
      <c r="B41" s="244"/>
      <c r="C41" s="244"/>
      <c r="D41" s="244"/>
      <c r="E41" s="244"/>
      <c r="F41" s="244"/>
      <c r="G41" s="1136" t="s">
        <v>279</v>
      </c>
      <c r="H41" s="1137"/>
      <c r="I41" s="1137"/>
      <c r="J41" s="1138"/>
      <c r="K41" s="294">
        <v>1587080</v>
      </c>
      <c r="L41" s="300">
        <v>32694</v>
      </c>
      <c r="M41" s="301">
        <v>26387</v>
      </c>
      <c r="N41" s="302">
        <v>23.9</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479</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4904981</v>
      </c>
      <c r="J51" s="320">
        <v>96927</v>
      </c>
      <c r="K51" s="321">
        <v>-15.8</v>
      </c>
      <c r="L51" s="322">
        <v>66876</v>
      </c>
      <c r="M51" s="323">
        <v>-5.5</v>
      </c>
      <c r="N51" s="324">
        <v>-10.3</v>
      </c>
    </row>
    <row r="52" spans="1:14">
      <c r="A52" s="248"/>
      <c r="B52" s="244"/>
      <c r="C52" s="244"/>
      <c r="D52" s="244"/>
      <c r="E52" s="244"/>
      <c r="F52" s="244"/>
      <c r="G52" s="325"/>
      <c r="H52" s="326" t="s">
        <v>520</v>
      </c>
      <c r="I52" s="327">
        <v>3547951</v>
      </c>
      <c r="J52" s="328">
        <v>70111</v>
      </c>
      <c r="K52" s="329">
        <v>-5.9</v>
      </c>
      <c r="L52" s="330">
        <v>36310</v>
      </c>
      <c r="M52" s="331">
        <v>-11.2</v>
      </c>
      <c r="N52" s="332">
        <v>5.3</v>
      </c>
    </row>
    <row r="53" spans="1:14">
      <c r="A53" s="248"/>
      <c r="B53" s="244"/>
      <c r="C53" s="244"/>
      <c r="D53" s="244"/>
      <c r="E53" s="244"/>
      <c r="F53" s="244"/>
      <c r="G53" s="310" t="s">
        <v>521</v>
      </c>
      <c r="H53" s="311"/>
      <c r="I53" s="319">
        <v>3481576</v>
      </c>
      <c r="J53" s="320">
        <v>69650</v>
      </c>
      <c r="K53" s="321">
        <v>-28.1</v>
      </c>
      <c r="L53" s="322">
        <v>67201</v>
      </c>
      <c r="M53" s="323">
        <v>0.5</v>
      </c>
      <c r="N53" s="324">
        <v>-28.6</v>
      </c>
    </row>
    <row r="54" spans="1:14">
      <c r="A54" s="248"/>
      <c r="B54" s="244"/>
      <c r="C54" s="244"/>
      <c r="D54" s="244"/>
      <c r="E54" s="244"/>
      <c r="F54" s="244"/>
      <c r="G54" s="325"/>
      <c r="H54" s="326" t="s">
        <v>520</v>
      </c>
      <c r="I54" s="327">
        <v>2115576</v>
      </c>
      <c r="J54" s="328">
        <v>42323</v>
      </c>
      <c r="K54" s="329">
        <v>-39.6</v>
      </c>
      <c r="L54" s="330">
        <v>35210</v>
      </c>
      <c r="M54" s="331">
        <v>-3</v>
      </c>
      <c r="N54" s="332">
        <v>-36.6</v>
      </c>
    </row>
    <row r="55" spans="1:14">
      <c r="A55" s="248"/>
      <c r="B55" s="244"/>
      <c r="C55" s="244"/>
      <c r="D55" s="244"/>
      <c r="E55" s="244"/>
      <c r="F55" s="244"/>
      <c r="G55" s="310" t="s">
        <v>522</v>
      </c>
      <c r="H55" s="311"/>
      <c r="I55" s="319">
        <v>3687672</v>
      </c>
      <c r="J55" s="320">
        <v>74399</v>
      </c>
      <c r="K55" s="321">
        <v>6.8</v>
      </c>
      <c r="L55" s="322">
        <v>75709</v>
      </c>
      <c r="M55" s="323">
        <v>12.7</v>
      </c>
      <c r="N55" s="324">
        <v>-5.9</v>
      </c>
    </row>
    <row r="56" spans="1:14">
      <c r="A56" s="248"/>
      <c r="B56" s="244"/>
      <c r="C56" s="244"/>
      <c r="D56" s="244"/>
      <c r="E56" s="244"/>
      <c r="F56" s="244"/>
      <c r="G56" s="325"/>
      <c r="H56" s="326" t="s">
        <v>520</v>
      </c>
      <c r="I56" s="327">
        <v>1850997</v>
      </c>
      <c r="J56" s="328">
        <v>37344</v>
      </c>
      <c r="K56" s="329">
        <v>-11.8</v>
      </c>
      <c r="L56" s="330">
        <v>35212</v>
      </c>
      <c r="M56" s="331">
        <v>0</v>
      </c>
      <c r="N56" s="332">
        <v>-11.8</v>
      </c>
    </row>
    <row r="57" spans="1:14">
      <c r="A57" s="248"/>
      <c r="B57" s="244"/>
      <c r="C57" s="244"/>
      <c r="D57" s="244"/>
      <c r="E57" s="244"/>
      <c r="F57" s="244"/>
      <c r="G57" s="310" t="s">
        <v>523</v>
      </c>
      <c r="H57" s="311"/>
      <c r="I57" s="319">
        <v>4972178</v>
      </c>
      <c r="J57" s="320">
        <v>101015</v>
      </c>
      <c r="K57" s="321">
        <v>35.799999999999997</v>
      </c>
      <c r="L57" s="322">
        <v>90961</v>
      </c>
      <c r="M57" s="323">
        <v>20.100000000000001</v>
      </c>
      <c r="N57" s="324">
        <v>15.7</v>
      </c>
    </row>
    <row r="58" spans="1:14">
      <c r="A58" s="248"/>
      <c r="B58" s="244"/>
      <c r="C58" s="244"/>
      <c r="D58" s="244"/>
      <c r="E58" s="244"/>
      <c r="F58" s="244"/>
      <c r="G58" s="325"/>
      <c r="H58" s="326" t="s">
        <v>520</v>
      </c>
      <c r="I58" s="327">
        <v>1891404</v>
      </c>
      <c r="J58" s="328">
        <v>38426</v>
      </c>
      <c r="K58" s="329">
        <v>2.9</v>
      </c>
      <c r="L58" s="330">
        <v>37720</v>
      </c>
      <c r="M58" s="331">
        <v>7.1</v>
      </c>
      <c r="N58" s="332">
        <v>-4.2</v>
      </c>
    </row>
    <row r="59" spans="1:14">
      <c r="A59" s="248"/>
      <c r="B59" s="244"/>
      <c r="C59" s="244"/>
      <c r="D59" s="244"/>
      <c r="E59" s="244"/>
      <c r="F59" s="244"/>
      <c r="G59" s="310" t="s">
        <v>524</v>
      </c>
      <c r="H59" s="311"/>
      <c r="I59" s="319">
        <v>6482765</v>
      </c>
      <c r="J59" s="320">
        <v>133544</v>
      </c>
      <c r="K59" s="321">
        <v>32.200000000000003</v>
      </c>
      <c r="L59" s="322">
        <v>106614</v>
      </c>
      <c r="M59" s="323">
        <v>17.2</v>
      </c>
      <c r="N59" s="324">
        <v>15</v>
      </c>
    </row>
    <row r="60" spans="1:14">
      <c r="A60" s="248"/>
      <c r="B60" s="244"/>
      <c r="C60" s="244"/>
      <c r="D60" s="244"/>
      <c r="E60" s="244"/>
      <c r="F60" s="244"/>
      <c r="G60" s="325"/>
      <c r="H60" s="326" t="s">
        <v>520</v>
      </c>
      <c r="I60" s="333">
        <v>2651261</v>
      </c>
      <c r="J60" s="328">
        <v>54616</v>
      </c>
      <c r="K60" s="329">
        <v>42.1</v>
      </c>
      <c r="L60" s="330">
        <v>45545</v>
      </c>
      <c r="M60" s="331">
        <v>20.7</v>
      </c>
      <c r="N60" s="332">
        <v>21.4</v>
      </c>
    </row>
    <row r="61" spans="1:14">
      <c r="A61" s="248"/>
      <c r="B61" s="244"/>
      <c r="C61" s="244"/>
      <c r="D61" s="244"/>
      <c r="E61" s="244"/>
      <c r="F61" s="244"/>
      <c r="G61" s="310" t="s">
        <v>525</v>
      </c>
      <c r="H61" s="334"/>
      <c r="I61" s="335">
        <v>4705834</v>
      </c>
      <c r="J61" s="336">
        <v>95107</v>
      </c>
      <c r="K61" s="337">
        <v>6.2</v>
      </c>
      <c r="L61" s="338">
        <v>81472</v>
      </c>
      <c r="M61" s="339">
        <v>9</v>
      </c>
      <c r="N61" s="324">
        <v>-2.8</v>
      </c>
    </row>
    <row r="62" spans="1:14">
      <c r="A62" s="248"/>
      <c r="B62" s="244"/>
      <c r="C62" s="244"/>
      <c r="D62" s="244"/>
      <c r="E62" s="244"/>
      <c r="F62" s="244"/>
      <c r="G62" s="325"/>
      <c r="H62" s="326" t="s">
        <v>520</v>
      </c>
      <c r="I62" s="327">
        <v>2411438</v>
      </c>
      <c r="J62" s="328">
        <v>48564</v>
      </c>
      <c r="K62" s="329">
        <v>-2.5</v>
      </c>
      <c r="L62" s="330">
        <v>37999</v>
      </c>
      <c r="M62" s="331">
        <v>2.7</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H2" sqref="H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40.880000000000003</v>
      </c>
      <c r="G47" s="12">
        <v>47.7</v>
      </c>
      <c r="H47" s="12">
        <v>51.54</v>
      </c>
      <c r="I47" s="12">
        <v>54.02</v>
      </c>
      <c r="J47" s="13">
        <v>57.13</v>
      </c>
    </row>
    <row r="48" spans="2:10" ht="57.75" customHeight="1">
      <c r="B48" s="14"/>
      <c r="C48" s="1141" t="s">
        <v>4</v>
      </c>
      <c r="D48" s="1141"/>
      <c r="E48" s="1142"/>
      <c r="F48" s="15">
        <v>6.12</v>
      </c>
      <c r="G48" s="16">
        <v>6.88</v>
      </c>
      <c r="H48" s="16">
        <v>5.58</v>
      </c>
      <c r="I48" s="16">
        <v>5.18</v>
      </c>
      <c r="J48" s="17">
        <v>5.3</v>
      </c>
    </row>
    <row r="49" spans="2:10" ht="57.75" customHeight="1" thickBot="1">
      <c r="B49" s="18"/>
      <c r="C49" s="1143" t="s">
        <v>5</v>
      </c>
      <c r="D49" s="1143"/>
      <c r="E49" s="1144"/>
      <c r="F49" s="19">
        <v>4.55</v>
      </c>
      <c r="G49" s="20">
        <v>4.03</v>
      </c>
      <c r="H49" s="20" t="s">
        <v>532</v>
      </c>
      <c r="I49" s="20" t="s">
        <v>533</v>
      </c>
      <c r="J49" s="21">
        <v>0.15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10" sqref="A1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534</v>
      </c>
      <c r="D34" s="1151"/>
      <c r="E34" s="1152"/>
      <c r="F34" s="32">
        <v>7.84</v>
      </c>
      <c r="G34" s="33">
        <v>8.18</v>
      </c>
      <c r="H34" s="33">
        <v>8.49</v>
      </c>
      <c r="I34" s="33">
        <v>8.33</v>
      </c>
      <c r="J34" s="34">
        <v>8.07</v>
      </c>
      <c r="K34" s="22"/>
      <c r="L34" s="22"/>
      <c r="M34" s="22"/>
      <c r="N34" s="22"/>
      <c r="O34" s="22"/>
      <c r="P34" s="22"/>
    </row>
    <row r="35" spans="1:16" ht="39" customHeight="1">
      <c r="A35" s="22"/>
      <c r="B35" s="35"/>
      <c r="C35" s="1145" t="s">
        <v>535</v>
      </c>
      <c r="D35" s="1146"/>
      <c r="E35" s="1147"/>
      <c r="F35" s="36">
        <v>4.1500000000000004</v>
      </c>
      <c r="G35" s="37">
        <v>4.58</v>
      </c>
      <c r="H35" s="37">
        <v>4.95</v>
      </c>
      <c r="I35" s="37">
        <v>5.29</v>
      </c>
      <c r="J35" s="38">
        <v>5.52</v>
      </c>
      <c r="K35" s="22"/>
      <c r="L35" s="22"/>
      <c r="M35" s="22"/>
      <c r="N35" s="22"/>
      <c r="O35" s="22"/>
      <c r="P35" s="22"/>
    </row>
    <row r="36" spans="1:16" ht="39" customHeight="1">
      <c r="A36" s="22"/>
      <c r="B36" s="35"/>
      <c r="C36" s="1145" t="s">
        <v>536</v>
      </c>
      <c r="D36" s="1146"/>
      <c r="E36" s="1147"/>
      <c r="F36" s="36">
        <v>6.11</v>
      </c>
      <c r="G36" s="37">
        <v>6.88</v>
      </c>
      <c r="H36" s="37">
        <v>5.57</v>
      </c>
      <c r="I36" s="37">
        <v>5.18</v>
      </c>
      <c r="J36" s="38">
        <v>5.3</v>
      </c>
      <c r="K36" s="22"/>
      <c r="L36" s="22"/>
      <c r="M36" s="22"/>
      <c r="N36" s="22"/>
      <c r="O36" s="22"/>
      <c r="P36" s="22"/>
    </row>
    <row r="37" spans="1:16" ht="39" customHeight="1">
      <c r="A37" s="22"/>
      <c r="B37" s="35"/>
      <c r="C37" s="1145" t="s">
        <v>537</v>
      </c>
      <c r="D37" s="1146"/>
      <c r="E37" s="1147"/>
      <c r="F37" s="36">
        <v>1.2</v>
      </c>
      <c r="G37" s="37">
        <v>1.3</v>
      </c>
      <c r="H37" s="37">
        <v>1.72</v>
      </c>
      <c r="I37" s="37">
        <v>2.15</v>
      </c>
      <c r="J37" s="38">
        <v>2.77</v>
      </c>
      <c r="K37" s="22"/>
      <c r="L37" s="22"/>
      <c r="M37" s="22"/>
      <c r="N37" s="22"/>
      <c r="O37" s="22"/>
      <c r="P37" s="22"/>
    </row>
    <row r="38" spans="1:16" ht="39" customHeight="1">
      <c r="A38" s="22"/>
      <c r="B38" s="35"/>
      <c r="C38" s="1145" t="s">
        <v>538</v>
      </c>
      <c r="D38" s="1146"/>
      <c r="E38" s="1147"/>
      <c r="F38" s="36">
        <v>1.45</v>
      </c>
      <c r="G38" s="37">
        <v>1.47</v>
      </c>
      <c r="H38" s="37">
        <v>1.45</v>
      </c>
      <c r="I38" s="37">
        <v>1.44</v>
      </c>
      <c r="J38" s="38">
        <v>1.45</v>
      </c>
      <c r="K38" s="22"/>
      <c r="L38" s="22"/>
      <c r="M38" s="22"/>
      <c r="N38" s="22"/>
      <c r="O38" s="22"/>
      <c r="P38" s="22"/>
    </row>
    <row r="39" spans="1:16" ht="39" customHeight="1">
      <c r="A39" s="22"/>
      <c r="B39" s="35"/>
      <c r="C39" s="1145" t="s">
        <v>539</v>
      </c>
      <c r="D39" s="1146"/>
      <c r="E39" s="1147"/>
      <c r="F39" s="36">
        <v>0.55000000000000004</v>
      </c>
      <c r="G39" s="37">
        <v>0.52</v>
      </c>
      <c r="H39" s="37">
        <v>0.83</v>
      </c>
      <c r="I39" s="37">
        <v>0.88</v>
      </c>
      <c r="J39" s="38">
        <v>0.81</v>
      </c>
      <c r="K39" s="22"/>
      <c r="L39" s="22"/>
      <c r="M39" s="22"/>
      <c r="N39" s="22"/>
      <c r="O39" s="22"/>
      <c r="P39" s="22"/>
    </row>
    <row r="40" spans="1:16" ht="39" customHeight="1">
      <c r="A40" s="22"/>
      <c r="B40" s="35"/>
      <c r="C40" s="1145" t="s">
        <v>540</v>
      </c>
      <c r="D40" s="1146"/>
      <c r="E40" s="1147"/>
      <c r="F40" s="36">
        <v>0.03</v>
      </c>
      <c r="G40" s="37">
        <v>0.05</v>
      </c>
      <c r="H40" s="37">
        <v>0.04</v>
      </c>
      <c r="I40" s="37">
        <v>0.05</v>
      </c>
      <c r="J40" s="38">
        <v>0.09</v>
      </c>
      <c r="K40" s="22"/>
      <c r="L40" s="22"/>
      <c r="M40" s="22"/>
      <c r="N40" s="22"/>
      <c r="O40" s="22"/>
      <c r="P40" s="22"/>
    </row>
    <row r="41" spans="1:16" ht="39" customHeight="1">
      <c r="A41" s="22"/>
      <c r="B41" s="35"/>
      <c r="C41" s="1145" t="s">
        <v>541</v>
      </c>
      <c r="D41" s="1146"/>
      <c r="E41" s="1147"/>
      <c r="F41" s="36">
        <v>0.57999999999999996</v>
      </c>
      <c r="G41" s="37">
        <v>0.37</v>
      </c>
      <c r="H41" s="37">
        <v>0.28000000000000003</v>
      </c>
      <c r="I41" s="37">
        <v>0.22</v>
      </c>
      <c r="J41" s="38">
        <v>0.03</v>
      </c>
      <c r="K41" s="22"/>
      <c r="L41" s="22"/>
      <c r="M41" s="22"/>
      <c r="N41" s="22"/>
      <c r="O41" s="22"/>
      <c r="P41" s="22"/>
    </row>
    <row r="42" spans="1:16" ht="39" customHeight="1">
      <c r="A42" s="22"/>
      <c r="B42" s="39"/>
      <c r="C42" s="1145" t="s">
        <v>542</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543</v>
      </c>
      <c r="D43" s="1149"/>
      <c r="E43" s="1150"/>
      <c r="F43" s="41">
        <v>0.09</v>
      </c>
      <c r="G43" s="42">
        <v>0.08</v>
      </c>
      <c r="H43" s="42">
        <v>0.1</v>
      </c>
      <c r="I43" s="42">
        <v>0.08</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K3" sqref="K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4480</v>
      </c>
      <c r="L45" s="60">
        <v>4477</v>
      </c>
      <c r="M45" s="60">
        <v>4425</v>
      </c>
      <c r="N45" s="60">
        <v>4326</v>
      </c>
      <c r="O45" s="61">
        <v>4214</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1550</v>
      </c>
      <c r="L48" s="64">
        <v>1635</v>
      </c>
      <c r="M48" s="64">
        <v>1651</v>
      </c>
      <c r="N48" s="64">
        <v>1561</v>
      </c>
      <c r="O48" s="65">
        <v>1567</v>
      </c>
      <c r="P48" s="48"/>
      <c r="Q48" s="48"/>
      <c r="R48" s="48"/>
      <c r="S48" s="48"/>
      <c r="T48" s="48"/>
      <c r="U48" s="48"/>
    </row>
    <row r="49" spans="1:21" ht="30.75" customHeight="1">
      <c r="A49" s="48"/>
      <c r="B49" s="1163"/>
      <c r="C49" s="1164"/>
      <c r="D49" s="62"/>
      <c r="E49" s="1155" t="s">
        <v>16</v>
      </c>
      <c r="F49" s="1155"/>
      <c r="G49" s="1155"/>
      <c r="H49" s="1155"/>
      <c r="I49" s="1155"/>
      <c r="J49" s="1156"/>
      <c r="K49" s="63">
        <v>52</v>
      </c>
      <c r="L49" s="64">
        <v>65</v>
      </c>
      <c r="M49" s="64">
        <v>65</v>
      </c>
      <c r="N49" s="64">
        <v>65</v>
      </c>
      <c r="O49" s="65">
        <v>46</v>
      </c>
      <c r="P49" s="48"/>
      <c r="Q49" s="48"/>
      <c r="R49" s="48"/>
      <c r="S49" s="48"/>
      <c r="T49" s="48"/>
      <c r="U49" s="48"/>
    </row>
    <row r="50" spans="1:21" ht="30.75" customHeight="1">
      <c r="A50" s="48"/>
      <c r="B50" s="1163"/>
      <c r="C50" s="1164"/>
      <c r="D50" s="62"/>
      <c r="E50" s="1155" t="s">
        <v>17</v>
      </c>
      <c r="F50" s="1155"/>
      <c r="G50" s="1155"/>
      <c r="H50" s="1155"/>
      <c r="I50" s="1155"/>
      <c r="J50" s="1156"/>
      <c r="K50" s="63">
        <v>79</v>
      </c>
      <c r="L50" s="64">
        <v>68</v>
      </c>
      <c r="M50" s="64">
        <v>46</v>
      </c>
      <c r="N50" s="64">
        <v>25</v>
      </c>
      <c r="O50" s="65">
        <v>15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3828</v>
      </c>
      <c r="L52" s="64">
        <v>3948</v>
      </c>
      <c r="M52" s="64">
        <v>4046</v>
      </c>
      <c r="N52" s="64">
        <v>4129</v>
      </c>
      <c r="O52" s="65">
        <v>4257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2333</v>
      </c>
      <c r="L53" s="69">
        <v>2297</v>
      </c>
      <c r="M53" s="69">
        <v>2141</v>
      </c>
      <c r="N53" s="69">
        <v>1848</v>
      </c>
      <c r="O53" s="70">
        <v>1585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2016-04-28T06:36:59Z</cp:lastPrinted>
  <dcterms:created xsi:type="dcterms:W3CDTF">2016-02-15T01:59:32Z</dcterms:created>
  <dcterms:modified xsi:type="dcterms:W3CDTF">2016-05-02T01:57:16Z</dcterms:modified>
</cp:coreProperties>
</file>