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70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definedNames>
    <definedName name="_xlnm.Print_Area" localSheetId="3">財政比較分析表!$A$1:$AJ$101</definedName>
  </definedNames>
  <calcPr calcId="15251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AM36" i="9"/>
  <c r="AM35" i="9"/>
  <c r="C35" i="9"/>
  <c r="C34" i="9"/>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BE34" i="9" s="1"/>
  <c r="BE35" i="9" s="1"/>
  <c r="BE36" i="9" s="1"/>
  <c r="BW34" i="9" l="1"/>
  <c r="BW35" i="9" s="1"/>
  <c r="BW36" i="9" s="1"/>
  <c r="BW37" i="9" s="1"/>
  <c r="BW38" i="9" s="1"/>
  <c r="BW39" i="9" s="1"/>
  <c r="BW40" i="9" s="1"/>
  <c r="BW41" i="9" s="1"/>
  <c r="BW42" i="9" s="1"/>
  <c r="BW43" i="9" s="1"/>
  <c r="CO34" i="9"/>
  <c r="CO35" i="9" s="1"/>
  <c r="CO36" i="9" s="1"/>
</calcChain>
</file>

<file path=xl/sharedStrings.xml><?xml version="1.0" encoding="utf-8"?>
<sst xmlns="http://schemas.openxmlformats.org/spreadsheetml/2006/main" count="972" uniqueCount="551">
  <si>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</si>
  <si>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</si>
  <si>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</si>
  <si>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</si>
  <si>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</si>
  <si>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</si>
  <si>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</si>
  <si>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</si>
  <si>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</si>
  <si>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</si>
  <si>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</si>
  <si>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</si>
  <si>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</si>
  <si>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</si>
  <si>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</si>
  <si>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</si>
  <si>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</si>
  <si>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</si>
  <si>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</si>
  <si>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</si>
  <si>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</si>
  <si>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</si>
  <si>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</si>
  <si>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</si>
  <si>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</si>
  <si>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</si>
  <si>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</si>
  <si>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</si>
  <si>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</si>
  <si>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</si>
  <si>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</si>
  <si>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</si>
  <si>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</si>
  <si>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</si>
  <si>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</si>
  <si>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</si>
  <si>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</si>
  <si>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</si>
  <si>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</si>
  <si>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</si>
  <si>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</si>
  <si>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</si>
  <si>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</si>
  <si>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</si>
  <si>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</si>
  <si>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</si>
  <si>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</si>
  <si>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</si>
  <si>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</si>
  <si>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</si>
  <si>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</si>
  <si>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</si>
  <si>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</si>
  <si>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</si>
  <si>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</si>
  <si>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</si>
  <si>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</si>
  <si>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</si>
  <si>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</si>
  <si>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</si>
  <si>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</si>
  <si>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</si>
  <si>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</si>
  <si>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</si>
  <si>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</si>
  <si>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</si>
  <si>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</si>
  <si>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</si>
  <si>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</si>
  <si>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</si>
  <si>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</si>
  <si>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</si>
  <si>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</si>
  <si>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</si>
  <si>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</si>
  <si>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</si>
  <si>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</si>
  <si>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</si>
  <si>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</si>
  <si>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</si>
  <si>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</si>
  <si>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赤磐市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</si>
  <si>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</si>
  <si>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</si>
  <si>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</si>
  <si>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</si>
  <si>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</si>
  <si>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</si>
  <si>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</si>
  <si>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</si>
  <si>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</si>
  <si>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</si>
  <si>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</si>
  <si>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</si>
  <si>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</si>
  <si>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</si>
  <si>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</si>
  <si>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</si>
  <si>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</si>
  <si>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</si>
  <si>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</si>
  <si>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</si>
  <si>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</si>
  <si>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</si>
  <si>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</si>
  <si>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</si>
  <si>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</si>
  <si>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</si>
  <si>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</si>
  <si>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</si>
  <si>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</si>
  <si>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</si>
  <si>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</si>
  <si>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</si>
  <si>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</si>
  <si>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</si>
  <si>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</si>
  <si>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</si>
  <si>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</si>
  <si>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</si>
  <si>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</si>
  <si>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</si>
  <si>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</si>
  <si>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</si>
  <si>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</si>
  <si>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</si>
  <si>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</si>
  <si>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</si>
  <si>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</si>
  <si>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</si>
  <si>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</si>
  <si>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</si>
  <si>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</si>
  <si>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</si>
  <si>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</si>
  <si>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</si>
  <si>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</si>
  <si>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</si>
  <si>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</si>
  <si>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</si>
  <si>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</si>
  <si>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</si>
  <si>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</si>
  <si>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</si>
  <si>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</si>
  <si>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</si>
  <si>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</si>
  <si>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</si>
  <si>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</si>
  <si>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</si>
  <si>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</si>
  <si>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</si>
  <si>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</si>
  <si>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</si>
  <si>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</si>
  <si>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</si>
  <si>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</si>
  <si>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</si>
  <si>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</si>
  <si>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</si>
  <si>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</si>
  <si>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</si>
  <si>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</si>
  <si>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</si>
  <si>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</si>
  <si>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</si>
  <si>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</si>
  <si>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</si>
  <si>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</si>
  <si>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</si>
  <si>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</si>
  <si>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</si>
  <si>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</si>
  <si>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</si>
  <si>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</si>
  <si>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</si>
  <si>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</si>
  <si>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</si>
  <si>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</si>
  <si>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</si>
  <si>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</si>
  <si>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</si>
  <si>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</si>
  <si>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</si>
  <si>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</si>
  <si>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</si>
  <si>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</si>
  <si>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</si>
  <si>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</si>
  <si>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</si>
  <si>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</si>
  <si>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</si>
  <si>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</si>
  <si>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</si>
  <si>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岡山県赤磐市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</si>
  <si>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</si>
  <si>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</si>
  <si>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</si>
  <si>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</si>
  <si>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</si>
  <si>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</si>
  <si>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</si>
  <si>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</si>
  <si>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</si>
  <si>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</si>
  <si>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</si>
  <si>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</si>
  <si>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</si>
  <si>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</si>
  <si>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</si>
  <si>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</si>
  <si>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</si>
  <si>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</si>
  <si>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</si>
  <si>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</si>
  <si>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</si>
  <si>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</si>
  <si>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</si>
  <si>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</si>
  <si>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</si>
  <si>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</si>
  <si>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</si>
  <si>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</si>
  <si>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</si>
  <si>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</si>
  <si>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</si>
  <si>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</si>
  <si>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</si>
  <si>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</si>
  <si>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</si>
  <si>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</si>
  <si>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</si>
  <si>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</si>
  <si>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</si>
  <si>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</si>
  <si>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</si>
  <si>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</si>
  <si>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</si>
  <si>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</si>
  <si>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</si>
  <si>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</si>
  <si>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</si>
  <si>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</si>
  <si>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</si>
  <si>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</si>
  <si>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</si>
  <si>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</si>
  <si>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</si>
  <si>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</si>
  <si>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</si>
  <si>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</si>
  <si>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</si>
  <si>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</si>
  <si>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</si>
  <si>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</si>
  <si>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</si>
  <si>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</si>
  <si>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</si>
  <si>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</si>
  <si>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</si>
  <si>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</si>
  <si>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</si>
  <si>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</si>
  <si>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</si>
  <si>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</si>
  <si>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</si>
  <si>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</si>
  <si>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</si>
  <si>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</si>
  <si>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</si>
  <si>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</si>
  <si>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</si>
  <si>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</si>
  <si>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</si>
  <si>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</si>
  <si>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</si>
  <si>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</si>
  <si>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</si>
  <si>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</si>
  <si>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</si>
  <si>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</si>
  <si>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</si>
  <si>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</si>
  <si>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</si>
  <si>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</si>
  <si>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</si>
  <si>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</si>
  <si>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</si>
  <si>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</si>
  <si>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</si>
  <si>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</si>
  <si>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</si>
  <si>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</si>
  <si>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</si>
  <si>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</si>
  <si>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</si>
  <si>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</si>
  <si>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</si>
  <si>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</si>
  <si>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</si>
  <si>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</si>
  <si>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</si>
  <si>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</si>
  <si>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</si>
  <si>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</si>
  <si>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</si>
  <si>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</si>
  <si>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</si>
  <si>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</si>
  <si>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</si>
  <si>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</si>
  <si>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</si>
  <si>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</si>
  <si>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</si>
  <si>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</si>
  <si>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</si>
  <si>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</si>
  <si>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</si>
  <si>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</si>
  <si>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</si>
  <si>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</si>
  <si>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</si>
  <si>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</si>
  <si>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</si>
  <si>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</si>
  <si>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</si>
  <si>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</si>
  <si>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</si>
  <si>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</si>
  <si>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</si>
  <si>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</si>
  <si>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</si>
  <si>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</si>
  <si>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</si>
  <si>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</si>
  <si>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</si>
  <si>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</si>
  <si>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</si>
  <si>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</si>
  <si>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</si>
  <si>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</si>
  <si>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</si>
  <si>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</si>
  <si>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岡山県赤磐市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</si>
  <si>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</si>
  <si>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</si>
  <si>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</si>
  <si>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</si>
  <si>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</si>
  <si>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</si>
  <si>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</si>
  <si>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</si>
  <si>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</si>
  <si>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</si>
  <si>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</si>
  <si>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</si>
  <si>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</si>
  <si>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</si>
  <si>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</si>
  <si>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</si>
  <si>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</si>
  <si>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</si>
  <si>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</si>
  <si>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</si>
  <si>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赤磐市竜天オートキャンプ場特別会計</t>
    <phoneticPr fontId="5"/>
  </si>
  <si>
    <t>赤磐市土地取得特別会計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</si>
  <si>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</si>
  <si>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</si>
  <si>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</si>
  <si>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</si>
  <si>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</si>
  <si>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</si>
  <si>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</si>
  <si>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</si>
  <si>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</si>
  <si>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</si>
  <si>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</si>
  <si>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</si>
  <si>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</si>
  <si>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赤磐市国民健康保険特別会計</t>
    <phoneticPr fontId="5"/>
  </si>
  <si>
    <t>赤磐市後期高齢者医療特別会計</t>
    <phoneticPr fontId="5"/>
  </si>
  <si>
    <t>赤磐市介護保険特別会計</t>
    <phoneticPr fontId="5"/>
  </si>
  <si>
    <t>赤磐市訪問看護ステーション事業特別会計</t>
    <phoneticPr fontId="5"/>
  </si>
  <si>
    <t>赤磐市水道事業会計</t>
    <phoneticPr fontId="5"/>
  </si>
  <si>
    <t>法適用企業</t>
    <phoneticPr fontId="5"/>
  </si>
  <si>
    <t>赤磐市簡易水道特別会計</t>
    <phoneticPr fontId="5"/>
  </si>
  <si>
    <t>法非適用企業</t>
    <phoneticPr fontId="5"/>
  </si>
  <si>
    <t>赤磐市下水道事業特別会計</t>
    <phoneticPr fontId="5"/>
  </si>
  <si>
    <t>赤磐市宅地等開発事業特別会計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</si>
  <si>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</si>
  <si>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</si>
  <si>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</si>
  <si>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</si>
  <si>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</si>
  <si>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</si>
  <si>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</si>
  <si>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</si>
  <si>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</si>
  <si>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</si>
  <si>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</si>
  <si>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</si>
  <si>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</si>
  <si>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</si>
  <si>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</si>
  <si>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</si>
  <si>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</si>
  <si>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</si>
  <si>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</si>
  <si>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</si>
  <si>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</si>
  <si>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</si>
  <si>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</si>
  <si>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</si>
  <si>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</si>
  <si>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</si>
  <si>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</si>
  <si>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</si>
  <si>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</si>
  <si>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</si>
  <si>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</si>
  <si>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</si>
  <si>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</si>
  <si>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</si>
  <si>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</si>
  <si>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</si>
  <si>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</si>
  <si>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</si>
  <si>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</si>
  <si>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</si>
  <si>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</si>
  <si>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</si>
  <si>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</si>
  <si>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</si>
  <si>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</si>
  <si>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</si>
  <si>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</si>
  <si>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</si>
  <si>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</si>
  <si>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</si>
  <si>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</si>
  <si>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</si>
  <si>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</si>
  <si>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</si>
  <si>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</si>
  <si>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</si>
  <si>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</si>
  <si>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</si>
  <si>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</si>
  <si>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</si>
  <si>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</si>
  <si>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</si>
  <si>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</si>
  <si>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</si>
  <si>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</si>
  <si>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</si>
  <si>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</si>
  <si>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</si>
  <si>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</si>
  <si>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</si>
  <si>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</si>
  <si>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</si>
  <si>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</si>
  <si>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</si>
  <si>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</si>
  <si>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</si>
  <si>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</si>
  <si>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</si>
  <si>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</si>
  <si>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</si>
  <si>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</si>
  <si>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</si>
  <si>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</si>
  <si>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</si>
  <si>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</si>
  <si>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</si>
  <si>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</si>
  <si>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</si>
  <si>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</si>
  <si>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</si>
  <si>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</si>
  <si>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</si>
  <si>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</si>
  <si>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</si>
  <si>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</si>
  <si>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</si>
  <si>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</si>
  <si>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</si>
  <si>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</si>
  <si>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</si>
  <si>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</si>
  <si>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</si>
  <si>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</si>
  <si>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</si>
  <si>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</si>
  <si>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</si>
  <si>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</si>
  <si>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</si>
  <si>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</si>
  <si>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</si>
  <si>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</si>
  <si>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</si>
  <si>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</si>
  <si>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</si>
  <si>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</si>
  <si>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</si>
  <si>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</si>
  <si>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</si>
  <si>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</si>
  <si>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</si>
  <si>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</si>
  <si>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</si>
  <si>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</si>
  <si>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</si>
  <si>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</si>
  <si>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</si>
  <si>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</si>
  <si>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</si>
  <si>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</si>
  <si>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</si>
  <si>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</si>
  <si>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</si>
  <si>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1.11</t>
  </si>
  <si>
    <t>▲ 4.84</t>
  </si>
  <si>
    <t>赤磐市水道事業会計</t>
  </si>
  <si>
    <t>一般会計</t>
  </si>
  <si>
    <t>赤磐市国民健康保険特別会計</t>
  </si>
  <si>
    <t>赤磐市宅地等開発事業特別会計</t>
  </si>
  <si>
    <t>赤磐市介護保険特別会計</t>
  </si>
  <si>
    <t>赤磐市下水道事業特別会計</t>
  </si>
  <si>
    <t>赤磐市土地取得特別会計</t>
  </si>
  <si>
    <t>赤磐市簡易水道特別会計</t>
  </si>
  <si>
    <t>その他会計（赤字）</t>
  </si>
  <si>
    <t>その他会計（黒字）</t>
  </si>
  <si>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30"/>
  </si>
  <si>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30"/>
  </si>
  <si>
    <t>岡山県市町村総合事務組合脱退還付金特別会計</t>
    <rPh sb="0" eb="3">
      <t>オカヤマケン</t>
    </rPh>
    <rPh sb="3" eb="6">
      <t>シチョウソン</t>
    </rPh>
    <rPh sb="6" eb="8">
      <t>ソウゴウ</t>
    </rPh>
    <rPh sb="8" eb="10">
      <t>ジム</t>
    </rPh>
    <rPh sb="10" eb="12">
      <t>クミアイ</t>
    </rPh>
    <rPh sb="12" eb="14">
      <t>ダッタイ</t>
    </rPh>
    <rPh sb="14" eb="17">
      <t>カンプキン</t>
    </rPh>
    <rPh sb="17" eb="19">
      <t>トクベツ</t>
    </rPh>
    <rPh sb="19" eb="21">
      <t>カイケイ</t>
    </rPh>
    <phoneticPr fontId="30"/>
  </si>
  <si>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30"/>
  </si>
  <si>
    <t>岡山県市町村税整理組合</t>
    <rPh sb="0" eb="3">
      <t>オカヤマケン</t>
    </rPh>
    <rPh sb="3" eb="6">
      <t>シチョウソン</t>
    </rPh>
    <rPh sb="6" eb="7">
      <t>ゼイ</t>
    </rPh>
    <rPh sb="7" eb="9">
      <t>セイリ</t>
    </rPh>
    <rPh sb="9" eb="11">
      <t>クミアイ</t>
    </rPh>
    <phoneticPr fontId="30"/>
  </si>
  <si>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30"/>
  </si>
  <si>
    <t>岡山県後期高齢者医療広域連合後期高齢者医療特別会計</t>
    <rPh sb="0" eb="3">
      <t>オカヤマケン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30"/>
  </si>
  <si>
    <t>柵原、吉井、英田火葬場施設組合</t>
    <rPh sb="0" eb="2">
      <t>ヤナハラ</t>
    </rPh>
    <rPh sb="3" eb="5">
      <t>ヨシイ</t>
    </rPh>
    <rPh sb="6" eb="8">
      <t>アイダ</t>
    </rPh>
    <rPh sb="8" eb="10">
      <t>カソウ</t>
    </rPh>
    <rPh sb="10" eb="11">
      <t>ジョウ</t>
    </rPh>
    <rPh sb="11" eb="13">
      <t>シセツ</t>
    </rPh>
    <rPh sb="13" eb="15">
      <t>クミアイ</t>
    </rPh>
    <phoneticPr fontId="30"/>
  </si>
  <si>
    <t>田原用水組合</t>
    <rPh sb="0" eb="2">
      <t>タハラ</t>
    </rPh>
    <rPh sb="2" eb="4">
      <t>ヨウスイ</t>
    </rPh>
    <rPh sb="4" eb="6">
      <t>クミアイ</t>
    </rPh>
    <phoneticPr fontId="30"/>
  </si>
  <si>
    <t>東備農業共済事務組合</t>
    <rPh sb="0" eb="1">
      <t>ヒガシ</t>
    </rPh>
    <rPh sb="1" eb="2">
      <t>ビ</t>
    </rPh>
    <rPh sb="2" eb="4">
      <t>ノウギョウ</t>
    </rPh>
    <rPh sb="4" eb="6">
      <t>キョウサイ</t>
    </rPh>
    <rPh sb="6" eb="8">
      <t>ジム</t>
    </rPh>
    <rPh sb="8" eb="10">
      <t>クミアイ</t>
    </rPh>
    <phoneticPr fontId="30"/>
  </si>
  <si>
    <t>和気北部衛生施設組合（一般会計）</t>
    <phoneticPr fontId="5"/>
  </si>
  <si>
    <t>和気・赤磐し尿処理施設一部事務組合</t>
    <phoneticPr fontId="5"/>
  </si>
  <si>
    <t>和気老人ホーム組合</t>
    <phoneticPr fontId="5"/>
  </si>
  <si>
    <t>柵原吉井特別養護老人ホーム組合</t>
    <phoneticPr fontId="5"/>
  </si>
  <si>
    <t>岡山県広域水道企業団</t>
    <phoneticPr fontId="5"/>
  </si>
  <si>
    <t>是里ワイン醸造場</t>
    <rPh sb="0" eb="1">
      <t>コレ</t>
    </rPh>
    <rPh sb="1" eb="2">
      <t>サト</t>
    </rPh>
    <rPh sb="5" eb="7">
      <t>ジョウゾウ</t>
    </rPh>
    <rPh sb="7" eb="8">
      <t>バ</t>
    </rPh>
    <phoneticPr fontId="2"/>
  </si>
  <si>
    <t>赤磐市土地開発公社</t>
    <rPh sb="0" eb="2">
      <t>アカイワ</t>
    </rPh>
    <rPh sb="2" eb="3">
      <t>シ</t>
    </rPh>
    <rPh sb="3" eb="5">
      <t>トチ</t>
    </rPh>
    <rPh sb="5" eb="7">
      <t>カイハツ</t>
    </rPh>
    <rPh sb="7" eb="9">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</si>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</sst>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u/>
      <sz val="11"/>
      <color indexed="36"/>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66935</c:v>
                </c:pt>
                <c:pt idx="1">
                  <c:v>40369</c:v>
                </c:pt>
                <c:pt idx="2">
                  <c:v>87636</c:v>
                </c:pt>
                <c:pt idx="3">
                  <c:v>123010</c:v>
                </c:pt>
                <c:pt idx="4">
                  <c:v>42309</c:v>
                </c:pt>
              </c:numCache>
            </c:numRef>
          </c:val>
          <c:smooth val="0"/>
        </c:ser>
        <c:dLbls>
          <c:showLegendKey val="0"/>
          <c:showVal val="0"/>
          <c:showCatName val="0"/>
          <c:showSerName val="0"/>
          <c:showPercent val="0"/>
          <c:showBubbleSize val="0"/>
        </c:dLbls>
        <c:marker val="1"/>
        <c:smooth val="0"/>
        <c:axId val="83002112"/>
        <c:axId val="83004032"/>
      </c:lineChart>
      <c:catAx>
        <c:axId val="83002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004032"/>
        <c:crosses val="autoZero"/>
        <c:auto val="1"/>
        <c:lblAlgn val="ctr"/>
        <c:lblOffset val="100"/>
        <c:tickLblSkip val="1"/>
        <c:tickMarkSkip val="1"/>
        <c:noMultiLvlLbl val="0"/>
      </c:catAx>
      <c:valAx>
        <c:axId val="8300403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002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3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7.57</c:v>
                </c:pt>
                <c:pt idx="1">
                  <c:v>6.01</c:v>
                </c:pt>
                <c:pt idx="2">
                  <c:v>5.97</c:v>
                </c:pt>
                <c:pt idx="3">
                  <c:v>5.19</c:v>
                </c:pt>
                <c:pt idx="4">
                  <c:v>6.82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32.65</c:v>
                </c:pt>
                <c:pt idx="1">
                  <c:v>37.46</c:v>
                </c:pt>
                <c:pt idx="2">
                  <c:v>36.619999999999997</c:v>
                </c:pt>
                <c:pt idx="3">
                  <c:v>44.12</c:v>
                </c:pt>
                <c:pt idx="4">
                  <c:v>52.28</c:v>
                </c:pt>
              </c:numCache>
            </c:numRef>
          </c:val>
        </c:ser>
        <c:dLbls>
          <c:showLegendKey val="0"/>
          <c:showVal val="0"/>
          <c:showCatName val="0"/>
          <c:showSerName val="0"/>
          <c:showPercent val="0"/>
          <c:showBubbleSize val="0"/>
        </c:dLbls>
        <c:gapWidth val="250"/>
        <c:overlap val="100"/>
        <c:axId val="93909376"/>
        <c:axId val="93911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c:v>
                </c:pt>
                <c:pt idx="1">
                  <c:v>-1.1100000000000001</c:v>
                </c:pt>
                <c:pt idx="2">
                  <c:v>-4.84</c:v>
                </c:pt>
                <c:pt idx="3">
                  <c:v>3.73</c:v>
                </c:pt>
                <c:pt idx="4">
                  <c:v>6.81</c:v>
                </c:pt>
              </c:numCache>
            </c:numRef>
          </c:val>
          <c:smooth val="0"/>
        </c:ser>
        <c:dLbls>
          <c:showLegendKey val="0"/>
          <c:showVal val="0"/>
          <c:showCatName val="0"/>
          <c:showSerName val="0"/>
          <c:showPercent val="0"/>
          <c:showBubbleSize val="0"/>
        </c:dLbls>
        <c:marker val="1"/>
        <c:smooth val="0"/>
        <c:axId val="93909376"/>
        <c:axId val="93911296"/>
      </c:lineChart>
      <c:catAx>
        <c:axId val="9390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3911296"/>
        <c:crosses val="autoZero"/>
        <c:auto val="1"/>
        <c:lblAlgn val="ctr"/>
        <c:lblOffset val="100"/>
        <c:tickLblSkip val="1"/>
        <c:tickMarkSkip val="1"/>
        <c:noMultiLvlLbl val="0"/>
      </c:catAx>
      <c:valAx>
        <c:axId val="93911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909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2.37</c:v>
                </c:pt>
                <c:pt idx="2">
                  <c:v>#N/A</c:v>
                </c:pt>
                <c:pt idx="3">
                  <c:v>2.4</c:v>
                </c:pt>
                <c:pt idx="4">
                  <c:v>#N/A</c:v>
                </c:pt>
                <c:pt idx="5">
                  <c:v>2.4700000000000002</c:v>
                </c:pt>
                <c:pt idx="6">
                  <c:v>#N/A</c:v>
                </c:pt>
                <c:pt idx="7">
                  <c:v>2.4300000000000002</c:v>
                </c:pt>
                <c:pt idx="8">
                  <c:v>#N/A</c:v>
                </c:pt>
                <c:pt idx="9">
                  <c:v>7.0000000000000007E-2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赤磐市簡易水道特別会計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0.06</c:v>
                </c:pt>
                <c:pt idx="4">
                  <c:v>#N/A</c:v>
                </c:pt>
                <c:pt idx="5">
                  <c:v>0.03</c:v>
                </c:pt>
                <c:pt idx="6">
                  <c:v>#N/A</c:v>
                </c:pt>
                <c:pt idx="7">
                  <c:v>7.0000000000000007E-2</c:v>
                </c:pt>
                <c:pt idx="8">
                  <c:v>#N/A</c:v>
                </c:pt>
                <c:pt idx="9">
                  <c:v>0.08</c:v>
                </c:pt>
              </c:numCache>
            </c:numRef>
          </c:val>
        </c:ser>
        <c:ser>
          <c:idx val="3"/>
          <c:order val="3"/>
          <c:tx>
            <c:strRef>
              <c:f>データシート!$A$30</c:f>
              <c:strCache>
                <c:ptCount val="1"/>
                <c:pt idx="0">
                  <c:v>赤磐市土地取得特別会計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0.09</c:v>
                </c:pt>
                <c:pt idx="2">
                  <c:v>#N/A</c:v>
                </c:pt>
                <c:pt idx="3">
                  <c:v>0.09</c:v>
                </c:pt>
                <c:pt idx="4">
                  <c:v>#N/A</c:v>
                </c:pt>
                <c:pt idx="5">
                  <c:v>0.09</c:v>
                </c:pt>
                <c:pt idx="6">
                  <c:v>#N/A</c:v>
                </c:pt>
                <c:pt idx="7">
                  <c:v>0.09</c:v>
                </c:pt>
                <c:pt idx="8">
                  <c:v>#N/A</c:v>
                </c:pt>
                <c:pt idx="9">
                  <c:v>0.09</c:v>
                </c:pt>
              </c:numCache>
            </c:numRef>
          </c:val>
        </c:ser>
        <c:ser>
          <c:idx val="4"/>
          <c:order val="4"/>
          <c:tx>
            <c:strRef>
              <c:f>データシート!$A$31</c:f>
              <c:strCache>
                <c:ptCount val="1"/>
                <c:pt idx="0">
                  <c:v>赤磐市下水道事業特別会計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0.69</c:v>
                </c:pt>
                <c:pt idx="2">
                  <c:v>#N/A</c:v>
                </c:pt>
                <c:pt idx="3">
                  <c:v>0.53</c:v>
                </c:pt>
                <c:pt idx="4">
                  <c:v>#N/A</c:v>
                </c:pt>
                <c:pt idx="5">
                  <c:v>0.41</c:v>
                </c:pt>
                <c:pt idx="6">
                  <c:v>#N/A</c:v>
                </c:pt>
                <c:pt idx="7">
                  <c:v>0.4</c:v>
                </c:pt>
                <c:pt idx="8">
                  <c:v>#N/A</c:v>
                </c:pt>
                <c:pt idx="9">
                  <c:v>0.26</c:v>
                </c:pt>
              </c:numCache>
            </c:numRef>
          </c:val>
        </c:ser>
        <c:ser>
          <c:idx val="5"/>
          <c:order val="5"/>
          <c:tx>
            <c:strRef>
              <c:f>データシート!$A$32</c:f>
              <c:strCache>
                <c:ptCount val="1"/>
                <c:pt idx="0">
                  <c:v>赤磐市介護保険特別会計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0.33</c:v>
                </c:pt>
                <c:pt idx="2">
                  <c:v>#N/A</c:v>
                </c:pt>
                <c:pt idx="3">
                  <c:v>0.13</c:v>
                </c:pt>
                <c:pt idx="4">
                  <c:v>#N/A</c:v>
                </c:pt>
                <c:pt idx="5">
                  <c:v>0.44</c:v>
                </c:pt>
                <c:pt idx="6">
                  <c:v>#N/A</c:v>
                </c:pt>
                <c:pt idx="7">
                  <c:v>0.32</c:v>
                </c:pt>
                <c:pt idx="8">
                  <c:v>#N/A</c:v>
                </c:pt>
                <c:pt idx="9">
                  <c:v>0.72</c:v>
                </c:pt>
              </c:numCache>
            </c:numRef>
          </c:val>
        </c:ser>
        <c:ser>
          <c:idx val="6"/>
          <c:order val="6"/>
          <c:tx>
            <c:strRef>
              <c:f>データシート!$A$33</c:f>
              <c:strCache>
                <c:ptCount val="1"/>
                <c:pt idx="0">
                  <c:v>赤磐市宅地等開発事業特別会計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0.64</c:v>
                </c:pt>
                <c:pt idx="2">
                  <c:v>#N/A</c:v>
                </c:pt>
                <c:pt idx="3">
                  <c:v>0.42</c:v>
                </c:pt>
                <c:pt idx="4">
                  <c:v>#N/A</c:v>
                </c:pt>
                <c:pt idx="5">
                  <c:v>1.08</c:v>
                </c:pt>
                <c:pt idx="6">
                  <c:v>#N/A</c:v>
                </c:pt>
                <c:pt idx="7">
                  <c:v>0.95</c:v>
                </c:pt>
                <c:pt idx="8">
                  <c:v>#N/A</c:v>
                </c:pt>
                <c:pt idx="9">
                  <c:v>0.82</c:v>
                </c:pt>
              </c:numCache>
            </c:numRef>
          </c:val>
        </c:ser>
        <c:ser>
          <c:idx val="7"/>
          <c:order val="7"/>
          <c:tx>
            <c:strRef>
              <c:f>データシート!$A$34</c:f>
              <c:strCache>
                <c:ptCount val="1"/>
                <c:pt idx="0">
                  <c:v>赤磐市国民健康保険特別会計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1.05</c:v>
                </c:pt>
                <c:pt idx="2">
                  <c:v>#N/A</c:v>
                </c:pt>
                <c:pt idx="3">
                  <c:v>2.2599999999999998</c:v>
                </c:pt>
                <c:pt idx="4">
                  <c:v>#N/A</c:v>
                </c:pt>
                <c:pt idx="5">
                  <c:v>2.41</c:v>
                </c:pt>
                <c:pt idx="6">
                  <c:v>#N/A</c:v>
                </c:pt>
                <c:pt idx="7">
                  <c:v>2.16</c:v>
                </c:pt>
                <c:pt idx="8">
                  <c:v>#N/A</c:v>
                </c:pt>
                <c:pt idx="9">
                  <c:v>1.83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7.47</c:v>
                </c:pt>
                <c:pt idx="2">
                  <c:v>#N/A</c:v>
                </c:pt>
                <c:pt idx="3">
                  <c:v>5.91</c:v>
                </c:pt>
                <c:pt idx="4">
                  <c:v>#N/A</c:v>
                </c:pt>
                <c:pt idx="5">
                  <c:v>5.86</c:v>
                </c:pt>
                <c:pt idx="6">
                  <c:v>#N/A</c:v>
                </c:pt>
                <c:pt idx="7">
                  <c:v>5.09</c:v>
                </c:pt>
                <c:pt idx="8">
                  <c:v>#N/A</c:v>
                </c:pt>
                <c:pt idx="9">
                  <c:v>6.72</c:v>
                </c:pt>
              </c:numCache>
            </c:numRef>
          </c:val>
        </c:ser>
        <c:ser>
          <c:idx val="9"/>
          <c:order val="9"/>
          <c:tx>
            <c:strRef>
              <c:f>データシート!$A$36</c:f>
              <c:strCache>
                <c:ptCount val="1"/>
                <c:pt idx="0">
                  <c:v>赤磐市水道事業会計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19.190000000000001</c:v>
                </c:pt>
                <c:pt idx="2">
                  <c:v>#N/A</c:v>
                </c:pt>
                <c:pt idx="3">
                  <c:v>19.48</c:v>
                </c:pt>
                <c:pt idx="4">
                  <c:v>#N/A</c:v>
                </c:pt>
                <c:pt idx="5">
                  <c:v>20.149999999999999</c:v>
                </c:pt>
                <c:pt idx="6">
                  <c:v>#N/A</c:v>
                </c:pt>
                <c:pt idx="7">
                  <c:v>18.79</c:v>
                </c:pt>
                <c:pt idx="8">
                  <c:v>#N/A</c:v>
                </c:pt>
                <c:pt idx="9">
                  <c:v>18.75</c:v>
                </c:pt>
              </c:numCache>
            </c:numRef>
          </c:val>
        </c:ser>
        <c:dLbls>
          <c:showLegendKey val="0"/>
          <c:showVal val="0"/>
          <c:showCatName val="0"/>
          <c:showSerName val="0"/>
          <c:showPercent val="0"/>
          <c:showBubbleSize val="0"/>
        </c:dLbls>
        <c:gapWidth val="150"/>
        <c:overlap val="100"/>
        <c:axId val="93792896"/>
        <c:axId val="93811072"/>
      </c:barChart>
      <c:catAx>
        <c:axId val="9379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811072"/>
        <c:crosses val="autoZero"/>
        <c:auto val="1"/>
        <c:lblAlgn val="ctr"/>
        <c:lblOffset val="100"/>
        <c:tickLblSkip val="1"/>
        <c:tickMarkSkip val="1"/>
        <c:noMultiLvlLbl val="0"/>
      </c:catAx>
      <c:valAx>
        <c:axId val="93811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792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59E-2"/>
          <c:y val="8.7976539589442848E-2"/>
          <c:w val="0.90356317136844166"/>
          <c:h val="0.639296187683285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2092</c:v>
                </c:pt>
                <c:pt idx="5">
                  <c:v>2180</c:v>
                </c:pt>
                <c:pt idx="8">
                  <c:v>2192</c:v>
                </c:pt>
                <c:pt idx="11">
                  <c:v>2247</c:v>
                </c:pt>
                <c:pt idx="14">
                  <c:v>2354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92</c:v>
                </c:pt>
                <c:pt idx="3">
                  <c:v>99</c:v>
                </c:pt>
                <c:pt idx="6">
                  <c:v>95</c:v>
                </c:pt>
                <c:pt idx="9">
                  <c:v>95</c:v>
                </c:pt>
                <c:pt idx="12">
                  <c:v>61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157</c:v>
                </c:pt>
                <c:pt idx="3">
                  <c:v>153</c:v>
                </c:pt>
                <c:pt idx="6">
                  <c:v>136</c:v>
                </c:pt>
                <c:pt idx="9">
                  <c:v>115</c:v>
                </c:pt>
                <c:pt idx="12">
                  <c:v>108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757</c:v>
                </c:pt>
                <c:pt idx="3">
                  <c:v>862</c:v>
                </c:pt>
                <c:pt idx="6">
                  <c:v>812</c:v>
                </c:pt>
                <c:pt idx="9">
                  <c:v>819</c:v>
                </c:pt>
                <c:pt idx="12">
                  <c:v>860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2376</c:v>
                </c:pt>
                <c:pt idx="3">
                  <c:v>2349</c:v>
                </c:pt>
                <c:pt idx="6">
                  <c:v>2287</c:v>
                </c:pt>
                <c:pt idx="9">
                  <c:v>2179</c:v>
                </c:pt>
                <c:pt idx="12">
                  <c:v>2174</c:v>
                </c:pt>
              </c:numCache>
            </c:numRef>
          </c:val>
        </c:ser>
        <c:dLbls>
          <c:showLegendKey val="0"/>
          <c:showVal val="0"/>
          <c:showCatName val="0"/>
          <c:showSerName val="0"/>
          <c:showPercent val="0"/>
          <c:showBubbleSize val="0"/>
        </c:dLbls>
        <c:gapWidth val="100"/>
        <c:overlap val="100"/>
        <c:axId val="101006720"/>
        <c:axId val="101021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1290</c:v>
                </c:pt>
                <c:pt idx="2">
                  <c:v>#N/A</c:v>
                </c:pt>
                <c:pt idx="3">
                  <c:v>#N/A</c:v>
                </c:pt>
                <c:pt idx="4">
                  <c:v>1283</c:v>
                </c:pt>
                <c:pt idx="5">
                  <c:v>#N/A</c:v>
                </c:pt>
                <c:pt idx="6">
                  <c:v>#N/A</c:v>
                </c:pt>
                <c:pt idx="7">
                  <c:v>1138</c:v>
                </c:pt>
                <c:pt idx="8">
                  <c:v>#N/A</c:v>
                </c:pt>
                <c:pt idx="9">
                  <c:v>#N/A</c:v>
                </c:pt>
                <c:pt idx="10">
                  <c:v>961</c:v>
                </c:pt>
                <c:pt idx="11">
                  <c:v>#N/A</c:v>
                </c:pt>
                <c:pt idx="12">
                  <c:v>#N/A</c:v>
                </c:pt>
                <c:pt idx="13">
                  <c:v>849</c:v>
                </c:pt>
                <c:pt idx="14">
                  <c:v>#N/A</c:v>
                </c:pt>
              </c:numCache>
            </c:numRef>
          </c:val>
          <c:smooth val="0"/>
        </c:ser>
        <c:dLbls>
          <c:showLegendKey val="0"/>
          <c:showVal val="0"/>
          <c:showCatName val="0"/>
          <c:showSerName val="0"/>
          <c:showPercent val="0"/>
          <c:showBubbleSize val="0"/>
        </c:dLbls>
        <c:marker val="1"/>
        <c:smooth val="0"/>
        <c:axId val="101006720"/>
        <c:axId val="101021184"/>
      </c:lineChart>
      <c:catAx>
        <c:axId val="101006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021184"/>
        <c:crosses val="autoZero"/>
        <c:auto val="1"/>
        <c:lblAlgn val="ctr"/>
        <c:lblOffset val="100"/>
        <c:tickLblSkip val="1"/>
        <c:tickMarkSkip val="1"/>
        <c:noMultiLvlLbl val="0"/>
      </c:catAx>
      <c:valAx>
        <c:axId val="101021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006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84"/>
          <c:h val="0.589182127738553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24048</c:v>
                </c:pt>
                <c:pt idx="5">
                  <c:v>24006</c:v>
                </c:pt>
                <c:pt idx="8">
                  <c:v>24998</c:v>
                </c:pt>
                <c:pt idx="11">
                  <c:v>26089</c:v>
                </c:pt>
                <c:pt idx="14">
                  <c:v>25408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1023</c:v>
                </c:pt>
                <c:pt idx="5">
                  <c:v>970</c:v>
                </c:pt>
                <c:pt idx="8">
                  <c:v>874</c:v>
                </c:pt>
                <c:pt idx="11">
                  <c:v>772</c:v>
                </c:pt>
                <c:pt idx="14">
                  <c:v>716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6770</c:v>
                </c:pt>
                <c:pt idx="5">
                  <c:v>7395</c:v>
                </c:pt>
                <c:pt idx="8">
                  <c:v>7292</c:v>
                </c:pt>
                <c:pt idx="11">
                  <c:v>8280</c:v>
                </c:pt>
                <c:pt idx="14">
                  <c:v>9230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1953</c:v>
                </c:pt>
                <c:pt idx="3">
                  <c:v>1653</c:v>
                </c:pt>
                <c:pt idx="6">
                  <c:v>1550</c:v>
                </c:pt>
                <c:pt idx="9">
                  <c:v>1338</c:v>
                </c:pt>
                <c:pt idx="12">
                  <c:v>1212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1297</c:v>
                </c:pt>
                <c:pt idx="3">
                  <c:v>1096</c:v>
                </c:pt>
                <c:pt idx="6">
                  <c:v>908</c:v>
                </c:pt>
                <c:pt idx="9">
                  <c:v>742</c:v>
                </c:pt>
                <c:pt idx="12">
                  <c:v>583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14902</c:v>
                </c:pt>
                <c:pt idx="3">
                  <c:v>14740</c:v>
                </c:pt>
                <c:pt idx="6">
                  <c:v>14421</c:v>
                </c:pt>
                <c:pt idx="9">
                  <c:v>13842</c:v>
                </c:pt>
                <c:pt idx="12">
                  <c:v>12846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1451</c:v>
                </c:pt>
                <c:pt idx="3">
                  <c:v>1480</c:v>
                </c:pt>
                <c:pt idx="6">
                  <c:v>1328</c:v>
                </c:pt>
                <c:pt idx="9">
                  <c:v>1190</c:v>
                </c:pt>
                <c:pt idx="12">
                  <c:v>1088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19624</c:v>
                </c:pt>
                <c:pt idx="3">
                  <c:v>19212</c:v>
                </c:pt>
                <c:pt idx="6">
                  <c:v>20700</c:v>
                </c:pt>
                <c:pt idx="9">
                  <c:v>22688</c:v>
                </c:pt>
                <c:pt idx="12">
                  <c:v>22371</c:v>
                </c:pt>
              </c:numCache>
            </c:numRef>
          </c:val>
        </c:ser>
        <c:dLbls>
          <c:showLegendKey val="0"/>
          <c:showVal val="0"/>
          <c:showCatName val="0"/>
          <c:showSerName val="0"/>
          <c:showPercent val="0"/>
          <c:showBubbleSize val="0"/>
        </c:dLbls>
        <c:gapWidth val="100"/>
        <c:overlap val="100"/>
        <c:axId val="93939200"/>
        <c:axId val="93941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7387</c:v>
                </c:pt>
                <c:pt idx="2">
                  <c:v>#N/A</c:v>
                </c:pt>
                <c:pt idx="3">
                  <c:v>#N/A</c:v>
                </c:pt>
                <c:pt idx="4">
                  <c:v>5810</c:v>
                </c:pt>
                <c:pt idx="5">
                  <c:v>#N/A</c:v>
                </c:pt>
                <c:pt idx="6">
                  <c:v>#N/A</c:v>
                </c:pt>
                <c:pt idx="7">
                  <c:v>5743</c:v>
                </c:pt>
                <c:pt idx="8">
                  <c:v>#N/A</c:v>
                </c:pt>
                <c:pt idx="9">
                  <c:v>#N/A</c:v>
                </c:pt>
                <c:pt idx="10">
                  <c:v>4658</c:v>
                </c:pt>
                <c:pt idx="11">
                  <c:v>#N/A</c:v>
                </c:pt>
                <c:pt idx="12">
                  <c:v>#N/A</c:v>
                </c:pt>
                <c:pt idx="13">
                  <c:v>2746</c:v>
                </c:pt>
                <c:pt idx="14">
                  <c:v>#N/A</c:v>
                </c:pt>
              </c:numCache>
            </c:numRef>
          </c:val>
          <c:smooth val="0"/>
        </c:ser>
        <c:dLbls>
          <c:showLegendKey val="0"/>
          <c:showVal val="0"/>
          <c:showCatName val="0"/>
          <c:showSerName val="0"/>
          <c:showPercent val="0"/>
          <c:showBubbleSize val="0"/>
        </c:dLbls>
        <c:marker val="1"/>
        <c:smooth val="0"/>
        <c:axId val="93939200"/>
        <c:axId val="93941120"/>
      </c:lineChart>
      <c:catAx>
        <c:axId val="93939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941120"/>
        <c:crosses val="autoZero"/>
        <c:auto val="1"/>
        <c:lblAlgn val="ctr"/>
        <c:lblOffset val="100"/>
        <c:tickLblSkip val="1"/>
        <c:tickMarkSkip val="1"/>
        <c:noMultiLvlLbl val="0"/>
      </c:catAx>
      <c:valAx>
        <c:axId val="93941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939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岡山県赤磐市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44,827
44,586
209.36
19,623,262
18,630,754
883,182
12,948,215
22,178,545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25.8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latin typeface="+mn-lt"/>
              <a:ea typeface="+mn-ea"/>
              <a:cs typeface="+mn-cs"/>
            </a:rPr>
            <a:t>　合併以降、平成２０年度までは連続して緩やかながら伸びが見られていたが、生産年齢人口の減、デフレの影響による法人税の減などにより平成２１年度から４年連続</a:t>
          </a:r>
          <a:r>
            <a:rPr lang="ja-JP" altLang="en-US" sz="1100">
              <a:solidFill>
                <a:schemeClr val="dk1"/>
              </a:solidFill>
              <a:latin typeface="+mn-lt"/>
              <a:ea typeface="+mn-ea"/>
              <a:cs typeface="+mn-cs"/>
            </a:rPr>
            <a:t>で</a:t>
          </a:r>
          <a:r>
            <a:rPr lang="ja-JP" altLang="ja-JP" sz="1100">
              <a:solidFill>
                <a:schemeClr val="dk1"/>
              </a:solidFill>
              <a:latin typeface="+mn-lt"/>
              <a:ea typeface="+mn-ea"/>
              <a:cs typeface="+mn-cs"/>
            </a:rPr>
            <a:t>低下</a:t>
          </a:r>
          <a:r>
            <a:rPr lang="ja-JP" altLang="en-US" sz="1100">
              <a:solidFill>
                <a:schemeClr val="dk1"/>
              </a:solidFill>
              <a:latin typeface="+mn-lt"/>
              <a:ea typeface="+mn-ea"/>
              <a:cs typeface="+mn-cs"/>
            </a:rPr>
            <a:t>し、</a:t>
          </a:r>
          <a:r>
            <a:rPr lang="ja-JP" altLang="ja-JP" sz="1100">
              <a:solidFill>
                <a:schemeClr val="dk1"/>
              </a:solidFill>
              <a:latin typeface="+mn-lt"/>
              <a:ea typeface="+mn-ea"/>
              <a:cs typeface="+mn-cs"/>
            </a:rPr>
            <a:t>平成２</a:t>
          </a:r>
          <a:r>
            <a:rPr lang="ja-JP" altLang="en-US" sz="1100">
              <a:solidFill>
                <a:schemeClr val="dk1"/>
              </a:solidFill>
              <a:latin typeface="+mn-lt"/>
              <a:ea typeface="+mn-ea"/>
              <a:cs typeface="+mn-cs"/>
            </a:rPr>
            <a:t>４</a:t>
          </a:r>
          <a:r>
            <a:rPr lang="ja-JP" altLang="ja-JP" sz="1100">
              <a:solidFill>
                <a:schemeClr val="dk1"/>
              </a:solidFill>
              <a:latin typeface="+mn-lt"/>
              <a:ea typeface="+mn-ea"/>
              <a:cs typeface="+mn-cs"/>
            </a:rPr>
            <a:t>年度</a:t>
          </a:r>
          <a:r>
            <a:rPr lang="ja-JP" altLang="en-US" sz="1100">
              <a:solidFill>
                <a:schemeClr val="dk1"/>
              </a:solidFill>
              <a:latin typeface="+mn-lt"/>
              <a:ea typeface="+mn-ea"/>
              <a:cs typeface="+mn-cs"/>
            </a:rPr>
            <a:t>から平成２６年度は</a:t>
          </a:r>
          <a:r>
            <a:rPr lang="ja-JP" altLang="ja-JP" sz="1100">
              <a:solidFill>
                <a:schemeClr val="dk1"/>
              </a:solidFill>
              <a:latin typeface="+mn-lt"/>
              <a:ea typeface="+mn-ea"/>
              <a:cs typeface="+mn-cs"/>
            </a:rPr>
            <a:t>０．４６と</a:t>
          </a:r>
          <a:r>
            <a:rPr lang="ja-JP" altLang="en-US" sz="1100">
              <a:solidFill>
                <a:schemeClr val="dk1"/>
              </a:solidFill>
              <a:latin typeface="+mn-lt"/>
              <a:ea typeface="+mn-ea"/>
              <a:cs typeface="+mn-cs"/>
            </a:rPr>
            <a:t>横ばいで推移している</a:t>
          </a:r>
          <a:r>
            <a:rPr lang="ja-JP" altLang="ja-JP" sz="1100">
              <a:solidFill>
                <a:schemeClr val="dk1"/>
              </a:solidFill>
              <a:latin typeface="+mn-lt"/>
              <a:ea typeface="+mn-ea"/>
              <a:cs typeface="+mn-cs"/>
            </a:rPr>
            <a:t>。類似団体平均及び県平均は上回っているが、全国平均には届いていない。将来へ向けて市民が安心して生活できる行政サービスの安定的な提供を図るため、歳入では市税等の収納率の向上や企業誘致による法人税・固定資産税などの自主財源の確保、歳出では徹底した経常経費の抑制により、財政基盤の強化に努める。</a:t>
          </a:r>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65617</xdr:rowOff>
    </xdr:to>
    <xdr:cxnSp macro="">
      <xdr:nvCxnSpPr>
        <xdr:cNvPr id="67" name="直線コネクタ 66"/>
        <xdr:cNvCxnSpPr/>
      </xdr:nvCxnSpPr>
      <xdr:spPr>
        <a:xfrm>
          <a:off x="4114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8"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65617</xdr:rowOff>
    </xdr:to>
    <xdr:cxnSp macro="">
      <xdr:nvCxnSpPr>
        <xdr:cNvPr id="70" name="直線コネクタ 69"/>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2" name="テキスト ボックス 71"/>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45508</xdr:rowOff>
    </xdr:from>
    <xdr:to>
      <xdr:col>4</xdr:col>
      <xdr:colOff>482600</xdr:colOff>
      <xdr:row>42</xdr:row>
      <xdr:rowOff>65617</xdr:rowOff>
    </xdr:to>
    <xdr:cxnSp macro="">
      <xdr:nvCxnSpPr>
        <xdr:cNvPr id="73" name="直線コネクタ 72"/>
        <xdr:cNvCxnSpPr/>
      </xdr:nvCxnSpPr>
      <xdr:spPr>
        <a:xfrm>
          <a:off x="2336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5292</xdr:rowOff>
    </xdr:from>
    <xdr:to>
      <xdr:col>3</xdr:col>
      <xdr:colOff>279400</xdr:colOff>
      <xdr:row>42</xdr:row>
      <xdr:rowOff>45508</xdr:rowOff>
    </xdr:to>
    <xdr:cxnSp macro="">
      <xdr:nvCxnSpPr>
        <xdr:cNvPr id="76" name="直線コネクタ 75"/>
        <xdr:cNvCxnSpPr/>
      </xdr:nvCxnSpPr>
      <xdr:spPr>
        <a:xfrm>
          <a:off x="1447800" y="72061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8" name="テキスト ボックス 77"/>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161519</xdr:rowOff>
    </xdr:from>
    <xdr:ext cx="762000" cy="259045"/>
    <xdr:sp macro="" textlink="">
      <xdr:nvSpPr>
        <xdr:cNvPr id="80" name="テキスト ボックス 79"/>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6" name="円/楕円 85"/>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31344</xdr:rowOff>
    </xdr:from>
    <xdr:ext cx="762000" cy="259045"/>
    <xdr:sp macro="" textlink="">
      <xdr:nvSpPr>
        <xdr:cNvPr id="87" name="財政力該当値テキスト"/>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8" name="円/楕円 87"/>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126594</xdr:rowOff>
    </xdr:from>
    <xdr:ext cx="736600" cy="259045"/>
    <xdr:sp macro="" textlink="">
      <xdr:nvSpPr>
        <xdr:cNvPr id="89" name="テキスト ボックス 88"/>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0" name="円/楕円 89"/>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126594</xdr:rowOff>
    </xdr:from>
    <xdr:ext cx="762000" cy="259045"/>
    <xdr:sp macro="" textlink="">
      <xdr:nvSpPr>
        <xdr:cNvPr id="91" name="テキスト ボックス 90"/>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166158</xdr:rowOff>
    </xdr:from>
    <xdr:to>
      <xdr:col>3</xdr:col>
      <xdr:colOff>330200</xdr:colOff>
      <xdr:row>42</xdr:row>
      <xdr:rowOff>96308</xdr:rowOff>
    </xdr:to>
    <xdr:sp macro="" textlink="">
      <xdr:nvSpPr>
        <xdr:cNvPr id="92" name="円/楕円 91"/>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106485</xdr:rowOff>
    </xdr:from>
    <xdr:ext cx="762000" cy="259045"/>
    <xdr:sp macro="" textlink="">
      <xdr:nvSpPr>
        <xdr:cNvPr id="93" name="テキスト ボックス 92"/>
        <xdr:cNvSpPr txBox="1"/>
      </xdr:nvSpPr>
      <xdr:spPr>
        <a:xfrm>
          <a:off x="1955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125942</xdr:rowOff>
    </xdr:from>
    <xdr:to>
      <xdr:col>2</xdr:col>
      <xdr:colOff>127000</xdr:colOff>
      <xdr:row>42</xdr:row>
      <xdr:rowOff>56092</xdr:rowOff>
    </xdr:to>
    <xdr:sp macro="" textlink="">
      <xdr:nvSpPr>
        <xdr:cNvPr id="94" name="円/楕円 93"/>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66269</xdr:rowOff>
    </xdr:from>
    <xdr:ext cx="762000" cy="259045"/>
    <xdr:sp macro="" textlink="">
      <xdr:nvSpPr>
        <xdr:cNvPr id="95" name="テキスト ボックス 94"/>
        <xdr:cNvSpPr txBox="1"/>
      </xdr:nvSpPr>
      <xdr:spPr>
        <a:xfrm>
          <a:off x="1066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latin typeface="+mn-lt"/>
              <a:ea typeface="+mn-ea"/>
              <a:cs typeface="+mn-cs"/>
            </a:rPr>
            <a:t>　平成１６年度以降、高い水準で推移して</a:t>
          </a:r>
          <a:r>
            <a:rPr lang="ja-JP" altLang="en-US" sz="1100">
              <a:solidFill>
                <a:schemeClr val="dk1"/>
              </a:solidFill>
              <a:latin typeface="+mn-lt"/>
              <a:ea typeface="+mn-ea"/>
              <a:cs typeface="+mn-cs"/>
            </a:rPr>
            <a:t>おり、平成２５年度に改善したものの</a:t>
          </a:r>
          <a:r>
            <a:rPr lang="ja-JP" altLang="ja-JP" sz="1100">
              <a:solidFill>
                <a:schemeClr val="dk1"/>
              </a:solidFill>
              <a:latin typeface="+mn-lt"/>
              <a:ea typeface="+mn-ea"/>
              <a:cs typeface="+mn-cs"/>
            </a:rPr>
            <a:t>、平成２</a:t>
          </a:r>
          <a:r>
            <a:rPr lang="ja-JP" altLang="en-US" sz="1100">
              <a:solidFill>
                <a:schemeClr val="dk1"/>
              </a:solidFill>
              <a:latin typeface="+mn-lt"/>
              <a:ea typeface="+mn-ea"/>
              <a:cs typeface="+mn-cs"/>
            </a:rPr>
            <a:t>６</a:t>
          </a:r>
          <a:r>
            <a:rPr lang="ja-JP" altLang="ja-JP" sz="1100">
              <a:solidFill>
                <a:schemeClr val="dk1"/>
              </a:solidFill>
              <a:latin typeface="+mn-lt"/>
              <a:ea typeface="+mn-ea"/>
              <a:cs typeface="+mn-cs"/>
            </a:rPr>
            <a:t>年度の経常収支比率は</a:t>
          </a:r>
          <a:r>
            <a:rPr lang="ja-JP" altLang="en-US" sz="1100">
              <a:solidFill>
                <a:schemeClr val="dk1"/>
              </a:solidFill>
              <a:latin typeface="+mn-lt"/>
              <a:ea typeface="+mn-ea"/>
              <a:cs typeface="+mn-cs"/>
            </a:rPr>
            <a:t>０．３％増の</a:t>
          </a:r>
          <a:r>
            <a:rPr lang="ja-JP" altLang="ja-JP" sz="1100">
              <a:solidFill>
                <a:schemeClr val="dk1"/>
              </a:solidFill>
              <a:latin typeface="+mn-lt"/>
              <a:ea typeface="+mn-ea"/>
              <a:cs typeface="+mn-cs"/>
            </a:rPr>
            <a:t>８８．</a:t>
          </a:r>
          <a:r>
            <a:rPr lang="ja-JP" altLang="en-US" sz="1100">
              <a:solidFill>
                <a:schemeClr val="dk1"/>
              </a:solidFill>
              <a:latin typeface="+mn-lt"/>
              <a:ea typeface="+mn-ea"/>
              <a:cs typeface="+mn-cs"/>
            </a:rPr>
            <a:t>４</a:t>
          </a:r>
          <a:r>
            <a:rPr lang="ja-JP" altLang="ja-JP" sz="1100">
              <a:solidFill>
                <a:schemeClr val="dk1"/>
              </a:solidFill>
              <a:latin typeface="+mn-lt"/>
              <a:ea typeface="+mn-ea"/>
              <a:cs typeface="+mn-cs"/>
            </a:rPr>
            <a:t>％と</a:t>
          </a:r>
          <a:r>
            <a:rPr lang="ja-JP" altLang="en-US" sz="1100">
              <a:solidFill>
                <a:schemeClr val="dk1"/>
              </a:solidFill>
              <a:latin typeface="+mn-lt"/>
              <a:ea typeface="+mn-ea"/>
              <a:cs typeface="+mn-cs"/>
            </a:rPr>
            <a:t>やや悪化した。</a:t>
          </a:r>
          <a:r>
            <a:rPr lang="ja-JP" altLang="ja-JP" sz="1100">
              <a:solidFill>
                <a:schemeClr val="dk1"/>
              </a:solidFill>
              <a:latin typeface="+mn-lt"/>
              <a:ea typeface="+mn-ea"/>
              <a:cs typeface="+mn-cs"/>
            </a:rPr>
            <a:t>これは、</a:t>
          </a:r>
          <a:r>
            <a:rPr lang="ja-JP" altLang="en-US" sz="1100">
              <a:solidFill>
                <a:schemeClr val="dk1"/>
              </a:solidFill>
              <a:latin typeface="+mn-lt"/>
              <a:ea typeface="+mn-ea"/>
              <a:cs typeface="+mn-cs"/>
            </a:rPr>
            <a:t>固定資産税の増加や補助費の削減はあるものの、地方交付の減、人件費の増</a:t>
          </a:r>
          <a:r>
            <a:rPr lang="ja-JP" altLang="ja-JP" sz="1100">
              <a:solidFill>
                <a:schemeClr val="dk1"/>
              </a:solidFill>
              <a:latin typeface="+mn-lt"/>
              <a:ea typeface="+mn-ea"/>
              <a:cs typeface="+mn-cs"/>
            </a:rPr>
            <a:t>など</a:t>
          </a:r>
          <a:r>
            <a:rPr lang="ja-JP" altLang="en-US" sz="1100">
              <a:solidFill>
                <a:schemeClr val="dk1"/>
              </a:solidFill>
              <a:latin typeface="+mn-lt"/>
              <a:ea typeface="+mn-ea"/>
              <a:cs typeface="+mn-cs"/>
            </a:rPr>
            <a:t>が影響している</a:t>
          </a:r>
          <a:r>
            <a:rPr lang="ja-JP"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pPr rtl="0" eaLnBrk="1" fontAlgn="auto" latinLnBrk="0" hangingPunct="1"/>
          <a:r>
            <a:rPr lang="ja-JP" altLang="ja-JP" sz="1100">
              <a:solidFill>
                <a:schemeClr val="dk1"/>
              </a:solidFill>
              <a:latin typeface="+mn-lt"/>
              <a:ea typeface="+mn-ea"/>
              <a:cs typeface="+mn-cs"/>
            </a:rPr>
            <a:t>今後も</a:t>
          </a:r>
          <a:r>
            <a:rPr lang="ja-JP" altLang="en-US" sz="1100">
              <a:solidFill>
                <a:schemeClr val="dk1"/>
              </a:solidFill>
              <a:latin typeface="+mn-lt"/>
              <a:ea typeface="+mn-ea"/>
              <a:cs typeface="+mn-cs"/>
            </a:rPr>
            <a:t>地方交付税の減が見込まれるため、</a:t>
          </a:r>
          <a:r>
            <a:rPr lang="ja-JP" altLang="ja-JP" sz="1100">
              <a:solidFill>
                <a:schemeClr val="dk1"/>
              </a:solidFill>
              <a:latin typeface="+mn-lt"/>
              <a:ea typeface="+mn-ea"/>
              <a:cs typeface="+mn-cs"/>
            </a:rPr>
            <a:t>市税の徴収の強化、企業誘致などによる</a:t>
          </a:r>
          <a:r>
            <a:rPr lang="ja-JP" altLang="en-US" sz="1100">
              <a:solidFill>
                <a:schemeClr val="dk1"/>
              </a:solidFill>
              <a:latin typeface="+mn-lt"/>
              <a:ea typeface="+mn-ea"/>
              <a:cs typeface="+mn-cs"/>
            </a:rPr>
            <a:t>税収</a:t>
          </a:r>
          <a:r>
            <a:rPr lang="ja-JP" altLang="ja-JP" sz="1100">
              <a:solidFill>
                <a:schemeClr val="dk1"/>
              </a:solidFill>
              <a:latin typeface="+mn-lt"/>
              <a:ea typeface="+mn-ea"/>
              <a:cs typeface="+mn-cs"/>
            </a:rPr>
            <a:t>確保策の推進、また、歳出では、人件費・公債費等の義務的経費の抑制、施設の統廃合による経費の削減、特別会計・企業会計への繰出金の抑制、事務事業の見直しなど、すべての経費について徹底した見直しを行う。</a:t>
          </a:r>
          <a:endParaRPr lang="ja-JP" altLang="ja-JP" sz="1400"/>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96883</xdr:rowOff>
    </xdr:from>
    <xdr:to>
      <xdr:col>7</xdr:col>
      <xdr:colOff>152400</xdr:colOff>
      <xdr:row>59</xdr:row>
      <xdr:rowOff>107224</xdr:rowOff>
    </xdr:to>
    <xdr:cxnSp macro="">
      <xdr:nvCxnSpPr>
        <xdr:cNvPr id="132" name="直線コネクタ 131"/>
        <xdr:cNvCxnSpPr/>
      </xdr:nvCxnSpPr>
      <xdr:spPr>
        <a:xfrm>
          <a:off x="4114800" y="10212433"/>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96883</xdr:rowOff>
    </xdr:from>
    <xdr:to>
      <xdr:col>6</xdr:col>
      <xdr:colOff>0</xdr:colOff>
      <xdr:row>60</xdr:row>
      <xdr:rowOff>28847</xdr:rowOff>
    </xdr:to>
    <xdr:cxnSp macro="">
      <xdr:nvCxnSpPr>
        <xdr:cNvPr id="135" name="直線コネクタ 134"/>
        <xdr:cNvCxnSpPr/>
      </xdr:nvCxnSpPr>
      <xdr:spPr>
        <a:xfrm flipV="1">
          <a:off x="3225800" y="1021243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153143</xdr:rowOff>
    </xdr:from>
    <xdr:ext cx="736600" cy="259045"/>
    <xdr:sp macro="" textlink="">
      <xdr:nvSpPr>
        <xdr:cNvPr id="137" name="テキスト ボックス 136"/>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4717</xdr:rowOff>
    </xdr:from>
    <xdr:to>
      <xdr:col>4</xdr:col>
      <xdr:colOff>482600</xdr:colOff>
      <xdr:row>60</xdr:row>
      <xdr:rowOff>28847</xdr:rowOff>
    </xdr:to>
    <xdr:cxnSp macro="">
      <xdr:nvCxnSpPr>
        <xdr:cNvPr id="138" name="直線コネクタ 137"/>
        <xdr:cNvCxnSpPr/>
      </xdr:nvCxnSpPr>
      <xdr:spPr>
        <a:xfrm>
          <a:off x="2336800" y="1029171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40" name="テキスト ボックス 139"/>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148590</xdr:rowOff>
    </xdr:from>
    <xdr:to>
      <xdr:col>3</xdr:col>
      <xdr:colOff>279400</xdr:colOff>
      <xdr:row>60</xdr:row>
      <xdr:rowOff>4717</xdr:rowOff>
    </xdr:to>
    <xdr:cxnSp macro="">
      <xdr:nvCxnSpPr>
        <xdr:cNvPr id="141" name="直線コネクタ 140"/>
        <xdr:cNvCxnSpPr/>
      </xdr:nvCxnSpPr>
      <xdr:spPr>
        <a:xfrm>
          <a:off x="1447800" y="1026414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17434</xdr:rowOff>
    </xdr:from>
    <xdr:ext cx="762000" cy="259045"/>
    <xdr:sp macro="" textlink="">
      <xdr:nvSpPr>
        <xdr:cNvPr id="143" name="テキスト ボックス 142"/>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113047</xdr:rowOff>
    </xdr:from>
    <xdr:ext cx="762000" cy="259045"/>
    <xdr:sp macro="" textlink="">
      <xdr:nvSpPr>
        <xdr:cNvPr id="145" name="テキスト ボックス 144"/>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56424</xdr:rowOff>
    </xdr:from>
    <xdr:to>
      <xdr:col>7</xdr:col>
      <xdr:colOff>203200</xdr:colOff>
      <xdr:row>59</xdr:row>
      <xdr:rowOff>158024</xdr:rowOff>
    </xdr:to>
    <xdr:sp macro="" textlink="">
      <xdr:nvSpPr>
        <xdr:cNvPr id="151" name="円/楕円 150"/>
        <xdr:cNvSpPr/>
      </xdr:nvSpPr>
      <xdr:spPr>
        <a:xfrm>
          <a:off x="49022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72951</xdr:rowOff>
    </xdr:from>
    <xdr:ext cx="762000" cy="259045"/>
    <xdr:sp macro="" textlink="">
      <xdr:nvSpPr>
        <xdr:cNvPr id="152" name="財政構造の弾力性該当値テキスト"/>
        <xdr:cNvSpPr txBox="1"/>
      </xdr:nvSpPr>
      <xdr:spPr>
        <a:xfrm>
          <a:off x="5041900" y="1001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46083</xdr:rowOff>
    </xdr:from>
    <xdr:to>
      <xdr:col>6</xdr:col>
      <xdr:colOff>50800</xdr:colOff>
      <xdr:row>59</xdr:row>
      <xdr:rowOff>147683</xdr:rowOff>
    </xdr:to>
    <xdr:sp macro="" textlink="">
      <xdr:nvSpPr>
        <xdr:cNvPr id="153" name="円/楕円 152"/>
        <xdr:cNvSpPr/>
      </xdr:nvSpPr>
      <xdr:spPr>
        <a:xfrm>
          <a:off x="4064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157860</xdr:rowOff>
    </xdr:from>
    <xdr:ext cx="736600" cy="259045"/>
    <xdr:sp macro="" textlink="">
      <xdr:nvSpPr>
        <xdr:cNvPr id="154" name="テキスト ボックス 153"/>
        <xdr:cNvSpPr txBox="1"/>
      </xdr:nvSpPr>
      <xdr:spPr>
        <a:xfrm>
          <a:off x="3733800" y="9930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149497</xdr:rowOff>
    </xdr:from>
    <xdr:to>
      <xdr:col>4</xdr:col>
      <xdr:colOff>533400</xdr:colOff>
      <xdr:row>60</xdr:row>
      <xdr:rowOff>79647</xdr:rowOff>
    </xdr:to>
    <xdr:sp macro="" textlink="">
      <xdr:nvSpPr>
        <xdr:cNvPr id="155" name="円/楕円 154"/>
        <xdr:cNvSpPr/>
      </xdr:nvSpPr>
      <xdr:spPr>
        <a:xfrm>
          <a:off x="3175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64424</xdr:rowOff>
    </xdr:from>
    <xdr:ext cx="762000" cy="259045"/>
    <xdr:sp macro="" textlink="">
      <xdr:nvSpPr>
        <xdr:cNvPr id="156" name="テキスト ボックス 155"/>
        <xdr:cNvSpPr txBox="1"/>
      </xdr:nvSpPr>
      <xdr:spPr>
        <a:xfrm>
          <a:off x="2844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125367</xdr:rowOff>
    </xdr:from>
    <xdr:to>
      <xdr:col>3</xdr:col>
      <xdr:colOff>330200</xdr:colOff>
      <xdr:row>60</xdr:row>
      <xdr:rowOff>55517</xdr:rowOff>
    </xdr:to>
    <xdr:sp macro="" textlink="">
      <xdr:nvSpPr>
        <xdr:cNvPr id="157" name="円/楕円 156"/>
        <xdr:cNvSpPr/>
      </xdr:nvSpPr>
      <xdr:spPr>
        <a:xfrm>
          <a:off x="2286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40294</xdr:rowOff>
    </xdr:from>
    <xdr:ext cx="762000" cy="259045"/>
    <xdr:sp macro="" textlink="">
      <xdr:nvSpPr>
        <xdr:cNvPr id="158" name="テキスト ボックス 157"/>
        <xdr:cNvSpPr txBox="1"/>
      </xdr:nvSpPr>
      <xdr:spPr>
        <a:xfrm>
          <a:off x="1955800" y="1032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59" name="円/楕円 158"/>
        <xdr:cNvSpPr/>
      </xdr:nvSpPr>
      <xdr:spPr>
        <a:xfrm>
          <a:off x="1397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12717</xdr:rowOff>
    </xdr:from>
    <xdr:ext cx="762000" cy="259045"/>
    <xdr:sp macro="" textlink="">
      <xdr:nvSpPr>
        <xdr:cNvPr id="160" name="テキスト ボックス 159"/>
        <xdr:cNvSpPr txBox="1"/>
      </xdr:nvSpPr>
      <xdr:spPr>
        <a:xfrm>
          <a:off x="1066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[136,850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120,456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latin typeface="+mn-lt"/>
              <a:ea typeface="+mn-ea"/>
              <a:cs typeface="+mn-cs"/>
            </a:rPr>
            <a:t>　類似団体平均を下回っているが、全国及び県平均は上回っている。物件費は、</a:t>
          </a:r>
          <a:r>
            <a:rPr lang="ja-JP" altLang="en-US" sz="1100">
              <a:solidFill>
                <a:schemeClr val="dk1"/>
              </a:solidFill>
              <a:latin typeface="+mn-lt"/>
              <a:ea typeface="+mn-ea"/>
              <a:cs typeface="+mn-cs"/>
            </a:rPr>
            <a:t>全てが増額となっており、需用費や備品購入費のほか、特に委託料がふれあい公園の指定管理の開始やごみ収集焼却等委託料増</a:t>
          </a:r>
          <a:r>
            <a:rPr lang="ja-JP" altLang="ja-JP" sz="1100">
              <a:solidFill>
                <a:schemeClr val="dk1"/>
              </a:solidFill>
              <a:latin typeface="+mn-lt"/>
              <a:ea typeface="+mn-ea"/>
              <a:cs typeface="+mn-cs"/>
            </a:rPr>
            <a:t>により前年度に対し</a:t>
          </a:r>
          <a:r>
            <a:rPr lang="ja-JP" altLang="en-US" sz="1100">
              <a:solidFill>
                <a:schemeClr val="dk1"/>
              </a:solidFill>
              <a:latin typeface="+mn-lt"/>
              <a:ea typeface="+mn-ea"/>
              <a:cs typeface="+mn-cs"/>
            </a:rPr>
            <a:t>増え幅が大きくなった</a:t>
          </a:r>
          <a:r>
            <a:rPr lang="ja-JP" altLang="ja-JP" sz="1100">
              <a:solidFill>
                <a:schemeClr val="dk1"/>
              </a:solidFill>
              <a:latin typeface="+mn-lt"/>
              <a:ea typeface="+mn-ea"/>
              <a:cs typeface="+mn-cs"/>
            </a:rPr>
            <a:t>。人件費は、</a:t>
          </a:r>
          <a:r>
            <a:rPr lang="ja-JP" altLang="en-US" sz="1100">
              <a:solidFill>
                <a:schemeClr val="dk1"/>
              </a:solidFill>
              <a:latin typeface="+mn-lt"/>
              <a:ea typeface="+mn-ea"/>
              <a:cs typeface="+mn-cs"/>
            </a:rPr>
            <a:t>平成２５年度に</a:t>
          </a:r>
          <a:r>
            <a:rPr lang="ja-JP" altLang="ja-JP" sz="1100">
              <a:solidFill>
                <a:schemeClr val="dk1"/>
              </a:solidFill>
              <a:latin typeface="+mn-lt"/>
              <a:ea typeface="+mn-ea"/>
              <a:cs typeface="+mn-cs"/>
            </a:rPr>
            <a:t>和気北部衛生施設組合のごみ事業廃止</a:t>
          </a:r>
          <a:r>
            <a:rPr lang="ja-JP" altLang="en-US" sz="1100">
              <a:solidFill>
                <a:schemeClr val="dk1"/>
              </a:solidFill>
              <a:latin typeface="+mn-lt"/>
              <a:ea typeface="+mn-ea"/>
              <a:cs typeface="+mn-cs"/>
            </a:rPr>
            <a:t>、また廃院となった市民病院の職員を一般会計で引受けたことによる職員数増のほか、</a:t>
          </a:r>
          <a:r>
            <a:rPr lang="ja-JP" altLang="ja-JP" sz="1100">
              <a:solidFill>
                <a:schemeClr val="dk1"/>
              </a:solidFill>
              <a:latin typeface="+mn-lt"/>
              <a:ea typeface="+mn-ea"/>
              <a:cs typeface="+mn-cs"/>
            </a:rPr>
            <a:t>保育所運営、ごみ処理等の業務を直営で行っていること等の理由により、高い状況にある。今後も退職者の補充抑制、指定管理者制度の活用などにより経費削減を図っていく。</a:t>
          </a:r>
          <a:endParaRPr lang="ja-JP" altLang="ja-JP" sz="11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131006</xdr:rowOff>
    </xdr:from>
    <xdr:to>
      <xdr:col>7</xdr:col>
      <xdr:colOff>152400</xdr:colOff>
      <xdr:row>82</xdr:row>
      <xdr:rowOff>152419</xdr:rowOff>
    </xdr:to>
    <xdr:cxnSp macro="">
      <xdr:nvCxnSpPr>
        <xdr:cNvPr id="192" name="直線コネクタ 191"/>
        <xdr:cNvCxnSpPr/>
      </xdr:nvCxnSpPr>
      <xdr:spPr>
        <a:xfrm>
          <a:off x="4114800" y="14189906"/>
          <a:ext cx="8382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137195</xdr:rowOff>
    </xdr:from>
    <xdr:ext cx="762000" cy="259045"/>
    <xdr:sp macro="" textlink="">
      <xdr:nvSpPr>
        <xdr:cNvPr id="193" name="人件費・物件費等の状況平均値テキスト"/>
        <xdr:cNvSpPr txBox="1"/>
      </xdr:nvSpPr>
      <xdr:spPr>
        <a:xfrm>
          <a:off x="5041900" y="141960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131006</xdr:rowOff>
    </xdr:from>
    <xdr:to>
      <xdr:col>6</xdr:col>
      <xdr:colOff>0</xdr:colOff>
      <xdr:row>82</xdr:row>
      <xdr:rowOff>145035</xdr:rowOff>
    </xdr:to>
    <xdr:cxnSp macro="">
      <xdr:nvCxnSpPr>
        <xdr:cNvPr id="195" name="直線コネクタ 194"/>
        <xdr:cNvCxnSpPr/>
      </xdr:nvCxnSpPr>
      <xdr:spPr>
        <a:xfrm flipV="1">
          <a:off x="3225800" y="14189906"/>
          <a:ext cx="889000" cy="1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42116</xdr:rowOff>
    </xdr:from>
    <xdr:ext cx="736600" cy="259045"/>
    <xdr:sp macro="" textlink="">
      <xdr:nvSpPr>
        <xdr:cNvPr id="197" name="テキスト ボックス 196"/>
        <xdr:cNvSpPr txBox="1"/>
      </xdr:nvSpPr>
      <xdr:spPr>
        <a:xfrm>
          <a:off x="3733800" y="142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143993</xdr:rowOff>
    </xdr:from>
    <xdr:to>
      <xdr:col>4</xdr:col>
      <xdr:colOff>482600</xdr:colOff>
      <xdr:row>82</xdr:row>
      <xdr:rowOff>145035</xdr:rowOff>
    </xdr:to>
    <xdr:cxnSp macro="">
      <xdr:nvCxnSpPr>
        <xdr:cNvPr id="198" name="直線コネクタ 197"/>
        <xdr:cNvCxnSpPr/>
      </xdr:nvCxnSpPr>
      <xdr:spPr>
        <a:xfrm>
          <a:off x="2336800" y="14202893"/>
          <a:ext cx="8890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46604</xdr:rowOff>
    </xdr:from>
    <xdr:ext cx="762000" cy="259045"/>
    <xdr:sp macro="" textlink="">
      <xdr:nvSpPr>
        <xdr:cNvPr id="200" name="テキスト ボックス 199"/>
        <xdr:cNvSpPr txBox="1"/>
      </xdr:nvSpPr>
      <xdr:spPr>
        <a:xfrm>
          <a:off x="2844800" y="142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129279</xdr:rowOff>
    </xdr:from>
    <xdr:to>
      <xdr:col>3</xdr:col>
      <xdr:colOff>279400</xdr:colOff>
      <xdr:row>82</xdr:row>
      <xdr:rowOff>143993</xdr:rowOff>
    </xdr:to>
    <xdr:cxnSp macro="">
      <xdr:nvCxnSpPr>
        <xdr:cNvPr id="201" name="直線コネクタ 200"/>
        <xdr:cNvCxnSpPr/>
      </xdr:nvCxnSpPr>
      <xdr:spPr>
        <a:xfrm>
          <a:off x="1447800" y="14188179"/>
          <a:ext cx="889000" cy="1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65161</xdr:rowOff>
    </xdr:from>
    <xdr:ext cx="762000" cy="259045"/>
    <xdr:sp macro="" textlink="">
      <xdr:nvSpPr>
        <xdr:cNvPr id="203" name="テキスト ボックス 202"/>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23465</xdr:rowOff>
    </xdr:from>
    <xdr:ext cx="762000" cy="259045"/>
    <xdr:sp macro="" textlink="">
      <xdr:nvSpPr>
        <xdr:cNvPr id="205" name="テキスト ボックス 204"/>
        <xdr:cNvSpPr txBox="1"/>
      </xdr:nvSpPr>
      <xdr:spPr>
        <a:xfrm>
          <a:off x="1066800" y="1425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101619</xdr:rowOff>
    </xdr:from>
    <xdr:to>
      <xdr:col>7</xdr:col>
      <xdr:colOff>203200</xdr:colOff>
      <xdr:row>83</xdr:row>
      <xdr:rowOff>31769</xdr:rowOff>
    </xdr:to>
    <xdr:sp macro="" textlink="">
      <xdr:nvSpPr>
        <xdr:cNvPr id="211" name="円/楕円 210"/>
        <xdr:cNvSpPr/>
      </xdr:nvSpPr>
      <xdr:spPr>
        <a:xfrm>
          <a:off x="4902200" y="1416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22896</xdr:rowOff>
    </xdr:from>
    <xdr:ext cx="762000" cy="259045"/>
    <xdr:sp macro="" textlink="">
      <xdr:nvSpPr>
        <xdr:cNvPr id="212" name="人件費・物件費等の状況該当値テキスト"/>
        <xdr:cNvSpPr txBox="1"/>
      </xdr:nvSpPr>
      <xdr:spPr>
        <a:xfrm>
          <a:off x="5041900" y="14081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136,850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80206</xdr:rowOff>
    </xdr:from>
    <xdr:to>
      <xdr:col>6</xdr:col>
      <xdr:colOff>50800</xdr:colOff>
      <xdr:row>83</xdr:row>
      <xdr:rowOff>10356</xdr:rowOff>
    </xdr:to>
    <xdr:sp macro="" textlink="">
      <xdr:nvSpPr>
        <xdr:cNvPr id="213" name="円/楕円 212"/>
        <xdr:cNvSpPr/>
      </xdr:nvSpPr>
      <xdr:spPr>
        <a:xfrm>
          <a:off x="4064000" y="1413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20533</xdr:rowOff>
    </xdr:from>
    <xdr:ext cx="736600" cy="259045"/>
    <xdr:sp macro="" textlink="">
      <xdr:nvSpPr>
        <xdr:cNvPr id="214" name="テキスト ボックス 213"/>
        <xdr:cNvSpPr txBox="1"/>
      </xdr:nvSpPr>
      <xdr:spPr>
        <a:xfrm>
          <a:off x="3733800" y="13907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127,976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94235</xdr:rowOff>
    </xdr:from>
    <xdr:to>
      <xdr:col>4</xdr:col>
      <xdr:colOff>533400</xdr:colOff>
      <xdr:row>83</xdr:row>
      <xdr:rowOff>24385</xdr:rowOff>
    </xdr:to>
    <xdr:sp macro="" textlink="">
      <xdr:nvSpPr>
        <xdr:cNvPr id="215" name="円/楕円 214"/>
        <xdr:cNvSpPr/>
      </xdr:nvSpPr>
      <xdr:spPr>
        <a:xfrm>
          <a:off x="3175000" y="1415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34562</xdr:rowOff>
    </xdr:from>
    <xdr:ext cx="762000" cy="259045"/>
    <xdr:sp macro="" textlink="">
      <xdr:nvSpPr>
        <xdr:cNvPr id="216" name="テキスト ボックス 215"/>
        <xdr:cNvSpPr txBox="1"/>
      </xdr:nvSpPr>
      <xdr:spPr>
        <a:xfrm>
          <a:off x="2844800" y="1392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133,790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93193</xdr:rowOff>
    </xdr:from>
    <xdr:to>
      <xdr:col>3</xdr:col>
      <xdr:colOff>330200</xdr:colOff>
      <xdr:row>83</xdr:row>
      <xdr:rowOff>23343</xdr:rowOff>
    </xdr:to>
    <xdr:sp macro="" textlink="">
      <xdr:nvSpPr>
        <xdr:cNvPr id="217" name="円/楕円 216"/>
        <xdr:cNvSpPr/>
      </xdr:nvSpPr>
      <xdr:spPr>
        <a:xfrm>
          <a:off x="2286000" y="1415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33520</xdr:rowOff>
    </xdr:from>
    <xdr:ext cx="762000" cy="259045"/>
    <xdr:sp macro="" textlink="">
      <xdr:nvSpPr>
        <xdr:cNvPr id="218" name="テキスト ボックス 217"/>
        <xdr:cNvSpPr txBox="1"/>
      </xdr:nvSpPr>
      <xdr:spPr>
        <a:xfrm>
          <a:off x="1955800" y="13920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133,358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78479</xdr:rowOff>
    </xdr:from>
    <xdr:to>
      <xdr:col>2</xdr:col>
      <xdr:colOff>127000</xdr:colOff>
      <xdr:row>83</xdr:row>
      <xdr:rowOff>8629</xdr:rowOff>
    </xdr:to>
    <xdr:sp macro="" textlink="">
      <xdr:nvSpPr>
        <xdr:cNvPr id="219" name="円/楕円 218"/>
        <xdr:cNvSpPr/>
      </xdr:nvSpPr>
      <xdr:spPr>
        <a:xfrm>
          <a:off x="1397000" y="1413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18806</xdr:rowOff>
    </xdr:from>
    <xdr:ext cx="762000" cy="259045"/>
    <xdr:sp macro="" textlink="">
      <xdr:nvSpPr>
        <xdr:cNvPr id="220" name="テキスト ボックス 219"/>
        <xdr:cNvSpPr txBox="1"/>
      </xdr:nvSpPr>
      <xdr:spPr>
        <a:xfrm>
          <a:off x="1066800" y="1390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latin typeface="+mn-lt"/>
              <a:ea typeface="+mn-ea"/>
              <a:cs typeface="+mn-cs"/>
            </a:rPr>
            <a:t>　国家公務員を１００とした場合の地方公務員の基本給与水準を表すラスパイレス指数は９５．</a:t>
          </a:r>
          <a:r>
            <a:rPr lang="ja-JP" altLang="en-US" sz="1100">
              <a:solidFill>
                <a:schemeClr val="dk1"/>
              </a:solidFill>
              <a:latin typeface="+mn-lt"/>
              <a:ea typeface="+mn-ea"/>
              <a:cs typeface="+mn-cs"/>
            </a:rPr>
            <a:t>９</a:t>
          </a:r>
          <a:r>
            <a:rPr lang="ja-JP" altLang="ja-JP" sz="1100">
              <a:solidFill>
                <a:schemeClr val="dk1"/>
              </a:solidFill>
              <a:latin typeface="+mn-lt"/>
              <a:ea typeface="+mn-ea"/>
              <a:cs typeface="+mn-cs"/>
            </a:rPr>
            <a:t>％となっ</a:t>
          </a:r>
          <a:r>
            <a:rPr lang="ja-JP" altLang="en-US" sz="1100">
              <a:solidFill>
                <a:schemeClr val="dk1"/>
              </a:solidFill>
              <a:latin typeface="+mn-lt"/>
              <a:ea typeface="+mn-ea"/>
              <a:cs typeface="+mn-cs"/>
            </a:rPr>
            <a:t>た</a:t>
          </a:r>
          <a:r>
            <a:rPr lang="ja-JP" altLang="ja-JP" sz="1100">
              <a:solidFill>
                <a:schemeClr val="dk1"/>
              </a:solidFill>
              <a:latin typeface="+mn-lt"/>
              <a:ea typeface="+mn-ea"/>
              <a:cs typeface="+mn-cs"/>
            </a:rPr>
            <a:t>。この原因は、</a:t>
          </a:r>
          <a:r>
            <a:rPr lang="ja-JP" altLang="en-US" sz="1100">
              <a:solidFill>
                <a:schemeClr val="dk1"/>
              </a:solidFill>
              <a:latin typeface="+mn-lt"/>
              <a:ea typeface="+mn-ea"/>
              <a:cs typeface="+mn-cs"/>
            </a:rPr>
            <a:t>経験年数階層の変動に</a:t>
          </a:r>
          <a:r>
            <a:rPr lang="ja-JP" altLang="ja-JP" sz="1100">
              <a:solidFill>
                <a:schemeClr val="dk1"/>
              </a:solidFill>
              <a:latin typeface="+mn-lt"/>
              <a:ea typeface="+mn-ea"/>
              <a:cs typeface="+mn-cs"/>
            </a:rPr>
            <a:t>よるものである。</a:t>
          </a:r>
          <a:endParaRPr lang="en-US" altLang="ja-JP" sz="1100">
            <a:solidFill>
              <a:schemeClr val="dk1"/>
            </a:solidFill>
            <a:latin typeface="+mn-lt"/>
            <a:ea typeface="+mn-ea"/>
            <a:cs typeface="+mn-cs"/>
          </a:endParaRPr>
        </a:p>
        <a:p>
          <a:pPr rtl="0" eaLnBrk="1" fontAlgn="auto" latinLnBrk="0" hangingPunct="1"/>
          <a:r>
            <a:rPr lang="ja-JP" altLang="ja-JP" sz="1100">
              <a:solidFill>
                <a:schemeClr val="dk1"/>
              </a:solidFill>
              <a:latin typeface="+mn-lt"/>
              <a:ea typeface="+mn-ea"/>
              <a:cs typeface="+mn-cs"/>
            </a:rPr>
            <a:t>　今後も、指定管理者制度・民間委託の活用、施設の統廃合を図り、新規採用の抑制等の適正な定員管理により人件費の削減に努める。</a:t>
          </a:r>
          <a:endParaRPr lang="ja-JP" altLang="ja-JP" sz="1400"/>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70358</xdr:rowOff>
    </xdr:from>
    <xdr:to>
      <xdr:col>24</xdr:col>
      <xdr:colOff>558800</xdr:colOff>
      <xdr:row>85</xdr:row>
      <xdr:rowOff>75185</xdr:rowOff>
    </xdr:to>
    <xdr:cxnSp macro="">
      <xdr:nvCxnSpPr>
        <xdr:cNvPr id="252" name="直線コネクタ 251"/>
        <xdr:cNvCxnSpPr/>
      </xdr:nvCxnSpPr>
      <xdr:spPr>
        <a:xfrm>
          <a:off x="16179800" y="14643608"/>
          <a:ext cx="8382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3"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70358</xdr:rowOff>
    </xdr:from>
    <xdr:to>
      <xdr:col>23</xdr:col>
      <xdr:colOff>406400</xdr:colOff>
      <xdr:row>87</xdr:row>
      <xdr:rowOff>79756</xdr:rowOff>
    </xdr:to>
    <xdr:cxnSp macro="">
      <xdr:nvCxnSpPr>
        <xdr:cNvPr id="255" name="直線コネクタ 254"/>
        <xdr:cNvCxnSpPr/>
      </xdr:nvCxnSpPr>
      <xdr:spPr>
        <a:xfrm flipV="1">
          <a:off x="15290800" y="14643608"/>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57" name="テキスト ボックス 256"/>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65278</xdr:rowOff>
    </xdr:from>
    <xdr:to>
      <xdr:col>22</xdr:col>
      <xdr:colOff>203200</xdr:colOff>
      <xdr:row>87</xdr:row>
      <xdr:rowOff>79756</xdr:rowOff>
    </xdr:to>
    <xdr:cxnSp macro="">
      <xdr:nvCxnSpPr>
        <xdr:cNvPr id="258" name="直線コネクタ 257"/>
        <xdr:cNvCxnSpPr/>
      </xdr:nvCxnSpPr>
      <xdr:spPr>
        <a:xfrm>
          <a:off x="14401800" y="1498142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26924</xdr:rowOff>
    </xdr:from>
    <xdr:to>
      <xdr:col>21</xdr:col>
      <xdr:colOff>0</xdr:colOff>
      <xdr:row>87</xdr:row>
      <xdr:rowOff>65278</xdr:rowOff>
    </xdr:to>
    <xdr:cxnSp macro="">
      <xdr:nvCxnSpPr>
        <xdr:cNvPr id="261" name="直線コネクタ 260"/>
        <xdr:cNvCxnSpPr/>
      </xdr:nvCxnSpPr>
      <xdr:spPr>
        <a:xfrm>
          <a:off x="13512800" y="14600174"/>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3" name="テキスト ボックス 262"/>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149369</xdr:rowOff>
    </xdr:from>
    <xdr:ext cx="762000" cy="259045"/>
    <xdr:sp macro="" textlink="">
      <xdr:nvSpPr>
        <xdr:cNvPr id="265" name="テキスト ボックス 264"/>
        <xdr:cNvSpPr txBox="1"/>
      </xdr:nvSpPr>
      <xdr:spPr>
        <a:xfrm>
          <a:off x="13131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24385</xdr:rowOff>
    </xdr:from>
    <xdr:to>
      <xdr:col>24</xdr:col>
      <xdr:colOff>609600</xdr:colOff>
      <xdr:row>85</xdr:row>
      <xdr:rowOff>125985</xdr:rowOff>
    </xdr:to>
    <xdr:sp macro="" textlink="">
      <xdr:nvSpPr>
        <xdr:cNvPr id="271" name="円/楕円 270"/>
        <xdr:cNvSpPr/>
      </xdr:nvSpPr>
      <xdr:spPr>
        <a:xfrm>
          <a:off x="16967200" y="145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40912</xdr:rowOff>
    </xdr:from>
    <xdr:ext cx="762000" cy="259045"/>
    <xdr:sp macro="" textlink="">
      <xdr:nvSpPr>
        <xdr:cNvPr id="272" name="給与水準   （国との比較）該当値テキスト"/>
        <xdr:cNvSpPr txBox="1"/>
      </xdr:nvSpPr>
      <xdr:spPr>
        <a:xfrm>
          <a:off x="17106900" y="14442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19558</xdr:rowOff>
    </xdr:from>
    <xdr:to>
      <xdr:col>23</xdr:col>
      <xdr:colOff>457200</xdr:colOff>
      <xdr:row>85</xdr:row>
      <xdr:rowOff>121158</xdr:rowOff>
    </xdr:to>
    <xdr:sp macro="" textlink="">
      <xdr:nvSpPr>
        <xdr:cNvPr id="273" name="円/楕円 272"/>
        <xdr:cNvSpPr/>
      </xdr:nvSpPr>
      <xdr:spPr>
        <a:xfrm>
          <a:off x="161290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131335</xdr:rowOff>
    </xdr:from>
    <xdr:ext cx="736600" cy="259045"/>
    <xdr:sp macro="" textlink="">
      <xdr:nvSpPr>
        <xdr:cNvPr id="274" name="テキスト ボックス 273"/>
        <xdr:cNvSpPr txBox="1"/>
      </xdr:nvSpPr>
      <xdr:spPr>
        <a:xfrm>
          <a:off x="15798800" y="1436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28956</xdr:rowOff>
    </xdr:from>
    <xdr:to>
      <xdr:col>22</xdr:col>
      <xdr:colOff>254000</xdr:colOff>
      <xdr:row>87</xdr:row>
      <xdr:rowOff>130556</xdr:rowOff>
    </xdr:to>
    <xdr:sp macro="" textlink="">
      <xdr:nvSpPr>
        <xdr:cNvPr id="275" name="円/楕円 274"/>
        <xdr:cNvSpPr/>
      </xdr:nvSpPr>
      <xdr:spPr>
        <a:xfrm>
          <a:off x="15240000" y="149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140733</xdr:rowOff>
    </xdr:from>
    <xdr:ext cx="762000" cy="259045"/>
    <xdr:sp macro="" textlink="">
      <xdr:nvSpPr>
        <xdr:cNvPr id="276" name="テキスト ボックス 275"/>
        <xdr:cNvSpPr txBox="1"/>
      </xdr:nvSpPr>
      <xdr:spPr>
        <a:xfrm>
          <a:off x="14909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14478</xdr:rowOff>
    </xdr:from>
    <xdr:to>
      <xdr:col>21</xdr:col>
      <xdr:colOff>50800</xdr:colOff>
      <xdr:row>87</xdr:row>
      <xdr:rowOff>116078</xdr:rowOff>
    </xdr:to>
    <xdr:sp macro="" textlink="">
      <xdr:nvSpPr>
        <xdr:cNvPr id="277" name="円/楕円 276"/>
        <xdr:cNvSpPr/>
      </xdr:nvSpPr>
      <xdr:spPr>
        <a:xfrm>
          <a:off x="14351000" y="149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126255</xdr:rowOff>
    </xdr:from>
    <xdr:ext cx="762000" cy="259045"/>
    <xdr:sp macro="" textlink="">
      <xdr:nvSpPr>
        <xdr:cNvPr id="278" name="テキスト ボックス 277"/>
        <xdr:cNvSpPr txBox="1"/>
      </xdr:nvSpPr>
      <xdr:spPr>
        <a:xfrm>
          <a:off x="14020800" y="1469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147574</xdr:rowOff>
    </xdr:from>
    <xdr:to>
      <xdr:col>19</xdr:col>
      <xdr:colOff>533400</xdr:colOff>
      <xdr:row>85</xdr:row>
      <xdr:rowOff>77724</xdr:rowOff>
    </xdr:to>
    <xdr:sp macro="" textlink="">
      <xdr:nvSpPr>
        <xdr:cNvPr id="279" name="円/楕円 278"/>
        <xdr:cNvSpPr/>
      </xdr:nvSpPr>
      <xdr:spPr>
        <a:xfrm>
          <a:off x="13462000" y="1454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87901</xdr:rowOff>
    </xdr:from>
    <xdr:ext cx="762000" cy="259045"/>
    <xdr:sp macro="" textlink="">
      <xdr:nvSpPr>
        <xdr:cNvPr id="280" name="テキスト ボックス 279"/>
        <xdr:cNvSpPr txBox="1"/>
      </xdr:nvSpPr>
      <xdr:spPr>
        <a:xfrm>
          <a:off x="13131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latin typeface="+mn-lt"/>
              <a:ea typeface="+mn-ea"/>
              <a:cs typeface="+mn-cs"/>
            </a:rPr>
            <a:t>　消防業務、保育所運営、ごみ処理等の業務を直営で行っているため、類似団体・全国・県平均を上回っている。指定管理者制度、民間委託の活用、施設の統廃合や本庁・支所機能の見直しによる職員の適正配置など少人数でのサービス向上を目指す。</a:t>
          </a:r>
          <a:endParaRPr lang="ja-JP" altLang="ja-JP" sz="1400"/>
        </a:p>
        <a:p>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139821</xdr:rowOff>
    </xdr:from>
    <xdr:to>
      <xdr:col>24</xdr:col>
      <xdr:colOff>558800</xdr:colOff>
      <xdr:row>62</xdr:row>
      <xdr:rowOff>146715</xdr:rowOff>
    </xdr:to>
    <xdr:cxnSp macro="">
      <xdr:nvCxnSpPr>
        <xdr:cNvPr id="317" name="直線コネクタ 316"/>
        <xdr:cNvCxnSpPr/>
      </xdr:nvCxnSpPr>
      <xdr:spPr>
        <a:xfrm flipV="1">
          <a:off x="16179800" y="10769721"/>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145566</xdr:rowOff>
    </xdr:from>
    <xdr:to>
      <xdr:col>23</xdr:col>
      <xdr:colOff>406400</xdr:colOff>
      <xdr:row>62</xdr:row>
      <xdr:rowOff>146715</xdr:rowOff>
    </xdr:to>
    <xdr:cxnSp macro="">
      <xdr:nvCxnSpPr>
        <xdr:cNvPr id="320" name="直線コネクタ 319"/>
        <xdr:cNvCxnSpPr/>
      </xdr:nvCxnSpPr>
      <xdr:spPr>
        <a:xfrm>
          <a:off x="15290800" y="10775466"/>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145566</xdr:rowOff>
    </xdr:from>
    <xdr:to>
      <xdr:col>22</xdr:col>
      <xdr:colOff>203200</xdr:colOff>
      <xdr:row>62</xdr:row>
      <xdr:rowOff>152460</xdr:rowOff>
    </xdr:to>
    <xdr:cxnSp macro="">
      <xdr:nvCxnSpPr>
        <xdr:cNvPr id="323" name="直線コネクタ 322"/>
        <xdr:cNvCxnSpPr/>
      </xdr:nvCxnSpPr>
      <xdr:spPr>
        <a:xfrm flipV="1">
          <a:off x="14401800" y="1077546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152460</xdr:rowOff>
    </xdr:from>
    <xdr:to>
      <xdr:col>21</xdr:col>
      <xdr:colOff>0</xdr:colOff>
      <xdr:row>63</xdr:row>
      <xdr:rowOff>3991</xdr:rowOff>
    </xdr:to>
    <xdr:cxnSp macro="">
      <xdr:nvCxnSpPr>
        <xdr:cNvPr id="326" name="直線コネクタ 325"/>
        <xdr:cNvCxnSpPr/>
      </xdr:nvCxnSpPr>
      <xdr:spPr>
        <a:xfrm flipV="1">
          <a:off x="13512800" y="1078236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114619</xdr:rowOff>
    </xdr:from>
    <xdr:ext cx="762000" cy="259045"/>
    <xdr:sp macro="" textlink="">
      <xdr:nvSpPr>
        <xdr:cNvPr id="330" name="テキスト ボックス 329"/>
        <xdr:cNvSpPr txBox="1"/>
      </xdr:nvSpPr>
      <xdr:spPr>
        <a:xfrm>
          <a:off x="13131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89021</xdr:rowOff>
    </xdr:from>
    <xdr:to>
      <xdr:col>24</xdr:col>
      <xdr:colOff>609600</xdr:colOff>
      <xdr:row>63</xdr:row>
      <xdr:rowOff>19171</xdr:rowOff>
    </xdr:to>
    <xdr:sp macro="" textlink="">
      <xdr:nvSpPr>
        <xdr:cNvPr id="336" name="円/楕円 335"/>
        <xdr:cNvSpPr/>
      </xdr:nvSpPr>
      <xdr:spPr>
        <a:xfrm>
          <a:off x="16967200" y="1071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61098</xdr:rowOff>
    </xdr:from>
    <xdr:ext cx="762000" cy="259045"/>
    <xdr:sp macro="" textlink="">
      <xdr:nvSpPr>
        <xdr:cNvPr id="337" name="定員管理の状況該当値テキスト"/>
        <xdr:cNvSpPr txBox="1"/>
      </xdr:nvSpPr>
      <xdr:spPr>
        <a:xfrm>
          <a:off x="17106900" y="10690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95915</xdr:rowOff>
    </xdr:from>
    <xdr:to>
      <xdr:col>23</xdr:col>
      <xdr:colOff>457200</xdr:colOff>
      <xdr:row>63</xdr:row>
      <xdr:rowOff>26065</xdr:rowOff>
    </xdr:to>
    <xdr:sp macro="" textlink="">
      <xdr:nvSpPr>
        <xdr:cNvPr id="338" name="円/楕円 337"/>
        <xdr:cNvSpPr/>
      </xdr:nvSpPr>
      <xdr:spPr>
        <a:xfrm>
          <a:off x="16129000" y="1072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10842</xdr:rowOff>
    </xdr:from>
    <xdr:ext cx="736600" cy="259045"/>
    <xdr:sp macro="" textlink="">
      <xdr:nvSpPr>
        <xdr:cNvPr id="339" name="テキスト ボックス 338"/>
        <xdr:cNvSpPr txBox="1"/>
      </xdr:nvSpPr>
      <xdr:spPr>
        <a:xfrm>
          <a:off x="15798800" y="10812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94766</xdr:rowOff>
    </xdr:from>
    <xdr:to>
      <xdr:col>22</xdr:col>
      <xdr:colOff>254000</xdr:colOff>
      <xdr:row>63</xdr:row>
      <xdr:rowOff>24916</xdr:rowOff>
    </xdr:to>
    <xdr:sp macro="" textlink="">
      <xdr:nvSpPr>
        <xdr:cNvPr id="340" name="円/楕円 339"/>
        <xdr:cNvSpPr/>
      </xdr:nvSpPr>
      <xdr:spPr>
        <a:xfrm>
          <a:off x="15240000" y="107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9693</xdr:rowOff>
    </xdr:from>
    <xdr:ext cx="762000" cy="259045"/>
    <xdr:sp macro="" textlink="">
      <xdr:nvSpPr>
        <xdr:cNvPr id="341" name="テキスト ボックス 340"/>
        <xdr:cNvSpPr txBox="1"/>
      </xdr:nvSpPr>
      <xdr:spPr>
        <a:xfrm>
          <a:off x="14909800" y="1081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101660</xdr:rowOff>
    </xdr:from>
    <xdr:to>
      <xdr:col>21</xdr:col>
      <xdr:colOff>50800</xdr:colOff>
      <xdr:row>63</xdr:row>
      <xdr:rowOff>31810</xdr:rowOff>
    </xdr:to>
    <xdr:sp macro="" textlink="">
      <xdr:nvSpPr>
        <xdr:cNvPr id="342" name="円/楕円 341"/>
        <xdr:cNvSpPr/>
      </xdr:nvSpPr>
      <xdr:spPr>
        <a:xfrm>
          <a:off x="14351000" y="107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16587</xdr:rowOff>
    </xdr:from>
    <xdr:ext cx="762000" cy="259045"/>
    <xdr:sp macro="" textlink="">
      <xdr:nvSpPr>
        <xdr:cNvPr id="343" name="テキスト ボックス 342"/>
        <xdr:cNvSpPr txBox="1"/>
      </xdr:nvSpPr>
      <xdr:spPr>
        <a:xfrm>
          <a:off x="14020800" y="1081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124641</xdr:rowOff>
    </xdr:from>
    <xdr:to>
      <xdr:col>19</xdr:col>
      <xdr:colOff>533400</xdr:colOff>
      <xdr:row>63</xdr:row>
      <xdr:rowOff>54791</xdr:rowOff>
    </xdr:to>
    <xdr:sp macro="" textlink="">
      <xdr:nvSpPr>
        <xdr:cNvPr id="344" name="円/楕円 343"/>
        <xdr:cNvSpPr/>
      </xdr:nvSpPr>
      <xdr:spPr>
        <a:xfrm>
          <a:off x="13462000" y="1075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39568</xdr:rowOff>
    </xdr:from>
    <xdr:ext cx="762000" cy="259045"/>
    <xdr:sp macro="" textlink="">
      <xdr:nvSpPr>
        <xdr:cNvPr id="345" name="テキスト ボックス 344"/>
        <xdr:cNvSpPr txBox="1"/>
      </xdr:nvSpPr>
      <xdr:spPr>
        <a:xfrm>
          <a:off x="1313180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latin typeface="+mn-lt"/>
              <a:ea typeface="+mn-ea"/>
              <a:cs typeface="+mn-cs"/>
            </a:rPr>
            <a:t>　類似団体平均と県平均は下回っているが、全国平均は上回っている。分子にあたる地方債償還額のうち、</a:t>
          </a:r>
          <a:r>
            <a:rPr lang="ja-JP" altLang="en-US" sz="1100">
              <a:solidFill>
                <a:schemeClr val="dk1"/>
              </a:solidFill>
              <a:latin typeface="+mn-lt"/>
              <a:ea typeface="+mn-ea"/>
              <a:cs typeface="+mn-cs"/>
            </a:rPr>
            <a:t>教育・福祉施設等整備事業債（△７７，９３７）、辺地事業債（△８，４３２）の</a:t>
          </a:r>
          <a:r>
            <a:rPr lang="ja-JP" altLang="ja-JP" sz="1100">
              <a:solidFill>
                <a:schemeClr val="dk1"/>
              </a:solidFill>
              <a:latin typeface="+mn-lt"/>
              <a:ea typeface="+mn-ea"/>
              <a:cs typeface="+mn-cs"/>
            </a:rPr>
            <a:t>減</a:t>
          </a:r>
          <a:r>
            <a:rPr lang="ja-JP" altLang="en-US" sz="1100">
              <a:solidFill>
                <a:schemeClr val="dk1"/>
              </a:solidFill>
              <a:latin typeface="+mn-lt"/>
              <a:ea typeface="+mn-ea"/>
              <a:cs typeface="+mn-cs"/>
            </a:rPr>
            <a:t>等</a:t>
          </a:r>
          <a:r>
            <a:rPr lang="ja-JP" altLang="ja-JP" sz="1100">
              <a:solidFill>
                <a:schemeClr val="dk1"/>
              </a:solidFill>
              <a:latin typeface="+mn-lt"/>
              <a:ea typeface="+mn-ea"/>
              <a:cs typeface="+mn-cs"/>
            </a:rPr>
            <a:t>により、前年度△１．</a:t>
          </a:r>
          <a:r>
            <a:rPr lang="ja-JP" altLang="en-US" sz="1100">
              <a:solidFill>
                <a:schemeClr val="dk1"/>
              </a:solidFill>
              <a:latin typeface="+mn-lt"/>
              <a:ea typeface="+mn-ea"/>
              <a:cs typeface="+mn-cs"/>
            </a:rPr>
            <a:t>２</a:t>
          </a:r>
          <a:r>
            <a:rPr lang="ja-JP" altLang="ja-JP" sz="1100">
              <a:solidFill>
                <a:schemeClr val="dk1"/>
              </a:solidFill>
              <a:latin typeface="+mn-lt"/>
              <a:ea typeface="+mn-ea"/>
              <a:cs typeface="+mn-cs"/>
            </a:rPr>
            <a:t>となった。</a:t>
          </a:r>
          <a:endParaRPr lang="en-US" altLang="ja-JP" sz="1100">
            <a:solidFill>
              <a:schemeClr val="dk1"/>
            </a:solidFill>
            <a:latin typeface="+mn-lt"/>
            <a:ea typeface="+mn-ea"/>
            <a:cs typeface="+mn-cs"/>
          </a:endParaRPr>
        </a:p>
        <a:p>
          <a:pPr rtl="0" fontAlgn="base"/>
          <a:r>
            <a:rPr lang="ja-JP" altLang="ja-JP" sz="1100">
              <a:solidFill>
                <a:schemeClr val="dk1"/>
              </a:solidFill>
              <a:latin typeface="+mn-lt"/>
              <a:ea typeface="+mn-ea"/>
              <a:cs typeface="+mn-cs"/>
            </a:rPr>
            <a:t>　しかし、新環境センター建設等の大規模事業の実施により公債費の伸びが予想されるため、地方債の借入れについては、事業の選択と集中による絞り込みにより、必要最小限に留めるとともに、普通交付税算入率の高い過疎債、合併特例債等を優先的に活用する。</a:t>
          </a:r>
          <a:endParaRPr lang="ja-JP" altLang="ja-JP" sz="1100" b="0" i="0" baseline="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139446</xdr:rowOff>
    </xdr:from>
    <xdr:to>
      <xdr:col>24</xdr:col>
      <xdr:colOff>558800</xdr:colOff>
      <xdr:row>37</xdr:row>
      <xdr:rowOff>168402</xdr:rowOff>
    </xdr:to>
    <xdr:cxnSp macro="">
      <xdr:nvCxnSpPr>
        <xdr:cNvPr id="377" name="直線コネクタ 376"/>
        <xdr:cNvCxnSpPr/>
      </xdr:nvCxnSpPr>
      <xdr:spPr>
        <a:xfrm flipV="1">
          <a:off x="16179800" y="648309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78" name="公債費負担の状況平均値テキスト"/>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168402</xdr:rowOff>
    </xdr:from>
    <xdr:to>
      <xdr:col>23</xdr:col>
      <xdr:colOff>406400</xdr:colOff>
      <xdr:row>38</xdr:row>
      <xdr:rowOff>21082</xdr:rowOff>
    </xdr:to>
    <xdr:cxnSp macro="">
      <xdr:nvCxnSpPr>
        <xdr:cNvPr id="380" name="直線コネクタ 379"/>
        <xdr:cNvCxnSpPr/>
      </xdr:nvCxnSpPr>
      <xdr:spPr>
        <a:xfrm flipV="1">
          <a:off x="15290800" y="651205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71137</xdr:rowOff>
    </xdr:from>
    <xdr:ext cx="736600" cy="259045"/>
    <xdr:sp macro="" textlink="">
      <xdr:nvSpPr>
        <xdr:cNvPr id="382" name="テキスト ボックス 381"/>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21082</xdr:rowOff>
    </xdr:from>
    <xdr:to>
      <xdr:col>22</xdr:col>
      <xdr:colOff>203200</xdr:colOff>
      <xdr:row>38</xdr:row>
      <xdr:rowOff>40386</xdr:rowOff>
    </xdr:to>
    <xdr:cxnSp macro="">
      <xdr:nvCxnSpPr>
        <xdr:cNvPr id="383" name="直線コネクタ 382"/>
        <xdr:cNvCxnSpPr/>
      </xdr:nvCxnSpPr>
      <xdr:spPr>
        <a:xfrm flipV="1">
          <a:off x="14401800" y="653618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5" name="テキスト ボックス 384"/>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40386</xdr:rowOff>
    </xdr:from>
    <xdr:to>
      <xdr:col>21</xdr:col>
      <xdr:colOff>0</xdr:colOff>
      <xdr:row>38</xdr:row>
      <xdr:rowOff>59690</xdr:rowOff>
    </xdr:to>
    <xdr:cxnSp macro="">
      <xdr:nvCxnSpPr>
        <xdr:cNvPr id="386" name="直線コネクタ 385"/>
        <xdr:cNvCxnSpPr/>
      </xdr:nvCxnSpPr>
      <xdr:spPr>
        <a:xfrm flipV="1">
          <a:off x="13512800" y="655548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136288</xdr:rowOff>
    </xdr:from>
    <xdr:ext cx="762000" cy="259045"/>
    <xdr:sp macro="" textlink="">
      <xdr:nvSpPr>
        <xdr:cNvPr id="390" name="テキスト ボックス 389"/>
        <xdr:cNvSpPr txBox="1"/>
      </xdr:nvSpPr>
      <xdr:spPr>
        <a:xfrm>
          <a:off x="13131800" y="6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88646</xdr:rowOff>
    </xdr:from>
    <xdr:to>
      <xdr:col>24</xdr:col>
      <xdr:colOff>609600</xdr:colOff>
      <xdr:row>38</xdr:row>
      <xdr:rowOff>18796</xdr:rowOff>
    </xdr:to>
    <xdr:sp macro="" textlink="">
      <xdr:nvSpPr>
        <xdr:cNvPr id="396" name="円/楕円 395"/>
        <xdr:cNvSpPr/>
      </xdr:nvSpPr>
      <xdr:spPr>
        <a:xfrm>
          <a:off x="16967200" y="64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105173</xdr:rowOff>
    </xdr:from>
    <xdr:ext cx="762000" cy="259045"/>
    <xdr:sp macro="" textlink="">
      <xdr:nvSpPr>
        <xdr:cNvPr id="397" name="公債費負担の状況該当値テキスト"/>
        <xdr:cNvSpPr txBox="1"/>
      </xdr:nvSpPr>
      <xdr:spPr>
        <a:xfrm>
          <a:off x="17106900" y="627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117602</xdr:rowOff>
    </xdr:from>
    <xdr:to>
      <xdr:col>23</xdr:col>
      <xdr:colOff>457200</xdr:colOff>
      <xdr:row>38</xdr:row>
      <xdr:rowOff>47752</xdr:rowOff>
    </xdr:to>
    <xdr:sp macro="" textlink="">
      <xdr:nvSpPr>
        <xdr:cNvPr id="398" name="円/楕円 397"/>
        <xdr:cNvSpPr/>
      </xdr:nvSpPr>
      <xdr:spPr>
        <a:xfrm>
          <a:off x="16129000" y="64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57929</xdr:rowOff>
    </xdr:from>
    <xdr:ext cx="736600" cy="259045"/>
    <xdr:sp macro="" textlink="">
      <xdr:nvSpPr>
        <xdr:cNvPr id="399" name="テキスト ボックス 398"/>
        <xdr:cNvSpPr txBox="1"/>
      </xdr:nvSpPr>
      <xdr:spPr>
        <a:xfrm>
          <a:off x="15798800" y="623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141732</xdr:rowOff>
    </xdr:from>
    <xdr:to>
      <xdr:col>22</xdr:col>
      <xdr:colOff>254000</xdr:colOff>
      <xdr:row>38</xdr:row>
      <xdr:rowOff>71882</xdr:rowOff>
    </xdr:to>
    <xdr:sp macro="" textlink="">
      <xdr:nvSpPr>
        <xdr:cNvPr id="400" name="円/楕円 399"/>
        <xdr:cNvSpPr/>
      </xdr:nvSpPr>
      <xdr:spPr>
        <a:xfrm>
          <a:off x="15240000" y="648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82059</xdr:rowOff>
    </xdr:from>
    <xdr:ext cx="762000" cy="259045"/>
    <xdr:sp macro="" textlink="">
      <xdr:nvSpPr>
        <xdr:cNvPr id="401" name="テキスト ボックス 400"/>
        <xdr:cNvSpPr txBox="1"/>
      </xdr:nvSpPr>
      <xdr:spPr>
        <a:xfrm>
          <a:off x="14909800" y="625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161036</xdr:rowOff>
    </xdr:from>
    <xdr:to>
      <xdr:col>21</xdr:col>
      <xdr:colOff>50800</xdr:colOff>
      <xdr:row>38</xdr:row>
      <xdr:rowOff>91186</xdr:rowOff>
    </xdr:to>
    <xdr:sp macro="" textlink="">
      <xdr:nvSpPr>
        <xdr:cNvPr id="402" name="円/楕円 401"/>
        <xdr:cNvSpPr/>
      </xdr:nvSpPr>
      <xdr:spPr>
        <a:xfrm>
          <a:off x="14351000" y="650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101363</xdr:rowOff>
    </xdr:from>
    <xdr:ext cx="762000" cy="259045"/>
    <xdr:sp macro="" textlink="">
      <xdr:nvSpPr>
        <xdr:cNvPr id="403" name="テキスト ボックス 402"/>
        <xdr:cNvSpPr txBox="1"/>
      </xdr:nvSpPr>
      <xdr:spPr>
        <a:xfrm>
          <a:off x="14020800" y="627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8890</xdr:rowOff>
    </xdr:from>
    <xdr:to>
      <xdr:col>19</xdr:col>
      <xdr:colOff>533400</xdr:colOff>
      <xdr:row>38</xdr:row>
      <xdr:rowOff>110490</xdr:rowOff>
    </xdr:to>
    <xdr:sp macro="" textlink="">
      <xdr:nvSpPr>
        <xdr:cNvPr id="404" name="円/楕円 403"/>
        <xdr:cNvSpPr/>
      </xdr:nvSpPr>
      <xdr:spPr>
        <a:xfrm>
          <a:off x="13462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120667</xdr:rowOff>
    </xdr:from>
    <xdr:ext cx="762000" cy="259045"/>
    <xdr:sp macro="" textlink="">
      <xdr:nvSpPr>
        <xdr:cNvPr id="405" name="テキスト ボックス 404"/>
        <xdr:cNvSpPr txBox="1"/>
      </xdr:nvSpPr>
      <xdr:spPr>
        <a:xfrm>
          <a:off x="13131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latin typeface="+mn-lt"/>
              <a:ea typeface="+mn-ea"/>
              <a:cs typeface="+mn-cs"/>
            </a:rPr>
            <a:t>　</a:t>
          </a:r>
          <a:r>
            <a:rPr lang="ja-JP" altLang="en-US" sz="1100">
              <a:solidFill>
                <a:schemeClr val="dk1"/>
              </a:solidFill>
              <a:latin typeface="+mn-lt"/>
              <a:ea typeface="+mn-ea"/>
              <a:cs typeface="+mn-cs"/>
            </a:rPr>
            <a:t>２５</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８</a:t>
          </a:r>
          <a:r>
            <a:rPr lang="ja-JP" altLang="ja-JP" sz="1100">
              <a:solidFill>
                <a:schemeClr val="dk1"/>
              </a:solidFill>
              <a:latin typeface="+mn-lt"/>
              <a:ea typeface="+mn-ea"/>
              <a:cs typeface="+mn-cs"/>
            </a:rPr>
            <a:t>％で前年度より１</a:t>
          </a:r>
          <a:r>
            <a:rPr lang="ja-JP" altLang="en-US" sz="1100">
              <a:solidFill>
                <a:schemeClr val="dk1"/>
              </a:solidFill>
              <a:latin typeface="+mn-lt"/>
              <a:ea typeface="+mn-ea"/>
              <a:cs typeface="+mn-cs"/>
            </a:rPr>
            <a:t>７</a:t>
          </a:r>
          <a:r>
            <a:rPr lang="ja-JP" altLang="ja-JP" sz="1100">
              <a:solidFill>
                <a:schemeClr val="dk1"/>
              </a:solidFill>
              <a:latin typeface="+mn-lt"/>
              <a:ea typeface="+mn-ea"/>
              <a:cs typeface="+mn-cs"/>
            </a:rPr>
            <a:t>．６％の減となった。主な要因として</a:t>
          </a:r>
          <a:r>
            <a:rPr lang="ja-JP" altLang="en-US" sz="1100">
              <a:solidFill>
                <a:schemeClr val="dk1"/>
              </a:solidFill>
              <a:latin typeface="+mn-lt"/>
              <a:ea typeface="+mn-ea"/>
              <a:cs typeface="+mn-cs"/>
            </a:rPr>
            <a:t>は、分子にあたる</a:t>
          </a:r>
          <a:r>
            <a:rPr lang="ja-JP" altLang="ja-JP" sz="1100">
              <a:solidFill>
                <a:schemeClr val="dk1"/>
              </a:solidFill>
              <a:latin typeface="+mn-lt"/>
              <a:ea typeface="+mn-ea"/>
              <a:cs typeface="+mn-cs"/>
            </a:rPr>
            <a:t>公営企業債等繰入見込額</a:t>
          </a:r>
          <a:r>
            <a:rPr lang="ja-JP" altLang="en-US" sz="1100">
              <a:solidFill>
                <a:schemeClr val="dk1"/>
              </a:solidFill>
              <a:latin typeface="+mn-lt"/>
              <a:ea typeface="+mn-ea"/>
              <a:cs typeface="+mn-cs"/>
            </a:rPr>
            <a:t>が病院事業廃止及び下水道事業に係る企業債残高の減に伴い減（△９９６，１８２）となったことに加え</a:t>
          </a:r>
          <a:r>
            <a:rPr lang="ja-JP" altLang="ja-JP" sz="1100">
              <a:solidFill>
                <a:schemeClr val="dk1"/>
              </a:solidFill>
              <a:latin typeface="+mn-lt"/>
              <a:ea typeface="+mn-ea"/>
              <a:cs typeface="+mn-cs"/>
            </a:rPr>
            <a:t>、分子から控除する充当可能財源等のうち、</a:t>
          </a:r>
          <a:r>
            <a:rPr lang="ja-JP" altLang="en-US" sz="1100">
              <a:solidFill>
                <a:schemeClr val="dk1"/>
              </a:solidFill>
              <a:latin typeface="+mn-lt"/>
              <a:ea typeface="+mn-ea"/>
              <a:cs typeface="+mn-cs"/>
            </a:rPr>
            <a:t>歳計剰余金積立及び財源調整による財政調整基金積立の増によって充当可能基金が増</a:t>
          </a:r>
          <a:r>
            <a:rPr lang="ja-JP" altLang="ja-JP" sz="1100">
              <a:solidFill>
                <a:schemeClr val="dk1"/>
              </a:solidFill>
              <a:latin typeface="+mn-lt"/>
              <a:ea typeface="+mn-ea"/>
              <a:cs typeface="+mn-cs"/>
            </a:rPr>
            <a:t>となり分子が減っ</a:t>
          </a:r>
          <a:r>
            <a:rPr lang="ja-JP" altLang="en-US" sz="1100">
              <a:solidFill>
                <a:schemeClr val="dk1"/>
              </a:solidFill>
              <a:latin typeface="+mn-lt"/>
              <a:ea typeface="+mn-ea"/>
              <a:cs typeface="+mn-cs"/>
            </a:rPr>
            <a:t>た</a:t>
          </a:r>
          <a:r>
            <a:rPr lang="ja-JP" altLang="ja-JP" sz="1100">
              <a:solidFill>
                <a:schemeClr val="dk1"/>
              </a:solidFill>
              <a:latin typeface="+mn-lt"/>
              <a:ea typeface="+mn-ea"/>
              <a:cs typeface="+mn-cs"/>
            </a:rPr>
            <a:t>ため。普通交付税算入率の高い合併特例債等を活用しているため今のところ類似団体平均を下回っているが、合併による普通交付税の特例加算の縮減が</a:t>
          </a:r>
          <a:r>
            <a:rPr lang="ja-JP" altLang="en-US" sz="1100">
              <a:solidFill>
                <a:schemeClr val="dk1"/>
              </a:solidFill>
              <a:latin typeface="+mn-lt"/>
              <a:ea typeface="+mn-ea"/>
              <a:cs typeface="+mn-cs"/>
            </a:rPr>
            <a:t>始まり、来年度以降</a:t>
          </a:r>
          <a:r>
            <a:rPr lang="ja-JP" altLang="ja-JP" sz="1100">
              <a:solidFill>
                <a:schemeClr val="dk1"/>
              </a:solidFill>
              <a:latin typeface="+mn-lt"/>
              <a:ea typeface="+mn-ea"/>
              <a:cs typeface="+mn-cs"/>
            </a:rPr>
            <a:t>は比率の急激な上昇</a:t>
          </a:r>
          <a:r>
            <a:rPr lang="ja-JP" altLang="en-US" sz="1100">
              <a:solidFill>
                <a:schemeClr val="dk1"/>
              </a:solidFill>
              <a:latin typeface="+mn-lt"/>
              <a:ea typeface="+mn-ea"/>
              <a:cs typeface="+mn-cs"/>
            </a:rPr>
            <a:t>もありうる</a:t>
          </a:r>
          <a:r>
            <a:rPr lang="ja-JP" altLang="ja-JP" sz="1100">
              <a:solidFill>
                <a:schemeClr val="dk1"/>
              </a:solidFill>
              <a:latin typeface="+mn-lt"/>
              <a:ea typeface="+mn-ea"/>
              <a:cs typeface="+mn-cs"/>
            </a:rPr>
            <a:t>ので、現在予定している大規模事業を除き、普通建設事業の縮小・延期を検討し地方債発行の抑制に努める。</a:t>
          </a:r>
          <a:endParaRPr lang="ja-JP" altLang="ja-JP" sz="1400"/>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22246</xdr:rowOff>
    </xdr:from>
    <xdr:to>
      <xdr:col>24</xdr:col>
      <xdr:colOff>558800</xdr:colOff>
      <xdr:row>14</xdr:row>
      <xdr:rowOff>57235</xdr:rowOff>
    </xdr:to>
    <xdr:cxnSp macro="">
      <xdr:nvCxnSpPr>
        <xdr:cNvPr id="439" name="直線コネクタ 438"/>
        <xdr:cNvCxnSpPr/>
      </xdr:nvCxnSpPr>
      <xdr:spPr>
        <a:xfrm flipV="1">
          <a:off x="16179800" y="2422546"/>
          <a:ext cx="838200" cy="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13902</xdr:rowOff>
    </xdr:from>
    <xdr:ext cx="762000" cy="259045"/>
    <xdr:sp macro="" textlink="">
      <xdr:nvSpPr>
        <xdr:cNvPr id="440" name="将来負担の状況平均値テキスト"/>
        <xdr:cNvSpPr txBox="1"/>
      </xdr:nvSpPr>
      <xdr:spPr>
        <a:xfrm>
          <a:off x="17106900" y="2414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57235</xdr:rowOff>
    </xdr:from>
    <xdr:to>
      <xdr:col>23</xdr:col>
      <xdr:colOff>406400</xdr:colOff>
      <xdr:row>14</xdr:row>
      <xdr:rowOff>78549</xdr:rowOff>
    </xdr:to>
    <xdr:cxnSp macro="">
      <xdr:nvCxnSpPr>
        <xdr:cNvPr id="442" name="直線コネクタ 441"/>
        <xdr:cNvCxnSpPr/>
      </xdr:nvCxnSpPr>
      <xdr:spPr>
        <a:xfrm flipV="1">
          <a:off x="15290800" y="2457535"/>
          <a:ext cx="889000" cy="2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137251</xdr:rowOff>
    </xdr:from>
    <xdr:ext cx="736600" cy="259045"/>
    <xdr:sp macro="" textlink="">
      <xdr:nvSpPr>
        <xdr:cNvPr id="444" name="テキスト ボックス 443"/>
        <xdr:cNvSpPr txBox="1"/>
      </xdr:nvSpPr>
      <xdr:spPr>
        <a:xfrm>
          <a:off x="15798800" y="25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78147</xdr:rowOff>
    </xdr:from>
    <xdr:to>
      <xdr:col>22</xdr:col>
      <xdr:colOff>203200</xdr:colOff>
      <xdr:row>14</xdr:row>
      <xdr:rowOff>78549</xdr:rowOff>
    </xdr:to>
    <xdr:cxnSp macro="">
      <xdr:nvCxnSpPr>
        <xdr:cNvPr id="445" name="直線コネクタ 444"/>
        <xdr:cNvCxnSpPr/>
      </xdr:nvCxnSpPr>
      <xdr:spPr>
        <a:xfrm>
          <a:off x="14401800" y="2478447"/>
          <a:ext cx="889000" cy="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159169</xdr:rowOff>
    </xdr:from>
    <xdr:ext cx="762000" cy="259045"/>
    <xdr:sp macro="" textlink="">
      <xdr:nvSpPr>
        <xdr:cNvPr id="447" name="テキスト ボックス 446"/>
        <xdr:cNvSpPr txBox="1"/>
      </xdr:nvSpPr>
      <xdr:spPr>
        <a:xfrm>
          <a:off x="14909800" y="255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78147</xdr:rowOff>
    </xdr:from>
    <xdr:to>
      <xdr:col>21</xdr:col>
      <xdr:colOff>0</xdr:colOff>
      <xdr:row>14</xdr:row>
      <xdr:rowOff>107707</xdr:rowOff>
    </xdr:to>
    <xdr:cxnSp macro="">
      <xdr:nvCxnSpPr>
        <xdr:cNvPr id="448" name="直線コネクタ 447"/>
        <xdr:cNvCxnSpPr/>
      </xdr:nvCxnSpPr>
      <xdr:spPr>
        <a:xfrm flipV="1">
          <a:off x="13512800" y="2478447"/>
          <a:ext cx="889000" cy="2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12050</xdr:rowOff>
    </xdr:from>
    <xdr:ext cx="762000" cy="259045"/>
    <xdr:sp macro="" textlink="">
      <xdr:nvSpPr>
        <xdr:cNvPr id="450" name="テキスト ボックス 449"/>
        <xdr:cNvSpPr txBox="1"/>
      </xdr:nvSpPr>
      <xdr:spPr>
        <a:xfrm>
          <a:off x="14020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37990</xdr:rowOff>
    </xdr:from>
    <xdr:ext cx="762000" cy="259045"/>
    <xdr:sp macro="" textlink="">
      <xdr:nvSpPr>
        <xdr:cNvPr id="452" name="テキスト ボックス 451"/>
        <xdr:cNvSpPr txBox="1"/>
      </xdr:nvSpPr>
      <xdr:spPr>
        <a:xfrm>
          <a:off x="13131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13</xdr:row>
      <xdr:rowOff>142896</xdr:rowOff>
    </xdr:from>
    <xdr:to>
      <xdr:col>24</xdr:col>
      <xdr:colOff>609600</xdr:colOff>
      <xdr:row>14</xdr:row>
      <xdr:rowOff>73046</xdr:rowOff>
    </xdr:to>
    <xdr:sp macro="" textlink="">
      <xdr:nvSpPr>
        <xdr:cNvPr id="458" name="円/楕円 457"/>
        <xdr:cNvSpPr/>
      </xdr:nvSpPr>
      <xdr:spPr>
        <a:xfrm>
          <a:off x="16967200" y="237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64173</xdr:rowOff>
    </xdr:from>
    <xdr:ext cx="762000" cy="259045"/>
    <xdr:sp macro="" textlink="">
      <xdr:nvSpPr>
        <xdr:cNvPr id="459" name="将来負担の状況該当値テキスト"/>
        <xdr:cNvSpPr txBox="1"/>
      </xdr:nvSpPr>
      <xdr:spPr>
        <a:xfrm>
          <a:off x="17106900" y="229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6435</xdr:rowOff>
    </xdr:from>
    <xdr:to>
      <xdr:col>23</xdr:col>
      <xdr:colOff>457200</xdr:colOff>
      <xdr:row>14</xdr:row>
      <xdr:rowOff>108035</xdr:rowOff>
    </xdr:to>
    <xdr:sp macro="" textlink="">
      <xdr:nvSpPr>
        <xdr:cNvPr id="460" name="円/楕円 459"/>
        <xdr:cNvSpPr/>
      </xdr:nvSpPr>
      <xdr:spPr>
        <a:xfrm>
          <a:off x="16129000" y="24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118212</xdr:rowOff>
    </xdr:from>
    <xdr:ext cx="736600" cy="259045"/>
    <xdr:sp macro="" textlink="">
      <xdr:nvSpPr>
        <xdr:cNvPr id="461" name="テキスト ボックス 460"/>
        <xdr:cNvSpPr txBox="1"/>
      </xdr:nvSpPr>
      <xdr:spPr>
        <a:xfrm>
          <a:off x="15798800" y="2175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27749</xdr:rowOff>
    </xdr:from>
    <xdr:to>
      <xdr:col>22</xdr:col>
      <xdr:colOff>254000</xdr:colOff>
      <xdr:row>14</xdr:row>
      <xdr:rowOff>129349</xdr:rowOff>
    </xdr:to>
    <xdr:sp macro="" textlink="">
      <xdr:nvSpPr>
        <xdr:cNvPr id="462" name="円/楕円 461"/>
        <xdr:cNvSpPr/>
      </xdr:nvSpPr>
      <xdr:spPr>
        <a:xfrm>
          <a:off x="15240000" y="242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139526</xdr:rowOff>
    </xdr:from>
    <xdr:ext cx="762000" cy="259045"/>
    <xdr:sp macro="" textlink="">
      <xdr:nvSpPr>
        <xdr:cNvPr id="463" name="テキスト ボックス 462"/>
        <xdr:cNvSpPr txBox="1"/>
      </xdr:nvSpPr>
      <xdr:spPr>
        <a:xfrm>
          <a:off x="14909800" y="219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27347</xdr:rowOff>
    </xdr:from>
    <xdr:to>
      <xdr:col>21</xdr:col>
      <xdr:colOff>50800</xdr:colOff>
      <xdr:row>14</xdr:row>
      <xdr:rowOff>128947</xdr:rowOff>
    </xdr:to>
    <xdr:sp macro="" textlink="">
      <xdr:nvSpPr>
        <xdr:cNvPr id="464" name="円/楕円 463"/>
        <xdr:cNvSpPr/>
      </xdr:nvSpPr>
      <xdr:spPr>
        <a:xfrm>
          <a:off x="14351000" y="24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139124</xdr:rowOff>
    </xdr:from>
    <xdr:ext cx="762000" cy="259045"/>
    <xdr:sp macro="" textlink="">
      <xdr:nvSpPr>
        <xdr:cNvPr id="465" name="テキスト ボックス 464"/>
        <xdr:cNvSpPr txBox="1"/>
      </xdr:nvSpPr>
      <xdr:spPr>
        <a:xfrm>
          <a:off x="14020800" y="219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56907</xdr:rowOff>
    </xdr:from>
    <xdr:to>
      <xdr:col>19</xdr:col>
      <xdr:colOff>533400</xdr:colOff>
      <xdr:row>14</xdr:row>
      <xdr:rowOff>158507</xdr:rowOff>
    </xdr:to>
    <xdr:sp macro="" textlink="">
      <xdr:nvSpPr>
        <xdr:cNvPr id="466" name="円/楕円 465"/>
        <xdr:cNvSpPr/>
      </xdr:nvSpPr>
      <xdr:spPr>
        <a:xfrm>
          <a:off x="13462000" y="245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168684</xdr:rowOff>
    </xdr:from>
    <xdr:ext cx="762000" cy="259045"/>
    <xdr:sp macro="" textlink="">
      <xdr:nvSpPr>
        <xdr:cNvPr id="467" name="テキスト ボックス 466"/>
        <xdr:cNvSpPr txBox="1"/>
      </xdr:nvSpPr>
      <xdr:spPr>
        <a:xfrm>
          <a:off x="13131800" y="222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岡山県赤磐市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44,827
44,586
209.36
19,623,262
18,630,754
883,182
12,948,215
22,178,545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25.8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　類似団体平均を</a:t>
          </a:r>
          <a:r>
            <a:rPr lang="ja-JP" altLang="en-US" sz="1100">
              <a:solidFill>
                <a:schemeClr val="dk1"/>
              </a:solidFill>
              <a:latin typeface="+mn-lt"/>
              <a:ea typeface="+mn-ea"/>
              <a:cs typeface="+mn-cs"/>
            </a:rPr>
            <a:t>５</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３</a:t>
          </a:r>
          <a:r>
            <a:rPr lang="ja-JP" altLang="ja-JP" sz="1100">
              <a:solidFill>
                <a:schemeClr val="dk1"/>
              </a:solidFill>
              <a:latin typeface="+mn-lt"/>
              <a:ea typeface="+mn-ea"/>
              <a:cs typeface="+mn-cs"/>
            </a:rPr>
            <a:t>ポイント、県平均を５．</a:t>
          </a:r>
          <a:r>
            <a:rPr lang="ja-JP" altLang="en-US" sz="1100">
              <a:solidFill>
                <a:schemeClr val="dk1"/>
              </a:solidFill>
              <a:latin typeface="+mn-lt"/>
              <a:ea typeface="+mn-ea"/>
              <a:cs typeface="+mn-cs"/>
            </a:rPr>
            <a:t>７</a:t>
          </a:r>
          <a:r>
            <a:rPr lang="ja-JP" altLang="ja-JP" sz="1100">
              <a:solidFill>
                <a:schemeClr val="dk1"/>
              </a:solidFill>
              <a:latin typeface="+mn-lt"/>
              <a:ea typeface="+mn-ea"/>
              <a:cs typeface="+mn-cs"/>
            </a:rPr>
            <a:t>ポイント上回っている。この要因としては、消防業務・ごみ処理業務・保育園運営業務等を直営で行っているため、他団体と比較して職員数が多いことがあげられる。</a:t>
          </a:r>
          <a:endParaRPr lang="en-US" altLang="ja-JP" sz="1100">
            <a:solidFill>
              <a:schemeClr val="dk1"/>
            </a:solidFill>
            <a:latin typeface="+mn-lt"/>
            <a:ea typeface="+mn-ea"/>
            <a:cs typeface="+mn-cs"/>
          </a:endParaRPr>
        </a:p>
        <a:p>
          <a:r>
            <a:rPr lang="ja-JP" altLang="en-US" sz="1100">
              <a:solidFill>
                <a:schemeClr val="dk1"/>
              </a:solidFill>
              <a:latin typeface="+mn-lt"/>
              <a:ea typeface="+mn-ea"/>
              <a:cs typeface="+mn-cs"/>
            </a:rPr>
            <a:t>　平成２６年度は平成２５年度の</a:t>
          </a:r>
          <a:r>
            <a:rPr lang="ja-JP" altLang="ja-JP" sz="1100">
              <a:solidFill>
                <a:schemeClr val="dk1"/>
              </a:solidFill>
              <a:latin typeface="+mn-lt"/>
              <a:ea typeface="+mn-ea"/>
              <a:cs typeface="+mn-cs"/>
            </a:rPr>
            <a:t>和気北部衛生施設組合のごみ事業廃止や市民病院の廃院により職員を一般会計で引き受けた</a:t>
          </a:r>
          <a:r>
            <a:rPr lang="ja-JP" altLang="en-US" sz="1100">
              <a:solidFill>
                <a:schemeClr val="dk1"/>
              </a:solidFill>
              <a:latin typeface="+mn-lt"/>
              <a:ea typeface="+mn-ea"/>
              <a:cs typeface="+mn-cs"/>
            </a:rPr>
            <a:t>ことなどにより</a:t>
          </a:r>
          <a:r>
            <a:rPr lang="ja-JP" altLang="ja-JP" sz="1100">
              <a:solidFill>
                <a:schemeClr val="dk1"/>
              </a:solidFill>
              <a:latin typeface="+mn-lt"/>
              <a:ea typeface="+mn-ea"/>
              <a:cs typeface="+mn-cs"/>
            </a:rPr>
            <a:t>人件費が</a:t>
          </a:r>
          <a:r>
            <a:rPr lang="ja-JP" altLang="en-US" sz="1100">
              <a:solidFill>
                <a:schemeClr val="dk1"/>
              </a:solidFill>
              <a:latin typeface="+mn-lt"/>
              <a:ea typeface="+mn-ea"/>
              <a:cs typeface="+mn-cs"/>
            </a:rPr>
            <a:t>０．６％</a:t>
          </a:r>
          <a:r>
            <a:rPr lang="ja-JP" altLang="ja-JP" sz="1100">
              <a:solidFill>
                <a:schemeClr val="dk1"/>
              </a:solidFill>
              <a:latin typeface="+mn-lt"/>
              <a:ea typeface="+mn-ea"/>
              <a:cs typeface="+mn-cs"/>
            </a:rPr>
            <a:t>増となった</a:t>
          </a:r>
          <a:r>
            <a:rPr lang="ja-JP" altLang="en-US" sz="1100">
              <a:solidFill>
                <a:schemeClr val="dk1"/>
              </a:solidFill>
              <a:latin typeface="+mn-lt"/>
              <a:ea typeface="+mn-ea"/>
              <a:cs typeface="+mn-cs"/>
            </a:rPr>
            <a:t>。</a:t>
          </a:r>
          <a:endParaRPr lang="ja-JP" altLang="ja-JP" sz="1400"/>
        </a:p>
        <a:p>
          <a:r>
            <a:rPr lang="ja-JP" altLang="ja-JP" sz="1100">
              <a:solidFill>
                <a:schemeClr val="dk1"/>
              </a:solidFill>
              <a:latin typeface="+mn-lt"/>
              <a:ea typeface="+mn-ea"/>
              <a:cs typeface="+mn-cs"/>
            </a:rPr>
            <a:t>　平成２３年３月に策定した平成２３～２７年度の職員定員管理計画の見直しを平成２６年２月に行い、公営企業会計職員等も含め、市全体で平成２７年４月１日現在で５３５人（計画見直し前：５４８人）、平成２２年度から５か年の累計削減人数を３３人と設定し、見直し前と比して１３人を上乗せして取り組むこととしている。</a:t>
          </a:r>
          <a:endParaRPr lang="ja-JP" altLang="ja-JP" sz="1400"/>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165100</xdr:rowOff>
    </xdr:from>
    <xdr:to>
      <xdr:col>7</xdr:col>
      <xdr:colOff>15875</xdr:colOff>
      <xdr:row>39</xdr:row>
      <xdr:rowOff>39370</xdr:rowOff>
    </xdr:to>
    <xdr:cxnSp macro="">
      <xdr:nvCxnSpPr>
        <xdr:cNvPr id="64" name="直線コネクタ 63"/>
        <xdr:cNvCxnSpPr/>
      </xdr:nvCxnSpPr>
      <xdr:spPr>
        <a:xfrm>
          <a:off x="3987800" y="6680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165100</xdr:rowOff>
    </xdr:from>
    <xdr:to>
      <xdr:col>5</xdr:col>
      <xdr:colOff>549275</xdr:colOff>
      <xdr:row>39</xdr:row>
      <xdr:rowOff>85090</xdr:rowOff>
    </xdr:to>
    <xdr:cxnSp macro="">
      <xdr:nvCxnSpPr>
        <xdr:cNvPr id="67" name="直線コネクタ 66"/>
        <xdr:cNvCxnSpPr/>
      </xdr:nvCxnSpPr>
      <xdr:spPr>
        <a:xfrm flipV="1">
          <a:off x="3098800" y="6680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69" name="テキスト ボックス 68"/>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85090</xdr:rowOff>
    </xdr:from>
    <xdr:to>
      <xdr:col>4</xdr:col>
      <xdr:colOff>346075</xdr:colOff>
      <xdr:row>39</xdr:row>
      <xdr:rowOff>130810</xdr:rowOff>
    </xdr:to>
    <xdr:cxnSp macro="">
      <xdr:nvCxnSpPr>
        <xdr:cNvPr id="70" name="直線コネクタ 69"/>
        <xdr:cNvCxnSpPr/>
      </xdr:nvCxnSpPr>
      <xdr:spPr>
        <a:xfrm flipV="1">
          <a:off x="2209800" y="6771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100330</xdr:rowOff>
    </xdr:from>
    <xdr:to>
      <xdr:col>3</xdr:col>
      <xdr:colOff>142875</xdr:colOff>
      <xdr:row>39</xdr:row>
      <xdr:rowOff>130810</xdr:rowOff>
    </xdr:to>
    <xdr:cxnSp macro="">
      <xdr:nvCxnSpPr>
        <xdr:cNvPr id="73" name="直線コネクタ 72"/>
        <xdr:cNvCxnSpPr/>
      </xdr:nvCxnSpPr>
      <xdr:spPr>
        <a:xfrm>
          <a:off x="1320800" y="6786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75" name="テキスト ボックス 74"/>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7" name="テキスト ボックス 76"/>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160020</xdr:rowOff>
    </xdr:from>
    <xdr:to>
      <xdr:col>7</xdr:col>
      <xdr:colOff>66675</xdr:colOff>
      <xdr:row>39</xdr:row>
      <xdr:rowOff>90170</xdr:rowOff>
    </xdr:to>
    <xdr:sp macro="" textlink="">
      <xdr:nvSpPr>
        <xdr:cNvPr id="83" name="円/楕円 82"/>
        <xdr:cNvSpPr/>
      </xdr:nvSpPr>
      <xdr:spPr>
        <a:xfrm>
          <a:off x="47752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132097</xdr:rowOff>
    </xdr:from>
    <xdr:ext cx="762000" cy="259045"/>
    <xdr:sp macro="" textlink="">
      <xdr:nvSpPr>
        <xdr:cNvPr id="84" name="人件費該当値テキスト"/>
        <xdr:cNvSpPr txBox="1"/>
      </xdr:nvSpPr>
      <xdr:spPr>
        <a:xfrm>
          <a:off x="49149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114300</xdr:rowOff>
    </xdr:from>
    <xdr:to>
      <xdr:col>5</xdr:col>
      <xdr:colOff>600075</xdr:colOff>
      <xdr:row>39</xdr:row>
      <xdr:rowOff>44450</xdr:rowOff>
    </xdr:to>
    <xdr:sp macro="" textlink="">
      <xdr:nvSpPr>
        <xdr:cNvPr id="85" name="円/楕円 84"/>
        <xdr:cNvSpPr/>
      </xdr:nvSpPr>
      <xdr:spPr>
        <a:xfrm>
          <a:off x="3937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29227</xdr:rowOff>
    </xdr:from>
    <xdr:ext cx="736600" cy="259045"/>
    <xdr:sp macro="" textlink="">
      <xdr:nvSpPr>
        <xdr:cNvPr id="86" name="テキスト ボックス 85"/>
        <xdr:cNvSpPr txBox="1"/>
      </xdr:nvSpPr>
      <xdr:spPr>
        <a:xfrm>
          <a:off x="3606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34290</xdr:rowOff>
    </xdr:from>
    <xdr:to>
      <xdr:col>4</xdr:col>
      <xdr:colOff>396875</xdr:colOff>
      <xdr:row>39</xdr:row>
      <xdr:rowOff>135890</xdr:rowOff>
    </xdr:to>
    <xdr:sp macro="" textlink="">
      <xdr:nvSpPr>
        <xdr:cNvPr id="87" name="円/楕円 86"/>
        <xdr:cNvSpPr/>
      </xdr:nvSpPr>
      <xdr:spPr>
        <a:xfrm>
          <a:off x="3048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120667</xdr:rowOff>
    </xdr:from>
    <xdr:ext cx="762000" cy="259045"/>
    <xdr:sp macro="" textlink="">
      <xdr:nvSpPr>
        <xdr:cNvPr id="88" name="テキスト ボックス 87"/>
        <xdr:cNvSpPr txBox="1"/>
      </xdr:nvSpPr>
      <xdr:spPr>
        <a:xfrm>
          <a:off x="2717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80010</xdr:rowOff>
    </xdr:from>
    <xdr:to>
      <xdr:col>3</xdr:col>
      <xdr:colOff>193675</xdr:colOff>
      <xdr:row>40</xdr:row>
      <xdr:rowOff>10160</xdr:rowOff>
    </xdr:to>
    <xdr:sp macro="" textlink="">
      <xdr:nvSpPr>
        <xdr:cNvPr id="89" name="円/楕円 88"/>
        <xdr:cNvSpPr/>
      </xdr:nvSpPr>
      <xdr:spPr>
        <a:xfrm>
          <a:off x="2159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166387</xdr:rowOff>
    </xdr:from>
    <xdr:ext cx="762000" cy="259045"/>
    <xdr:sp macro="" textlink="">
      <xdr:nvSpPr>
        <xdr:cNvPr id="90" name="テキスト ボックス 89"/>
        <xdr:cNvSpPr txBox="1"/>
      </xdr:nvSpPr>
      <xdr:spPr>
        <a:xfrm>
          <a:off x="1828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49530</xdr:rowOff>
    </xdr:from>
    <xdr:to>
      <xdr:col>1</xdr:col>
      <xdr:colOff>676275</xdr:colOff>
      <xdr:row>39</xdr:row>
      <xdr:rowOff>151130</xdr:rowOff>
    </xdr:to>
    <xdr:sp macro="" textlink="">
      <xdr:nvSpPr>
        <xdr:cNvPr id="91" name="円/楕円 90"/>
        <xdr:cNvSpPr/>
      </xdr:nvSpPr>
      <xdr:spPr>
        <a:xfrm>
          <a:off x="1270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135907</xdr:rowOff>
    </xdr:from>
    <xdr:ext cx="762000" cy="259045"/>
    <xdr:sp macro="" textlink="">
      <xdr:nvSpPr>
        <xdr:cNvPr id="92" name="テキスト ボックス 91"/>
        <xdr:cNvSpPr txBox="1"/>
      </xdr:nvSpPr>
      <xdr:spPr>
        <a:xfrm>
          <a:off x="939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latin typeface="+mn-lt"/>
              <a:ea typeface="+mn-ea"/>
              <a:cs typeface="+mn-cs"/>
            </a:rPr>
            <a:t>　平成１９年度まで類似団体平均を上回っていたが、行財政改革による物件費の抑制により平成２０年度以降、類似団体・全国・県平均を下回っている。</a:t>
          </a:r>
          <a:endParaRPr lang="en-US" altLang="ja-JP" sz="1100">
            <a:solidFill>
              <a:schemeClr val="dk1"/>
            </a:solidFill>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aseline="0">
              <a:solidFill>
                <a:schemeClr val="dk1"/>
              </a:solidFill>
              <a:latin typeface="+mn-lt"/>
              <a:ea typeface="+mn-ea"/>
              <a:cs typeface="+mn-cs"/>
            </a:rPr>
            <a:t>   前年度に比べ０．７％増となっているのはふれあい公園の指定管理者制度導入等により経常的経費が増えたためである。</a:t>
          </a:r>
          <a:endParaRPr lang="en-US" altLang="ja-JP" sz="1100">
            <a:solidFill>
              <a:schemeClr val="dk1"/>
            </a:solidFill>
            <a:latin typeface="+mn-lt"/>
            <a:ea typeface="+mn-ea"/>
            <a:cs typeface="+mn-cs"/>
          </a:endParaRPr>
        </a:p>
        <a:p>
          <a:r>
            <a:rPr kumimoji="1" lang="ja-JP" altLang="en-US" sz="1300">
              <a:latin typeface="ＭＳ Ｐゴシック"/>
            </a:rPr>
            <a:t>　</a:t>
          </a:r>
          <a:r>
            <a:rPr kumimoji="1" lang="ja-JP" altLang="en-US" sz="1100">
              <a:latin typeface="ＭＳ Ｐゴシック"/>
            </a:rPr>
            <a:t>今後も</a:t>
          </a:r>
          <a:r>
            <a:rPr lang="ja-JP" altLang="ja-JP" sz="1100">
              <a:solidFill>
                <a:schemeClr val="dk1"/>
              </a:solidFill>
              <a:latin typeface="+mn-lt"/>
              <a:ea typeface="+mn-ea"/>
              <a:cs typeface="+mn-cs"/>
            </a:rPr>
            <a:t>各種施設の委託料について委託内容の検討・見直しを行うなど経費の節減に努める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67129</xdr:rowOff>
    </xdr:from>
    <xdr:to>
      <xdr:col>24</xdr:col>
      <xdr:colOff>31750</xdr:colOff>
      <xdr:row>16</xdr:row>
      <xdr:rowOff>143329</xdr:rowOff>
    </xdr:to>
    <xdr:cxnSp macro="">
      <xdr:nvCxnSpPr>
        <xdr:cNvPr id="127" name="直線コネクタ 126"/>
        <xdr:cNvCxnSpPr/>
      </xdr:nvCxnSpPr>
      <xdr:spPr>
        <a:xfrm>
          <a:off x="15671800" y="281032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75491</xdr:rowOff>
    </xdr:from>
    <xdr:ext cx="762000" cy="259045"/>
    <xdr:sp macro="" textlink="">
      <xdr:nvSpPr>
        <xdr:cNvPr id="128" name="物件費平均値テキスト"/>
        <xdr:cNvSpPr txBox="1"/>
      </xdr:nvSpPr>
      <xdr:spPr>
        <a:xfrm>
          <a:off x="16598900" y="281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34471</xdr:rowOff>
    </xdr:from>
    <xdr:to>
      <xdr:col>22</xdr:col>
      <xdr:colOff>565150</xdr:colOff>
      <xdr:row>16</xdr:row>
      <xdr:rowOff>67129</xdr:rowOff>
    </xdr:to>
    <xdr:cxnSp macro="">
      <xdr:nvCxnSpPr>
        <xdr:cNvPr id="130" name="直線コネクタ 129"/>
        <xdr:cNvCxnSpPr/>
      </xdr:nvCxnSpPr>
      <xdr:spPr>
        <a:xfrm>
          <a:off x="14782800" y="27776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135363</xdr:rowOff>
    </xdr:from>
    <xdr:ext cx="736600" cy="259045"/>
    <xdr:sp macro="" textlink="">
      <xdr:nvSpPr>
        <xdr:cNvPr id="132" name="テキスト ボックス 131"/>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151493</xdr:rowOff>
    </xdr:from>
    <xdr:to>
      <xdr:col>21</xdr:col>
      <xdr:colOff>361950</xdr:colOff>
      <xdr:row>16</xdr:row>
      <xdr:rowOff>34471</xdr:rowOff>
    </xdr:to>
    <xdr:cxnSp macro="">
      <xdr:nvCxnSpPr>
        <xdr:cNvPr id="133" name="直線コネクタ 132"/>
        <xdr:cNvCxnSpPr/>
      </xdr:nvCxnSpPr>
      <xdr:spPr>
        <a:xfrm>
          <a:off x="13893800" y="27232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91820</xdr:rowOff>
    </xdr:from>
    <xdr:ext cx="762000" cy="259045"/>
    <xdr:sp macro="" textlink="">
      <xdr:nvSpPr>
        <xdr:cNvPr id="135" name="テキスト ボックス 134"/>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129721</xdr:rowOff>
    </xdr:from>
    <xdr:to>
      <xdr:col>20</xdr:col>
      <xdr:colOff>158750</xdr:colOff>
      <xdr:row>15</xdr:row>
      <xdr:rowOff>151493</xdr:rowOff>
    </xdr:to>
    <xdr:cxnSp macro="">
      <xdr:nvCxnSpPr>
        <xdr:cNvPr id="136" name="直線コネクタ 135"/>
        <xdr:cNvCxnSpPr/>
      </xdr:nvCxnSpPr>
      <xdr:spPr>
        <a:xfrm>
          <a:off x="13004800" y="27014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59163</xdr:rowOff>
    </xdr:from>
    <xdr:ext cx="762000" cy="259045"/>
    <xdr:sp macro="" textlink="">
      <xdr:nvSpPr>
        <xdr:cNvPr id="138" name="テキスト ボックス 137"/>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4734</xdr:rowOff>
    </xdr:from>
    <xdr:ext cx="762000" cy="259045"/>
    <xdr:sp macro="" textlink="">
      <xdr:nvSpPr>
        <xdr:cNvPr id="140" name="テキスト ボックス 139"/>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46" name="円/楕円 145"/>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109056</xdr:rowOff>
    </xdr:from>
    <xdr:ext cx="762000" cy="259045"/>
    <xdr:sp macro="" textlink="">
      <xdr:nvSpPr>
        <xdr:cNvPr id="147" name="物件費該当値テキスト"/>
        <xdr:cNvSpPr txBox="1"/>
      </xdr:nvSpPr>
      <xdr:spPr>
        <a:xfrm>
          <a:off x="165989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16329</xdr:rowOff>
    </xdr:from>
    <xdr:to>
      <xdr:col>22</xdr:col>
      <xdr:colOff>615950</xdr:colOff>
      <xdr:row>16</xdr:row>
      <xdr:rowOff>117929</xdr:rowOff>
    </xdr:to>
    <xdr:sp macro="" textlink="">
      <xdr:nvSpPr>
        <xdr:cNvPr id="148" name="円/楕円 147"/>
        <xdr:cNvSpPr/>
      </xdr:nvSpPr>
      <xdr:spPr>
        <a:xfrm>
          <a:off x="15621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128106</xdr:rowOff>
    </xdr:from>
    <xdr:ext cx="736600" cy="259045"/>
    <xdr:sp macro="" textlink="">
      <xdr:nvSpPr>
        <xdr:cNvPr id="149" name="テキスト ボックス 148"/>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155121</xdr:rowOff>
    </xdr:from>
    <xdr:to>
      <xdr:col>21</xdr:col>
      <xdr:colOff>412750</xdr:colOff>
      <xdr:row>16</xdr:row>
      <xdr:rowOff>85271</xdr:rowOff>
    </xdr:to>
    <xdr:sp macro="" textlink="">
      <xdr:nvSpPr>
        <xdr:cNvPr id="150" name="円/楕円 149"/>
        <xdr:cNvSpPr/>
      </xdr:nvSpPr>
      <xdr:spPr>
        <a:xfrm>
          <a:off x="14732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95448</xdr:rowOff>
    </xdr:from>
    <xdr:ext cx="762000" cy="259045"/>
    <xdr:sp macro="" textlink="">
      <xdr:nvSpPr>
        <xdr:cNvPr id="151" name="テキスト ボックス 150"/>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100693</xdr:rowOff>
    </xdr:from>
    <xdr:to>
      <xdr:col>20</xdr:col>
      <xdr:colOff>209550</xdr:colOff>
      <xdr:row>16</xdr:row>
      <xdr:rowOff>30843</xdr:rowOff>
    </xdr:to>
    <xdr:sp macro="" textlink="">
      <xdr:nvSpPr>
        <xdr:cNvPr id="152" name="円/楕円 151"/>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41020</xdr:rowOff>
    </xdr:from>
    <xdr:ext cx="762000" cy="259045"/>
    <xdr:sp macro="" textlink="">
      <xdr:nvSpPr>
        <xdr:cNvPr id="153" name="テキスト ボックス 152"/>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78921</xdr:rowOff>
    </xdr:from>
    <xdr:to>
      <xdr:col>19</xdr:col>
      <xdr:colOff>6350</xdr:colOff>
      <xdr:row>16</xdr:row>
      <xdr:rowOff>9071</xdr:rowOff>
    </xdr:to>
    <xdr:sp macro="" textlink="">
      <xdr:nvSpPr>
        <xdr:cNvPr id="154" name="円/楕円 153"/>
        <xdr:cNvSpPr/>
      </xdr:nvSpPr>
      <xdr:spPr>
        <a:xfrm>
          <a:off x="12954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19248</xdr:rowOff>
    </xdr:from>
    <xdr:ext cx="762000" cy="259045"/>
    <xdr:sp macro="" textlink="">
      <xdr:nvSpPr>
        <xdr:cNvPr id="155" name="テキスト ボックス 154"/>
        <xdr:cNvSpPr txBox="1"/>
      </xdr:nvSpPr>
      <xdr:spPr>
        <a:xfrm>
          <a:off x="12623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ＭＳ Ｐゴシック"/>
              <a:ea typeface="+mn-ea"/>
              <a:cs typeface="+mn-cs"/>
            </a:rPr>
            <a:t>　</a:t>
          </a:r>
          <a:r>
            <a:rPr lang="ja-JP" altLang="ja-JP" sz="1100">
              <a:solidFill>
                <a:schemeClr val="dk1"/>
              </a:solidFill>
              <a:latin typeface="+mn-lt"/>
              <a:ea typeface="+mn-ea"/>
              <a:cs typeface="+mn-cs"/>
            </a:rPr>
            <a:t>乳幼児等医療費の対象年齢拡大</a:t>
          </a:r>
          <a:r>
            <a:rPr lang="ja-JP" altLang="en-US" sz="1100">
              <a:solidFill>
                <a:schemeClr val="dk1"/>
              </a:solidFill>
              <a:latin typeface="+mn-lt"/>
              <a:ea typeface="+mn-ea"/>
              <a:cs typeface="+mn-cs"/>
            </a:rPr>
            <a:t>等</a:t>
          </a:r>
          <a:r>
            <a:rPr lang="ja-JP" altLang="ja-JP" sz="1100">
              <a:solidFill>
                <a:schemeClr val="dk1"/>
              </a:solidFill>
              <a:latin typeface="+mn-lt"/>
              <a:ea typeface="+mn-ea"/>
              <a:cs typeface="+mn-cs"/>
            </a:rPr>
            <a:t>により、類似団体平均を０．２ポイント上回っている。今後は少子高齢化の進展により子育て支援や高齢者対策などの社会保障費が増加すると考えられる。（平成２</a:t>
          </a:r>
          <a:r>
            <a:rPr lang="ja-JP" altLang="en-US" sz="1100">
              <a:solidFill>
                <a:schemeClr val="dk1"/>
              </a:solidFill>
              <a:latin typeface="+mn-lt"/>
              <a:ea typeface="+mn-ea"/>
              <a:cs typeface="+mn-cs"/>
            </a:rPr>
            <a:t>６</a:t>
          </a:r>
          <a:r>
            <a:rPr lang="ja-JP" altLang="ja-JP" sz="1100">
              <a:solidFill>
                <a:schemeClr val="dk1"/>
              </a:solidFill>
              <a:latin typeface="+mn-lt"/>
              <a:ea typeface="+mn-ea"/>
              <a:cs typeface="+mn-cs"/>
            </a:rPr>
            <a:t>年１０月１日：高齢化率２９．</a:t>
          </a:r>
          <a:r>
            <a:rPr lang="ja-JP" altLang="en-US" sz="1100">
              <a:solidFill>
                <a:schemeClr val="dk1"/>
              </a:solidFill>
              <a:latin typeface="+mn-lt"/>
              <a:ea typeface="+mn-ea"/>
              <a:cs typeface="+mn-cs"/>
            </a:rPr>
            <a:t>７</a:t>
          </a:r>
          <a:r>
            <a:rPr lang="ja-JP"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140607</xdr:rowOff>
    </xdr:from>
    <xdr:to>
      <xdr:col>7</xdr:col>
      <xdr:colOff>15875</xdr:colOff>
      <xdr:row>55</xdr:row>
      <xdr:rowOff>162378</xdr:rowOff>
    </xdr:to>
    <xdr:cxnSp macro="">
      <xdr:nvCxnSpPr>
        <xdr:cNvPr id="190" name="直線コネクタ 189"/>
        <xdr:cNvCxnSpPr/>
      </xdr:nvCxnSpPr>
      <xdr:spPr>
        <a:xfrm>
          <a:off x="3987800" y="95703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140607</xdr:rowOff>
    </xdr:from>
    <xdr:to>
      <xdr:col>5</xdr:col>
      <xdr:colOff>549275</xdr:colOff>
      <xdr:row>55</xdr:row>
      <xdr:rowOff>140607</xdr:rowOff>
    </xdr:to>
    <xdr:cxnSp macro="">
      <xdr:nvCxnSpPr>
        <xdr:cNvPr id="193" name="直線コネクタ 192"/>
        <xdr:cNvCxnSpPr/>
      </xdr:nvCxnSpPr>
      <xdr:spPr>
        <a:xfrm>
          <a:off x="3098800" y="9570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75293</xdr:rowOff>
    </xdr:from>
    <xdr:to>
      <xdr:col>4</xdr:col>
      <xdr:colOff>346075</xdr:colOff>
      <xdr:row>55</xdr:row>
      <xdr:rowOff>140607</xdr:rowOff>
    </xdr:to>
    <xdr:cxnSp macro="">
      <xdr:nvCxnSpPr>
        <xdr:cNvPr id="196" name="直線コネクタ 195"/>
        <xdr:cNvCxnSpPr/>
      </xdr:nvCxnSpPr>
      <xdr:spPr>
        <a:xfrm>
          <a:off x="2209800" y="9505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75293</xdr:rowOff>
    </xdr:from>
    <xdr:to>
      <xdr:col>3</xdr:col>
      <xdr:colOff>142875</xdr:colOff>
      <xdr:row>55</xdr:row>
      <xdr:rowOff>97065</xdr:rowOff>
    </xdr:to>
    <xdr:cxnSp macro="">
      <xdr:nvCxnSpPr>
        <xdr:cNvPr id="199" name="直線コネクタ 198"/>
        <xdr:cNvCxnSpPr/>
      </xdr:nvCxnSpPr>
      <xdr:spPr>
        <a:xfrm flipV="1">
          <a:off x="1320800" y="95050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136270</xdr:rowOff>
    </xdr:from>
    <xdr:ext cx="762000" cy="259045"/>
    <xdr:sp macro="" textlink="">
      <xdr:nvSpPr>
        <xdr:cNvPr id="203" name="テキスト ボックス 202"/>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111578</xdr:rowOff>
    </xdr:from>
    <xdr:to>
      <xdr:col>7</xdr:col>
      <xdr:colOff>66675</xdr:colOff>
      <xdr:row>56</xdr:row>
      <xdr:rowOff>41728</xdr:rowOff>
    </xdr:to>
    <xdr:sp macro="" textlink="">
      <xdr:nvSpPr>
        <xdr:cNvPr id="209" name="円/楕円 208"/>
        <xdr:cNvSpPr/>
      </xdr:nvSpPr>
      <xdr:spPr>
        <a:xfrm>
          <a:off x="4775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83655</xdr:rowOff>
    </xdr:from>
    <xdr:ext cx="762000" cy="259045"/>
    <xdr:sp macro="" textlink="">
      <xdr:nvSpPr>
        <xdr:cNvPr id="210" name="扶助費該当値テキスト"/>
        <xdr:cNvSpPr txBox="1"/>
      </xdr:nvSpPr>
      <xdr:spPr>
        <a:xfrm>
          <a:off x="4914900" y="951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89807</xdr:rowOff>
    </xdr:from>
    <xdr:to>
      <xdr:col>5</xdr:col>
      <xdr:colOff>600075</xdr:colOff>
      <xdr:row>56</xdr:row>
      <xdr:rowOff>19957</xdr:rowOff>
    </xdr:to>
    <xdr:sp macro="" textlink="">
      <xdr:nvSpPr>
        <xdr:cNvPr id="211" name="円/楕円 210"/>
        <xdr:cNvSpPr/>
      </xdr:nvSpPr>
      <xdr:spPr>
        <a:xfrm>
          <a:off x="3937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4734</xdr:rowOff>
    </xdr:from>
    <xdr:ext cx="736600" cy="259045"/>
    <xdr:sp macro="" textlink="">
      <xdr:nvSpPr>
        <xdr:cNvPr id="212" name="テキスト ボックス 211"/>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89807</xdr:rowOff>
    </xdr:from>
    <xdr:to>
      <xdr:col>4</xdr:col>
      <xdr:colOff>396875</xdr:colOff>
      <xdr:row>56</xdr:row>
      <xdr:rowOff>19957</xdr:rowOff>
    </xdr:to>
    <xdr:sp macro="" textlink="">
      <xdr:nvSpPr>
        <xdr:cNvPr id="213" name="円/楕円 212"/>
        <xdr:cNvSpPr/>
      </xdr:nvSpPr>
      <xdr:spPr>
        <a:xfrm>
          <a:off x="3048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14" name="テキスト ボックス 213"/>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24493</xdr:rowOff>
    </xdr:from>
    <xdr:to>
      <xdr:col>3</xdr:col>
      <xdr:colOff>193675</xdr:colOff>
      <xdr:row>55</xdr:row>
      <xdr:rowOff>126093</xdr:rowOff>
    </xdr:to>
    <xdr:sp macro="" textlink="">
      <xdr:nvSpPr>
        <xdr:cNvPr id="215" name="円/楕円 214"/>
        <xdr:cNvSpPr/>
      </xdr:nvSpPr>
      <xdr:spPr>
        <a:xfrm>
          <a:off x="2159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110870</xdr:rowOff>
    </xdr:from>
    <xdr:ext cx="762000" cy="259045"/>
    <xdr:sp macro="" textlink="">
      <xdr:nvSpPr>
        <xdr:cNvPr id="216" name="テキスト ボックス 215"/>
        <xdr:cNvSpPr txBox="1"/>
      </xdr:nvSpPr>
      <xdr:spPr>
        <a:xfrm>
          <a:off x="1828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46265</xdr:rowOff>
    </xdr:from>
    <xdr:to>
      <xdr:col>1</xdr:col>
      <xdr:colOff>676275</xdr:colOff>
      <xdr:row>55</xdr:row>
      <xdr:rowOff>147865</xdr:rowOff>
    </xdr:to>
    <xdr:sp macro="" textlink="">
      <xdr:nvSpPr>
        <xdr:cNvPr id="217" name="円/楕円 216"/>
        <xdr:cNvSpPr/>
      </xdr:nvSpPr>
      <xdr:spPr>
        <a:xfrm>
          <a:off x="1270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132642</xdr:rowOff>
    </xdr:from>
    <xdr:ext cx="762000" cy="259045"/>
    <xdr:sp macro="" textlink="">
      <xdr:nvSpPr>
        <xdr:cNvPr id="218" name="テキスト ボックス 217"/>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　</a:t>
          </a:r>
          <a:r>
            <a:rPr lang="ja-JP" altLang="en-US" sz="1100">
              <a:solidFill>
                <a:schemeClr val="dk1"/>
              </a:solidFill>
              <a:latin typeface="+mn-lt"/>
              <a:ea typeface="+mn-ea"/>
              <a:cs typeface="+mn-cs"/>
            </a:rPr>
            <a:t>前年度に比べ０．３</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増の</a:t>
          </a:r>
          <a:r>
            <a:rPr lang="ja-JP" altLang="ja-JP" sz="1100">
              <a:solidFill>
                <a:schemeClr val="dk1"/>
              </a:solidFill>
              <a:latin typeface="+mn-lt"/>
              <a:ea typeface="+mn-ea"/>
              <a:cs typeface="+mn-cs"/>
            </a:rPr>
            <a:t>であり、類似団体・全国・岡山県平均を上回っている。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特別会計繰出金については、</a:t>
          </a:r>
          <a:r>
            <a:rPr lang="ja-JP" altLang="en-US" sz="1100">
              <a:solidFill>
                <a:schemeClr val="dk1"/>
              </a:solidFill>
              <a:latin typeface="+mn-lt"/>
              <a:ea typeface="+mn-ea"/>
              <a:cs typeface="+mn-cs"/>
            </a:rPr>
            <a:t>国民健康</a:t>
          </a:r>
          <a:r>
            <a:rPr lang="ja-JP" altLang="ja-JP" sz="1100">
              <a:solidFill>
                <a:schemeClr val="dk1"/>
              </a:solidFill>
              <a:latin typeface="+mn-lt"/>
              <a:ea typeface="+mn-ea"/>
              <a:cs typeface="+mn-cs"/>
            </a:rPr>
            <a:t>保険特別会計や後期高齢者医療特別会計の繰出金が増となった。普通会計の負担額を減らしていく</a:t>
          </a:r>
          <a:r>
            <a:rPr lang="ja-JP" altLang="en-US" sz="1100">
              <a:solidFill>
                <a:schemeClr val="dk1"/>
              </a:solidFill>
              <a:latin typeface="+mn-lt"/>
              <a:ea typeface="+mn-ea"/>
              <a:cs typeface="+mn-cs"/>
            </a:rPr>
            <a:t>とともに、</a:t>
          </a:r>
          <a:r>
            <a:rPr lang="ja-JP" altLang="ja-JP" sz="1100">
              <a:solidFill>
                <a:schemeClr val="dk1"/>
              </a:solidFill>
              <a:latin typeface="+mn-lt"/>
              <a:ea typeface="+mn-ea"/>
              <a:cs typeface="+mn-cs"/>
            </a:rPr>
            <a:t>その他の特別会計についても段階的に繰出基準に基づくもののみとするなど繰出金の抑制に努める。</a:t>
          </a:r>
          <a:endParaRPr lang="en-US"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100330</xdr:rowOff>
    </xdr:from>
    <xdr:to>
      <xdr:col>24</xdr:col>
      <xdr:colOff>31750</xdr:colOff>
      <xdr:row>57</xdr:row>
      <xdr:rowOff>123190</xdr:rowOff>
    </xdr:to>
    <xdr:cxnSp macro="">
      <xdr:nvCxnSpPr>
        <xdr:cNvPr id="251" name="直線コネクタ 250"/>
        <xdr:cNvCxnSpPr/>
      </xdr:nvCxnSpPr>
      <xdr:spPr>
        <a:xfrm>
          <a:off x="15671800" y="98729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100330</xdr:rowOff>
    </xdr:from>
    <xdr:to>
      <xdr:col>22</xdr:col>
      <xdr:colOff>565150</xdr:colOff>
      <xdr:row>57</xdr:row>
      <xdr:rowOff>100330</xdr:rowOff>
    </xdr:to>
    <xdr:cxnSp macro="">
      <xdr:nvCxnSpPr>
        <xdr:cNvPr id="254" name="直線コネクタ 253"/>
        <xdr:cNvCxnSpPr/>
      </xdr:nvCxnSpPr>
      <xdr:spPr>
        <a:xfrm>
          <a:off x="14782800" y="9872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100330</xdr:rowOff>
    </xdr:from>
    <xdr:to>
      <xdr:col>21</xdr:col>
      <xdr:colOff>361950</xdr:colOff>
      <xdr:row>57</xdr:row>
      <xdr:rowOff>100330</xdr:rowOff>
    </xdr:to>
    <xdr:cxnSp macro="">
      <xdr:nvCxnSpPr>
        <xdr:cNvPr id="257" name="直線コネクタ 256"/>
        <xdr:cNvCxnSpPr/>
      </xdr:nvCxnSpPr>
      <xdr:spPr>
        <a:xfrm>
          <a:off x="13893800" y="9872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16510</xdr:rowOff>
    </xdr:from>
    <xdr:to>
      <xdr:col>20</xdr:col>
      <xdr:colOff>158750</xdr:colOff>
      <xdr:row>57</xdr:row>
      <xdr:rowOff>100330</xdr:rowOff>
    </xdr:to>
    <xdr:cxnSp macro="">
      <xdr:nvCxnSpPr>
        <xdr:cNvPr id="260" name="直線コネクタ 259"/>
        <xdr:cNvCxnSpPr/>
      </xdr:nvCxnSpPr>
      <xdr:spPr>
        <a:xfrm>
          <a:off x="13004800" y="97891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2" name="テキスト ボックス 261"/>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4" name="テキスト ボックス 263"/>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72390</xdr:rowOff>
    </xdr:from>
    <xdr:to>
      <xdr:col>24</xdr:col>
      <xdr:colOff>82550</xdr:colOff>
      <xdr:row>58</xdr:row>
      <xdr:rowOff>2540</xdr:rowOff>
    </xdr:to>
    <xdr:sp macro="" textlink="">
      <xdr:nvSpPr>
        <xdr:cNvPr id="270" name="円/楕円 269"/>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44467</xdr:rowOff>
    </xdr:from>
    <xdr:ext cx="762000" cy="259045"/>
    <xdr:sp macro="" textlink="">
      <xdr:nvSpPr>
        <xdr:cNvPr id="271" name="その他該当値テキスト"/>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49530</xdr:rowOff>
    </xdr:from>
    <xdr:to>
      <xdr:col>22</xdr:col>
      <xdr:colOff>615950</xdr:colOff>
      <xdr:row>57</xdr:row>
      <xdr:rowOff>151130</xdr:rowOff>
    </xdr:to>
    <xdr:sp macro="" textlink="">
      <xdr:nvSpPr>
        <xdr:cNvPr id="272" name="円/楕円 271"/>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135907</xdr:rowOff>
    </xdr:from>
    <xdr:ext cx="736600" cy="259045"/>
    <xdr:sp macro="" textlink="">
      <xdr:nvSpPr>
        <xdr:cNvPr id="273" name="テキスト ボックス 272"/>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49530</xdr:rowOff>
    </xdr:from>
    <xdr:to>
      <xdr:col>21</xdr:col>
      <xdr:colOff>412750</xdr:colOff>
      <xdr:row>57</xdr:row>
      <xdr:rowOff>151130</xdr:rowOff>
    </xdr:to>
    <xdr:sp macro="" textlink="">
      <xdr:nvSpPr>
        <xdr:cNvPr id="274" name="円/楕円 273"/>
        <xdr:cNvSpPr/>
      </xdr:nvSpPr>
      <xdr:spPr>
        <a:xfrm>
          <a:off x="14732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135907</xdr:rowOff>
    </xdr:from>
    <xdr:ext cx="762000" cy="259045"/>
    <xdr:sp macro="" textlink="">
      <xdr:nvSpPr>
        <xdr:cNvPr id="275" name="テキスト ボックス 274"/>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49530</xdr:rowOff>
    </xdr:from>
    <xdr:to>
      <xdr:col>20</xdr:col>
      <xdr:colOff>209550</xdr:colOff>
      <xdr:row>57</xdr:row>
      <xdr:rowOff>151130</xdr:rowOff>
    </xdr:to>
    <xdr:sp macro="" textlink="">
      <xdr:nvSpPr>
        <xdr:cNvPr id="276" name="円/楕円 275"/>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135907</xdr:rowOff>
    </xdr:from>
    <xdr:ext cx="762000" cy="259045"/>
    <xdr:sp macro="" textlink="">
      <xdr:nvSpPr>
        <xdr:cNvPr id="277" name="テキスト ボックス 276"/>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137160</xdr:rowOff>
    </xdr:from>
    <xdr:to>
      <xdr:col>19</xdr:col>
      <xdr:colOff>6350</xdr:colOff>
      <xdr:row>57</xdr:row>
      <xdr:rowOff>67310</xdr:rowOff>
    </xdr:to>
    <xdr:sp macro="" textlink="">
      <xdr:nvSpPr>
        <xdr:cNvPr id="278" name="円/楕円 277"/>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52087</xdr:rowOff>
    </xdr:from>
    <xdr:ext cx="762000" cy="259045"/>
    <xdr:sp macro="" textlink="">
      <xdr:nvSpPr>
        <xdr:cNvPr id="279" name="テキスト ボックス 278"/>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　平成２</a:t>
          </a:r>
          <a:r>
            <a:rPr lang="ja-JP" altLang="en-US" sz="1100">
              <a:solidFill>
                <a:schemeClr val="dk1"/>
              </a:solidFill>
              <a:latin typeface="+mn-lt"/>
              <a:ea typeface="+mn-ea"/>
              <a:cs typeface="+mn-cs"/>
            </a:rPr>
            <a:t>６</a:t>
          </a:r>
          <a:r>
            <a:rPr lang="ja-JP" altLang="ja-JP" sz="1100">
              <a:solidFill>
                <a:schemeClr val="dk1"/>
              </a:solidFill>
              <a:latin typeface="+mn-lt"/>
              <a:ea typeface="+mn-ea"/>
              <a:cs typeface="+mn-cs"/>
            </a:rPr>
            <a:t>年度は</a:t>
          </a:r>
          <a:r>
            <a:rPr lang="ja-JP" altLang="en-US" sz="1100">
              <a:solidFill>
                <a:schemeClr val="dk1"/>
              </a:solidFill>
              <a:latin typeface="+mn-lt"/>
              <a:ea typeface="+mn-ea"/>
              <a:cs typeface="+mn-cs"/>
            </a:rPr>
            <a:t>市立市民病院の閉院による市立病院事業会計負担金の皆減（△２６９，０７２千円）や和気北部衛生施設組合負担金の皆減（△９５</a:t>
          </a:r>
          <a:r>
            <a:rPr lang="en-US" altLang="ja-JP" sz="1100">
              <a:solidFill>
                <a:schemeClr val="dk1"/>
              </a:solidFill>
              <a:latin typeface="+mn-lt"/>
              <a:ea typeface="+mn-ea"/>
              <a:cs typeface="+mn-cs"/>
            </a:rPr>
            <a:t>,</a:t>
          </a:r>
          <a:r>
            <a:rPr lang="ja-JP" altLang="en-US" sz="1100">
              <a:solidFill>
                <a:schemeClr val="dk1"/>
              </a:solidFill>
              <a:latin typeface="+mn-lt"/>
              <a:ea typeface="+mn-ea"/>
              <a:cs typeface="+mn-cs"/>
            </a:rPr>
            <a:t>２６８千円）</a:t>
          </a:r>
          <a:r>
            <a:rPr lang="ja-JP" altLang="ja-JP" sz="1100">
              <a:solidFill>
                <a:schemeClr val="dk1"/>
              </a:solidFill>
              <a:latin typeface="+mn-lt"/>
              <a:ea typeface="+mn-ea"/>
              <a:cs typeface="+mn-cs"/>
            </a:rPr>
            <a:t>など</a:t>
          </a:r>
          <a:r>
            <a:rPr lang="ja-JP" altLang="en-US" sz="1100">
              <a:solidFill>
                <a:schemeClr val="dk1"/>
              </a:solidFill>
              <a:latin typeface="+mn-lt"/>
              <a:ea typeface="+mn-ea"/>
              <a:cs typeface="+mn-cs"/>
            </a:rPr>
            <a:t>により</a:t>
          </a:r>
          <a:r>
            <a:rPr lang="ja-JP" altLang="ja-JP" sz="1100">
              <a:solidFill>
                <a:schemeClr val="dk1"/>
              </a:solidFill>
              <a:latin typeface="+mn-lt"/>
              <a:ea typeface="+mn-ea"/>
              <a:cs typeface="+mn-cs"/>
            </a:rPr>
            <a:t>、対前年１．</a:t>
          </a:r>
          <a:r>
            <a:rPr lang="ja-JP" altLang="en-US" sz="1100">
              <a:solidFill>
                <a:schemeClr val="dk1"/>
              </a:solidFill>
              <a:latin typeface="+mn-lt"/>
              <a:ea typeface="+mn-ea"/>
              <a:cs typeface="+mn-cs"/>
            </a:rPr>
            <a:t>４</a:t>
          </a:r>
          <a:r>
            <a:rPr lang="ja-JP" altLang="ja-JP" sz="1100">
              <a:solidFill>
                <a:schemeClr val="dk1"/>
              </a:solidFill>
              <a:latin typeface="+mn-lt"/>
              <a:ea typeface="+mn-ea"/>
              <a:cs typeface="+mn-cs"/>
            </a:rPr>
            <a:t>％減</a:t>
          </a:r>
          <a:r>
            <a:rPr lang="ja-JP" altLang="en-US" sz="1100">
              <a:solidFill>
                <a:schemeClr val="dk1"/>
              </a:solidFill>
              <a:latin typeface="+mn-lt"/>
              <a:ea typeface="+mn-ea"/>
              <a:cs typeface="+mn-cs"/>
            </a:rPr>
            <a:t>となり</a:t>
          </a:r>
          <a:r>
            <a:rPr lang="ja-JP" altLang="ja-JP" sz="1100">
              <a:solidFill>
                <a:schemeClr val="dk1"/>
              </a:solidFill>
              <a:latin typeface="+mn-lt"/>
              <a:ea typeface="+mn-ea"/>
              <a:cs typeface="+mn-cs"/>
            </a:rPr>
            <a:t>、類似団体</a:t>
          </a:r>
          <a:r>
            <a:rPr lang="ja-JP" altLang="en-US" sz="1100">
              <a:solidFill>
                <a:schemeClr val="dk1"/>
              </a:solidFill>
              <a:latin typeface="+mn-lt"/>
              <a:ea typeface="+mn-ea"/>
              <a:cs typeface="+mn-cs"/>
            </a:rPr>
            <a:t>、</a:t>
          </a:r>
          <a:r>
            <a:rPr lang="ja-JP" altLang="ja-JP" sz="1100">
              <a:solidFill>
                <a:schemeClr val="dk1"/>
              </a:solidFill>
              <a:latin typeface="+mn-lt"/>
              <a:ea typeface="+mn-ea"/>
              <a:cs typeface="+mn-cs"/>
            </a:rPr>
            <a:t>全国平均</a:t>
          </a:r>
          <a:r>
            <a:rPr lang="ja-JP" altLang="en-US" sz="1100">
              <a:solidFill>
                <a:schemeClr val="dk1"/>
              </a:solidFill>
              <a:latin typeface="+mn-lt"/>
              <a:ea typeface="+mn-ea"/>
              <a:cs typeface="+mn-cs"/>
            </a:rPr>
            <a:t>、県平均ともに</a:t>
          </a:r>
          <a:r>
            <a:rPr lang="ja-JP" altLang="ja-JP" sz="1100">
              <a:solidFill>
                <a:schemeClr val="dk1"/>
              </a:solidFill>
              <a:latin typeface="+mn-lt"/>
              <a:ea typeface="+mn-ea"/>
              <a:cs typeface="+mn-cs"/>
            </a:rPr>
            <a:t>下回っ</a:t>
          </a:r>
          <a:r>
            <a:rPr lang="ja-JP" altLang="en-US" sz="1100">
              <a:solidFill>
                <a:schemeClr val="dk1"/>
              </a:solidFill>
              <a:latin typeface="+mn-lt"/>
              <a:ea typeface="+mn-ea"/>
              <a:cs typeface="+mn-cs"/>
            </a:rPr>
            <a:t>た</a:t>
          </a:r>
          <a:r>
            <a:rPr lang="ja-JP"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各種団体等への補助金は運営費補助から事業費補助への転換を図り、個別に各補助金の有効性を見直し、縮小・廃止を</a:t>
          </a:r>
          <a:r>
            <a:rPr lang="ja-JP" altLang="en-US" sz="1100">
              <a:solidFill>
                <a:schemeClr val="dk1"/>
              </a:solidFill>
              <a:latin typeface="+mn-lt"/>
              <a:ea typeface="+mn-ea"/>
              <a:cs typeface="+mn-cs"/>
            </a:rPr>
            <a:t>行っていく。</a:t>
          </a:r>
          <a:endParaRPr lang="ja-JP" altLang="ja-JP" sz="1400"/>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69850</xdr:rowOff>
    </xdr:from>
    <xdr:to>
      <xdr:col>24</xdr:col>
      <xdr:colOff>31750</xdr:colOff>
      <xdr:row>34</xdr:row>
      <xdr:rowOff>123190</xdr:rowOff>
    </xdr:to>
    <xdr:cxnSp macro="">
      <xdr:nvCxnSpPr>
        <xdr:cNvPr id="311" name="直線コネクタ 310"/>
        <xdr:cNvCxnSpPr/>
      </xdr:nvCxnSpPr>
      <xdr:spPr>
        <a:xfrm flipV="1">
          <a:off x="15671800" y="589915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170197</xdr:rowOff>
    </xdr:from>
    <xdr:ext cx="762000" cy="259045"/>
    <xdr:sp macro="" textlink="">
      <xdr:nvSpPr>
        <xdr:cNvPr id="312"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123190</xdr:rowOff>
    </xdr:from>
    <xdr:to>
      <xdr:col>22</xdr:col>
      <xdr:colOff>565150</xdr:colOff>
      <xdr:row>34</xdr:row>
      <xdr:rowOff>161290</xdr:rowOff>
    </xdr:to>
    <xdr:cxnSp macro="">
      <xdr:nvCxnSpPr>
        <xdr:cNvPr id="314" name="直線コネクタ 313"/>
        <xdr:cNvCxnSpPr/>
      </xdr:nvCxnSpPr>
      <xdr:spPr>
        <a:xfrm flipV="1">
          <a:off x="14782800" y="59524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16" name="テキスト ボックス 315"/>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142240</xdr:rowOff>
    </xdr:from>
    <xdr:to>
      <xdr:col>21</xdr:col>
      <xdr:colOff>361950</xdr:colOff>
      <xdr:row>34</xdr:row>
      <xdr:rowOff>161290</xdr:rowOff>
    </xdr:to>
    <xdr:cxnSp macro="">
      <xdr:nvCxnSpPr>
        <xdr:cNvPr id="317" name="直線コネクタ 316"/>
        <xdr:cNvCxnSpPr/>
      </xdr:nvCxnSpPr>
      <xdr:spPr>
        <a:xfrm>
          <a:off x="13893800" y="59715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142240</xdr:rowOff>
    </xdr:from>
    <xdr:to>
      <xdr:col>20</xdr:col>
      <xdr:colOff>158750</xdr:colOff>
      <xdr:row>34</xdr:row>
      <xdr:rowOff>161290</xdr:rowOff>
    </xdr:to>
    <xdr:cxnSp macro="">
      <xdr:nvCxnSpPr>
        <xdr:cNvPr id="320" name="直線コネクタ 319"/>
        <xdr:cNvCxnSpPr/>
      </xdr:nvCxnSpPr>
      <xdr:spPr>
        <a:xfrm flipV="1">
          <a:off x="13004800" y="59715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101617</xdr:rowOff>
    </xdr:from>
    <xdr:ext cx="762000" cy="259045"/>
    <xdr:sp macro="" textlink="">
      <xdr:nvSpPr>
        <xdr:cNvPr id="324" name="テキスト ボックス 323"/>
        <xdr:cNvSpPr txBox="1"/>
      </xdr:nvSpPr>
      <xdr:spPr>
        <a:xfrm>
          <a:off x="12623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19050</xdr:rowOff>
    </xdr:from>
    <xdr:to>
      <xdr:col>24</xdr:col>
      <xdr:colOff>82550</xdr:colOff>
      <xdr:row>34</xdr:row>
      <xdr:rowOff>120650</xdr:rowOff>
    </xdr:to>
    <xdr:sp macro="" textlink="">
      <xdr:nvSpPr>
        <xdr:cNvPr id="330" name="円/楕円 329"/>
        <xdr:cNvSpPr/>
      </xdr:nvSpPr>
      <xdr:spPr>
        <a:xfrm>
          <a:off x="164592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35577</xdr:rowOff>
    </xdr:from>
    <xdr:ext cx="762000" cy="259045"/>
    <xdr:sp macro="" textlink="">
      <xdr:nvSpPr>
        <xdr:cNvPr id="331" name="補助費等該当値テキスト"/>
        <xdr:cNvSpPr txBox="1"/>
      </xdr:nvSpPr>
      <xdr:spPr>
        <a:xfrm>
          <a:off x="16598900" y="569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72390</xdr:rowOff>
    </xdr:from>
    <xdr:to>
      <xdr:col>22</xdr:col>
      <xdr:colOff>615950</xdr:colOff>
      <xdr:row>35</xdr:row>
      <xdr:rowOff>2540</xdr:rowOff>
    </xdr:to>
    <xdr:sp macro="" textlink="">
      <xdr:nvSpPr>
        <xdr:cNvPr id="332" name="円/楕円 331"/>
        <xdr:cNvSpPr/>
      </xdr:nvSpPr>
      <xdr:spPr>
        <a:xfrm>
          <a:off x="156210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12717</xdr:rowOff>
    </xdr:from>
    <xdr:ext cx="736600" cy="259045"/>
    <xdr:sp macro="" textlink="">
      <xdr:nvSpPr>
        <xdr:cNvPr id="333" name="テキスト ボックス 332"/>
        <xdr:cNvSpPr txBox="1"/>
      </xdr:nvSpPr>
      <xdr:spPr>
        <a:xfrm>
          <a:off x="15290800" y="5670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110490</xdr:rowOff>
    </xdr:from>
    <xdr:to>
      <xdr:col>21</xdr:col>
      <xdr:colOff>412750</xdr:colOff>
      <xdr:row>35</xdr:row>
      <xdr:rowOff>40640</xdr:rowOff>
    </xdr:to>
    <xdr:sp macro="" textlink="">
      <xdr:nvSpPr>
        <xdr:cNvPr id="334" name="円/楕円 333"/>
        <xdr:cNvSpPr/>
      </xdr:nvSpPr>
      <xdr:spPr>
        <a:xfrm>
          <a:off x="147320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50817</xdr:rowOff>
    </xdr:from>
    <xdr:ext cx="762000" cy="259045"/>
    <xdr:sp macro="" textlink="">
      <xdr:nvSpPr>
        <xdr:cNvPr id="335" name="テキスト ボックス 334"/>
        <xdr:cNvSpPr txBox="1"/>
      </xdr:nvSpPr>
      <xdr:spPr>
        <a:xfrm>
          <a:off x="14401800" y="570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91440</xdr:rowOff>
    </xdr:from>
    <xdr:to>
      <xdr:col>20</xdr:col>
      <xdr:colOff>209550</xdr:colOff>
      <xdr:row>35</xdr:row>
      <xdr:rowOff>21590</xdr:rowOff>
    </xdr:to>
    <xdr:sp macro="" textlink="">
      <xdr:nvSpPr>
        <xdr:cNvPr id="336" name="円/楕円 335"/>
        <xdr:cNvSpPr/>
      </xdr:nvSpPr>
      <xdr:spPr>
        <a:xfrm>
          <a:off x="13843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31767</xdr:rowOff>
    </xdr:from>
    <xdr:ext cx="762000" cy="259045"/>
    <xdr:sp macro="" textlink="">
      <xdr:nvSpPr>
        <xdr:cNvPr id="337" name="テキスト ボックス 336"/>
        <xdr:cNvSpPr txBox="1"/>
      </xdr:nvSpPr>
      <xdr:spPr>
        <a:xfrm>
          <a:off x="13512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110490</xdr:rowOff>
    </xdr:from>
    <xdr:to>
      <xdr:col>19</xdr:col>
      <xdr:colOff>6350</xdr:colOff>
      <xdr:row>35</xdr:row>
      <xdr:rowOff>40640</xdr:rowOff>
    </xdr:to>
    <xdr:sp macro="" textlink="">
      <xdr:nvSpPr>
        <xdr:cNvPr id="338" name="円/楕円 337"/>
        <xdr:cNvSpPr/>
      </xdr:nvSpPr>
      <xdr:spPr>
        <a:xfrm>
          <a:off x="129540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50817</xdr:rowOff>
    </xdr:from>
    <xdr:ext cx="762000" cy="259045"/>
    <xdr:sp macro="" textlink="">
      <xdr:nvSpPr>
        <xdr:cNvPr id="339" name="テキスト ボックス 338"/>
        <xdr:cNvSpPr txBox="1"/>
      </xdr:nvSpPr>
      <xdr:spPr>
        <a:xfrm>
          <a:off x="12623800" y="570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latin typeface="+mn-lt"/>
              <a:ea typeface="+mn-ea"/>
              <a:cs typeface="+mn-cs"/>
            </a:rPr>
            <a:t>　地方債の元利償還金は平成２</a:t>
          </a:r>
          <a:r>
            <a:rPr lang="ja-JP" altLang="en-US" sz="1100">
              <a:solidFill>
                <a:schemeClr val="dk1"/>
              </a:solidFill>
              <a:latin typeface="+mn-lt"/>
              <a:ea typeface="+mn-ea"/>
              <a:cs typeface="+mn-cs"/>
            </a:rPr>
            <a:t>７</a:t>
          </a:r>
          <a:r>
            <a:rPr lang="ja-JP" altLang="ja-JP" sz="1100">
              <a:solidFill>
                <a:schemeClr val="dk1"/>
              </a:solidFill>
              <a:latin typeface="+mn-lt"/>
              <a:ea typeface="+mn-ea"/>
              <a:cs typeface="+mn-cs"/>
            </a:rPr>
            <a:t>年度まで減少していくが、平成２３年度から２７年度に実施する大規模事業の借入により、</a:t>
          </a:r>
          <a:r>
            <a:rPr lang="ja-JP" altLang="en-US" sz="1100">
              <a:solidFill>
                <a:schemeClr val="dk1"/>
              </a:solidFill>
              <a:latin typeface="+mn-lt"/>
              <a:ea typeface="+mn-ea"/>
              <a:cs typeface="+mn-cs"/>
            </a:rPr>
            <a:t>平成２８年度から</a:t>
          </a:r>
          <a:r>
            <a:rPr lang="ja-JP" altLang="ja-JP" sz="1100">
              <a:solidFill>
                <a:schemeClr val="dk1"/>
              </a:solidFill>
              <a:latin typeface="+mn-lt"/>
              <a:ea typeface="+mn-ea"/>
              <a:cs typeface="+mn-cs"/>
            </a:rPr>
            <a:t>平成２９年度増加し、その後減少していく見込みである。</a:t>
          </a:r>
          <a:endParaRPr lang="en-US" altLang="ja-JP" sz="1100">
            <a:solidFill>
              <a:schemeClr val="dk1"/>
            </a:solidFill>
            <a:latin typeface="+mn-lt"/>
            <a:ea typeface="+mn-ea"/>
            <a:cs typeface="+mn-cs"/>
          </a:endParaRPr>
        </a:p>
        <a:p>
          <a:pPr rtl="0" eaLnBrk="1" fontAlgn="auto" latinLnBrk="0" hangingPunct="1"/>
          <a:r>
            <a:rPr lang="ja-JP" altLang="ja-JP" sz="1100">
              <a:solidFill>
                <a:schemeClr val="dk1"/>
              </a:solidFill>
              <a:latin typeface="+mn-lt"/>
              <a:ea typeface="+mn-ea"/>
              <a:cs typeface="+mn-cs"/>
            </a:rPr>
            <a:t>　地方債借入れの影響が後年度に現れるので、平成２８年度以降は普通建設事業の縮小による地方債発行の抑制に努める。</a:t>
          </a:r>
          <a:endParaRPr lang="ja-JP" altLang="ja-JP" sz="1400"/>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132715</xdr:rowOff>
    </xdr:from>
    <xdr:to>
      <xdr:col>7</xdr:col>
      <xdr:colOff>15875</xdr:colOff>
      <xdr:row>74</xdr:row>
      <xdr:rowOff>134620</xdr:rowOff>
    </xdr:to>
    <xdr:cxnSp macro="">
      <xdr:nvCxnSpPr>
        <xdr:cNvPr id="371" name="直線コネクタ 370"/>
        <xdr:cNvCxnSpPr/>
      </xdr:nvCxnSpPr>
      <xdr:spPr>
        <a:xfrm flipV="1">
          <a:off x="3987800" y="1282001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2" name="公債費平均値テキスト"/>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134620</xdr:rowOff>
    </xdr:from>
    <xdr:to>
      <xdr:col>5</xdr:col>
      <xdr:colOff>549275</xdr:colOff>
      <xdr:row>74</xdr:row>
      <xdr:rowOff>155575</xdr:rowOff>
    </xdr:to>
    <xdr:cxnSp macro="">
      <xdr:nvCxnSpPr>
        <xdr:cNvPr id="374" name="直線コネクタ 373"/>
        <xdr:cNvCxnSpPr/>
      </xdr:nvCxnSpPr>
      <xdr:spPr>
        <a:xfrm flipV="1">
          <a:off x="3098800" y="128219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76" name="テキスト ボックス 375"/>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155575</xdr:rowOff>
    </xdr:from>
    <xdr:to>
      <xdr:col>4</xdr:col>
      <xdr:colOff>346075</xdr:colOff>
      <xdr:row>74</xdr:row>
      <xdr:rowOff>161290</xdr:rowOff>
    </xdr:to>
    <xdr:cxnSp macro="">
      <xdr:nvCxnSpPr>
        <xdr:cNvPr id="377" name="直線コネクタ 376"/>
        <xdr:cNvCxnSpPr/>
      </xdr:nvCxnSpPr>
      <xdr:spPr>
        <a:xfrm flipV="1">
          <a:off x="2209800" y="128428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9" name="テキスト ボックス 378"/>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161290</xdr:rowOff>
    </xdr:from>
    <xdr:to>
      <xdr:col>3</xdr:col>
      <xdr:colOff>142875</xdr:colOff>
      <xdr:row>74</xdr:row>
      <xdr:rowOff>165100</xdr:rowOff>
    </xdr:to>
    <xdr:cxnSp macro="">
      <xdr:nvCxnSpPr>
        <xdr:cNvPr id="380" name="直線コネクタ 379"/>
        <xdr:cNvCxnSpPr/>
      </xdr:nvCxnSpPr>
      <xdr:spPr>
        <a:xfrm flipV="1">
          <a:off x="1320800" y="12848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82" name="テキスト ボックス 381"/>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74947</xdr:rowOff>
    </xdr:from>
    <xdr:ext cx="762000" cy="259045"/>
    <xdr:sp macro="" textlink="">
      <xdr:nvSpPr>
        <xdr:cNvPr id="384" name="テキスト ボックス 383"/>
        <xdr:cNvSpPr txBox="1"/>
      </xdr:nvSpPr>
      <xdr:spPr>
        <a:xfrm>
          <a:off x="939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81915</xdr:rowOff>
    </xdr:from>
    <xdr:to>
      <xdr:col>7</xdr:col>
      <xdr:colOff>66675</xdr:colOff>
      <xdr:row>75</xdr:row>
      <xdr:rowOff>12065</xdr:rowOff>
    </xdr:to>
    <xdr:sp macro="" textlink="">
      <xdr:nvSpPr>
        <xdr:cNvPr id="390" name="円/楕円 389"/>
        <xdr:cNvSpPr/>
      </xdr:nvSpPr>
      <xdr:spPr>
        <a:xfrm>
          <a:off x="47752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161942</xdr:rowOff>
    </xdr:from>
    <xdr:ext cx="762000" cy="259045"/>
    <xdr:sp macro="" textlink="">
      <xdr:nvSpPr>
        <xdr:cNvPr id="391" name="公債費該当値テキスト"/>
        <xdr:cNvSpPr txBox="1"/>
      </xdr:nvSpPr>
      <xdr:spPr>
        <a:xfrm>
          <a:off x="4914900" y="1267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83820</xdr:rowOff>
    </xdr:from>
    <xdr:to>
      <xdr:col>5</xdr:col>
      <xdr:colOff>600075</xdr:colOff>
      <xdr:row>75</xdr:row>
      <xdr:rowOff>13970</xdr:rowOff>
    </xdr:to>
    <xdr:sp macro="" textlink="">
      <xdr:nvSpPr>
        <xdr:cNvPr id="392" name="円/楕円 391"/>
        <xdr:cNvSpPr/>
      </xdr:nvSpPr>
      <xdr:spPr>
        <a:xfrm>
          <a:off x="3937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24147</xdr:rowOff>
    </xdr:from>
    <xdr:ext cx="736600" cy="259045"/>
    <xdr:sp macro="" textlink="">
      <xdr:nvSpPr>
        <xdr:cNvPr id="393" name="テキスト ボックス 392"/>
        <xdr:cNvSpPr txBox="1"/>
      </xdr:nvSpPr>
      <xdr:spPr>
        <a:xfrm>
          <a:off x="3606800" y="1253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104775</xdr:rowOff>
    </xdr:from>
    <xdr:to>
      <xdr:col>4</xdr:col>
      <xdr:colOff>396875</xdr:colOff>
      <xdr:row>75</xdr:row>
      <xdr:rowOff>34925</xdr:rowOff>
    </xdr:to>
    <xdr:sp macro="" textlink="">
      <xdr:nvSpPr>
        <xdr:cNvPr id="394" name="円/楕円 393"/>
        <xdr:cNvSpPr/>
      </xdr:nvSpPr>
      <xdr:spPr>
        <a:xfrm>
          <a:off x="3048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45102</xdr:rowOff>
    </xdr:from>
    <xdr:ext cx="762000" cy="259045"/>
    <xdr:sp macro="" textlink="">
      <xdr:nvSpPr>
        <xdr:cNvPr id="395" name="テキスト ボックス 394"/>
        <xdr:cNvSpPr txBox="1"/>
      </xdr:nvSpPr>
      <xdr:spPr>
        <a:xfrm>
          <a:off x="2717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110490</xdr:rowOff>
    </xdr:from>
    <xdr:to>
      <xdr:col>3</xdr:col>
      <xdr:colOff>193675</xdr:colOff>
      <xdr:row>75</xdr:row>
      <xdr:rowOff>40640</xdr:rowOff>
    </xdr:to>
    <xdr:sp macro="" textlink="">
      <xdr:nvSpPr>
        <xdr:cNvPr id="396" name="円/楕円 395"/>
        <xdr:cNvSpPr/>
      </xdr:nvSpPr>
      <xdr:spPr>
        <a:xfrm>
          <a:off x="2159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50817</xdr:rowOff>
    </xdr:from>
    <xdr:ext cx="762000" cy="259045"/>
    <xdr:sp macro="" textlink="">
      <xdr:nvSpPr>
        <xdr:cNvPr id="397" name="テキスト ボックス 396"/>
        <xdr:cNvSpPr txBox="1"/>
      </xdr:nvSpPr>
      <xdr:spPr>
        <a:xfrm>
          <a:off x="1828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114300</xdr:rowOff>
    </xdr:from>
    <xdr:to>
      <xdr:col>1</xdr:col>
      <xdr:colOff>676275</xdr:colOff>
      <xdr:row>75</xdr:row>
      <xdr:rowOff>44450</xdr:rowOff>
    </xdr:to>
    <xdr:sp macro="" textlink="">
      <xdr:nvSpPr>
        <xdr:cNvPr id="398" name="円/楕円 397"/>
        <xdr:cNvSpPr/>
      </xdr:nvSpPr>
      <xdr:spPr>
        <a:xfrm>
          <a:off x="1270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54627</xdr:rowOff>
    </xdr:from>
    <xdr:ext cx="762000" cy="259045"/>
    <xdr:sp macro="" textlink="">
      <xdr:nvSpPr>
        <xdr:cNvPr id="399" name="テキスト ボックス 398"/>
        <xdr:cNvSpPr txBox="1"/>
      </xdr:nvSpPr>
      <xdr:spPr>
        <a:xfrm>
          <a:off x="939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latin typeface="+mn-lt"/>
              <a:ea typeface="+mn-ea"/>
              <a:cs typeface="+mn-cs"/>
            </a:rPr>
            <a:t>　公債費を除く経常経費については、</a:t>
          </a:r>
          <a:r>
            <a:rPr lang="ja-JP" altLang="en-US" sz="1100">
              <a:solidFill>
                <a:schemeClr val="dk1"/>
              </a:solidFill>
              <a:latin typeface="+mn-lt"/>
              <a:ea typeface="+mn-ea"/>
              <a:cs typeface="+mn-cs"/>
            </a:rPr>
            <a:t>主に負担金減による</a:t>
          </a:r>
          <a:r>
            <a:rPr lang="ja-JP" altLang="ja-JP" sz="1100">
              <a:solidFill>
                <a:schemeClr val="dk1"/>
              </a:solidFill>
              <a:latin typeface="+mn-lt"/>
              <a:ea typeface="+mn-ea"/>
              <a:cs typeface="+mn-cs"/>
            </a:rPr>
            <a:t>補助費等の減</a:t>
          </a:r>
          <a:r>
            <a:rPr lang="ja-JP" altLang="en-US" sz="1100">
              <a:solidFill>
                <a:schemeClr val="dk1"/>
              </a:solidFill>
              <a:latin typeface="+mn-lt"/>
              <a:ea typeface="+mn-ea"/>
              <a:cs typeface="+mn-cs"/>
            </a:rPr>
            <a:t>に対し、人件費、物件費、扶助費等が増となり、</a:t>
          </a:r>
          <a:r>
            <a:rPr lang="ja-JP" altLang="ja-JP" sz="1100">
              <a:solidFill>
                <a:schemeClr val="dk1"/>
              </a:solidFill>
              <a:latin typeface="+mn-lt"/>
              <a:ea typeface="+mn-ea"/>
              <a:cs typeface="+mn-cs"/>
            </a:rPr>
            <a:t>対前</a:t>
          </a:r>
          <a:r>
            <a:rPr lang="ja-JP" altLang="en-US" sz="1100">
              <a:solidFill>
                <a:schemeClr val="dk1"/>
              </a:solidFill>
              <a:latin typeface="+mn-lt"/>
              <a:ea typeface="+mn-ea"/>
              <a:cs typeface="+mn-cs"/>
            </a:rPr>
            <a:t>年０</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４</a:t>
          </a:r>
          <a:r>
            <a:rPr lang="ja-JP" altLang="ja-JP" sz="1100">
              <a:solidFill>
                <a:schemeClr val="dk1"/>
              </a:solidFill>
              <a:latin typeface="+mn-lt"/>
              <a:ea typeface="+mn-ea"/>
              <a:cs typeface="+mn-cs"/>
            </a:rPr>
            <a:t>％の</a:t>
          </a:r>
          <a:r>
            <a:rPr lang="ja-JP" altLang="en-US" sz="1100">
              <a:solidFill>
                <a:schemeClr val="dk1"/>
              </a:solidFill>
              <a:latin typeface="+mn-lt"/>
              <a:ea typeface="+mn-ea"/>
              <a:cs typeface="+mn-cs"/>
            </a:rPr>
            <a:t>増</a:t>
          </a:r>
          <a:r>
            <a:rPr lang="ja-JP" altLang="ja-JP" sz="1100">
              <a:solidFill>
                <a:schemeClr val="dk1"/>
              </a:solidFill>
              <a:latin typeface="+mn-lt"/>
              <a:ea typeface="+mn-ea"/>
              <a:cs typeface="+mn-cs"/>
            </a:rPr>
            <a:t>となっている。</a:t>
          </a:r>
          <a:endParaRPr lang="en-US" altLang="ja-JP" sz="1100">
            <a:solidFill>
              <a:schemeClr val="dk1"/>
            </a:solidFill>
            <a:latin typeface="+mn-lt"/>
            <a:ea typeface="+mn-ea"/>
            <a:cs typeface="+mn-cs"/>
          </a:endParaRPr>
        </a:p>
        <a:p>
          <a:pPr eaLnBrk="1" fontAlgn="auto" latinLnBrk="0" hangingPunct="1"/>
          <a:r>
            <a:rPr lang="ja-JP" altLang="ja-JP" sz="1100">
              <a:solidFill>
                <a:schemeClr val="dk1"/>
              </a:solidFill>
              <a:latin typeface="+mn-lt"/>
              <a:ea typeface="+mn-ea"/>
              <a:cs typeface="+mn-cs"/>
            </a:rPr>
            <a:t>　</a:t>
          </a:r>
          <a:r>
            <a:rPr lang="ja-JP" altLang="en-US" sz="1100">
              <a:solidFill>
                <a:schemeClr val="dk1"/>
              </a:solidFill>
              <a:latin typeface="+mn-lt"/>
              <a:ea typeface="+mn-ea"/>
              <a:cs typeface="+mn-cs"/>
            </a:rPr>
            <a:t>平成２６年度は和気北部衛生施設組合のごみ事業廃止や市民病院の廃院により職員を一般会計で引き受けたため人件費が増となったが、今後は</a:t>
          </a:r>
          <a:r>
            <a:rPr lang="ja-JP" altLang="ja-JP" sz="1100">
              <a:solidFill>
                <a:schemeClr val="dk1"/>
              </a:solidFill>
              <a:latin typeface="+mn-lt"/>
              <a:ea typeface="+mn-ea"/>
              <a:cs typeface="+mn-cs"/>
            </a:rPr>
            <a:t>定員適正化（職員定数の見直し）により人件費の減少が見込まれる一方、少子高齢化の進展による扶助費の増加が</a:t>
          </a:r>
          <a:r>
            <a:rPr lang="ja-JP" altLang="en-US" sz="1100">
              <a:solidFill>
                <a:schemeClr val="dk1"/>
              </a:solidFill>
              <a:latin typeface="+mn-lt"/>
              <a:ea typeface="+mn-ea"/>
              <a:cs typeface="+mn-cs"/>
            </a:rPr>
            <a:t>引き続き</a:t>
          </a:r>
          <a:r>
            <a:rPr lang="ja-JP" altLang="ja-JP" sz="1100">
              <a:solidFill>
                <a:schemeClr val="dk1"/>
              </a:solidFill>
              <a:latin typeface="+mn-lt"/>
              <a:ea typeface="+mn-ea"/>
              <a:cs typeface="+mn-cs"/>
            </a:rPr>
            <a:t>見込まれる。</a:t>
          </a:r>
          <a:endParaRPr lang="en-US" altLang="ja-JP" sz="1100">
            <a:solidFill>
              <a:schemeClr val="dk1"/>
            </a:solidFill>
            <a:latin typeface="+mn-lt"/>
            <a:ea typeface="+mn-ea"/>
            <a:cs typeface="+mn-cs"/>
          </a:endParaRPr>
        </a:p>
        <a:p>
          <a:pPr eaLnBrk="1" fontAlgn="auto" latinLnBrk="0" hangingPunct="1"/>
          <a:r>
            <a:rPr lang="ja-JP" altLang="ja-JP" sz="1100">
              <a:solidFill>
                <a:schemeClr val="dk1"/>
              </a:solidFill>
              <a:latin typeface="+mn-lt"/>
              <a:ea typeface="+mn-ea"/>
              <a:cs typeface="+mn-cs"/>
            </a:rPr>
            <a:t>　施設の統廃合による維持補修費、物件費の抑制、経常経費の削減の徹底など、あらゆる経費について見直しを行い財政基盤の強化を図る。</a:t>
          </a:r>
          <a:endParaRPr lang="ja-JP" altLang="ja-JP" sz="1400"/>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134620</xdr:rowOff>
    </xdr:from>
    <xdr:to>
      <xdr:col>24</xdr:col>
      <xdr:colOff>31750</xdr:colOff>
      <xdr:row>77</xdr:row>
      <xdr:rowOff>149861</xdr:rowOff>
    </xdr:to>
    <xdr:cxnSp macro="">
      <xdr:nvCxnSpPr>
        <xdr:cNvPr id="432" name="直線コネクタ 431"/>
        <xdr:cNvCxnSpPr/>
      </xdr:nvCxnSpPr>
      <xdr:spPr>
        <a:xfrm>
          <a:off x="15671800" y="1333627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50816</xdr:rowOff>
    </xdr:from>
    <xdr:ext cx="762000" cy="259045"/>
    <xdr:sp macro="" textlink="">
      <xdr:nvSpPr>
        <xdr:cNvPr id="433" name="公債費以外平均値テキスト"/>
        <xdr:cNvSpPr txBox="1"/>
      </xdr:nvSpPr>
      <xdr:spPr>
        <a:xfrm>
          <a:off x="16598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134620</xdr:rowOff>
    </xdr:from>
    <xdr:to>
      <xdr:col>22</xdr:col>
      <xdr:colOff>565150</xdr:colOff>
      <xdr:row>78</xdr:row>
      <xdr:rowOff>35561</xdr:rowOff>
    </xdr:to>
    <xdr:cxnSp macro="">
      <xdr:nvCxnSpPr>
        <xdr:cNvPr id="435" name="直線コネクタ 434"/>
        <xdr:cNvCxnSpPr/>
      </xdr:nvCxnSpPr>
      <xdr:spPr>
        <a:xfrm flipV="1">
          <a:off x="14782800" y="133362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168911</xdr:rowOff>
    </xdr:from>
    <xdr:to>
      <xdr:col>21</xdr:col>
      <xdr:colOff>361950</xdr:colOff>
      <xdr:row>78</xdr:row>
      <xdr:rowOff>35561</xdr:rowOff>
    </xdr:to>
    <xdr:cxnSp macro="">
      <xdr:nvCxnSpPr>
        <xdr:cNvPr id="438" name="直線コネクタ 437"/>
        <xdr:cNvCxnSpPr/>
      </xdr:nvCxnSpPr>
      <xdr:spPr>
        <a:xfrm>
          <a:off x="13893800" y="133705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0" name="テキスト ボックス 439"/>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130811</xdr:rowOff>
    </xdr:from>
    <xdr:to>
      <xdr:col>20</xdr:col>
      <xdr:colOff>158750</xdr:colOff>
      <xdr:row>77</xdr:row>
      <xdr:rowOff>168911</xdr:rowOff>
    </xdr:to>
    <xdr:cxnSp macro="">
      <xdr:nvCxnSpPr>
        <xdr:cNvPr id="441" name="直線コネクタ 440"/>
        <xdr:cNvCxnSpPr/>
      </xdr:nvCxnSpPr>
      <xdr:spPr>
        <a:xfrm>
          <a:off x="13004800" y="133324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43" name="テキスト ボックス 442"/>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165117</xdr:rowOff>
    </xdr:from>
    <xdr:ext cx="762000" cy="259045"/>
    <xdr:sp macro="" textlink="">
      <xdr:nvSpPr>
        <xdr:cNvPr id="445" name="テキスト ボックス 444"/>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51" name="円/楕円 450"/>
        <xdr:cNvSpPr/>
      </xdr:nvSpPr>
      <xdr:spPr>
        <a:xfrm>
          <a:off x="164592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71138</xdr:rowOff>
    </xdr:from>
    <xdr:ext cx="762000" cy="259045"/>
    <xdr:sp macro="" textlink="">
      <xdr:nvSpPr>
        <xdr:cNvPr id="452" name="公債費以外該当値テキスト"/>
        <xdr:cNvSpPr txBox="1"/>
      </xdr:nvSpPr>
      <xdr:spPr>
        <a:xfrm>
          <a:off x="165989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83820</xdr:rowOff>
    </xdr:from>
    <xdr:to>
      <xdr:col>22</xdr:col>
      <xdr:colOff>615950</xdr:colOff>
      <xdr:row>78</xdr:row>
      <xdr:rowOff>13970</xdr:rowOff>
    </xdr:to>
    <xdr:sp macro="" textlink="">
      <xdr:nvSpPr>
        <xdr:cNvPr id="453" name="円/楕円 452"/>
        <xdr:cNvSpPr/>
      </xdr:nvSpPr>
      <xdr:spPr>
        <a:xfrm>
          <a:off x="15621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170197</xdr:rowOff>
    </xdr:from>
    <xdr:ext cx="736600" cy="259045"/>
    <xdr:sp macro="" textlink="">
      <xdr:nvSpPr>
        <xdr:cNvPr id="454" name="テキスト ボックス 453"/>
        <xdr:cNvSpPr txBox="1"/>
      </xdr:nvSpPr>
      <xdr:spPr>
        <a:xfrm>
          <a:off x="15290800" y="13371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156211</xdr:rowOff>
    </xdr:from>
    <xdr:to>
      <xdr:col>21</xdr:col>
      <xdr:colOff>412750</xdr:colOff>
      <xdr:row>78</xdr:row>
      <xdr:rowOff>86361</xdr:rowOff>
    </xdr:to>
    <xdr:sp macro="" textlink="">
      <xdr:nvSpPr>
        <xdr:cNvPr id="455" name="円/楕円 454"/>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71138</xdr:rowOff>
    </xdr:from>
    <xdr:ext cx="762000" cy="259045"/>
    <xdr:sp macro="" textlink="">
      <xdr:nvSpPr>
        <xdr:cNvPr id="456" name="テキスト ボックス 455"/>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118111</xdr:rowOff>
    </xdr:from>
    <xdr:to>
      <xdr:col>20</xdr:col>
      <xdr:colOff>209550</xdr:colOff>
      <xdr:row>78</xdr:row>
      <xdr:rowOff>48261</xdr:rowOff>
    </xdr:to>
    <xdr:sp macro="" textlink="">
      <xdr:nvSpPr>
        <xdr:cNvPr id="457" name="円/楕円 456"/>
        <xdr:cNvSpPr/>
      </xdr:nvSpPr>
      <xdr:spPr>
        <a:xfrm>
          <a:off x="13843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33038</xdr:rowOff>
    </xdr:from>
    <xdr:ext cx="762000" cy="259045"/>
    <xdr:sp macro="" textlink="">
      <xdr:nvSpPr>
        <xdr:cNvPr id="458" name="テキスト ボックス 457"/>
        <xdr:cNvSpPr txBox="1"/>
      </xdr:nvSpPr>
      <xdr:spPr>
        <a:xfrm>
          <a:off x="13512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80011</xdr:rowOff>
    </xdr:from>
    <xdr:to>
      <xdr:col>19</xdr:col>
      <xdr:colOff>6350</xdr:colOff>
      <xdr:row>78</xdr:row>
      <xdr:rowOff>10161</xdr:rowOff>
    </xdr:to>
    <xdr:sp macro="" textlink="">
      <xdr:nvSpPr>
        <xdr:cNvPr id="459" name="円/楕円 458"/>
        <xdr:cNvSpPr/>
      </xdr:nvSpPr>
      <xdr:spPr>
        <a:xfrm>
          <a:off x="12954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166388</xdr:rowOff>
    </xdr:from>
    <xdr:ext cx="762000" cy="259045"/>
    <xdr:sp macro="" textlink="">
      <xdr:nvSpPr>
        <xdr:cNvPr id="460" name="テキスト ボックス 459"/>
        <xdr:cNvSpPr txBox="1"/>
      </xdr:nvSpPr>
      <xdr:spPr>
        <a:xfrm>
          <a:off x="12623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岡山県赤磐市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165938</xdr:rowOff>
    </xdr:from>
    <xdr:to>
      <xdr:col>4</xdr:col>
      <xdr:colOff>1117600</xdr:colOff>
      <xdr:row>18</xdr:row>
      <xdr:rowOff>76975</xdr:rowOff>
    </xdr:to>
    <xdr:cxnSp macro="">
      <xdr:nvCxnSpPr>
        <xdr:cNvPr id="50" name="直線コネクタ 49"/>
        <xdr:cNvCxnSpPr/>
      </xdr:nvCxnSpPr>
      <xdr:spPr bwMode="auto">
        <a:xfrm flipV="1">
          <a:off x="5003800" y="3128213"/>
          <a:ext cx="647700" cy="82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76814</xdr:rowOff>
    </xdr:from>
    <xdr:ext cx="762000" cy="259045"/>
    <xdr:sp macro="" textlink="">
      <xdr:nvSpPr>
        <xdr:cNvPr id="51" name="人口1人当たり決算額の推移平均値テキスト130"/>
        <xdr:cNvSpPr txBox="1"/>
      </xdr:nvSpPr>
      <xdr:spPr>
        <a:xfrm>
          <a:off x="5740400" y="2867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48285</xdr:rowOff>
    </xdr:from>
    <xdr:to>
      <xdr:col>4</xdr:col>
      <xdr:colOff>469900</xdr:colOff>
      <xdr:row>18</xdr:row>
      <xdr:rowOff>76975</xdr:rowOff>
    </xdr:to>
    <xdr:cxnSp macro="">
      <xdr:nvCxnSpPr>
        <xdr:cNvPr id="53" name="直線コネクタ 52"/>
        <xdr:cNvCxnSpPr/>
      </xdr:nvCxnSpPr>
      <xdr:spPr bwMode="auto">
        <a:xfrm>
          <a:off x="4305300" y="3182010"/>
          <a:ext cx="698500" cy="28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38396</xdr:rowOff>
    </xdr:from>
    <xdr:ext cx="736600" cy="259045"/>
    <xdr:sp macro="" textlink="">
      <xdr:nvSpPr>
        <xdr:cNvPr id="55" name="テキスト ボックス 54"/>
        <xdr:cNvSpPr txBox="1"/>
      </xdr:nvSpPr>
      <xdr:spPr>
        <a:xfrm>
          <a:off x="4622800" y="28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41199</xdr:rowOff>
    </xdr:from>
    <xdr:to>
      <xdr:col>3</xdr:col>
      <xdr:colOff>904875</xdr:colOff>
      <xdr:row>18</xdr:row>
      <xdr:rowOff>48285</xdr:rowOff>
    </xdr:to>
    <xdr:cxnSp macro="">
      <xdr:nvCxnSpPr>
        <xdr:cNvPr id="56" name="直線コネクタ 55"/>
        <xdr:cNvCxnSpPr/>
      </xdr:nvCxnSpPr>
      <xdr:spPr bwMode="auto">
        <a:xfrm>
          <a:off x="3606800" y="3174924"/>
          <a:ext cx="698500" cy="7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19448</xdr:rowOff>
    </xdr:from>
    <xdr:ext cx="762000" cy="259045"/>
    <xdr:sp macro="" textlink="">
      <xdr:nvSpPr>
        <xdr:cNvPr id="58" name="テキスト ボックス 57"/>
        <xdr:cNvSpPr txBox="1"/>
      </xdr:nvSpPr>
      <xdr:spPr>
        <a:xfrm>
          <a:off x="3924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41199</xdr:rowOff>
    </xdr:from>
    <xdr:to>
      <xdr:col>3</xdr:col>
      <xdr:colOff>206375</xdr:colOff>
      <xdr:row>18</xdr:row>
      <xdr:rowOff>50914</xdr:rowOff>
    </xdr:to>
    <xdr:cxnSp macro="">
      <xdr:nvCxnSpPr>
        <xdr:cNvPr id="59" name="直線コネクタ 58"/>
        <xdr:cNvCxnSpPr/>
      </xdr:nvCxnSpPr>
      <xdr:spPr bwMode="auto">
        <a:xfrm flipV="1">
          <a:off x="2908300" y="3174924"/>
          <a:ext cx="698500" cy="9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161421</xdr:rowOff>
    </xdr:from>
    <xdr:ext cx="762000" cy="259045"/>
    <xdr:sp macro="" textlink="">
      <xdr:nvSpPr>
        <xdr:cNvPr id="61" name="テキスト ボックス 60"/>
        <xdr:cNvSpPr txBox="1"/>
      </xdr:nvSpPr>
      <xdr:spPr>
        <a:xfrm>
          <a:off x="32258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1719</xdr:rowOff>
    </xdr:from>
    <xdr:ext cx="762000" cy="259045"/>
    <xdr:sp macro="" textlink="">
      <xdr:nvSpPr>
        <xdr:cNvPr id="63" name="テキスト ボックス 62"/>
        <xdr:cNvSpPr txBox="1"/>
      </xdr:nvSpPr>
      <xdr:spPr>
        <a:xfrm>
          <a:off x="25273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115138</xdr:rowOff>
    </xdr:from>
    <xdr:to>
      <xdr:col>5</xdr:col>
      <xdr:colOff>34925</xdr:colOff>
      <xdr:row>18</xdr:row>
      <xdr:rowOff>45288</xdr:rowOff>
    </xdr:to>
    <xdr:sp macro="" textlink="">
      <xdr:nvSpPr>
        <xdr:cNvPr id="69" name="円/楕円 68"/>
        <xdr:cNvSpPr/>
      </xdr:nvSpPr>
      <xdr:spPr bwMode="auto">
        <a:xfrm>
          <a:off x="5600700" y="3077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87215</xdr:rowOff>
    </xdr:from>
    <xdr:ext cx="762000" cy="259045"/>
    <xdr:sp macro="" textlink="">
      <xdr:nvSpPr>
        <xdr:cNvPr id="70" name="人口1人当たり決算額の推移該当値テキスト130"/>
        <xdr:cNvSpPr txBox="1"/>
      </xdr:nvSpPr>
      <xdr:spPr>
        <a:xfrm>
          <a:off x="5740400" y="3049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93,684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26175</xdr:rowOff>
    </xdr:from>
    <xdr:to>
      <xdr:col>4</xdr:col>
      <xdr:colOff>520700</xdr:colOff>
      <xdr:row>18</xdr:row>
      <xdr:rowOff>127775</xdr:rowOff>
    </xdr:to>
    <xdr:sp macro="" textlink="">
      <xdr:nvSpPr>
        <xdr:cNvPr id="71" name="円/楕円 70"/>
        <xdr:cNvSpPr/>
      </xdr:nvSpPr>
      <xdr:spPr bwMode="auto">
        <a:xfrm>
          <a:off x="4953000" y="3159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112552</xdr:rowOff>
    </xdr:from>
    <xdr:ext cx="736600" cy="259045"/>
    <xdr:sp macro="" textlink="">
      <xdr:nvSpPr>
        <xdr:cNvPr id="72" name="テキスト ボックス 71"/>
        <xdr:cNvSpPr txBox="1"/>
      </xdr:nvSpPr>
      <xdr:spPr>
        <a:xfrm>
          <a:off x="4622800" y="32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87,189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168935</xdr:rowOff>
    </xdr:from>
    <xdr:to>
      <xdr:col>3</xdr:col>
      <xdr:colOff>955675</xdr:colOff>
      <xdr:row>18</xdr:row>
      <xdr:rowOff>99085</xdr:rowOff>
    </xdr:to>
    <xdr:sp macro="" textlink="">
      <xdr:nvSpPr>
        <xdr:cNvPr id="73" name="円/楕円 72"/>
        <xdr:cNvSpPr/>
      </xdr:nvSpPr>
      <xdr:spPr bwMode="auto">
        <a:xfrm>
          <a:off x="4254500" y="3131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83862</xdr:rowOff>
    </xdr:from>
    <xdr:ext cx="762000" cy="259045"/>
    <xdr:sp macro="" textlink="">
      <xdr:nvSpPr>
        <xdr:cNvPr id="74" name="テキスト ボックス 73"/>
        <xdr:cNvSpPr txBox="1"/>
      </xdr:nvSpPr>
      <xdr:spPr>
        <a:xfrm>
          <a:off x="3924300" y="321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89,448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161849</xdr:rowOff>
    </xdr:from>
    <xdr:to>
      <xdr:col>3</xdr:col>
      <xdr:colOff>257175</xdr:colOff>
      <xdr:row>18</xdr:row>
      <xdr:rowOff>91999</xdr:rowOff>
    </xdr:to>
    <xdr:sp macro="" textlink="">
      <xdr:nvSpPr>
        <xdr:cNvPr id="75" name="円/楕円 74"/>
        <xdr:cNvSpPr/>
      </xdr:nvSpPr>
      <xdr:spPr bwMode="auto">
        <a:xfrm>
          <a:off x="3556000" y="3124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76776</xdr:rowOff>
    </xdr:from>
    <xdr:ext cx="762000" cy="259045"/>
    <xdr:sp macro="" textlink="">
      <xdr:nvSpPr>
        <xdr:cNvPr id="76" name="テキスト ボックス 75"/>
        <xdr:cNvSpPr txBox="1"/>
      </xdr:nvSpPr>
      <xdr:spPr>
        <a:xfrm>
          <a:off x="3225800" y="321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90,006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114</xdr:rowOff>
    </xdr:from>
    <xdr:to>
      <xdr:col>2</xdr:col>
      <xdr:colOff>692150</xdr:colOff>
      <xdr:row>18</xdr:row>
      <xdr:rowOff>101714</xdr:rowOff>
    </xdr:to>
    <xdr:sp macro="" textlink="">
      <xdr:nvSpPr>
        <xdr:cNvPr id="77" name="円/楕円 76"/>
        <xdr:cNvSpPr/>
      </xdr:nvSpPr>
      <xdr:spPr bwMode="auto">
        <a:xfrm>
          <a:off x="2857500" y="3133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86491</xdr:rowOff>
    </xdr:from>
    <xdr:ext cx="762000" cy="259045"/>
    <xdr:sp macro="" textlink="">
      <xdr:nvSpPr>
        <xdr:cNvPr id="78" name="テキスト ボックス 77"/>
        <xdr:cNvSpPr txBox="1"/>
      </xdr:nvSpPr>
      <xdr:spPr>
        <a:xfrm>
          <a:off x="2527300" y="3220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7496</xdr:rowOff>
    </xdr:from>
    <xdr:to>
      <xdr:col>4</xdr:col>
      <xdr:colOff>1117600</xdr:colOff>
      <xdr:row>38</xdr:row>
      <xdr:rowOff>16712</xdr:rowOff>
    </xdr:to>
    <xdr:cxnSp macro="">
      <xdr:nvCxnSpPr>
        <xdr:cNvPr id="112" name="直線コネクタ 111"/>
        <xdr:cNvCxnSpPr/>
      </xdr:nvCxnSpPr>
      <xdr:spPr bwMode="auto">
        <a:xfrm>
          <a:off x="5003800" y="7475096"/>
          <a:ext cx="647700" cy="9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125543</xdr:rowOff>
    </xdr:from>
    <xdr:ext cx="762000" cy="259045"/>
    <xdr:sp macro="" textlink="">
      <xdr:nvSpPr>
        <xdr:cNvPr id="113" name="人口1人当たり決算額の推移平均値テキスト445"/>
        <xdr:cNvSpPr txBox="1"/>
      </xdr:nvSpPr>
      <xdr:spPr>
        <a:xfrm>
          <a:off x="5740400" y="725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335369</xdr:rowOff>
    </xdr:from>
    <xdr:to>
      <xdr:col>4</xdr:col>
      <xdr:colOff>469900</xdr:colOff>
      <xdr:row>38</xdr:row>
      <xdr:rowOff>7496</xdr:rowOff>
    </xdr:to>
    <xdr:cxnSp macro="">
      <xdr:nvCxnSpPr>
        <xdr:cNvPr id="115" name="直線コネクタ 114"/>
        <xdr:cNvCxnSpPr/>
      </xdr:nvCxnSpPr>
      <xdr:spPr bwMode="auto">
        <a:xfrm>
          <a:off x="4305300" y="7460069"/>
          <a:ext cx="698500" cy="15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39916</xdr:rowOff>
    </xdr:from>
    <xdr:ext cx="736600" cy="259045"/>
    <xdr:sp macro="" textlink="">
      <xdr:nvSpPr>
        <xdr:cNvPr id="117" name="テキスト ボックス 116"/>
        <xdr:cNvSpPr txBox="1"/>
      </xdr:nvSpPr>
      <xdr:spPr>
        <a:xfrm>
          <a:off x="4622800" y="716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322609</xdr:rowOff>
    </xdr:from>
    <xdr:to>
      <xdr:col>3</xdr:col>
      <xdr:colOff>904875</xdr:colOff>
      <xdr:row>37</xdr:row>
      <xdr:rowOff>335369</xdr:rowOff>
    </xdr:to>
    <xdr:cxnSp macro="">
      <xdr:nvCxnSpPr>
        <xdr:cNvPr id="118" name="直線コネクタ 117"/>
        <xdr:cNvCxnSpPr/>
      </xdr:nvCxnSpPr>
      <xdr:spPr bwMode="auto">
        <a:xfrm>
          <a:off x="3606800" y="7447309"/>
          <a:ext cx="698500" cy="12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32517</xdr:rowOff>
    </xdr:from>
    <xdr:ext cx="762000" cy="259045"/>
    <xdr:sp macro="" textlink="">
      <xdr:nvSpPr>
        <xdr:cNvPr id="120" name="テキスト ボックス 119"/>
        <xdr:cNvSpPr txBox="1"/>
      </xdr:nvSpPr>
      <xdr:spPr>
        <a:xfrm>
          <a:off x="3924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322213</xdr:rowOff>
    </xdr:from>
    <xdr:to>
      <xdr:col>3</xdr:col>
      <xdr:colOff>206375</xdr:colOff>
      <xdr:row>37</xdr:row>
      <xdr:rowOff>322609</xdr:rowOff>
    </xdr:to>
    <xdr:cxnSp macro="">
      <xdr:nvCxnSpPr>
        <xdr:cNvPr id="121" name="直線コネクタ 120"/>
        <xdr:cNvCxnSpPr/>
      </xdr:nvCxnSpPr>
      <xdr:spPr bwMode="auto">
        <a:xfrm>
          <a:off x="2908300" y="7446913"/>
          <a:ext cx="698500" cy="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22612</xdr:rowOff>
    </xdr:from>
    <xdr:ext cx="762000" cy="259045"/>
    <xdr:sp macro="" textlink="">
      <xdr:nvSpPr>
        <xdr:cNvPr id="123" name="テキスト ボックス 122"/>
        <xdr:cNvSpPr txBox="1"/>
      </xdr:nvSpPr>
      <xdr:spPr>
        <a:xfrm>
          <a:off x="32258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15819</xdr:rowOff>
    </xdr:from>
    <xdr:ext cx="762000" cy="259045"/>
    <xdr:sp macro="" textlink="">
      <xdr:nvSpPr>
        <xdr:cNvPr id="125" name="テキスト ボックス 124"/>
        <xdr:cNvSpPr txBox="1"/>
      </xdr:nvSpPr>
      <xdr:spPr>
        <a:xfrm>
          <a:off x="25273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308812</xdr:rowOff>
    </xdr:from>
    <xdr:to>
      <xdr:col>5</xdr:col>
      <xdr:colOff>34925</xdr:colOff>
      <xdr:row>38</xdr:row>
      <xdr:rowOff>67512</xdr:rowOff>
    </xdr:to>
    <xdr:sp macro="" textlink="">
      <xdr:nvSpPr>
        <xdr:cNvPr id="131" name="円/楕円 130"/>
        <xdr:cNvSpPr/>
      </xdr:nvSpPr>
      <xdr:spPr bwMode="auto">
        <a:xfrm>
          <a:off x="5600700" y="7433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239843</xdr:rowOff>
    </xdr:from>
    <xdr:ext cx="762000" cy="259045"/>
    <xdr:sp macro="" textlink="">
      <xdr:nvSpPr>
        <xdr:cNvPr id="132" name="人口1人当たり決算額の推移該当値テキスト445"/>
        <xdr:cNvSpPr txBox="1"/>
      </xdr:nvSpPr>
      <xdr:spPr>
        <a:xfrm>
          <a:off x="5740400" y="736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18,947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299596</xdr:rowOff>
    </xdr:from>
    <xdr:to>
      <xdr:col>4</xdr:col>
      <xdr:colOff>520700</xdr:colOff>
      <xdr:row>38</xdr:row>
      <xdr:rowOff>58296</xdr:rowOff>
    </xdr:to>
    <xdr:sp macro="" textlink="">
      <xdr:nvSpPr>
        <xdr:cNvPr id="133" name="円/楕円 132"/>
        <xdr:cNvSpPr/>
      </xdr:nvSpPr>
      <xdr:spPr bwMode="auto">
        <a:xfrm>
          <a:off x="4953000" y="7424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43073</xdr:rowOff>
    </xdr:from>
    <xdr:ext cx="736600" cy="259045"/>
    <xdr:sp macro="" textlink="">
      <xdr:nvSpPr>
        <xdr:cNvPr id="134" name="テキスト ボックス 133"/>
        <xdr:cNvSpPr txBox="1"/>
      </xdr:nvSpPr>
      <xdr:spPr>
        <a:xfrm>
          <a:off x="4622800" y="7510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21,366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284569</xdr:rowOff>
    </xdr:from>
    <xdr:to>
      <xdr:col>3</xdr:col>
      <xdr:colOff>955675</xdr:colOff>
      <xdr:row>38</xdr:row>
      <xdr:rowOff>43269</xdr:rowOff>
    </xdr:to>
    <xdr:sp macro="" textlink="">
      <xdr:nvSpPr>
        <xdr:cNvPr id="135" name="円/楕円 134"/>
        <xdr:cNvSpPr/>
      </xdr:nvSpPr>
      <xdr:spPr bwMode="auto">
        <a:xfrm>
          <a:off x="4254500" y="7409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28046</xdr:rowOff>
    </xdr:from>
    <xdr:ext cx="762000" cy="259045"/>
    <xdr:sp macro="" textlink="">
      <xdr:nvSpPr>
        <xdr:cNvPr id="136" name="テキスト ボックス 135"/>
        <xdr:cNvSpPr txBox="1"/>
      </xdr:nvSpPr>
      <xdr:spPr>
        <a:xfrm>
          <a:off x="3924300" y="749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25,310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271809</xdr:rowOff>
    </xdr:from>
    <xdr:to>
      <xdr:col>3</xdr:col>
      <xdr:colOff>257175</xdr:colOff>
      <xdr:row>38</xdr:row>
      <xdr:rowOff>30509</xdr:rowOff>
    </xdr:to>
    <xdr:sp macro="" textlink="">
      <xdr:nvSpPr>
        <xdr:cNvPr id="137" name="円/楕円 136"/>
        <xdr:cNvSpPr/>
      </xdr:nvSpPr>
      <xdr:spPr bwMode="auto">
        <a:xfrm>
          <a:off x="3556000" y="7396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15286</xdr:rowOff>
    </xdr:from>
    <xdr:ext cx="762000" cy="259045"/>
    <xdr:sp macro="" textlink="">
      <xdr:nvSpPr>
        <xdr:cNvPr id="138" name="テキスト ボックス 137"/>
        <xdr:cNvSpPr txBox="1"/>
      </xdr:nvSpPr>
      <xdr:spPr>
        <a:xfrm>
          <a:off x="3225800" y="748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28,659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271413</xdr:rowOff>
    </xdr:from>
    <xdr:to>
      <xdr:col>2</xdr:col>
      <xdr:colOff>692150</xdr:colOff>
      <xdr:row>38</xdr:row>
      <xdr:rowOff>30113</xdr:rowOff>
    </xdr:to>
    <xdr:sp macro="" textlink="">
      <xdr:nvSpPr>
        <xdr:cNvPr id="139" name="円/楕円 138"/>
        <xdr:cNvSpPr/>
      </xdr:nvSpPr>
      <xdr:spPr bwMode="auto">
        <a:xfrm>
          <a:off x="2857500" y="7396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14890</xdr:rowOff>
    </xdr:from>
    <xdr:ext cx="762000" cy="259045"/>
    <xdr:sp macro="" textlink="">
      <xdr:nvSpPr>
        <xdr:cNvPr id="140" name="テキスト ボックス 139"/>
        <xdr:cNvSpPr txBox="1"/>
      </xdr:nvSpPr>
      <xdr:spPr>
        <a:xfrm>
          <a:off x="2527300" y="74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岡山県赤磐市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800" b="0" i="0">
              <a:solidFill>
                <a:schemeClr val="dk1"/>
              </a:solidFill>
              <a:latin typeface="+mn-lt"/>
              <a:ea typeface="+mn-ea"/>
              <a:cs typeface="+mn-cs"/>
            </a:rPr>
            <a:t>　合併以降、財政調整基金繰入金に依存した予算編成が課題となっていたが、行革効果により平成１９年度から繰入額を抑制していき、国の経済対策による地方交付税の増や地域活性化交付金などの効果により、平成２１年度から平成２３年度は繰入をゼロに抑制することができたが、平成２４年度は地域の元気臨時交付金の裏負担として財政調整基金の取崩しを行った。平成２５</a:t>
          </a:r>
          <a:r>
            <a:rPr lang="ja-JP" altLang="en-US" sz="800" b="0" i="0">
              <a:solidFill>
                <a:schemeClr val="dk1"/>
              </a:solidFill>
              <a:latin typeface="+mn-lt"/>
              <a:ea typeface="+mn-ea"/>
              <a:cs typeface="+mn-cs"/>
            </a:rPr>
            <a:t>・２６</a:t>
          </a:r>
          <a:r>
            <a:rPr lang="ja-JP" altLang="ja-JP" sz="800" b="0" i="0">
              <a:solidFill>
                <a:schemeClr val="dk1"/>
              </a:solidFill>
              <a:latin typeface="+mn-lt"/>
              <a:ea typeface="+mn-ea"/>
              <a:cs typeface="+mn-cs"/>
            </a:rPr>
            <a:t>年度は繰入をゼロに抑制することができた。</a:t>
          </a:r>
          <a:endParaRPr lang="en-US" altLang="ja-JP" sz="800" b="0" i="0">
            <a:solidFill>
              <a:schemeClr val="dk1"/>
            </a:solidFill>
            <a:latin typeface="+mn-lt"/>
            <a:ea typeface="+mn-ea"/>
            <a:cs typeface="+mn-cs"/>
          </a:endParaRPr>
        </a:p>
        <a:p>
          <a:pPr rtl="0"/>
          <a:r>
            <a:rPr lang="ja-JP" altLang="ja-JP" sz="800" b="0" i="0">
              <a:solidFill>
                <a:schemeClr val="dk1"/>
              </a:solidFill>
              <a:latin typeface="+mn-lt"/>
              <a:ea typeface="+mn-ea"/>
              <a:cs typeface="+mn-cs"/>
            </a:rPr>
            <a:t>　平成２４年度は臨時財政対策債の算定方法変更による減などにより実質収支額が減となったため、単年度収支がマイナスとなり、財政調整基金の取り崩しにより実質単年度収支がマイナスとなった。</a:t>
          </a:r>
          <a:endParaRPr lang="en-US" altLang="ja-JP" sz="800" b="0" i="0">
            <a:solidFill>
              <a:schemeClr val="dk1"/>
            </a:solidFill>
            <a:latin typeface="+mn-lt"/>
            <a:ea typeface="+mn-ea"/>
            <a:cs typeface="+mn-cs"/>
          </a:endParaRPr>
        </a:p>
        <a:p>
          <a:pPr rtl="0" eaLnBrk="1" fontAlgn="auto" latinLnBrk="0" hangingPunct="1"/>
          <a:r>
            <a:rPr lang="ja-JP" altLang="ja-JP" sz="800" b="0" i="0">
              <a:solidFill>
                <a:schemeClr val="dk1"/>
              </a:solidFill>
              <a:latin typeface="+mn-lt"/>
              <a:ea typeface="+mn-ea"/>
              <a:cs typeface="+mn-cs"/>
            </a:rPr>
            <a:t>　平成２５年度は臨時財政対策債の算定方法変更による減などにより実質収支額が減となったため、単年度収支がマイナスとなり、財政調整基金の取り崩しを行わなかったので実質単年度収支がプラスとなった。</a:t>
          </a:r>
          <a:endParaRPr lang="en-US" altLang="ja-JP" sz="800" b="0" i="0">
            <a:solidFill>
              <a:schemeClr val="dk1"/>
            </a:solidFill>
            <a:latin typeface="+mn-lt"/>
            <a:ea typeface="+mn-ea"/>
            <a:cs typeface="+mn-cs"/>
          </a:endParaRPr>
        </a:p>
        <a:p>
          <a:pPr rtl="0" eaLnBrk="1" fontAlgn="auto" latinLnBrk="0" hangingPunct="1"/>
          <a:r>
            <a:rPr lang="ja-JP" altLang="en-US" sz="800" b="0" i="0">
              <a:solidFill>
                <a:schemeClr val="dk1"/>
              </a:solidFill>
              <a:latin typeface="+mn-lt"/>
              <a:ea typeface="+mn-ea"/>
              <a:cs typeface="+mn-cs"/>
            </a:rPr>
            <a:t>　平成２６年度は</a:t>
          </a:r>
          <a:r>
            <a:rPr lang="ja-JP" altLang="ja-JP" sz="800" b="0" i="0">
              <a:solidFill>
                <a:schemeClr val="dk1"/>
              </a:solidFill>
              <a:latin typeface="+mn-lt"/>
              <a:ea typeface="+mn-ea"/>
              <a:cs typeface="+mn-cs"/>
            </a:rPr>
            <a:t>臨時財政対策債の算定方法変更によ</a:t>
          </a:r>
          <a:r>
            <a:rPr lang="ja-JP" altLang="en-US" sz="800" b="0" i="0">
              <a:solidFill>
                <a:schemeClr val="dk1"/>
              </a:solidFill>
              <a:latin typeface="+mn-lt"/>
              <a:ea typeface="+mn-ea"/>
              <a:cs typeface="+mn-cs"/>
            </a:rPr>
            <a:t>り歳入が減になったものの、それ以上に歳出が減となり、実質収支が増となったため、単年度収支がプラスとなり、財政調整基金の取り崩しを行わなかったことにより実質単年度収支がプラスとなった。</a:t>
          </a:r>
          <a:endParaRPr lang="ja-JP" altLang="ja-JP" sz="8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岡山県赤磐市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a:solidFill>
                <a:schemeClr val="dk1"/>
              </a:solidFill>
              <a:latin typeface="+mn-lt"/>
              <a:ea typeface="+mn-ea"/>
              <a:cs typeface="+mn-cs"/>
            </a:rPr>
            <a:t>　平成１９年度以降、すべての会計において黒字となっている。標準財政規模による黒字額の割合が一番高いのは水道事業会計となっており、</a:t>
          </a:r>
          <a:r>
            <a:rPr lang="ja-JP" altLang="en-US" sz="1100" b="0" i="0">
              <a:solidFill>
                <a:schemeClr val="dk1"/>
              </a:solidFill>
              <a:latin typeface="+mn-lt"/>
              <a:ea typeface="+mn-ea"/>
              <a:cs typeface="+mn-cs"/>
            </a:rPr>
            <a:t>平成２６年度では未払いの工事請負費が増加したことにより流動負債が増となったため、</a:t>
          </a:r>
          <a:r>
            <a:rPr lang="ja-JP" altLang="ja-JP" sz="1100" b="0" i="0">
              <a:solidFill>
                <a:schemeClr val="dk1"/>
              </a:solidFill>
              <a:latin typeface="+mn-lt"/>
              <a:ea typeface="+mn-ea"/>
              <a:cs typeface="+mn-cs"/>
            </a:rPr>
            <a:t>流動資産から流動負債を差し引いた資金剰余額が</a:t>
          </a:r>
          <a:r>
            <a:rPr lang="ja-JP" altLang="en-US" sz="1100" b="0" i="0">
              <a:solidFill>
                <a:schemeClr val="dk1"/>
              </a:solidFill>
              <a:latin typeface="+mn-lt"/>
              <a:ea typeface="+mn-ea"/>
              <a:cs typeface="+mn-cs"/>
            </a:rPr>
            <a:t>０</a:t>
          </a:r>
          <a:r>
            <a:rPr lang="ja-JP" altLang="ja-JP" sz="1100" b="0" i="0">
              <a:solidFill>
                <a:schemeClr val="dk1"/>
              </a:solidFill>
              <a:latin typeface="+mn-lt"/>
              <a:ea typeface="+mn-ea"/>
              <a:cs typeface="+mn-cs"/>
            </a:rPr>
            <a:t>．</a:t>
          </a:r>
          <a:r>
            <a:rPr lang="ja-JP" altLang="en-US" sz="1100" b="0" i="0">
              <a:solidFill>
                <a:schemeClr val="dk1"/>
              </a:solidFill>
              <a:latin typeface="+mn-lt"/>
              <a:ea typeface="+mn-ea"/>
              <a:cs typeface="+mn-cs"/>
            </a:rPr>
            <a:t>０４</a:t>
          </a:r>
          <a:r>
            <a:rPr lang="ja-JP" altLang="ja-JP" sz="1100" b="0" i="0">
              <a:solidFill>
                <a:schemeClr val="dk1"/>
              </a:solidFill>
              <a:latin typeface="+mn-lt"/>
              <a:ea typeface="+mn-ea"/>
              <a:cs typeface="+mn-cs"/>
            </a:rPr>
            <a:t>％の減となっている。　　　　　　　　　　　　　　</a:t>
          </a:r>
          <a:endParaRPr lang="en-US" altLang="ja-JP" sz="1100" b="0" i="0">
            <a:solidFill>
              <a:schemeClr val="dk1"/>
            </a:solidFill>
            <a:latin typeface="+mn-lt"/>
            <a:ea typeface="+mn-ea"/>
            <a:cs typeface="+mn-cs"/>
          </a:endParaRPr>
        </a:p>
        <a:p>
          <a:pPr rtl="0"/>
          <a:r>
            <a:rPr lang="ja-JP" altLang="ja-JP" sz="1100" b="0" i="0">
              <a:solidFill>
                <a:schemeClr val="dk1"/>
              </a:solidFill>
              <a:latin typeface="+mn-lt"/>
              <a:ea typeface="+mn-ea"/>
              <a:cs typeface="+mn-cs"/>
            </a:rPr>
            <a:t>　一般会計は</a:t>
          </a:r>
          <a:r>
            <a:rPr lang="ja-JP" altLang="en-US" sz="1100" b="0" i="0">
              <a:solidFill>
                <a:schemeClr val="dk1"/>
              </a:solidFill>
              <a:latin typeface="+mn-lt"/>
              <a:ea typeface="+mn-ea"/>
              <a:cs typeface="+mn-cs"/>
            </a:rPr>
            <a:t>ごみ処理施設や消防庁舎、診療所の建設事業等、大規模な事業が前年度に終了したことに伴う歳出の減により実質</a:t>
          </a:r>
          <a:r>
            <a:rPr lang="ja-JP" altLang="ja-JP" sz="1100" b="0" i="0">
              <a:solidFill>
                <a:schemeClr val="dk1"/>
              </a:solidFill>
              <a:latin typeface="+mn-lt"/>
              <a:ea typeface="+mn-ea"/>
              <a:cs typeface="+mn-cs"/>
            </a:rPr>
            <a:t>収支が</a:t>
          </a:r>
          <a:r>
            <a:rPr lang="ja-JP" altLang="en-US" sz="1100" b="0" i="0">
              <a:solidFill>
                <a:schemeClr val="dk1"/>
              </a:solidFill>
              <a:latin typeface="+mn-lt"/>
              <a:ea typeface="+mn-ea"/>
              <a:cs typeface="+mn-cs"/>
            </a:rPr>
            <a:t>増となり</a:t>
          </a:r>
          <a:r>
            <a:rPr lang="ja-JP" altLang="ja-JP" sz="1100" b="0" i="0">
              <a:solidFill>
                <a:schemeClr val="dk1"/>
              </a:solidFill>
              <a:latin typeface="+mn-lt"/>
              <a:ea typeface="+mn-ea"/>
              <a:cs typeface="+mn-cs"/>
            </a:rPr>
            <a:t>、</a:t>
          </a:r>
          <a:r>
            <a:rPr lang="ja-JP" altLang="en-US" sz="1100" b="0" i="0">
              <a:solidFill>
                <a:schemeClr val="dk1"/>
              </a:solidFill>
              <a:latin typeface="+mn-lt"/>
              <a:ea typeface="+mn-ea"/>
              <a:cs typeface="+mn-cs"/>
            </a:rPr>
            <a:t>単年度収支がプラスとなり、</a:t>
          </a:r>
          <a:r>
            <a:rPr lang="ja-JP" altLang="ja-JP" sz="1100" b="0" i="0">
              <a:solidFill>
                <a:schemeClr val="dk1"/>
              </a:solidFill>
              <a:latin typeface="+mn-lt"/>
              <a:ea typeface="+mn-ea"/>
              <a:cs typeface="+mn-cs"/>
            </a:rPr>
            <a:t>財政調整基金の取り崩し</a:t>
          </a:r>
          <a:r>
            <a:rPr lang="ja-JP" altLang="en-US" sz="1100" b="0" i="0">
              <a:solidFill>
                <a:schemeClr val="dk1"/>
              </a:solidFill>
              <a:latin typeface="+mn-lt"/>
              <a:ea typeface="+mn-ea"/>
              <a:cs typeface="+mn-cs"/>
            </a:rPr>
            <a:t>も</a:t>
          </a:r>
          <a:r>
            <a:rPr lang="ja-JP" altLang="ja-JP" sz="1100" b="0" i="0">
              <a:solidFill>
                <a:schemeClr val="dk1"/>
              </a:solidFill>
              <a:latin typeface="+mn-lt"/>
              <a:ea typeface="+mn-ea"/>
              <a:cs typeface="+mn-cs"/>
            </a:rPr>
            <a:t>行わなかったの</a:t>
          </a:r>
          <a:r>
            <a:rPr lang="ja-JP" altLang="en-US" sz="1100" b="0" i="0">
              <a:solidFill>
                <a:schemeClr val="dk1"/>
              </a:solidFill>
              <a:latin typeface="+mn-lt"/>
              <a:ea typeface="+mn-ea"/>
              <a:cs typeface="+mn-cs"/>
            </a:rPr>
            <a:t>実質単年度収支が１</a:t>
          </a:r>
          <a:r>
            <a:rPr lang="ja-JP" altLang="ja-JP" sz="1100" b="0" i="0">
              <a:solidFill>
                <a:schemeClr val="dk1"/>
              </a:solidFill>
              <a:latin typeface="+mn-lt"/>
              <a:ea typeface="+mn-ea"/>
              <a:cs typeface="+mn-cs"/>
            </a:rPr>
            <a:t>．</a:t>
          </a:r>
          <a:r>
            <a:rPr lang="ja-JP" altLang="en-US" sz="1100" b="0" i="0">
              <a:solidFill>
                <a:schemeClr val="dk1"/>
              </a:solidFill>
              <a:latin typeface="+mn-lt"/>
              <a:ea typeface="+mn-ea"/>
              <a:cs typeface="+mn-cs"/>
            </a:rPr>
            <a:t>６３</a:t>
          </a:r>
          <a:r>
            <a:rPr lang="ja-JP" altLang="ja-JP" sz="1100" b="0" i="0">
              <a:solidFill>
                <a:schemeClr val="dk1"/>
              </a:solidFill>
              <a:latin typeface="+mn-lt"/>
              <a:ea typeface="+mn-ea"/>
              <a:cs typeface="+mn-cs"/>
            </a:rPr>
            <a:t>％の</a:t>
          </a:r>
          <a:r>
            <a:rPr lang="ja-JP" altLang="en-US" sz="1100" b="0" i="0">
              <a:solidFill>
                <a:schemeClr val="dk1"/>
              </a:solidFill>
              <a:latin typeface="+mn-lt"/>
              <a:ea typeface="+mn-ea"/>
              <a:cs typeface="+mn-cs"/>
            </a:rPr>
            <a:t>増</a:t>
          </a:r>
          <a:r>
            <a:rPr lang="ja-JP" altLang="ja-JP" sz="1100" b="0" i="0">
              <a:solidFill>
                <a:schemeClr val="dk1"/>
              </a:solidFill>
              <a:latin typeface="+mn-lt"/>
              <a:ea typeface="+mn-ea"/>
              <a:cs typeface="+mn-cs"/>
            </a:rPr>
            <a:t>となっている。　　　　　　　　　　　　　　　　　　　　　　　　　　　　　　　　　　　　　　　　　　　　</a:t>
          </a:r>
          <a:endParaRPr lang="en-US" altLang="ja-JP" sz="1100" b="0" i="0">
            <a:solidFill>
              <a:schemeClr val="dk1"/>
            </a:solidFill>
            <a:latin typeface="+mn-lt"/>
            <a:ea typeface="+mn-ea"/>
            <a:cs typeface="+mn-cs"/>
          </a:endParaRPr>
        </a:p>
        <a:p>
          <a:pPr rtl="0"/>
          <a:r>
            <a:rPr lang="ja-JP" altLang="ja-JP" sz="1100" b="0" i="0">
              <a:solidFill>
                <a:schemeClr val="dk1"/>
              </a:solidFill>
              <a:latin typeface="+mn-lt"/>
              <a:ea typeface="+mn-ea"/>
              <a:cs typeface="+mn-cs"/>
            </a:rPr>
            <a:t>　宅地等開発事業特別会計においては、</a:t>
          </a:r>
          <a:r>
            <a:rPr lang="ja-JP" altLang="en-US" sz="1100" b="0" i="0">
              <a:solidFill>
                <a:schemeClr val="dk1"/>
              </a:solidFill>
              <a:latin typeface="+mn-lt"/>
              <a:ea typeface="+mn-ea"/>
              <a:cs typeface="+mn-cs"/>
            </a:rPr>
            <a:t>販売実績がなかったことによる歳入の減と一般会計への繰出を行ったことによる</a:t>
          </a:r>
          <a:r>
            <a:rPr lang="ja-JP" altLang="ja-JP" sz="1100" b="0" i="0">
              <a:solidFill>
                <a:schemeClr val="dk1"/>
              </a:solidFill>
              <a:latin typeface="+mn-lt"/>
              <a:ea typeface="+mn-ea"/>
              <a:cs typeface="+mn-cs"/>
            </a:rPr>
            <a:t>歳出の増により、資金剰余金０</a:t>
          </a:r>
          <a:r>
            <a:rPr lang="en-US" altLang="ja-JP" sz="1100" b="0" i="0">
              <a:solidFill>
                <a:schemeClr val="dk1"/>
              </a:solidFill>
              <a:latin typeface="+mn-lt"/>
              <a:ea typeface="+mn-ea"/>
              <a:cs typeface="+mn-cs"/>
            </a:rPr>
            <a:t>.</a:t>
          </a:r>
          <a:r>
            <a:rPr lang="ja-JP" altLang="en-US" sz="1100" b="0" i="0">
              <a:solidFill>
                <a:schemeClr val="dk1"/>
              </a:solidFill>
              <a:latin typeface="+mn-lt"/>
              <a:ea typeface="+mn-ea"/>
              <a:cs typeface="+mn-cs"/>
            </a:rPr>
            <a:t>１３</a:t>
          </a:r>
          <a:r>
            <a:rPr lang="ja-JP" altLang="ja-JP" sz="1100" b="0" i="0">
              <a:solidFill>
                <a:schemeClr val="dk1"/>
              </a:solidFill>
              <a:latin typeface="+mn-lt"/>
              <a:ea typeface="+mn-ea"/>
              <a:cs typeface="+mn-cs"/>
            </a:rPr>
            <a:t>％の減となっている。</a:t>
          </a:r>
          <a:endParaRPr lang="en-US" altLang="ja-JP" sz="1100" b="0" i="0">
            <a:solidFill>
              <a:schemeClr val="dk1"/>
            </a:solidFill>
            <a:latin typeface="+mn-lt"/>
            <a:ea typeface="+mn-ea"/>
            <a:cs typeface="+mn-cs"/>
          </a:endParaRPr>
        </a:p>
        <a:p>
          <a:pPr rtl="0"/>
          <a:r>
            <a:rPr lang="ja-JP" altLang="ja-JP" sz="1100" b="0" i="0">
              <a:solidFill>
                <a:schemeClr val="dk1"/>
              </a:solidFill>
              <a:latin typeface="+mn-lt"/>
              <a:ea typeface="+mn-ea"/>
              <a:cs typeface="+mn-cs"/>
            </a:rPr>
            <a:t>　下水道事業特別会計は、</a:t>
          </a:r>
          <a:r>
            <a:rPr lang="ja-JP" altLang="en-US" sz="1100" b="0" i="0">
              <a:solidFill>
                <a:schemeClr val="dk1"/>
              </a:solidFill>
              <a:latin typeface="+mn-lt"/>
              <a:ea typeface="+mn-ea"/>
              <a:cs typeface="+mn-cs"/>
            </a:rPr>
            <a:t>基金の繰入を減らしたことにより、</a:t>
          </a:r>
          <a:r>
            <a:rPr lang="ja-JP" altLang="ja-JP" sz="1100" b="0" i="0">
              <a:solidFill>
                <a:schemeClr val="dk1"/>
              </a:solidFill>
              <a:latin typeface="+mn-lt"/>
              <a:ea typeface="+mn-ea"/>
              <a:cs typeface="+mn-cs"/>
            </a:rPr>
            <a:t>資金剰余金は０</a:t>
          </a:r>
          <a:r>
            <a:rPr lang="en-US" altLang="ja-JP" sz="1100" b="0" i="0">
              <a:solidFill>
                <a:schemeClr val="dk1"/>
              </a:solidFill>
              <a:latin typeface="+mn-lt"/>
              <a:ea typeface="+mn-ea"/>
              <a:cs typeface="+mn-cs"/>
            </a:rPr>
            <a:t>.</a:t>
          </a:r>
          <a:r>
            <a:rPr lang="ja-JP" altLang="en-US" sz="1100" b="0" i="0">
              <a:solidFill>
                <a:schemeClr val="dk1"/>
              </a:solidFill>
              <a:latin typeface="+mn-lt"/>
              <a:ea typeface="+mn-ea"/>
              <a:cs typeface="+mn-cs"/>
            </a:rPr>
            <a:t>１４</a:t>
          </a:r>
          <a:r>
            <a:rPr lang="ja-JP" altLang="ja-JP" sz="1100" b="0" i="0">
              <a:solidFill>
                <a:schemeClr val="dk1"/>
              </a:solidFill>
              <a:latin typeface="+mn-lt"/>
              <a:ea typeface="+mn-ea"/>
              <a:cs typeface="+mn-cs"/>
            </a:rPr>
            <a:t>％の減となっている。</a:t>
          </a:r>
          <a:endParaRPr lang="en-US" altLang="ja-JP" sz="1100" b="0" i="0">
            <a:solidFill>
              <a:schemeClr val="dk1"/>
            </a:solidFill>
            <a:latin typeface="+mn-lt"/>
            <a:ea typeface="+mn-ea"/>
            <a:cs typeface="+mn-cs"/>
          </a:endParaRPr>
        </a:p>
        <a:p>
          <a:pPr rtl="0"/>
          <a:r>
            <a:rPr lang="ja-JP" altLang="en-US" sz="1100" b="0" i="0">
              <a:solidFill>
                <a:schemeClr val="dk1"/>
              </a:solidFill>
              <a:latin typeface="+mn-lt"/>
              <a:ea typeface="+mn-ea"/>
              <a:cs typeface="+mn-cs"/>
            </a:rPr>
            <a:t>　簡易水道事業特別会計は、工事の減と事業内容の見直しによる歳出の抑制により資金剰余金は０．０１％増となっている。</a:t>
          </a:r>
          <a:endParaRPr lang="en-US" altLang="ja-JP" sz="1100" b="0" i="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岡山県赤磐市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latin typeface="+mn-lt"/>
              <a:ea typeface="+mn-ea"/>
              <a:cs typeface="+mn-cs"/>
            </a:rPr>
            <a:t>　</a:t>
          </a:r>
          <a:r>
            <a:rPr lang="ja-JP" altLang="ja-JP" sz="1100" b="0" i="0">
              <a:solidFill>
                <a:schemeClr val="dk1"/>
              </a:solidFill>
              <a:latin typeface="+mn-lt"/>
              <a:ea typeface="+mn-ea"/>
              <a:cs typeface="+mn-cs"/>
            </a:rPr>
            <a:t>元利償還金は</a:t>
          </a:r>
          <a:r>
            <a:rPr lang="ja-JP" altLang="en-US" sz="1100" b="0" i="0">
              <a:solidFill>
                <a:schemeClr val="dk1"/>
              </a:solidFill>
              <a:latin typeface="+mn-lt"/>
              <a:ea typeface="+mn-ea"/>
              <a:cs typeface="+mn-cs"/>
            </a:rPr>
            <a:t>５</a:t>
          </a:r>
          <a:r>
            <a:rPr lang="ja-JP" altLang="ja-JP" sz="1100" b="0" i="0">
              <a:solidFill>
                <a:schemeClr val="dk1"/>
              </a:solidFill>
              <a:latin typeface="+mn-lt"/>
              <a:ea typeface="+mn-ea"/>
              <a:cs typeface="+mn-cs"/>
            </a:rPr>
            <a:t>百万円減少しており、主な増減は、一般単独事業債（</a:t>
          </a:r>
          <a:r>
            <a:rPr lang="ja-JP" altLang="en-US" sz="1100" b="0" i="0">
              <a:solidFill>
                <a:schemeClr val="dk1"/>
              </a:solidFill>
              <a:latin typeface="+mn-lt"/>
              <a:ea typeface="+mn-ea"/>
              <a:cs typeface="+mn-cs"/>
            </a:rPr>
            <a:t>６０</a:t>
          </a:r>
          <a:r>
            <a:rPr lang="ja-JP" altLang="ja-JP" sz="1100" b="0" i="0">
              <a:solidFill>
                <a:schemeClr val="dk1"/>
              </a:solidFill>
              <a:latin typeface="+mn-lt"/>
              <a:ea typeface="+mn-ea"/>
              <a:cs typeface="+mn-cs"/>
            </a:rPr>
            <a:t>，</a:t>
          </a:r>
          <a:r>
            <a:rPr lang="ja-JP" altLang="en-US" sz="1100" b="0" i="0">
              <a:solidFill>
                <a:schemeClr val="dk1"/>
              </a:solidFill>
              <a:latin typeface="+mn-lt"/>
              <a:ea typeface="+mn-ea"/>
              <a:cs typeface="+mn-cs"/>
            </a:rPr>
            <a:t>１３３</a:t>
          </a:r>
          <a:r>
            <a:rPr lang="ja-JP" altLang="ja-JP" sz="1100" b="0" i="0">
              <a:solidFill>
                <a:schemeClr val="dk1"/>
              </a:solidFill>
              <a:latin typeface="+mn-lt"/>
              <a:ea typeface="+mn-ea"/>
              <a:cs typeface="+mn-cs"/>
            </a:rPr>
            <a:t>千円）、教育・福祉施設等整備事業債（△５２，２１７千円）、</a:t>
          </a:r>
          <a:r>
            <a:rPr lang="ja-JP" altLang="en-US" sz="1100" b="0" i="0">
              <a:solidFill>
                <a:schemeClr val="dk1"/>
              </a:solidFill>
              <a:latin typeface="+mn-lt"/>
              <a:ea typeface="+mn-ea"/>
              <a:cs typeface="+mn-cs"/>
            </a:rPr>
            <a:t>辺地対策事業債（△８，４３２千円）、公営住宅建設事業債</a:t>
          </a:r>
          <a:r>
            <a:rPr lang="ja-JP" altLang="ja-JP" sz="1100" b="0" i="0">
              <a:solidFill>
                <a:schemeClr val="dk1"/>
              </a:solidFill>
              <a:latin typeface="+mn-lt"/>
              <a:ea typeface="+mn-ea"/>
              <a:cs typeface="+mn-cs"/>
            </a:rPr>
            <a:t>（△</a:t>
          </a:r>
          <a:r>
            <a:rPr lang="ja-JP" altLang="en-US" sz="1100" b="0" i="0">
              <a:solidFill>
                <a:schemeClr val="dk1"/>
              </a:solidFill>
              <a:latin typeface="+mn-lt"/>
              <a:ea typeface="+mn-ea"/>
              <a:cs typeface="+mn-cs"/>
            </a:rPr>
            <a:t>５</a:t>
          </a:r>
          <a:r>
            <a:rPr lang="ja-JP" altLang="ja-JP" sz="1100" b="0" i="0">
              <a:solidFill>
                <a:schemeClr val="dk1"/>
              </a:solidFill>
              <a:latin typeface="+mn-lt"/>
              <a:ea typeface="+mn-ea"/>
              <a:cs typeface="+mn-cs"/>
            </a:rPr>
            <a:t>，</a:t>
          </a:r>
          <a:r>
            <a:rPr lang="ja-JP" altLang="en-US" sz="1100" b="0" i="0">
              <a:solidFill>
                <a:schemeClr val="dk1"/>
              </a:solidFill>
              <a:latin typeface="+mn-lt"/>
              <a:ea typeface="+mn-ea"/>
              <a:cs typeface="+mn-cs"/>
            </a:rPr>
            <a:t>８５８</a:t>
          </a:r>
          <a:r>
            <a:rPr lang="ja-JP" altLang="ja-JP" sz="1100" b="0" i="0">
              <a:solidFill>
                <a:schemeClr val="dk1"/>
              </a:solidFill>
              <a:latin typeface="+mn-lt"/>
              <a:ea typeface="+mn-ea"/>
              <a:cs typeface="+mn-cs"/>
            </a:rPr>
            <a:t>千円）、である。　　　　　　　　　　　　　　　　　　　　　</a:t>
          </a:r>
          <a:endParaRPr lang="en-US" altLang="ja-JP" sz="1100" b="0" i="0">
            <a:solidFill>
              <a:schemeClr val="dk1"/>
            </a:solidFill>
            <a:latin typeface="+mn-lt"/>
            <a:ea typeface="+mn-ea"/>
            <a:cs typeface="+mn-cs"/>
          </a:endParaRPr>
        </a:p>
        <a:p>
          <a:r>
            <a:rPr lang="ja-JP" altLang="ja-JP" sz="1100" b="0" i="0">
              <a:solidFill>
                <a:schemeClr val="dk1"/>
              </a:solidFill>
              <a:latin typeface="+mn-lt"/>
              <a:ea typeface="+mn-ea"/>
              <a:cs typeface="+mn-cs"/>
            </a:rPr>
            <a:t>　公営企業債の元利償還金に対する繰入金は</a:t>
          </a:r>
          <a:r>
            <a:rPr lang="ja-JP" altLang="en-US" sz="1100" b="0" i="0">
              <a:solidFill>
                <a:schemeClr val="dk1"/>
              </a:solidFill>
              <a:latin typeface="+mn-lt"/>
              <a:ea typeface="+mn-ea"/>
              <a:cs typeface="+mn-cs"/>
            </a:rPr>
            <a:t>４１</a:t>
          </a:r>
          <a:r>
            <a:rPr lang="ja-JP" altLang="ja-JP" sz="1100" b="0" i="0">
              <a:solidFill>
                <a:schemeClr val="dk1"/>
              </a:solidFill>
              <a:latin typeface="+mn-lt"/>
              <a:ea typeface="+mn-ea"/>
              <a:cs typeface="+mn-cs"/>
            </a:rPr>
            <a:t>百万円増</a:t>
          </a:r>
          <a:r>
            <a:rPr lang="ja-JP" altLang="en-US" sz="1100" b="0" i="0">
              <a:solidFill>
                <a:schemeClr val="dk1"/>
              </a:solidFill>
              <a:latin typeface="+mn-lt"/>
              <a:ea typeface="+mn-ea"/>
              <a:cs typeface="+mn-cs"/>
            </a:rPr>
            <a:t>となっており、主な要因は</a:t>
          </a:r>
          <a:r>
            <a:rPr lang="ja-JP" altLang="en-US" sz="1100" baseline="0" smtClean="0">
              <a:solidFill>
                <a:schemeClr val="dk1"/>
              </a:solidFill>
              <a:latin typeface="+mn-lt"/>
              <a:ea typeface="+mn-ea"/>
              <a:cs typeface="+mn-cs"/>
            </a:rPr>
            <a:t>下水道事業の起債償還増に伴う繰出金増</a:t>
          </a:r>
          <a:r>
            <a:rPr lang="ja-JP" altLang="ja-JP" sz="1100" b="0" i="0">
              <a:solidFill>
                <a:schemeClr val="dk1"/>
              </a:solidFill>
              <a:latin typeface="+mn-lt"/>
              <a:ea typeface="+mn-ea"/>
              <a:cs typeface="+mn-cs"/>
            </a:rPr>
            <a:t>によるものである。</a:t>
          </a:r>
          <a:endParaRPr lang="en-US" altLang="ja-JP" sz="1100" b="0" i="0">
            <a:solidFill>
              <a:schemeClr val="dk1"/>
            </a:solidFill>
            <a:latin typeface="+mn-lt"/>
            <a:ea typeface="+mn-ea"/>
            <a:cs typeface="+mn-cs"/>
          </a:endParaRPr>
        </a:p>
        <a:p>
          <a:pPr rtl="0" eaLnBrk="1" fontAlgn="auto" latinLnBrk="0" hangingPunct="1"/>
          <a:r>
            <a:rPr lang="ja-JP" altLang="ja-JP" sz="1100">
              <a:solidFill>
                <a:schemeClr val="dk1"/>
              </a:solidFill>
              <a:latin typeface="+mn-lt"/>
              <a:ea typeface="+mn-ea"/>
              <a:cs typeface="+mn-cs"/>
            </a:rPr>
            <a:t>　地方債の元利償還金は平成２</a:t>
          </a:r>
          <a:r>
            <a:rPr lang="ja-JP" altLang="en-US" sz="1100">
              <a:solidFill>
                <a:schemeClr val="dk1"/>
              </a:solidFill>
              <a:latin typeface="+mn-lt"/>
              <a:ea typeface="+mn-ea"/>
              <a:cs typeface="+mn-cs"/>
            </a:rPr>
            <a:t>７</a:t>
          </a:r>
          <a:r>
            <a:rPr lang="ja-JP" altLang="ja-JP" sz="1100">
              <a:solidFill>
                <a:schemeClr val="dk1"/>
              </a:solidFill>
              <a:latin typeface="+mn-lt"/>
              <a:ea typeface="+mn-ea"/>
              <a:cs typeface="+mn-cs"/>
            </a:rPr>
            <a:t>年度まで減少していくが、平成２３年度から２７年度に実施する大規模事業の借入により平成２９年度まで増加し、その後減少していく見込みである。</a:t>
          </a:r>
          <a:endParaRPr lang="en-US" altLang="ja-JP" sz="1100">
            <a:solidFill>
              <a:schemeClr val="dk1"/>
            </a:solidFill>
            <a:latin typeface="+mn-lt"/>
            <a:ea typeface="+mn-ea"/>
            <a:cs typeface="+mn-cs"/>
          </a:endParaRPr>
        </a:p>
        <a:p>
          <a:pPr rtl="0" eaLnBrk="1" fontAlgn="auto" latinLnBrk="0" hangingPunct="1"/>
          <a:r>
            <a:rPr lang="ja-JP" altLang="ja-JP" sz="1100">
              <a:solidFill>
                <a:schemeClr val="dk1"/>
              </a:solidFill>
              <a:latin typeface="+mn-lt"/>
              <a:ea typeface="+mn-ea"/>
              <a:cs typeface="+mn-cs"/>
            </a:rPr>
            <a:t>　平成２８年度以降は普通建設事業の縮小による地方債発行の抑制に努める。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岡山県赤磐市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a:solidFill>
                <a:schemeClr val="dk1"/>
              </a:solidFill>
              <a:latin typeface="+mn-lt"/>
              <a:ea typeface="+mn-ea"/>
              <a:cs typeface="+mn-cs"/>
            </a:rPr>
            <a:t>　平成２３年度までは既発債償還の終了や組合の積立金残高の増加に伴う退職手当見込額の増加などにより将来負担額は減少していたが、平成２４</a:t>
          </a:r>
          <a:r>
            <a:rPr lang="ja-JP" altLang="en-US" sz="1100" b="0" i="0">
              <a:solidFill>
                <a:schemeClr val="dk1"/>
              </a:solidFill>
              <a:latin typeface="+mn-lt"/>
              <a:ea typeface="+mn-ea"/>
              <a:cs typeface="+mn-cs"/>
            </a:rPr>
            <a:t>・２５</a:t>
          </a:r>
          <a:r>
            <a:rPr lang="ja-JP" altLang="ja-JP" sz="1100" b="0" i="0">
              <a:solidFill>
                <a:schemeClr val="dk1"/>
              </a:solidFill>
              <a:latin typeface="+mn-lt"/>
              <a:ea typeface="+mn-ea"/>
              <a:cs typeface="+mn-cs"/>
            </a:rPr>
            <a:t>年度</a:t>
          </a:r>
          <a:r>
            <a:rPr lang="ja-JP" altLang="en-US" sz="1100" b="0" i="0">
              <a:solidFill>
                <a:schemeClr val="dk1"/>
              </a:solidFill>
              <a:latin typeface="+mn-lt"/>
              <a:ea typeface="+mn-ea"/>
              <a:cs typeface="+mn-cs"/>
            </a:rPr>
            <a:t>は</a:t>
          </a:r>
          <a:r>
            <a:rPr lang="ja-JP" altLang="ja-JP" sz="1100" b="0" i="0">
              <a:solidFill>
                <a:schemeClr val="dk1"/>
              </a:solidFill>
              <a:latin typeface="+mn-lt"/>
              <a:ea typeface="+mn-ea"/>
              <a:cs typeface="+mn-cs"/>
            </a:rPr>
            <a:t>大規模事業に伴う地方債の借入により地方債現在高が増加したため将来負担額</a:t>
          </a:r>
          <a:r>
            <a:rPr lang="ja-JP" altLang="en-US" sz="1100" b="0" i="0">
              <a:solidFill>
                <a:schemeClr val="dk1"/>
              </a:solidFill>
              <a:latin typeface="+mn-lt"/>
              <a:ea typeface="+mn-ea"/>
              <a:cs typeface="+mn-cs"/>
            </a:rPr>
            <a:t>は</a:t>
          </a:r>
          <a:r>
            <a:rPr lang="ja-JP" altLang="ja-JP" sz="1100" b="0" i="0">
              <a:solidFill>
                <a:schemeClr val="dk1"/>
              </a:solidFill>
              <a:latin typeface="+mn-lt"/>
              <a:ea typeface="+mn-ea"/>
              <a:cs typeface="+mn-cs"/>
            </a:rPr>
            <a:t>増加した。</a:t>
          </a:r>
          <a:endParaRPr lang="en-US" altLang="ja-JP" sz="1100" b="0" i="0">
            <a:solidFill>
              <a:schemeClr val="dk1"/>
            </a:solidFill>
            <a:latin typeface="+mn-lt"/>
            <a:ea typeface="+mn-ea"/>
            <a:cs typeface="+mn-cs"/>
          </a:endParaRPr>
        </a:p>
        <a:p>
          <a:pPr rtl="0" eaLnBrk="1" fontAlgn="auto" latinLnBrk="0" hangingPunct="1"/>
          <a:r>
            <a:rPr lang="ja-JP" altLang="en-US" sz="1100" b="0" i="0">
              <a:solidFill>
                <a:schemeClr val="dk1"/>
              </a:solidFill>
              <a:latin typeface="+mn-lt"/>
              <a:ea typeface="+mn-ea"/>
              <a:cs typeface="+mn-cs"/>
            </a:rPr>
            <a:t>　平成２６年度は地方債現在高が減となったため、将来負担額は減少に転じた。</a:t>
          </a:r>
          <a:endParaRPr lang="en-US" altLang="ja-JP" sz="1100" b="0" i="0">
            <a:solidFill>
              <a:schemeClr val="dk1"/>
            </a:solidFill>
            <a:latin typeface="+mn-lt"/>
            <a:ea typeface="+mn-ea"/>
            <a:cs typeface="+mn-cs"/>
          </a:endParaRPr>
        </a:p>
        <a:p>
          <a:pPr rtl="0"/>
          <a:r>
            <a:rPr lang="ja-JP" altLang="ja-JP" sz="1100" b="0" i="0">
              <a:solidFill>
                <a:schemeClr val="dk1"/>
              </a:solidFill>
              <a:latin typeface="+mn-lt"/>
              <a:ea typeface="+mn-ea"/>
              <a:cs typeface="+mn-cs"/>
            </a:rPr>
            <a:t>　充当可能基金については、交付税の増加などによる財政調整基金への積立などにより平成２３年度までは増加したものの、平成２４年度は地域の元気臨時交付金の裏負担として財政調整基金を取り崩ししたことなどにより減少した。平成２</a:t>
          </a:r>
          <a:r>
            <a:rPr lang="ja-JP" altLang="en-US" sz="1100" b="0" i="0">
              <a:solidFill>
                <a:schemeClr val="dk1"/>
              </a:solidFill>
              <a:latin typeface="+mn-lt"/>
              <a:ea typeface="+mn-ea"/>
              <a:cs typeface="+mn-cs"/>
            </a:rPr>
            <a:t>６</a:t>
          </a:r>
          <a:r>
            <a:rPr lang="ja-JP" altLang="ja-JP" sz="1100" b="0" i="0">
              <a:solidFill>
                <a:schemeClr val="dk1"/>
              </a:solidFill>
              <a:latin typeface="+mn-lt"/>
              <a:ea typeface="+mn-ea"/>
              <a:cs typeface="+mn-cs"/>
            </a:rPr>
            <a:t>年度は財政調整基金の取り崩しをせず積立などにより充当可能基金９</a:t>
          </a:r>
          <a:r>
            <a:rPr lang="ja-JP" altLang="en-US" sz="1100" b="0" i="0">
              <a:solidFill>
                <a:schemeClr val="dk1"/>
              </a:solidFill>
              <a:latin typeface="+mn-lt"/>
              <a:ea typeface="+mn-ea"/>
              <a:cs typeface="+mn-cs"/>
            </a:rPr>
            <a:t>５０</a:t>
          </a:r>
          <a:r>
            <a:rPr lang="ja-JP" altLang="ja-JP" sz="1100" b="0" i="0">
              <a:solidFill>
                <a:schemeClr val="dk1"/>
              </a:solidFill>
              <a:latin typeface="+mn-lt"/>
              <a:ea typeface="+mn-ea"/>
              <a:cs typeface="+mn-cs"/>
            </a:rPr>
            <a:t>百万円増となった。</a:t>
          </a:r>
          <a:endParaRPr lang="en-US" altLang="ja-JP" sz="1100" b="0" i="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19623262</v>
      </c>
      <c r="BO4" s="349"/>
      <c r="BP4" s="349"/>
      <c r="BQ4" s="349"/>
      <c r="BR4" s="349"/>
      <c r="BS4" s="349"/>
      <c r="BT4" s="349"/>
      <c r="BU4" s="350"/>
      <c r="BV4" s="348">
        <v>23192195</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6.8</v>
      </c>
      <c r="CU4" s="355"/>
      <c r="CV4" s="355"/>
      <c r="CW4" s="355"/>
      <c r="CX4" s="355"/>
      <c r="CY4" s="355"/>
      <c r="CZ4" s="355"/>
      <c r="DA4" s="356"/>
      <c r="DB4" s="354">
        <v>5.2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18630754</v>
      </c>
      <c r="BO5" s="386"/>
      <c r="BP5" s="386"/>
      <c r="BQ5" s="386"/>
      <c r="BR5" s="386"/>
      <c r="BS5" s="386"/>
      <c r="BT5" s="386"/>
      <c r="BU5" s="387"/>
      <c r="BV5" s="385">
        <v>22419001</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88.4</v>
      </c>
      <c r="CU5" s="383"/>
      <c r="CV5" s="383"/>
      <c r="CW5" s="383"/>
      <c r="CX5" s="383"/>
      <c r="CY5" s="383"/>
      <c r="CZ5" s="383"/>
      <c r="DA5" s="384"/>
      <c r="DB5" s="382">
        <v>88.1</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992508</v>
      </c>
      <c r="BO6" s="386"/>
      <c r="BP6" s="386"/>
      <c r="BQ6" s="386"/>
      <c r="BR6" s="386"/>
      <c r="BS6" s="386"/>
      <c r="BT6" s="386"/>
      <c r="BU6" s="387"/>
      <c r="BV6" s="385">
        <v>773194</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94.4</v>
      </c>
      <c r="CU6" s="423"/>
      <c r="CV6" s="423"/>
      <c r="CW6" s="423"/>
      <c r="CX6" s="423"/>
      <c r="CY6" s="423"/>
      <c r="CZ6" s="423"/>
      <c r="DA6" s="424"/>
      <c r="DB6" s="422">
        <v>94.6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109326</v>
      </c>
      <c r="BO7" s="386"/>
      <c r="BP7" s="386"/>
      <c r="BQ7" s="386"/>
      <c r="BR7" s="386"/>
      <c r="BS7" s="386"/>
      <c r="BT7" s="386"/>
      <c r="BU7" s="387"/>
      <c r="BV7" s="385">
        <v>98805</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12948215</v>
      </c>
      <c r="CU7" s="386"/>
      <c r="CV7" s="386"/>
      <c r="CW7" s="386"/>
      <c r="CX7" s="386"/>
      <c r="CY7" s="386"/>
      <c r="CZ7" s="386"/>
      <c r="DA7" s="387"/>
      <c r="DB7" s="385">
        <v>12996141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883182</v>
      </c>
      <c r="BO8" s="386"/>
      <c r="BP8" s="386"/>
      <c r="BQ8" s="386"/>
      <c r="BR8" s="386"/>
      <c r="BS8" s="386"/>
      <c r="BT8" s="386"/>
      <c r="BU8" s="387"/>
      <c r="BV8" s="385">
        <v>674389</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0.46</v>
      </c>
      <c r="CU8" s="426"/>
      <c r="CV8" s="426"/>
      <c r="CW8" s="426"/>
      <c r="CX8" s="426"/>
      <c r="CY8" s="426"/>
      <c r="CZ8" s="426"/>
      <c r="DA8" s="427"/>
      <c r="DB8" s="425">
        <v>0.46</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43458</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208793</v>
      </c>
      <c r="BO9" s="386"/>
      <c r="BP9" s="386"/>
      <c r="BQ9" s="386"/>
      <c r="BR9" s="386"/>
      <c r="BS9" s="386"/>
      <c r="BT9" s="386"/>
      <c r="BU9" s="387"/>
      <c r="BV9" s="385">
        <v>-92335</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14.7</v>
      </c>
      <c r="CU9" s="383"/>
      <c r="CV9" s="383"/>
      <c r="CW9" s="383"/>
      <c r="CX9" s="383"/>
      <c r="CY9" s="383"/>
      <c r="CZ9" s="383"/>
      <c r="DA9" s="384"/>
      <c r="DB9" s="382">
        <v>14.5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43913</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673419</v>
      </c>
      <c r="BO10" s="386"/>
      <c r="BP10" s="386"/>
      <c r="BQ10" s="386"/>
      <c r="BR10" s="386"/>
      <c r="BS10" s="386"/>
      <c r="BT10" s="386"/>
      <c r="BU10" s="387"/>
      <c r="BV10" s="385">
        <v>576491</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44827</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44586</v>
      </c>
      <c r="S13" s="467"/>
      <c r="T13" s="467"/>
      <c r="U13" s="467"/>
      <c r="V13" s="468"/>
      <c r="W13" s="401" t="s">
        <v>123</v>
      </c>
      <c r="X13" s="402"/>
      <c r="Y13" s="402"/>
      <c r="Z13" s="402"/>
      <c r="AA13" s="402"/>
      <c r="AB13" s="392"/>
      <c r="AC13" s="436">
        <v>1912</v>
      </c>
      <c r="AD13" s="437"/>
      <c r="AE13" s="437"/>
      <c r="AF13" s="437"/>
      <c r="AG13" s="476"/>
      <c r="AH13" s="436">
        <v>2620</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882212</v>
      </c>
      <c r="BO13" s="386"/>
      <c r="BP13" s="386"/>
      <c r="BQ13" s="386"/>
      <c r="BR13" s="386"/>
      <c r="BS13" s="386"/>
      <c r="BT13" s="386"/>
      <c r="BU13" s="387"/>
      <c r="BV13" s="385">
        <v>484156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9.1999999999999993</v>
      </c>
      <c r="CU13" s="383"/>
      <c r="CV13" s="383"/>
      <c r="CW13" s="383"/>
      <c r="CX13" s="383"/>
      <c r="CY13" s="383"/>
      <c r="CZ13" s="383"/>
      <c r="DA13" s="384"/>
      <c r="DB13" s="382">
        <v>10.4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44984</v>
      </c>
      <c r="S14" s="467"/>
      <c r="T14" s="467"/>
      <c r="U14" s="467"/>
      <c r="V14" s="468"/>
      <c r="W14" s="375"/>
      <c r="X14" s="376"/>
      <c r="Y14" s="376"/>
      <c r="Z14" s="376"/>
      <c r="AA14" s="376"/>
      <c r="AB14" s="365"/>
      <c r="AC14" s="469">
        <v>9.5</v>
      </c>
      <c r="AD14" s="470"/>
      <c r="AE14" s="470"/>
      <c r="AF14" s="470"/>
      <c r="AG14" s="471"/>
      <c r="AH14" s="469">
        <v>12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25.8</v>
      </c>
      <c r="CU14" s="481"/>
      <c r="CV14" s="481"/>
      <c r="CW14" s="481"/>
      <c r="CX14" s="481"/>
      <c r="CY14" s="481"/>
      <c r="CZ14" s="481"/>
      <c r="DA14" s="482"/>
      <c r="DB14" s="480">
        <v>43.2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44723</v>
      </c>
      <c r="S15" s="467"/>
      <c r="T15" s="467"/>
      <c r="U15" s="467"/>
      <c r="V15" s="468"/>
      <c r="W15" s="401" t="s">
        <v>130</v>
      </c>
      <c r="X15" s="402"/>
      <c r="Y15" s="402"/>
      <c r="Z15" s="402"/>
      <c r="AA15" s="402"/>
      <c r="AB15" s="392"/>
      <c r="AC15" s="436">
        <v>5828</v>
      </c>
      <c r="AD15" s="437"/>
      <c r="AE15" s="437"/>
      <c r="AF15" s="437"/>
      <c r="AG15" s="476"/>
      <c r="AH15" s="436">
        <v>6668</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4328505</v>
      </c>
      <c r="BO15" s="349"/>
      <c r="BP15" s="349"/>
      <c r="BQ15" s="349"/>
      <c r="BR15" s="349"/>
      <c r="BS15" s="349"/>
      <c r="BT15" s="349"/>
      <c r="BU15" s="350"/>
      <c r="BV15" s="348">
        <v>4175143</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29</v>
      </c>
      <c r="AD16" s="470"/>
      <c r="AE16" s="470"/>
      <c r="AF16" s="470"/>
      <c r="AG16" s="471"/>
      <c r="AH16" s="469">
        <v>30.5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9194623</v>
      </c>
      <c r="BO16" s="386"/>
      <c r="BP16" s="386"/>
      <c r="BQ16" s="386"/>
      <c r="BR16" s="386"/>
      <c r="BS16" s="386"/>
      <c r="BT16" s="386"/>
      <c r="BU16" s="387"/>
      <c r="BV16" s="385">
        <v>9031382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12356</v>
      </c>
      <c r="AD17" s="437"/>
      <c r="AE17" s="437"/>
      <c r="AF17" s="437"/>
      <c r="AG17" s="476"/>
      <c r="AH17" s="436">
        <v>12474</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5502813</v>
      </c>
      <c r="BO17" s="386"/>
      <c r="BP17" s="386"/>
      <c r="BQ17" s="386"/>
      <c r="BR17" s="386"/>
      <c r="BS17" s="386"/>
      <c r="BT17" s="386"/>
      <c r="BU17" s="387"/>
      <c r="BV17" s="385">
        <v>5328413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209.36</v>
      </c>
      <c r="M18" s="498"/>
      <c r="N18" s="498"/>
      <c r="O18" s="498"/>
      <c r="P18" s="498"/>
      <c r="Q18" s="498"/>
      <c r="R18" s="499"/>
      <c r="S18" s="499"/>
      <c r="T18" s="499"/>
      <c r="U18" s="499"/>
      <c r="V18" s="500"/>
      <c r="W18" s="403"/>
      <c r="X18" s="404"/>
      <c r="Y18" s="404"/>
      <c r="Z18" s="404"/>
      <c r="AA18" s="404"/>
      <c r="AB18" s="395"/>
      <c r="AC18" s="501">
        <v>61.5</v>
      </c>
      <c r="AD18" s="502"/>
      <c r="AE18" s="502"/>
      <c r="AF18" s="502"/>
      <c r="AG18" s="503"/>
      <c r="AH18" s="501">
        <v>57.1</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11571228</v>
      </c>
      <c r="BO18" s="386"/>
      <c r="BP18" s="386"/>
      <c r="BQ18" s="386"/>
      <c r="BR18" s="386"/>
      <c r="BS18" s="386"/>
      <c r="BT18" s="386"/>
      <c r="BU18" s="387"/>
      <c r="BV18" s="385">
        <v>11637344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208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14527743</v>
      </c>
      <c r="BO19" s="386"/>
      <c r="BP19" s="386"/>
      <c r="BQ19" s="386"/>
      <c r="BR19" s="386"/>
      <c r="BS19" s="386"/>
      <c r="BT19" s="386"/>
      <c r="BU19" s="387"/>
      <c r="BV19" s="385">
        <v>15030779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15274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22178545</v>
      </c>
      <c r="BO23" s="386"/>
      <c r="BP23" s="386"/>
      <c r="BQ23" s="386"/>
      <c r="BR23" s="386"/>
      <c r="BS23" s="386"/>
      <c r="BT23" s="386"/>
      <c r="BU23" s="387"/>
      <c r="BV23" s="385">
        <v>22688166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8900</v>
      </c>
      <c r="R24" s="437"/>
      <c r="S24" s="437"/>
      <c r="T24" s="437"/>
      <c r="U24" s="437"/>
      <c r="V24" s="476"/>
      <c r="W24" s="531"/>
      <c r="X24" s="519"/>
      <c r="Y24" s="520"/>
      <c r="Z24" s="435" t="s">
        <v>153</v>
      </c>
      <c r="AA24" s="415"/>
      <c r="AB24" s="415"/>
      <c r="AC24" s="415"/>
      <c r="AD24" s="415"/>
      <c r="AE24" s="415"/>
      <c r="AF24" s="415"/>
      <c r="AG24" s="416"/>
      <c r="AH24" s="436">
        <v>433</v>
      </c>
      <c r="AI24" s="437"/>
      <c r="AJ24" s="437"/>
      <c r="AK24" s="437"/>
      <c r="AL24" s="476"/>
      <c r="AM24" s="436">
        <v>1320217</v>
      </c>
      <c r="AN24" s="437"/>
      <c r="AO24" s="437"/>
      <c r="AP24" s="437"/>
      <c r="AQ24" s="437"/>
      <c r="AR24" s="476"/>
      <c r="AS24" s="436">
        <v>3049</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19976059</v>
      </c>
      <c r="BO24" s="386"/>
      <c r="BP24" s="386"/>
      <c r="BQ24" s="386"/>
      <c r="BR24" s="386"/>
      <c r="BS24" s="386"/>
      <c r="BT24" s="386"/>
      <c r="BU24" s="387"/>
      <c r="BV24" s="385">
        <v>20057633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2</v>
      </c>
      <c r="M25" s="437"/>
      <c r="N25" s="437"/>
      <c r="O25" s="437"/>
      <c r="P25" s="476"/>
      <c r="Q25" s="436">
        <v>7000</v>
      </c>
      <c r="R25" s="437"/>
      <c r="S25" s="437"/>
      <c r="T25" s="437"/>
      <c r="U25" s="437"/>
      <c r="V25" s="476"/>
      <c r="W25" s="531"/>
      <c r="X25" s="519"/>
      <c r="Y25" s="520"/>
      <c r="Z25" s="435" t="s">
        <v>156</v>
      </c>
      <c r="AA25" s="415"/>
      <c r="AB25" s="415"/>
      <c r="AC25" s="415"/>
      <c r="AD25" s="415"/>
      <c r="AE25" s="415"/>
      <c r="AF25" s="415"/>
      <c r="AG25" s="416"/>
      <c r="AH25" s="436">
        <v>81</v>
      </c>
      <c r="AI25" s="437"/>
      <c r="AJ25" s="437"/>
      <c r="AK25" s="437"/>
      <c r="AL25" s="476"/>
      <c r="AM25" s="436">
        <v>223074</v>
      </c>
      <c r="AN25" s="437"/>
      <c r="AO25" s="437"/>
      <c r="AP25" s="437"/>
      <c r="AQ25" s="437"/>
      <c r="AR25" s="476"/>
      <c r="AS25" s="436">
        <v>2754</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1996631</v>
      </c>
      <c r="BO25" s="349"/>
      <c r="BP25" s="349"/>
      <c r="BQ25" s="349"/>
      <c r="BR25" s="349"/>
      <c r="BS25" s="349"/>
      <c r="BT25" s="349"/>
      <c r="BU25" s="350"/>
      <c r="BV25" s="348">
        <v>2444265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6400</v>
      </c>
      <c r="R26" s="437"/>
      <c r="S26" s="437"/>
      <c r="T26" s="437"/>
      <c r="U26" s="437"/>
      <c r="V26" s="476"/>
      <c r="W26" s="531"/>
      <c r="X26" s="519"/>
      <c r="Y26" s="520"/>
      <c r="Z26" s="435" t="s">
        <v>159</v>
      </c>
      <c r="AA26" s="541"/>
      <c r="AB26" s="541"/>
      <c r="AC26" s="541"/>
      <c r="AD26" s="541"/>
      <c r="AE26" s="541"/>
      <c r="AF26" s="541"/>
      <c r="AG26" s="542"/>
      <c r="AH26" s="436">
        <v>55</v>
      </c>
      <c r="AI26" s="437"/>
      <c r="AJ26" s="437"/>
      <c r="AK26" s="437"/>
      <c r="AL26" s="476"/>
      <c r="AM26" s="436">
        <v>148335</v>
      </c>
      <c r="AN26" s="437"/>
      <c r="AO26" s="437"/>
      <c r="AP26" s="437"/>
      <c r="AQ26" s="437"/>
      <c r="AR26" s="476"/>
      <c r="AS26" s="436">
        <v>2697</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4550</v>
      </c>
      <c r="R27" s="437"/>
      <c r="S27" s="437"/>
      <c r="T27" s="437"/>
      <c r="U27" s="437"/>
      <c r="V27" s="476"/>
      <c r="W27" s="531"/>
      <c r="X27" s="519"/>
      <c r="Y27" s="520"/>
      <c r="Z27" s="435" t="s">
        <v>162</v>
      </c>
      <c r="AA27" s="415"/>
      <c r="AB27" s="415"/>
      <c r="AC27" s="415"/>
      <c r="AD27" s="415"/>
      <c r="AE27" s="415"/>
      <c r="AF27" s="415"/>
      <c r="AG27" s="416"/>
      <c r="AH27" s="436">
        <v>28</v>
      </c>
      <c r="AI27" s="437"/>
      <c r="AJ27" s="437"/>
      <c r="AK27" s="437"/>
      <c r="AL27" s="476"/>
      <c r="AM27" s="436">
        <v>75432</v>
      </c>
      <c r="AN27" s="437"/>
      <c r="AO27" s="437"/>
      <c r="AP27" s="437"/>
      <c r="AQ27" s="437"/>
      <c r="AR27" s="476"/>
      <c r="AS27" s="436">
        <v>2694</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t="s">
        <v>120</v>
      </c>
      <c r="BO27" s="555"/>
      <c r="BP27" s="555"/>
      <c r="BQ27" s="555"/>
      <c r="BR27" s="555"/>
      <c r="BS27" s="555"/>
      <c r="BT27" s="555"/>
      <c r="BU27" s="556"/>
      <c r="BV27" s="554" t="s">
        <v>120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3800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6769185</v>
      </c>
      <c r="BO28" s="349"/>
      <c r="BP28" s="349"/>
      <c r="BQ28" s="349"/>
      <c r="BR28" s="349"/>
      <c r="BS28" s="349"/>
      <c r="BT28" s="349"/>
      <c r="BU28" s="350"/>
      <c r="BV28" s="348">
        <v>5733715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16</v>
      </c>
      <c r="M29" s="437"/>
      <c r="N29" s="437"/>
      <c r="O29" s="437"/>
      <c r="P29" s="476"/>
      <c r="Q29" s="436">
        <v>3500</v>
      </c>
      <c r="R29" s="437"/>
      <c r="S29" s="437"/>
      <c r="T29" s="437"/>
      <c r="U29" s="437"/>
      <c r="V29" s="476"/>
      <c r="W29" s="532"/>
      <c r="X29" s="533"/>
      <c r="Y29" s="534"/>
      <c r="Z29" s="435" t="s">
        <v>169</v>
      </c>
      <c r="AA29" s="415"/>
      <c r="AB29" s="415"/>
      <c r="AC29" s="415"/>
      <c r="AD29" s="415"/>
      <c r="AE29" s="415"/>
      <c r="AF29" s="415"/>
      <c r="AG29" s="416"/>
      <c r="AH29" s="436">
        <v>461</v>
      </c>
      <c r="AI29" s="437"/>
      <c r="AJ29" s="437"/>
      <c r="AK29" s="437"/>
      <c r="AL29" s="476"/>
      <c r="AM29" s="436">
        <v>1395649</v>
      </c>
      <c r="AN29" s="437"/>
      <c r="AO29" s="437"/>
      <c r="AP29" s="437"/>
      <c r="AQ29" s="437"/>
      <c r="AR29" s="476"/>
      <c r="AS29" s="436">
        <v>3027</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303942</v>
      </c>
      <c r="BO29" s="386"/>
      <c r="BP29" s="386"/>
      <c r="BQ29" s="386"/>
      <c r="BR29" s="386"/>
      <c r="BS29" s="386"/>
      <c r="BT29" s="386"/>
      <c r="BU29" s="387"/>
      <c r="BV29" s="385">
        <v>325311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95.9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3785845</v>
      </c>
      <c r="BO30" s="555"/>
      <c r="BP30" s="555"/>
      <c r="BQ30" s="555"/>
      <c r="BR30" s="555"/>
      <c r="BS30" s="555"/>
      <c r="BT30" s="555"/>
      <c r="BU30" s="556"/>
      <c r="BV30" s="554">
        <v>4227024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赤磐市国民健康保険特別会計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IF('各会計、関係団体の財政状況及び健全化判断比率'!B32="","",'各会計、関係団体の財政状況及び健全化判断比率'!B32)</f>
        <v>赤磐市水道事業会計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IF('各会計、関係団体の財政状況及び健全化判断比率'!B33="","",'各会計、関係団体の財政状況及び健全化判断比率'!B33)</f>
        <v>赤磐市簡易水道特別会計</v>
      </c>
      <c r="BH34" s="567"/>
      <c r="BI34" s="567"/>
      <c r="BJ34" s="567"/>
      <c r="BK34" s="567"/>
      <c r="BL34" s="567"/>
      <c r="BM34" s="567"/>
      <c r="BN34" s="567"/>
      <c r="BO34" s="567"/>
      <c r="BP34" s="567"/>
      <c r="BQ34" s="567"/>
      <c r="BR34" s="567"/>
      <c r="BS34" s="567"/>
      <c r="BT34" s="567"/>
      <c r="BU34" s="567"/>
      <c r="BV34" s="165"/>
      <c r="BW34" s="566">
        <f>IF(BY34="","",MAX(C34:D43,U34:V43,AM34:AN43,BE34:BF43)+1)</f>
        <v>12</v>
      </c>
      <c r="BX34" s="566"/>
      <c r="BY34" s="567" t="str">
        <f>IF('各会計、関係団体の財政状況及び健全化判断比率'!B68="","",'各会計、関係団体の財政状況及び健全化判断比率'!B68)</f>
        <v>岡山県市町村総合事務組合一般会計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22</v>
      </c>
      <c r="CP34" s="566"/>
      <c r="CQ34" s="567" t="str">
        <f>IF('各会計、関係団体の財政状況及び健全化判断比率'!BS7="","",'各会計、関係団体の財政状況及び健全化判断比率'!BS7)</f>
        <v>是里ワイン醸造場</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赤磐市竜天オートキャンプ場特別会計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赤磐市後期高齢者医療特別会計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10</v>
      </c>
      <c r="BF35" s="566"/>
      <c r="BG35" s="567" t="str">
        <f>IF('各会計、関係団体の財政状況及び健全化判断比率'!B34="","",'各会計、関係団体の財政状況及び健全化判断比率'!B34)</f>
        <v>赤磐市下水道事業特別会計</v>
      </c>
      <c r="BH35" s="567"/>
      <c r="BI35" s="567"/>
      <c r="BJ35" s="567"/>
      <c r="BK35" s="567"/>
      <c r="BL35" s="567"/>
      <c r="BM35" s="567"/>
      <c r="BN35" s="567"/>
      <c r="BO35" s="567"/>
      <c r="BP35" s="567"/>
      <c r="BQ35" s="567"/>
      <c r="BR35" s="567"/>
      <c r="BS35" s="567"/>
      <c r="BT35" s="567"/>
      <c r="BU35" s="567"/>
      <c r="BV35" s="165"/>
      <c r="BW35" s="566">
        <f t="shared" ref="BW35:BW43" si="2">IF(BY35="","",BW34+1)</f>
        <v>13</v>
      </c>
      <c r="BX35" s="566"/>
      <c r="BY35" s="567" t="str">
        <f>IF('各会計、関係団体の財政状況及び健全化判断比率'!B69="","",'各会計、関係団体の財政状況及び健全化判断比率'!B69)</f>
        <v>岡山県市町村総合事務組合貸付金特別会計</v>
      </c>
      <c r="BZ35" s="567"/>
      <c r="CA35" s="567"/>
      <c r="CB35" s="567"/>
      <c r="CC35" s="567"/>
      <c r="CD35" s="567"/>
      <c r="CE35" s="567"/>
      <c r="CF35" s="567"/>
      <c r="CG35" s="567"/>
      <c r="CH35" s="567"/>
      <c r="CI35" s="567"/>
      <c r="CJ35" s="567"/>
      <c r="CK35" s="567"/>
      <c r="CL35" s="567"/>
      <c r="CM35" s="567"/>
      <c r="CN35" s="165"/>
      <c r="CO35" s="566">
        <f t="shared" ref="CO35:CO43" si="3">IF(CQ35="","",CO34+1)</f>
        <v>23</v>
      </c>
      <c r="CP35" s="566"/>
      <c r="CQ35" s="567" t="str">
        <f>IF('各会計、関係団体の財政状況及び健全化判断比率'!BS8="","",'各会計、関係団体の財政状況及び健全化判断比率'!BS8)</f>
        <v>赤磐市土地開発公社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赤磐市土地取得特別会計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赤磐市介護保険特別会計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11</v>
      </c>
      <c r="BF36" s="566"/>
      <c r="BG36" s="567" t="str">
        <f>IF('各会計、関係団体の財政状況及び健全化判断比率'!B35="","",'各会計、関係団体の財政状況及び健全化判断比率'!B35)</f>
        <v>赤磐市宅地等開発事業特別会計</v>
      </c>
      <c r="BH36" s="567"/>
      <c r="BI36" s="567"/>
      <c r="BJ36" s="567"/>
      <c r="BK36" s="567"/>
      <c r="BL36" s="567"/>
      <c r="BM36" s="567"/>
      <c r="BN36" s="567"/>
      <c r="BO36" s="567"/>
      <c r="BP36" s="567"/>
      <c r="BQ36" s="567"/>
      <c r="BR36" s="567"/>
      <c r="BS36" s="567"/>
      <c r="BT36" s="567"/>
      <c r="BU36" s="567"/>
      <c r="BV36" s="165"/>
      <c r="BW36" s="566">
        <f t="shared" si="2"/>
        <v>14</v>
      </c>
      <c r="BX36" s="566"/>
      <c r="BY36" s="567" t="str">
        <f>IF('各会計、関係団体の財政状況及び健全化判断比率'!B70="","",'各会計、関係団体の財政状況及び健全化判断比率'!B70)</f>
        <v>岡山県市町村総合事務組合脱退還付金特別会計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赤磐市訪問看護ステーション事業特別会計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15</v>
      </c>
      <c r="BX37" s="566"/>
      <c r="BY37" s="567" t="str">
        <f>IF('各会計、関係団体の財政状況及び健全化判断比率'!B71="","",'各会計、関係団体の財政状況及び健全化判断比率'!B71)</f>
        <v>岡山県市町村総合事務組合交通災害共済特別会計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16</v>
      </c>
      <c r="BX38" s="566"/>
      <c r="BY38" s="567" t="str">
        <f>IF('各会計、関係団体の財政状況及び健全化判断比率'!B72="","",'各会計、関係団体の財政状況及び健全化判断比率'!B72)</f>
        <v>岡山県市町村税整理組合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17</v>
      </c>
      <c r="BX39" s="566"/>
      <c r="BY39" s="567" t="str">
        <f>IF('各会計、関係団体の財政状況及び健全化判断比率'!B73="","",'各会計、関係団体の財政状況及び健全化判断比率'!B73)</f>
        <v>岡山県後期高齢者医療広域連合一般会計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18</v>
      </c>
      <c r="BX40" s="566"/>
      <c r="BY40" s="567" t="str">
        <f>IF('各会計、関係団体の財政状況及び健全化判断比率'!B74="","",'各会計、関係団体の財政状況及び健全化判断比率'!B74)</f>
        <v>岡山県後期高齢者医療広域連合後期高齢者医療特別会計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19</v>
      </c>
      <c r="BX41" s="566"/>
      <c r="BY41" s="567" t="str">
        <f>IF('各会計、関係団体の財政状況及び健全化判断比率'!B75="","",'各会計、関係団体の財政状況及び健全化判断比率'!B75)</f>
        <v>柵原、吉井、英田火葬場施設組合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20</v>
      </c>
      <c r="BX42" s="566"/>
      <c r="BY42" s="567" t="str">
        <f>IF('各会計、関係団体の財政状況及び健全化判断比率'!B76="","",'各会計、関係団体の財政状況及び健全化判断比率'!B76)</f>
        <v>田原用水組合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21</v>
      </c>
      <c r="BX43" s="566"/>
      <c r="BY43" s="567" t="str">
        <f>IF('各会計、関係団体の財政状況及び健全化判断比率'!B77="","",'各会計、関係団体の財政状況及び健全化判断比率'!B77)</f>
        <v>東備農業共済事務組合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69" t="s">
        <v>24</v>
      </c>
      <c r="C41" s="1170"/>
      <c r="D41" s="81"/>
      <c r="E41" s="1175" t="s">
        <v>25</v>
      </c>
      <c r="F41" s="1175"/>
      <c r="G41" s="1175"/>
      <c r="H41" s="1176"/>
      <c r="I41" s="82">
        <v>19624</v>
      </c>
      <c r="J41" s="83">
        <v>19212</v>
      </c>
      <c r="K41" s="83">
        <v>20700</v>
      </c>
      <c r="L41" s="83">
        <v>22688</v>
      </c>
      <c r="M41" s="84">
        <v>22371</v>
      </c>
    </row>
    <row r="42" spans="2:13" ht="27.75" customHeight="1">
      <c r="B42" s="1171"/>
      <c r="C42" s="1172"/>
      <c r="D42" s="85"/>
      <c r="E42" s="1177" t="s">
        <v>26</v>
      </c>
      <c r="F42" s="1177"/>
      <c r="G42" s="1177"/>
      <c r="H42" s="1178"/>
      <c r="I42" s="86">
        <v>1451</v>
      </c>
      <c r="J42" s="87">
        <v>1480</v>
      </c>
      <c r="K42" s="87">
        <v>1328</v>
      </c>
      <c r="L42" s="87">
        <v>1190</v>
      </c>
      <c r="M42" s="88">
        <v>1088</v>
      </c>
    </row>
    <row r="43" spans="2:13" ht="27.75" customHeight="1">
      <c r="B43" s="1171"/>
      <c r="C43" s="1172"/>
      <c r="D43" s="85"/>
      <c r="E43" s="1177" t="s">
        <v>27</v>
      </c>
      <c r="F43" s="1177"/>
      <c r="G43" s="1177"/>
      <c r="H43" s="1178"/>
      <c r="I43" s="86">
        <v>14902</v>
      </c>
      <c r="J43" s="87">
        <v>14740</v>
      </c>
      <c r="K43" s="87">
        <v>14421</v>
      </c>
      <c r="L43" s="87">
        <v>13842</v>
      </c>
      <c r="M43" s="88">
        <v>12846</v>
      </c>
    </row>
    <row r="44" spans="2:13" ht="27.75" customHeight="1">
      <c r="B44" s="1171"/>
      <c r="C44" s="1172"/>
      <c r="D44" s="85"/>
      <c r="E44" s="1177" t="s">
        <v>28</v>
      </c>
      <c r="F44" s="1177"/>
      <c r="G44" s="1177"/>
      <c r="H44" s="1178"/>
      <c r="I44" s="86">
        <v>1297</v>
      </c>
      <c r="J44" s="87">
        <v>1096</v>
      </c>
      <c r="K44" s="87">
        <v>908</v>
      </c>
      <c r="L44" s="87">
        <v>742</v>
      </c>
      <c r="M44" s="88">
        <v>583</v>
      </c>
    </row>
    <row r="45" spans="2:13" ht="27.75" customHeight="1">
      <c r="B45" s="1171"/>
      <c r="C45" s="1172"/>
      <c r="D45" s="85"/>
      <c r="E45" s="1177" t="s">
        <v>29</v>
      </c>
      <c r="F45" s="1177"/>
      <c r="G45" s="1177"/>
      <c r="H45" s="1178"/>
      <c r="I45" s="86">
        <v>1953</v>
      </c>
      <c r="J45" s="87">
        <v>1653</v>
      </c>
      <c r="K45" s="87">
        <v>1550</v>
      </c>
      <c r="L45" s="87">
        <v>1338</v>
      </c>
      <c r="M45" s="88">
        <v>1212</v>
      </c>
    </row>
    <row r="46" spans="2:13" ht="27.75" customHeight="1">
      <c r="B46" s="1171"/>
      <c r="C46" s="1172"/>
      <c r="D46" s="85"/>
      <c r="E46" s="1177" t="s">
        <v>30</v>
      </c>
      <c r="F46" s="1177"/>
      <c r="G46" s="1177"/>
      <c r="H46" s="1178"/>
      <c r="I46" s="86" t="s">
        <v>478</v>
      </c>
      <c r="J46" s="87" t="s">
        <v>478</v>
      </c>
      <c r="K46" s="87" t="s">
        <v>478</v>
      </c>
      <c r="L46" s="87" t="s">
        <v>478</v>
      </c>
      <c r="M46" s="88" t="s">
        <v>478</v>
      </c>
    </row>
    <row r="47" spans="2:13" ht="27.75" customHeight="1">
      <c r="B47" s="1171"/>
      <c r="C47" s="1172"/>
      <c r="D47" s="85"/>
      <c r="E47" s="1177" t="s">
        <v>31</v>
      </c>
      <c r="F47" s="1177"/>
      <c r="G47" s="1177"/>
      <c r="H47" s="1178"/>
      <c r="I47" s="86" t="s">
        <v>478</v>
      </c>
      <c r="J47" s="87" t="s">
        <v>478</v>
      </c>
      <c r="K47" s="87" t="s">
        <v>478</v>
      </c>
      <c r="L47" s="87" t="s">
        <v>478</v>
      </c>
      <c r="M47" s="88" t="s">
        <v>478</v>
      </c>
    </row>
    <row r="48" spans="2:13" ht="27.75" customHeight="1">
      <c r="B48" s="1173"/>
      <c r="C48" s="1174"/>
      <c r="D48" s="85"/>
      <c r="E48" s="1177" t="s">
        <v>32</v>
      </c>
      <c r="F48" s="1177"/>
      <c r="G48" s="1177"/>
      <c r="H48" s="1178"/>
      <c r="I48" s="86" t="s">
        <v>478</v>
      </c>
      <c r="J48" s="87" t="s">
        <v>478</v>
      </c>
      <c r="K48" s="87" t="s">
        <v>478</v>
      </c>
      <c r="L48" s="87" t="s">
        <v>478</v>
      </c>
      <c r="M48" s="88" t="s">
        <v>478</v>
      </c>
    </row>
    <row r="49" spans="2:13" ht="27.75" customHeight="1">
      <c r="B49" s="1179" t="s">
        <v>33</v>
      </c>
      <c r="C49" s="1180"/>
      <c r="D49" s="89"/>
      <c r="E49" s="1177" t="s">
        <v>34</v>
      </c>
      <c r="F49" s="1177"/>
      <c r="G49" s="1177"/>
      <c r="H49" s="1178"/>
      <c r="I49" s="86">
        <v>6770</v>
      </c>
      <c r="J49" s="87">
        <v>7395</v>
      </c>
      <c r="K49" s="87">
        <v>7292</v>
      </c>
      <c r="L49" s="87">
        <v>8280</v>
      </c>
      <c r="M49" s="88">
        <v>9230</v>
      </c>
    </row>
    <row r="50" spans="2:13" ht="27.75" customHeight="1">
      <c r="B50" s="1171"/>
      <c r="C50" s="1172"/>
      <c r="D50" s="85"/>
      <c r="E50" s="1177" t="s">
        <v>35</v>
      </c>
      <c r="F50" s="1177"/>
      <c r="G50" s="1177"/>
      <c r="H50" s="1178"/>
      <c r="I50" s="86">
        <v>1023</v>
      </c>
      <c r="J50" s="87">
        <v>970</v>
      </c>
      <c r="K50" s="87">
        <v>874</v>
      </c>
      <c r="L50" s="87">
        <v>772</v>
      </c>
      <c r="M50" s="88">
        <v>716</v>
      </c>
    </row>
    <row r="51" spans="2:13" ht="27.75" customHeight="1">
      <c r="B51" s="1173"/>
      <c r="C51" s="1174"/>
      <c r="D51" s="85"/>
      <c r="E51" s="1177" t="s">
        <v>36</v>
      </c>
      <c r="F51" s="1177"/>
      <c r="G51" s="1177"/>
      <c r="H51" s="1178"/>
      <c r="I51" s="86">
        <v>24048</v>
      </c>
      <c r="J51" s="87">
        <v>24006</v>
      </c>
      <c r="K51" s="87">
        <v>24998</v>
      </c>
      <c r="L51" s="87">
        <v>26089</v>
      </c>
      <c r="M51" s="88">
        <v>25408</v>
      </c>
    </row>
    <row r="52" spans="2:13" ht="27.75" customHeight="1" thickBot="1">
      <c r="B52" s="1181" t="s">
        <v>37</v>
      </c>
      <c r="C52" s="1182"/>
      <c r="D52" s="90"/>
      <c r="E52" s="1183" t="s">
        <v>38</v>
      </c>
      <c r="F52" s="1183"/>
      <c r="G52" s="1183"/>
      <c r="H52" s="1184"/>
      <c r="I52" s="91">
        <v>7387</v>
      </c>
      <c r="J52" s="92">
        <v>5810</v>
      </c>
      <c r="K52" s="92">
        <v>5743</v>
      </c>
      <c r="L52" s="92">
        <v>4658</v>
      </c>
      <c r="M52" s="93">
        <v>2746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66935</v>
      </c>
      <c r="E3" s="116"/>
      <c r="F3" s="117">
        <v>78670</v>
      </c>
      <c r="G3" s="118"/>
      <c r="H3" s="119"/>
    </row>
    <row r="4" spans="1:8">
      <c r="A4" s="120"/>
      <c r="B4" s="121"/>
      <c r="C4" s="122"/>
      <c r="D4" s="123">
        <v>34415</v>
      </c>
      <c r="E4" s="124"/>
      <c r="F4" s="125">
        <v>38094</v>
      </c>
      <c r="G4" s="126"/>
      <c r="H4" s="127"/>
    </row>
    <row r="5" spans="1:8">
      <c r="A5" s="108" t="s">
        <v>510</v>
      </c>
      <c r="B5" s="113"/>
      <c r="C5" s="114"/>
      <c r="D5" s="115">
        <v>40369</v>
      </c>
      <c r="E5" s="116"/>
      <c r="F5" s="117">
        <v>67201</v>
      </c>
      <c r="G5" s="118"/>
      <c r="H5" s="119"/>
    </row>
    <row r="6" spans="1:8">
      <c r="A6" s="120"/>
      <c r="B6" s="121"/>
      <c r="C6" s="122"/>
      <c r="D6" s="123">
        <v>22663</v>
      </c>
      <c r="E6" s="124"/>
      <c r="F6" s="125">
        <v>35210</v>
      </c>
      <c r="G6" s="126"/>
      <c r="H6" s="127"/>
    </row>
    <row r="7" spans="1:8">
      <c r="A7" s="108" t="s">
        <v>511</v>
      </c>
      <c r="B7" s="113"/>
      <c r="C7" s="114"/>
      <c r="D7" s="115">
        <v>87636</v>
      </c>
      <c r="E7" s="116"/>
      <c r="F7" s="117">
        <v>75709</v>
      </c>
      <c r="G7" s="118"/>
      <c r="H7" s="119"/>
    </row>
    <row r="8" spans="1:8">
      <c r="A8" s="120"/>
      <c r="B8" s="121"/>
      <c r="C8" s="122"/>
      <c r="D8" s="123">
        <v>58548</v>
      </c>
      <c r="E8" s="124"/>
      <c r="F8" s="125">
        <v>35212</v>
      </c>
      <c r="G8" s="126"/>
      <c r="H8" s="127"/>
    </row>
    <row r="9" spans="1:8">
      <c r="A9" s="108" t="s">
        <v>512</v>
      </c>
      <c r="B9" s="113"/>
      <c r="C9" s="114"/>
      <c r="D9" s="115">
        <v>123010</v>
      </c>
      <c r="E9" s="116"/>
      <c r="F9" s="117">
        <v>90961</v>
      </c>
      <c r="G9" s="118"/>
      <c r="H9" s="119"/>
    </row>
    <row r="10" spans="1:8">
      <c r="A10" s="120"/>
      <c r="B10" s="121"/>
      <c r="C10" s="122"/>
      <c r="D10" s="123">
        <v>72291</v>
      </c>
      <c r="E10" s="124"/>
      <c r="F10" s="125">
        <v>37720</v>
      </c>
      <c r="G10" s="126"/>
      <c r="H10" s="127"/>
    </row>
    <row r="11" spans="1:8">
      <c r="A11" s="108" t="s">
        <v>513</v>
      </c>
      <c r="B11" s="113"/>
      <c r="C11" s="114"/>
      <c r="D11" s="115">
        <v>42309</v>
      </c>
      <c r="E11" s="116"/>
      <c r="F11" s="117">
        <v>106614</v>
      </c>
      <c r="G11" s="118"/>
      <c r="H11" s="119"/>
    </row>
    <row r="12" spans="1:8">
      <c r="A12" s="120"/>
      <c r="B12" s="121"/>
      <c r="C12" s="128"/>
      <c r="D12" s="123">
        <v>29518</v>
      </c>
      <c r="E12" s="124"/>
      <c r="F12" s="125">
        <v>45545</v>
      </c>
      <c r="G12" s="126"/>
      <c r="H12" s="127"/>
    </row>
    <row r="13" spans="1:8">
      <c r="A13" s="108"/>
      <c r="B13" s="113"/>
      <c r="C13" s="129"/>
      <c r="D13" s="130">
        <v>72052</v>
      </c>
      <c r="E13" s="131"/>
      <c r="F13" s="132">
        <v>83831</v>
      </c>
      <c r="G13" s="133"/>
      <c r="H13" s="119"/>
    </row>
    <row r="14" spans="1:8">
      <c r="A14" s="120"/>
      <c r="B14" s="121"/>
      <c r="C14" s="122"/>
      <c r="D14" s="123">
        <v>43487</v>
      </c>
      <c r="E14" s="124"/>
      <c r="F14" s="125">
        <v>38356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7.57</v>
      </c>
      <c r="C19" s="134">
        <f>ROUND(VALUE(SUBSTITUTE(実質収支比率等に係る経年分析!G$48,"▲","-")),2)</f>
        <v>6.01</v>
      </c>
      <c r="D19" s="134">
        <f>ROUND(VALUE(SUBSTITUTE(実質収支比率等に係る経年分析!H$48,"▲","-")),2)</f>
        <v>5.97</v>
      </c>
      <c r="E19" s="134">
        <f>ROUND(VALUE(SUBSTITUTE(実質収支比率等に係る経年分析!I$48,"▲","-")),2)</f>
        <v>5.19</v>
      </c>
      <c r="F19" s="134">
        <f>ROUND(VALUE(SUBSTITUTE(実質収支比率等に係る経年分析!J$48,"▲","-")),2)</f>
        <v>6.82</v>
      </c>
    </row>
    <row r="20" spans="1:11">
      <c r="A20" s="134" t="s">
        <v>43</v>
      </c>
      <c r="B20" s="134">
        <f>ROUND(VALUE(SUBSTITUTE(実質収支比率等に係る経年分析!F$47,"▲","-")),2)</f>
        <v>32.65</v>
      </c>
      <c r="C20" s="134">
        <f>ROUND(VALUE(SUBSTITUTE(実質収支比率等に係る経年分析!G$47,"▲","-")),2)</f>
        <v>37.46</v>
      </c>
      <c r="D20" s="134">
        <f>ROUND(VALUE(SUBSTITUTE(実質収支比率等に係る経年分析!H$47,"▲","-")),2)</f>
        <v>36.619999999999997</v>
      </c>
      <c r="E20" s="134">
        <f>ROUND(VALUE(SUBSTITUTE(実質収支比率等に係る経年分析!I$47,"▲","-")),2)</f>
        <v>44.12</v>
      </c>
      <c r="F20" s="134">
        <f>ROUND(VALUE(SUBSTITUTE(実質収支比率等に係る経年分析!J$47,"▲","-")),2)</f>
        <v>52.28</v>
      </c>
    </row>
    <row r="21" spans="1:11">
      <c r="A21" s="134" t="s">
        <v>44</v>
      </c>
      <c r="B21" s="134">
        <f>IF(ISNUMBER(VALUE(SUBSTITUTE(実質収支比率等に係る経年分析!F$49,"▲","-"))),ROUND(VALUE(SUBSTITUTE(実質収支比率等に係る経年分析!F$49,"▲","-")),2),NA())</f>
        <v>2</v>
      </c>
      <c r="C21" s="134">
        <f>IF(ISNUMBER(VALUE(SUBSTITUTE(実質収支比率等に係る経年分析!G$49,"▲","-"))),ROUND(VALUE(SUBSTITUTE(実質収支比率等に係る経年分析!G$49,"▲","-")),2),NA())</f>
        <v>-1.1100000000000001</v>
      </c>
      <c r="D21" s="134">
        <f>IF(ISNUMBER(VALUE(SUBSTITUTE(実質収支比率等に係る経年分析!H$49,"▲","-"))),ROUND(VALUE(SUBSTITUTE(実質収支比率等に係る経年分析!H$49,"▲","-")),2),NA())</f>
        <v>-4.84</v>
      </c>
      <c r="E21" s="134">
        <f>IF(ISNUMBER(VALUE(SUBSTITUTE(実質収支比率等に係る経年分析!I$49,"▲","-"))),ROUND(VALUE(SUBSTITUTE(実質収支比率等に係る経年分析!I$49,"▲","-")),2),NA())</f>
        <v>3.73</v>
      </c>
      <c r="F21" s="134">
        <f>IF(ISNUMBER(VALUE(SUBSTITUTE(実質収支比率等に係る経年分析!J$49,"▲","-"))),ROUND(VALUE(SUBSTITUTE(実質収支比率等に係る経年分析!J$49,"▲","-")),2),NA())</f>
        <v>6.81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2.37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2.4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2.4700000000000002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2.4300000000000002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7.0000000000000007E-2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赤磐市簡易水道特別会計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c r="A30" s="135" t="str">
        <f>IF(連結実質赤字比率に係る赤字・黒字の構成分析!C$40="",NA(),連結実質赤字比率に係る赤字・黒字の構成分析!C$40)</f>
        <v>赤磐市土地取得特別会計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c r="A31" s="135" t="str">
        <f>IF(連結実質赤字比率に係る赤字・黒字の構成分析!C$39="",NA(),連結実質赤字比率に係る赤字・黒字の構成分析!C$39)</f>
        <v>赤磐市下水道事業特別会計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0.26</v>
      </c>
    </row>
    <row r="32" spans="1:11">
      <c r="A32" s="135" t="str">
        <f>IF(連結実質赤字比率に係る赤字・黒字の構成分析!C$38="",NA(),連結実質赤字比率に係る赤字・黒字の構成分析!C$38)</f>
        <v>赤磐市介護保険特別会計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0.72</v>
      </c>
    </row>
    <row r="33" spans="1:16">
      <c r="A33" s="135" t="str">
        <f>IF(連結実質赤字比率に係る赤字・黒字の構成分析!C$37="",NA(),連結実質赤字比率に係る赤字・黒字の構成分析!C$37)</f>
        <v>赤磐市宅地等開発事業特別会計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0.82</v>
      </c>
    </row>
    <row r="34" spans="1:16">
      <c r="A34" s="135" t="str">
        <f>IF(連結実質赤字比率に係る赤字・黒字の構成分析!C$36="",NA(),連結実質赤字比率に係る赤字・黒字の構成分析!C$36)</f>
        <v>赤磐市国民健康保険特別会計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2.2599999999999998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2.41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7.47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5.91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5.86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5.09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6.72</v>
      </c>
    </row>
    <row r="36" spans="1:16">
      <c r="A36" s="135" t="str">
        <f>IF(連結実質赤字比率に係る赤字・黒字の構成分析!C$34="",NA(),連結実質赤字比率に係る赤字・黒字の構成分析!C$34)</f>
        <v>赤磐市水道事業会計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19.190000000000001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19.48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20.149999999999999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18.79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18.75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2092</v>
      </c>
      <c r="E42" s="136"/>
      <c r="F42" s="136"/>
      <c r="G42" s="136">
        <f>'実質公債費比率（分子）の構造'!L$52</f>
        <v>2180</v>
      </c>
      <c r="H42" s="136"/>
      <c r="I42" s="136"/>
      <c r="J42" s="136">
        <f>'実質公債費比率（分子）の構造'!M$52</f>
        <v>2192</v>
      </c>
      <c r="K42" s="136"/>
      <c r="L42" s="136"/>
      <c r="M42" s="136">
        <f>'実質公債費比率（分子）の構造'!N$52</f>
        <v>2247</v>
      </c>
      <c r="N42" s="136"/>
      <c r="O42" s="136"/>
      <c r="P42" s="136">
        <f>'実質公債費比率（分子）の構造'!O$52</f>
        <v>2354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92</v>
      </c>
      <c r="C44" s="136"/>
      <c r="D44" s="136"/>
      <c r="E44" s="136">
        <f>'実質公債費比率（分子）の構造'!L$50</f>
        <v>99</v>
      </c>
      <c r="F44" s="136"/>
      <c r="G44" s="136"/>
      <c r="H44" s="136">
        <f>'実質公債費比率（分子）の構造'!M$50</f>
        <v>95</v>
      </c>
      <c r="I44" s="136"/>
      <c r="J44" s="136"/>
      <c r="K44" s="136">
        <f>'実質公債費比率（分子）の構造'!N$50</f>
        <v>95</v>
      </c>
      <c r="L44" s="136"/>
      <c r="M44" s="136"/>
      <c r="N44" s="136">
        <f>'実質公債費比率（分子）の構造'!O$50</f>
        <v>61</v>
      </c>
      <c r="O44" s="136"/>
      <c r="P44" s="136"/>
    </row>
    <row r="45" spans="1:16">
      <c r="A45" s="136" t="s">
        <v>54</v>
      </c>
      <c r="B45" s="136">
        <f>'実質公債費比率（分子）の構造'!K$49</f>
        <v>157</v>
      </c>
      <c r="C45" s="136"/>
      <c r="D45" s="136"/>
      <c r="E45" s="136">
        <f>'実質公債費比率（分子）の構造'!L$49</f>
        <v>153</v>
      </c>
      <c r="F45" s="136"/>
      <c r="G45" s="136"/>
      <c r="H45" s="136">
        <f>'実質公債費比率（分子）の構造'!M$49</f>
        <v>136</v>
      </c>
      <c r="I45" s="136"/>
      <c r="J45" s="136"/>
      <c r="K45" s="136">
        <f>'実質公債費比率（分子）の構造'!N$49</f>
        <v>115</v>
      </c>
      <c r="L45" s="136"/>
      <c r="M45" s="136"/>
      <c r="N45" s="136">
        <f>'実質公債費比率（分子）の構造'!O$49</f>
        <v>108</v>
      </c>
      <c r="O45" s="136"/>
      <c r="P45" s="136"/>
    </row>
    <row r="46" spans="1:16">
      <c r="A46" s="136" t="s">
        <v>55</v>
      </c>
      <c r="B46" s="136">
        <f>'実質公債費比率（分子）の構造'!K$48</f>
        <v>757</v>
      </c>
      <c r="C46" s="136"/>
      <c r="D46" s="136"/>
      <c r="E46" s="136">
        <f>'実質公債費比率（分子）の構造'!L$48</f>
        <v>862</v>
      </c>
      <c r="F46" s="136"/>
      <c r="G46" s="136"/>
      <c r="H46" s="136">
        <f>'実質公債費比率（分子）の構造'!M$48</f>
        <v>812</v>
      </c>
      <c r="I46" s="136"/>
      <c r="J46" s="136"/>
      <c r="K46" s="136">
        <f>'実質公債費比率（分子）の構造'!N$48</f>
        <v>819</v>
      </c>
      <c r="L46" s="136"/>
      <c r="M46" s="136"/>
      <c r="N46" s="136">
        <f>'実質公債費比率（分子）の構造'!O$48</f>
        <v>860</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2376</v>
      </c>
      <c r="C49" s="136"/>
      <c r="D49" s="136"/>
      <c r="E49" s="136">
        <f>'実質公債費比率（分子）の構造'!L$45</f>
        <v>2349</v>
      </c>
      <c r="F49" s="136"/>
      <c r="G49" s="136"/>
      <c r="H49" s="136">
        <f>'実質公債費比率（分子）の構造'!M$45</f>
        <v>2287</v>
      </c>
      <c r="I49" s="136"/>
      <c r="J49" s="136"/>
      <c r="K49" s="136">
        <f>'実質公債費比率（分子）の構造'!N$45</f>
        <v>2179</v>
      </c>
      <c r="L49" s="136"/>
      <c r="M49" s="136"/>
      <c r="N49" s="136">
        <f>'実質公債費比率（分子）の構造'!O$45</f>
        <v>2174</v>
      </c>
      <c r="O49" s="136"/>
      <c r="P49" s="136"/>
    </row>
    <row r="50" spans="1:16">
      <c r="A50" s="136" t="s">
        <v>58</v>
      </c>
      <c r="B50" s="136" t="e">
        <f>NA()</f>
        <v>#N/A</v>
      </c>
      <c r="C50" s="136">
        <f>IF(ISNUMBER('実質公債費比率（分子）の構造'!K$53),'実質公債費比率（分子）の構造'!K$53,NA())</f>
        <v>1290</v>
      </c>
      <c r="D50" s="136" t="e">
        <f>NA()</f>
        <v>#N/A</v>
      </c>
      <c r="E50" s="136" t="e">
        <f>NA()</f>
        <v>#N/A</v>
      </c>
      <c r="F50" s="136">
        <f>IF(ISNUMBER('実質公債費比率（分子）の構造'!L$53),'実質公債費比率（分子）の構造'!L$53,NA())</f>
        <v>1283</v>
      </c>
      <c r="G50" s="136" t="e">
        <f>NA()</f>
        <v>#N/A</v>
      </c>
      <c r="H50" s="136" t="e">
        <f>NA()</f>
        <v>#N/A</v>
      </c>
      <c r="I50" s="136">
        <f>IF(ISNUMBER('実質公債費比率（分子）の構造'!M$53),'実質公債費比率（分子）の構造'!M$53,NA())</f>
        <v>1138</v>
      </c>
      <c r="J50" s="136" t="e">
        <f>NA()</f>
        <v>#N/A</v>
      </c>
      <c r="K50" s="136" t="e">
        <f>NA()</f>
        <v>#N/A</v>
      </c>
      <c r="L50" s="136">
        <f>IF(ISNUMBER('実質公債費比率（分子）の構造'!N$53),'実質公債費比率（分子）の構造'!N$53,NA())</f>
        <v>961</v>
      </c>
      <c r="M50" s="136" t="e">
        <f>NA()</f>
        <v>#N/A</v>
      </c>
      <c r="N50" s="136" t="e">
        <f>NA()</f>
        <v>#N/A</v>
      </c>
      <c r="O50" s="136">
        <f>IF(ISNUMBER('実質公債費比率（分子）の構造'!O$53),'実質公債費比率（分子）の構造'!O$53,NA())</f>
        <v>849</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24048</v>
      </c>
      <c r="E56" s="135"/>
      <c r="F56" s="135"/>
      <c r="G56" s="135">
        <f>'将来負担比率（分子）の構造'!J$51</f>
        <v>24006</v>
      </c>
      <c r="H56" s="135"/>
      <c r="I56" s="135"/>
      <c r="J56" s="135">
        <f>'将来負担比率（分子）の構造'!K$51</f>
        <v>24998</v>
      </c>
      <c r="K56" s="135"/>
      <c r="L56" s="135"/>
      <c r="M56" s="135">
        <f>'将来負担比率（分子）の構造'!L$51</f>
        <v>26089</v>
      </c>
      <c r="N56" s="135"/>
      <c r="O56" s="135"/>
      <c r="P56" s="135">
        <f>'将来負担比率（分子）の構造'!M$51</f>
        <v>25408</v>
      </c>
    </row>
    <row r="57" spans="1:16">
      <c r="A57" s="135" t="s">
        <v>35</v>
      </c>
      <c r="B57" s="135"/>
      <c r="C57" s="135"/>
      <c r="D57" s="135">
        <f>'将来負担比率（分子）の構造'!I$50</f>
        <v>1023</v>
      </c>
      <c r="E57" s="135"/>
      <c r="F57" s="135"/>
      <c r="G57" s="135">
        <f>'将来負担比率（分子）の構造'!J$50</f>
        <v>970</v>
      </c>
      <c r="H57" s="135"/>
      <c r="I57" s="135"/>
      <c r="J57" s="135">
        <f>'将来負担比率（分子）の構造'!K$50</f>
        <v>874</v>
      </c>
      <c r="K57" s="135"/>
      <c r="L57" s="135"/>
      <c r="M57" s="135">
        <f>'将来負担比率（分子）の構造'!L$50</f>
        <v>772</v>
      </c>
      <c r="N57" s="135"/>
      <c r="O57" s="135"/>
      <c r="P57" s="135">
        <f>'将来負担比率（分子）の構造'!M$50</f>
        <v>716</v>
      </c>
    </row>
    <row r="58" spans="1:16">
      <c r="A58" s="135" t="s">
        <v>34</v>
      </c>
      <c r="B58" s="135"/>
      <c r="C58" s="135"/>
      <c r="D58" s="135">
        <f>'将来負担比率（分子）の構造'!I$49</f>
        <v>6770</v>
      </c>
      <c r="E58" s="135"/>
      <c r="F58" s="135"/>
      <c r="G58" s="135">
        <f>'将来負担比率（分子）の構造'!J$49</f>
        <v>7395</v>
      </c>
      <c r="H58" s="135"/>
      <c r="I58" s="135"/>
      <c r="J58" s="135">
        <f>'将来負担比率（分子）の構造'!K$49</f>
        <v>7292</v>
      </c>
      <c r="K58" s="135"/>
      <c r="L58" s="135"/>
      <c r="M58" s="135">
        <f>'将来負担比率（分子）の構造'!L$49</f>
        <v>8280</v>
      </c>
      <c r="N58" s="135"/>
      <c r="O58" s="135"/>
      <c r="P58" s="135">
        <f>'将来負担比率（分子）の構造'!M$49</f>
        <v>9230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1953</v>
      </c>
      <c r="C62" s="135"/>
      <c r="D62" s="135"/>
      <c r="E62" s="135">
        <f>'将来負担比率（分子）の構造'!J$45</f>
        <v>1653</v>
      </c>
      <c r="F62" s="135"/>
      <c r="G62" s="135"/>
      <c r="H62" s="135">
        <f>'将来負担比率（分子）の構造'!K$45</f>
        <v>1550</v>
      </c>
      <c r="I62" s="135"/>
      <c r="J62" s="135"/>
      <c r="K62" s="135">
        <f>'将来負担比率（分子）の構造'!L$45</f>
        <v>1338</v>
      </c>
      <c r="L62" s="135"/>
      <c r="M62" s="135"/>
      <c r="N62" s="135">
        <f>'将来負担比率（分子）の構造'!M$45</f>
        <v>1212</v>
      </c>
      <c r="O62" s="135"/>
      <c r="P62" s="135"/>
    </row>
    <row r="63" spans="1:16">
      <c r="A63" s="135" t="s">
        <v>28</v>
      </c>
      <c r="B63" s="135">
        <f>'将来負担比率（分子）の構造'!I$44</f>
        <v>1297</v>
      </c>
      <c r="C63" s="135"/>
      <c r="D63" s="135"/>
      <c r="E63" s="135">
        <f>'将来負担比率（分子）の構造'!J$44</f>
        <v>1096</v>
      </c>
      <c r="F63" s="135"/>
      <c r="G63" s="135"/>
      <c r="H63" s="135">
        <f>'将来負担比率（分子）の構造'!K$44</f>
        <v>908</v>
      </c>
      <c r="I63" s="135"/>
      <c r="J63" s="135"/>
      <c r="K63" s="135">
        <f>'将来負担比率（分子）の構造'!L$44</f>
        <v>742</v>
      </c>
      <c r="L63" s="135"/>
      <c r="M63" s="135"/>
      <c r="N63" s="135">
        <f>'将来負担比率（分子）の構造'!M$44</f>
        <v>583</v>
      </c>
      <c r="O63" s="135"/>
      <c r="P63" s="135"/>
    </row>
    <row r="64" spans="1:16">
      <c r="A64" s="135" t="s">
        <v>27</v>
      </c>
      <c r="B64" s="135">
        <f>'将来負担比率（分子）の構造'!I$43</f>
        <v>14902</v>
      </c>
      <c r="C64" s="135"/>
      <c r="D64" s="135"/>
      <c r="E64" s="135">
        <f>'将来負担比率（分子）の構造'!J$43</f>
        <v>14740</v>
      </c>
      <c r="F64" s="135"/>
      <c r="G64" s="135"/>
      <c r="H64" s="135">
        <f>'将来負担比率（分子）の構造'!K$43</f>
        <v>14421</v>
      </c>
      <c r="I64" s="135"/>
      <c r="J64" s="135"/>
      <c r="K64" s="135">
        <f>'将来負担比率（分子）の構造'!L$43</f>
        <v>13842</v>
      </c>
      <c r="L64" s="135"/>
      <c r="M64" s="135"/>
      <c r="N64" s="135">
        <f>'将来負担比率（分子）の構造'!M$43</f>
        <v>12846</v>
      </c>
      <c r="O64" s="135"/>
      <c r="P64" s="135"/>
    </row>
    <row r="65" spans="1:16">
      <c r="A65" s="135" t="s">
        <v>26</v>
      </c>
      <c r="B65" s="135">
        <f>'将来負担比率（分子）の構造'!I$42</f>
        <v>1451</v>
      </c>
      <c r="C65" s="135"/>
      <c r="D65" s="135"/>
      <c r="E65" s="135">
        <f>'将来負担比率（分子）の構造'!J$42</f>
        <v>1480</v>
      </c>
      <c r="F65" s="135"/>
      <c r="G65" s="135"/>
      <c r="H65" s="135">
        <f>'将来負担比率（分子）の構造'!K$42</f>
        <v>1328</v>
      </c>
      <c r="I65" s="135"/>
      <c r="J65" s="135"/>
      <c r="K65" s="135">
        <f>'将来負担比率（分子）の構造'!L$42</f>
        <v>1190</v>
      </c>
      <c r="L65" s="135"/>
      <c r="M65" s="135"/>
      <c r="N65" s="135">
        <f>'将来負担比率（分子）の構造'!M$42</f>
        <v>1088</v>
      </c>
      <c r="O65" s="135"/>
      <c r="P65" s="135"/>
    </row>
    <row r="66" spans="1:16">
      <c r="A66" s="135" t="s">
        <v>25</v>
      </c>
      <c r="B66" s="135">
        <f>'将来負担比率（分子）の構造'!I$41</f>
        <v>19624</v>
      </c>
      <c r="C66" s="135"/>
      <c r="D66" s="135"/>
      <c r="E66" s="135">
        <f>'将来負担比率（分子）の構造'!J$41</f>
        <v>19212</v>
      </c>
      <c r="F66" s="135"/>
      <c r="G66" s="135"/>
      <c r="H66" s="135">
        <f>'将来負担比率（分子）の構造'!K$41</f>
        <v>20700</v>
      </c>
      <c r="I66" s="135"/>
      <c r="J66" s="135"/>
      <c r="K66" s="135">
        <f>'将来負担比率（分子）の構造'!L$41</f>
        <v>22688</v>
      </c>
      <c r="L66" s="135"/>
      <c r="M66" s="135"/>
      <c r="N66" s="135">
        <f>'将来負担比率（分子）の構造'!M$41</f>
        <v>22371</v>
      </c>
      <c r="O66" s="135"/>
      <c r="P66" s="135"/>
    </row>
    <row r="67" spans="1:16">
      <c r="A67" s="135" t="s">
        <v>62</v>
      </c>
      <c r="B67" s="135" t="e">
        <f>NA()</f>
        <v>#N/A</v>
      </c>
      <c r="C67" s="135">
        <f>IF(ISNUMBER('将来負担比率（分子）の構造'!I$52), IF('将来負担比率（分子）の構造'!I$52 &lt; 0, 0, '将来負担比率（分子）の構造'!I$52), NA())</f>
        <v>7387</v>
      </c>
      <c r="D67" s="135" t="e">
        <f>NA()</f>
        <v>#N/A</v>
      </c>
      <c r="E67" s="135" t="e">
        <f>NA()</f>
        <v>#N/A</v>
      </c>
      <c r="F67" s="135">
        <f>IF(ISNUMBER('将来負担比率（分子）の構造'!J$52), IF('将来負担比率（分子）の構造'!J$52 &lt; 0, 0, '将来負担比率（分子）の構造'!J$52), NA())</f>
        <v>5810</v>
      </c>
      <c r="G67" s="135" t="e">
        <f>NA()</f>
        <v>#N/A</v>
      </c>
      <c r="H67" s="135" t="e">
        <f>NA()</f>
        <v>#N/A</v>
      </c>
      <c r="I67" s="135">
        <f>IF(ISNUMBER('将来負担比率（分子）の構造'!K$52), IF('将来負担比率（分子）の構造'!K$52 &lt; 0, 0, '将来負担比率（分子）の構造'!K$52), NA())</f>
        <v>5743</v>
      </c>
      <c r="J67" s="135" t="e">
        <f>NA()</f>
        <v>#N/A</v>
      </c>
      <c r="K67" s="135" t="e">
        <f>NA()</f>
        <v>#N/A</v>
      </c>
      <c r="L67" s="135">
        <f>IF(ISNUMBER('将来負担比率（分子）の構造'!L$52), IF('将来負担比率（分子）の構造'!L$52 &lt; 0, 0, '将来負担比率（分子）の構造'!L$52), NA())</f>
        <v>4658</v>
      </c>
      <c r="M67" s="135" t="e">
        <f>NA()</f>
        <v>#N/A</v>
      </c>
      <c r="N67" s="135" t="e">
        <f>NA()</f>
        <v>#N/A</v>
      </c>
      <c r="O67" s="135">
        <f>IF(ISNUMBER('将来負担比率（分子）の構造'!M$52), IF('将来負担比率（分子）の構造'!M$52 &lt; 0, 0, '将来負担比率（分子）の構造'!M$52), NA())</f>
        <v>2746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4755289</v>
      </c>
      <c r="S5" s="583"/>
      <c r="T5" s="583"/>
      <c r="U5" s="583"/>
      <c r="V5" s="583"/>
      <c r="W5" s="583"/>
      <c r="X5" s="583"/>
      <c r="Y5" s="584"/>
      <c r="Z5" s="585">
        <v>24.2</v>
      </c>
      <c r="AA5" s="585"/>
      <c r="AB5" s="585"/>
      <c r="AC5" s="585"/>
      <c r="AD5" s="586">
        <v>4755289</v>
      </c>
      <c r="AE5" s="586"/>
      <c r="AF5" s="586"/>
      <c r="AG5" s="586"/>
      <c r="AH5" s="586"/>
      <c r="AI5" s="586"/>
      <c r="AJ5" s="586"/>
      <c r="AK5" s="586"/>
      <c r="AL5" s="587">
        <v>38.799999999999997</v>
      </c>
      <c r="AM5" s="588"/>
      <c r="AN5" s="588"/>
      <c r="AO5" s="589"/>
      <c r="AP5" s="579" t="s">
        <v>207</v>
      </c>
      <c r="AQ5" s="580"/>
      <c r="AR5" s="580"/>
      <c r="AS5" s="580"/>
      <c r="AT5" s="580"/>
      <c r="AU5" s="580"/>
      <c r="AV5" s="580"/>
      <c r="AW5" s="580"/>
      <c r="AX5" s="580"/>
      <c r="AY5" s="580"/>
      <c r="AZ5" s="580"/>
      <c r="BA5" s="580"/>
      <c r="BB5" s="580"/>
      <c r="BC5" s="580"/>
      <c r="BD5" s="580"/>
      <c r="BE5" s="580"/>
      <c r="BF5" s="581"/>
      <c r="BG5" s="593">
        <v>4754669</v>
      </c>
      <c r="BH5" s="594"/>
      <c r="BI5" s="594"/>
      <c r="BJ5" s="594"/>
      <c r="BK5" s="594"/>
      <c r="BL5" s="594"/>
      <c r="BM5" s="594"/>
      <c r="BN5" s="595"/>
      <c r="BO5" s="596">
        <v>100</v>
      </c>
      <c r="BP5" s="596"/>
      <c r="BQ5" s="596"/>
      <c r="BR5" s="596"/>
      <c r="BS5" s="597">
        <v>49582</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246557</v>
      </c>
      <c r="S6" s="594"/>
      <c r="T6" s="594"/>
      <c r="U6" s="594"/>
      <c r="V6" s="594"/>
      <c r="W6" s="594"/>
      <c r="X6" s="594"/>
      <c r="Y6" s="595"/>
      <c r="Z6" s="596">
        <v>1.3</v>
      </c>
      <c r="AA6" s="596"/>
      <c r="AB6" s="596"/>
      <c r="AC6" s="596"/>
      <c r="AD6" s="597">
        <v>246557</v>
      </c>
      <c r="AE6" s="597"/>
      <c r="AF6" s="597"/>
      <c r="AG6" s="597"/>
      <c r="AH6" s="597"/>
      <c r="AI6" s="597"/>
      <c r="AJ6" s="597"/>
      <c r="AK6" s="597"/>
      <c r="AL6" s="598">
        <v>2</v>
      </c>
      <c r="AM6" s="599"/>
      <c r="AN6" s="599"/>
      <c r="AO6" s="600"/>
      <c r="AP6" s="590" t="s">
        <v>212</v>
      </c>
      <c r="AQ6" s="591"/>
      <c r="AR6" s="591"/>
      <c r="AS6" s="591"/>
      <c r="AT6" s="591"/>
      <c r="AU6" s="591"/>
      <c r="AV6" s="591"/>
      <c r="AW6" s="591"/>
      <c r="AX6" s="591"/>
      <c r="AY6" s="591"/>
      <c r="AZ6" s="591"/>
      <c r="BA6" s="591"/>
      <c r="BB6" s="591"/>
      <c r="BC6" s="591"/>
      <c r="BD6" s="591"/>
      <c r="BE6" s="591"/>
      <c r="BF6" s="592"/>
      <c r="BG6" s="593">
        <v>4754669</v>
      </c>
      <c r="BH6" s="594"/>
      <c r="BI6" s="594"/>
      <c r="BJ6" s="594"/>
      <c r="BK6" s="594"/>
      <c r="BL6" s="594"/>
      <c r="BM6" s="594"/>
      <c r="BN6" s="595"/>
      <c r="BO6" s="596">
        <v>100</v>
      </c>
      <c r="BP6" s="596"/>
      <c r="BQ6" s="596"/>
      <c r="BR6" s="596"/>
      <c r="BS6" s="597">
        <v>49582</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184642</v>
      </c>
      <c r="CS6" s="594"/>
      <c r="CT6" s="594"/>
      <c r="CU6" s="594"/>
      <c r="CV6" s="594"/>
      <c r="CW6" s="594"/>
      <c r="CX6" s="594"/>
      <c r="CY6" s="595"/>
      <c r="CZ6" s="596">
        <v>1</v>
      </c>
      <c r="DA6" s="596"/>
      <c r="DB6" s="596"/>
      <c r="DC6" s="596"/>
      <c r="DD6" s="602" t="s">
        <v>214</v>
      </c>
      <c r="DE6" s="594"/>
      <c r="DF6" s="594"/>
      <c r="DG6" s="594"/>
      <c r="DH6" s="594"/>
      <c r="DI6" s="594"/>
      <c r="DJ6" s="594"/>
      <c r="DK6" s="594"/>
      <c r="DL6" s="594"/>
      <c r="DM6" s="594"/>
      <c r="DN6" s="594"/>
      <c r="DO6" s="594"/>
      <c r="DP6" s="595"/>
      <c r="DQ6" s="602">
        <v>184642</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11940</v>
      </c>
      <c r="S7" s="594"/>
      <c r="T7" s="594"/>
      <c r="U7" s="594"/>
      <c r="V7" s="594"/>
      <c r="W7" s="594"/>
      <c r="X7" s="594"/>
      <c r="Y7" s="595"/>
      <c r="Z7" s="596">
        <v>0.1</v>
      </c>
      <c r="AA7" s="596"/>
      <c r="AB7" s="596"/>
      <c r="AC7" s="596"/>
      <c r="AD7" s="597">
        <v>11940</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2156952</v>
      </c>
      <c r="BH7" s="594"/>
      <c r="BI7" s="594"/>
      <c r="BJ7" s="594"/>
      <c r="BK7" s="594"/>
      <c r="BL7" s="594"/>
      <c r="BM7" s="594"/>
      <c r="BN7" s="595"/>
      <c r="BO7" s="596">
        <v>45.4</v>
      </c>
      <c r="BP7" s="596"/>
      <c r="BQ7" s="596"/>
      <c r="BR7" s="596"/>
      <c r="BS7" s="597">
        <v>49582</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2875245</v>
      </c>
      <c r="CS7" s="594"/>
      <c r="CT7" s="594"/>
      <c r="CU7" s="594"/>
      <c r="CV7" s="594"/>
      <c r="CW7" s="594"/>
      <c r="CX7" s="594"/>
      <c r="CY7" s="595"/>
      <c r="CZ7" s="596">
        <v>15.4</v>
      </c>
      <c r="DA7" s="596"/>
      <c r="DB7" s="596"/>
      <c r="DC7" s="596"/>
      <c r="DD7" s="602">
        <v>69545</v>
      </c>
      <c r="DE7" s="594"/>
      <c r="DF7" s="594"/>
      <c r="DG7" s="594"/>
      <c r="DH7" s="594"/>
      <c r="DI7" s="594"/>
      <c r="DJ7" s="594"/>
      <c r="DK7" s="594"/>
      <c r="DL7" s="594"/>
      <c r="DM7" s="594"/>
      <c r="DN7" s="594"/>
      <c r="DO7" s="594"/>
      <c r="DP7" s="595"/>
      <c r="DQ7" s="602">
        <v>2585586</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49963</v>
      </c>
      <c r="S8" s="594"/>
      <c r="T8" s="594"/>
      <c r="U8" s="594"/>
      <c r="V8" s="594"/>
      <c r="W8" s="594"/>
      <c r="X8" s="594"/>
      <c r="Y8" s="595"/>
      <c r="Z8" s="596">
        <v>0.3</v>
      </c>
      <c r="AA8" s="596"/>
      <c r="AB8" s="596"/>
      <c r="AC8" s="596"/>
      <c r="AD8" s="597">
        <v>49963</v>
      </c>
      <c r="AE8" s="597"/>
      <c r="AF8" s="597"/>
      <c r="AG8" s="597"/>
      <c r="AH8" s="597"/>
      <c r="AI8" s="597"/>
      <c r="AJ8" s="597"/>
      <c r="AK8" s="597"/>
      <c r="AL8" s="598">
        <v>0.4</v>
      </c>
      <c r="AM8" s="599"/>
      <c r="AN8" s="599"/>
      <c r="AO8" s="600"/>
      <c r="AP8" s="590" t="s">
        <v>219</v>
      </c>
      <c r="AQ8" s="591"/>
      <c r="AR8" s="591"/>
      <c r="AS8" s="591"/>
      <c r="AT8" s="591"/>
      <c r="AU8" s="591"/>
      <c r="AV8" s="591"/>
      <c r="AW8" s="591"/>
      <c r="AX8" s="591"/>
      <c r="AY8" s="591"/>
      <c r="AZ8" s="591"/>
      <c r="BA8" s="591"/>
      <c r="BB8" s="591"/>
      <c r="BC8" s="591"/>
      <c r="BD8" s="591"/>
      <c r="BE8" s="591"/>
      <c r="BF8" s="592"/>
      <c r="BG8" s="593">
        <v>73551</v>
      </c>
      <c r="BH8" s="594"/>
      <c r="BI8" s="594"/>
      <c r="BJ8" s="594"/>
      <c r="BK8" s="594"/>
      <c r="BL8" s="594"/>
      <c r="BM8" s="594"/>
      <c r="BN8" s="595"/>
      <c r="BO8" s="596">
        <v>1.5</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5711039</v>
      </c>
      <c r="CS8" s="594"/>
      <c r="CT8" s="594"/>
      <c r="CU8" s="594"/>
      <c r="CV8" s="594"/>
      <c r="CW8" s="594"/>
      <c r="CX8" s="594"/>
      <c r="CY8" s="595"/>
      <c r="CZ8" s="596">
        <v>30.7</v>
      </c>
      <c r="DA8" s="596"/>
      <c r="DB8" s="596"/>
      <c r="DC8" s="596"/>
      <c r="DD8" s="602">
        <v>27168</v>
      </c>
      <c r="DE8" s="594"/>
      <c r="DF8" s="594"/>
      <c r="DG8" s="594"/>
      <c r="DH8" s="594"/>
      <c r="DI8" s="594"/>
      <c r="DJ8" s="594"/>
      <c r="DK8" s="594"/>
      <c r="DL8" s="594"/>
      <c r="DM8" s="594"/>
      <c r="DN8" s="594"/>
      <c r="DO8" s="594"/>
      <c r="DP8" s="595"/>
      <c r="DQ8" s="602">
        <v>2917230</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26503</v>
      </c>
      <c r="S9" s="594"/>
      <c r="T9" s="594"/>
      <c r="U9" s="594"/>
      <c r="V9" s="594"/>
      <c r="W9" s="594"/>
      <c r="X9" s="594"/>
      <c r="Y9" s="595"/>
      <c r="Z9" s="596">
        <v>0.1</v>
      </c>
      <c r="AA9" s="596"/>
      <c r="AB9" s="596"/>
      <c r="AC9" s="596"/>
      <c r="AD9" s="597">
        <v>26503</v>
      </c>
      <c r="AE9" s="597"/>
      <c r="AF9" s="597"/>
      <c r="AG9" s="597"/>
      <c r="AH9" s="597"/>
      <c r="AI9" s="597"/>
      <c r="AJ9" s="597"/>
      <c r="AK9" s="597"/>
      <c r="AL9" s="598">
        <v>0.2</v>
      </c>
      <c r="AM9" s="599"/>
      <c r="AN9" s="599"/>
      <c r="AO9" s="600"/>
      <c r="AP9" s="590" t="s">
        <v>223</v>
      </c>
      <c r="AQ9" s="591"/>
      <c r="AR9" s="591"/>
      <c r="AS9" s="591"/>
      <c r="AT9" s="591"/>
      <c r="AU9" s="591"/>
      <c r="AV9" s="591"/>
      <c r="AW9" s="591"/>
      <c r="AX9" s="591"/>
      <c r="AY9" s="591"/>
      <c r="AZ9" s="591"/>
      <c r="BA9" s="591"/>
      <c r="BB9" s="591"/>
      <c r="BC9" s="591"/>
      <c r="BD9" s="591"/>
      <c r="BE9" s="591"/>
      <c r="BF9" s="592"/>
      <c r="BG9" s="593">
        <v>1686332</v>
      </c>
      <c r="BH9" s="594"/>
      <c r="BI9" s="594"/>
      <c r="BJ9" s="594"/>
      <c r="BK9" s="594"/>
      <c r="BL9" s="594"/>
      <c r="BM9" s="594"/>
      <c r="BN9" s="595"/>
      <c r="BO9" s="596">
        <v>35.5</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2179029</v>
      </c>
      <c r="CS9" s="594"/>
      <c r="CT9" s="594"/>
      <c r="CU9" s="594"/>
      <c r="CV9" s="594"/>
      <c r="CW9" s="594"/>
      <c r="CX9" s="594"/>
      <c r="CY9" s="595"/>
      <c r="CZ9" s="596">
        <v>11.7</v>
      </c>
      <c r="DA9" s="596"/>
      <c r="DB9" s="596"/>
      <c r="DC9" s="596"/>
      <c r="DD9" s="602">
        <v>357504</v>
      </c>
      <c r="DE9" s="594"/>
      <c r="DF9" s="594"/>
      <c r="DG9" s="594"/>
      <c r="DH9" s="594"/>
      <c r="DI9" s="594"/>
      <c r="DJ9" s="594"/>
      <c r="DK9" s="594"/>
      <c r="DL9" s="594"/>
      <c r="DM9" s="594"/>
      <c r="DN9" s="594"/>
      <c r="DO9" s="594"/>
      <c r="DP9" s="595"/>
      <c r="DQ9" s="602">
        <v>1599026</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414386</v>
      </c>
      <c r="S10" s="594"/>
      <c r="T10" s="594"/>
      <c r="U10" s="594"/>
      <c r="V10" s="594"/>
      <c r="W10" s="594"/>
      <c r="X10" s="594"/>
      <c r="Y10" s="595"/>
      <c r="Z10" s="596">
        <v>2.1</v>
      </c>
      <c r="AA10" s="596"/>
      <c r="AB10" s="596"/>
      <c r="AC10" s="596"/>
      <c r="AD10" s="597">
        <v>414386</v>
      </c>
      <c r="AE10" s="597"/>
      <c r="AF10" s="597"/>
      <c r="AG10" s="597"/>
      <c r="AH10" s="597"/>
      <c r="AI10" s="597"/>
      <c r="AJ10" s="597"/>
      <c r="AK10" s="597"/>
      <c r="AL10" s="598">
        <v>3.4</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93379</v>
      </c>
      <c r="BH10" s="594"/>
      <c r="BI10" s="594"/>
      <c r="BJ10" s="594"/>
      <c r="BK10" s="594"/>
      <c r="BL10" s="594"/>
      <c r="BM10" s="594"/>
      <c r="BN10" s="595"/>
      <c r="BO10" s="596">
        <v>2</v>
      </c>
      <c r="BP10" s="596"/>
      <c r="BQ10" s="596"/>
      <c r="BR10" s="596"/>
      <c r="BS10" s="602" t="s">
        <v>220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t="s">
        <v>220</v>
      </c>
      <c r="CS10" s="594"/>
      <c r="CT10" s="594"/>
      <c r="CU10" s="594"/>
      <c r="CV10" s="594"/>
      <c r="CW10" s="594"/>
      <c r="CX10" s="594"/>
      <c r="CY10" s="595"/>
      <c r="CZ10" s="596" t="s">
        <v>220</v>
      </c>
      <c r="DA10" s="596"/>
      <c r="DB10" s="596"/>
      <c r="DC10" s="596"/>
      <c r="DD10" s="602" t="s">
        <v>220</v>
      </c>
      <c r="DE10" s="594"/>
      <c r="DF10" s="594"/>
      <c r="DG10" s="594"/>
      <c r="DH10" s="594"/>
      <c r="DI10" s="594"/>
      <c r="DJ10" s="594"/>
      <c r="DK10" s="594"/>
      <c r="DL10" s="594"/>
      <c r="DM10" s="594"/>
      <c r="DN10" s="594"/>
      <c r="DO10" s="594"/>
      <c r="DP10" s="595"/>
      <c r="DQ10" s="602" t="s">
        <v>220</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41512</v>
      </c>
      <c r="S11" s="594"/>
      <c r="T11" s="594"/>
      <c r="U11" s="594"/>
      <c r="V11" s="594"/>
      <c r="W11" s="594"/>
      <c r="X11" s="594"/>
      <c r="Y11" s="595"/>
      <c r="Z11" s="596">
        <v>0.2</v>
      </c>
      <c r="AA11" s="596"/>
      <c r="AB11" s="596"/>
      <c r="AC11" s="596"/>
      <c r="AD11" s="597">
        <v>41512</v>
      </c>
      <c r="AE11" s="597"/>
      <c r="AF11" s="597"/>
      <c r="AG11" s="597"/>
      <c r="AH11" s="597"/>
      <c r="AI11" s="597"/>
      <c r="AJ11" s="597"/>
      <c r="AK11" s="597"/>
      <c r="AL11" s="598">
        <v>0.3</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303690</v>
      </c>
      <c r="BH11" s="594"/>
      <c r="BI11" s="594"/>
      <c r="BJ11" s="594"/>
      <c r="BK11" s="594"/>
      <c r="BL11" s="594"/>
      <c r="BM11" s="594"/>
      <c r="BN11" s="595"/>
      <c r="BO11" s="596">
        <v>6.4</v>
      </c>
      <c r="BP11" s="596"/>
      <c r="BQ11" s="596"/>
      <c r="BR11" s="596"/>
      <c r="BS11" s="602">
        <v>49582</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1002926</v>
      </c>
      <c r="CS11" s="594"/>
      <c r="CT11" s="594"/>
      <c r="CU11" s="594"/>
      <c r="CV11" s="594"/>
      <c r="CW11" s="594"/>
      <c r="CX11" s="594"/>
      <c r="CY11" s="595"/>
      <c r="CZ11" s="596">
        <v>5.4</v>
      </c>
      <c r="DA11" s="596"/>
      <c r="DB11" s="596"/>
      <c r="DC11" s="596"/>
      <c r="DD11" s="602">
        <v>436649</v>
      </c>
      <c r="DE11" s="594"/>
      <c r="DF11" s="594"/>
      <c r="DG11" s="594"/>
      <c r="DH11" s="594"/>
      <c r="DI11" s="594"/>
      <c r="DJ11" s="594"/>
      <c r="DK11" s="594"/>
      <c r="DL11" s="594"/>
      <c r="DM11" s="594"/>
      <c r="DN11" s="594"/>
      <c r="DO11" s="594"/>
      <c r="DP11" s="595"/>
      <c r="DQ11" s="602">
        <v>527188</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2209473</v>
      </c>
      <c r="BH12" s="594"/>
      <c r="BI12" s="594"/>
      <c r="BJ12" s="594"/>
      <c r="BK12" s="594"/>
      <c r="BL12" s="594"/>
      <c r="BM12" s="594"/>
      <c r="BN12" s="595"/>
      <c r="BO12" s="596">
        <v>46.5</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181741</v>
      </c>
      <c r="CS12" s="594"/>
      <c r="CT12" s="594"/>
      <c r="CU12" s="594"/>
      <c r="CV12" s="594"/>
      <c r="CW12" s="594"/>
      <c r="CX12" s="594"/>
      <c r="CY12" s="595"/>
      <c r="CZ12" s="596">
        <v>1</v>
      </c>
      <c r="DA12" s="596"/>
      <c r="DB12" s="596"/>
      <c r="DC12" s="596"/>
      <c r="DD12" s="602" t="s">
        <v>220</v>
      </c>
      <c r="DE12" s="594"/>
      <c r="DF12" s="594"/>
      <c r="DG12" s="594"/>
      <c r="DH12" s="594"/>
      <c r="DI12" s="594"/>
      <c r="DJ12" s="594"/>
      <c r="DK12" s="594"/>
      <c r="DL12" s="594"/>
      <c r="DM12" s="594"/>
      <c r="DN12" s="594"/>
      <c r="DO12" s="594"/>
      <c r="DP12" s="595"/>
      <c r="DQ12" s="602">
        <v>154070</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26045</v>
      </c>
      <c r="S13" s="594"/>
      <c r="T13" s="594"/>
      <c r="U13" s="594"/>
      <c r="V13" s="594"/>
      <c r="W13" s="594"/>
      <c r="X13" s="594"/>
      <c r="Y13" s="595"/>
      <c r="Z13" s="596">
        <v>0.1</v>
      </c>
      <c r="AA13" s="596"/>
      <c r="AB13" s="596"/>
      <c r="AC13" s="596"/>
      <c r="AD13" s="597">
        <v>26045</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2190220</v>
      </c>
      <c r="BH13" s="594"/>
      <c r="BI13" s="594"/>
      <c r="BJ13" s="594"/>
      <c r="BK13" s="594"/>
      <c r="BL13" s="594"/>
      <c r="BM13" s="594"/>
      <c r="BN13" s="595"/>
      <c r="BO13" s="596">
        <v>46.1</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1488221</v>
      </c>
      <c r="CS13" s="594"/>
      <c r="CT13" s="594"/>
      <c r="CU13" s="594"/>
      <c r="CV13" s="594"/>
      <c r="CW13" s="594"/>
      <c r="CX13" s="594"/>
      <c r="CY13" s="595"/>
      <c r="CZ13" s="596">
        <v>8</v>
      </c>
      <c r="DA13" s="596"/>
      <c r="DB13" s="596"/>
      <c r="DC13" s="596"/>
      <c r="DD13" s="602">
        <v>367847</v>
      </c>
      <c r="DE13" s="594"/>
      <c r="DF13" s="594"/>
      <c r="DG13" s="594"/>
      <c r="DH13" s="594"/>
      <c r="DI13" s="594"/>
      <c r="DJ13" s="594"/>
      <c r="DK13" s="594"/>
      <c r="DL13" s="594"/>
      <c r="DM13" s="594"/>
      <c r="DN13" s="594"/>
      <c r="DO13" s="594"/>
      <c r="DP13" s="595"/>
      <c r="DQ13" s="602">
        <v>1216540</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117423</v>
      </c>
      <c r="BH14" s="594"/>
      <c r="BI14" s="594"/>
      <c r="BJ14" s="594"/>
      <c r="BK14" s="594"/>
      <c r="BL14" s="594"/>
      <c r="BM14" s="594"/>
      <c r="BN14" s="595"/>
      <c r="BO14" s="596">
        <v>2.5</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684116</v>
      </c>
      <c r="CS14" s="594"/>
      <c r="CT14" s="594"/>
      <c r="CU14" s="594"/>
      <c r="CV14" s="594"/>
      <c r="CW14" s="594"/>
      <c r="CX14" s="594"/>
      <c r="CY14" s="595"/>
      <c r="CZ14" s="596">
        <v>3.7</v>
      </c>
      <c r="DA14" s="596"/>
      <c r="DB14" s="596"/>
      <c r="DC14" s="596"/>
      <c r="DD14" s="602">
        <v>17235</v>
      </c>
      <c r="DE14" s="594"/>
      <c r="DF14" s="594"/>
      <c r="DG14" s="594"/>
      <c r="DH14" s="594"/>
      <c r="DI14" s="594"/>
      <c r="DJ14" s="594"/>
      <c r="DK14" s="594"/>
      <c r="DL14" s="594"/>
      <c r="DM14" s="594"/>
      <c r="DN14" s="594"/>
      <c r="DO14" s="594"/>
      <c r="DP14" s="595"/>
      <c r="DQ14" s="602">
        <v>664631</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32495</v>
      </c>
      <c r="S15" s="594"/>
      <c r="T15" s="594"/>
      <c r="U15" s="594"/>
      <c r="V15" s="594"/>
      <c r="W15" s="594"/>
      <c r="X15" s="594"/>
      <c r="Y15" s="595"/>
      <c r="Z15" s="596">
        <v>0.2</v>
      </c>
      <c r="AA15" s="596"/>
      <c r="AB15" s="596"/>
      <c r="AC15" s="596"/>
      <c r="AD15" s="597">
        <v>32495</v>
      </c>
      <c r="AE15" s="597"/>
      <c r="AF15" s="597"/>
      <c r="AG15" s="597"/>
      <c r="AH15" s="597"/>
      <c r="AI15" s="597"/>
      <c r="AJ15" s="597"/>
      <c r="AK15" s="597"/>
      <c r="AL15" s="598">
        <v>0.3</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270821</v>
      </c>
      <c r="BH15" s="594"/>
      <c r="BI15" s="594"/>
      <c r="BJ15" s="594"/>
      <c r="BK15" s="594"/>
      <c r="BL15" s="594"/>
      <c r="BM15" s="594"/>
      <c r="BN15" s="595"/>
      <c r="BO15" s="596">
        <v>5.7</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2130357</v>
      </c>
      <c r="CS15" s="594"/>
      <c r="CT15" s="594"/>
      <c r="CU15" s="594"/>
      <c r="CV15" s="594"/>
      <c r="CW15" s="594"/>
      <c r="CX15" s="594"/>
      <c r="CY15" s="595"/>
      <c r="CZ15" s="596">
        <v>11.4</v>
      </c>
      <c r="DA15" s="596"/>
      <c r="DB15" s="596"/>
      <c r="DC15" s="596"/>
      <c r="DD15" s="602">
        <v>620643</v>
      </c>
      <c r="DE15" s="594"/>
      <c r="DF15" s="594"/>
      <c r="DG15" s="594"/>
      <c r="DH15" s="594"/>
      <c r="DI15" s="594"/>
      <c r="DJ15" s="594"/>
      <c r="DK15" s="594"/>
      <c r="DL15" s="594"/>
      <c r="DM15" s="594"/>
      <c r="DN15" s="594"/>
      <c r="DO15" s="594"/>
      <c r="DP15" s="595"/>
      <c r="DQ15" s="602">
        <v>1534064</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7217237</v>
      </c>
      <c r="S16" s="594"/>
      <c r="T16" s="594"/>
      <c r="U16" s="594"/>
      <c r="V16" s="594"/>
      <c r="W16" s="594"/>
      <c r="X16" s="594"/>
      <c r="Y16" s="595"/>
      <c r="Z16" s="596">
        <v>36.799999999999997</v>
      </c>
      <c r="AA16" s="596"/>
      <c r="AB16" s="596"/>
      <c r="AC16" s="596"/>
      <c r="AD16" s="597">
        <v>6604749</v>
      </c>
      <c r="AE16" s="597"/>
      <c r="AF16" s="597"/>
      <c r="AG16" s="597"/>
      <c r="AH16" s="597"/>
      <c r="AI16" s="597"/>
      <c r="AJ16" s="597"/>
      <c r="AK16" s="597"/>
      <c r="AL16" s="598">
        <v>53.9</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43141</v>
      </c>
      <c r="CS16" s="594"/>
      <c r="CT16" s="594"/>
      <c r="CU16" s="594"/>
      <c r="CV16" s="594"/>
      <c r="CW16" s="594"/>
      <c r="CX16" s="594"/>
      <c r="CY16" s="595"/>
      <c r="CZ16" s="596">
        <v>0.2</v>
      </c>
      <c r="DA16" s="596"/>
      <c r="DB16" s="596"/>
      <c r="DC16" s="596"/>
      <c r="DD16" s="602" t="s">
        <v>220</v>
      </c>
      <c r="DE16" s="594"/>
      <c r="DF16" s="594"/>
      <c r="DG16" s="594"/>
      <c r="DH16" s="594"/>
      <c r="DI16" s="594"/>
      <c r="DJ16" s="594"/>
      <c r="DK16" s="594"/>
      <c r="DL16" s="594"/>
      <c r="DM16" s="594"/>
      <c r="DN16" s="594"/>
      <c r="DO16" s="594"/>
      <c r="DP16" s="595"/>
      <c r="DQ16" s="602">
        <v>12059</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6604749</v>
      </c>
      <c r="S17" s="594"/>
      <c r="T17" s="594"/>
      <c r="U17" s="594"/>
      <c r="V17" s="594"/>
      <c r="W17" s="594"/>
      <c r="X17" s="594"/>
      <c r="Y17" s="595"/>
      <c r="Z17" s="596">
        <v>33.700000000000003</v>
      </c>
      <c r="AA17" s="596"/>
      <c r="AB17" s="596"/>
      <c r="AC17" s="596"/>
      <c r="AD17" s="597">
        <v>6604749</v>
      </c>
      <c r="AE17" s="597"/>
      <c r="AF17" s="597"/>
      <c r="AG17" s="597"/>
      <c r="AH17" s="597"/>
      <c r="AI17" s="597"/>
      <c r="AJ17" s="597"/>
      <c r="AK17" s="597"/>
      <c r="AL17" s="598">
        <v>53.9</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2150297</v>
      </c>
      <c r="CS17" s="594"/>
      <c r="CT17" s="594"/>
      <c r="CU17" s="594"/>
      <c r="CV17" s="594"/>
      <c r="CW17" s="594"/>
      <c r="CX17" s="594"/>
      <c r="CY17" s="595"/>
      <c r="CZ17" s="596">
        <v>11.5</v>
      </c>
      <c r="DA17" s="596"/>
      <c r="DB17" s="596"/>
      <c r="DC17" s="596"/>
      <c r="DD17" s="602" t="s">
        <v>220</v>
      </c>
      <c r="DE17" s="594"/>
      <c r="DF17" s="594"/>
      <c r="DG17" s="594"/>
      <c r="DH17" s="594"/>
      <c r="DI17" s="594"/>
      <c r="DJ17" s="594"/>
      <c r="DK17" s="594"/>
      <c r="DL17" s="594"/>
      <c r="DM17" s="594"/>
      <c r="DN17" s="594"/>
      <c r="DO17" s="594"/>
      <c r="DP17" s="595"/>
      <c r="DQ17" s="602">
        <v>2140199</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612487</v>
      </c>
      <c r="S18" s="594"/>
      <c r="T18" s="594"/>
      <c r="U18" s="594"/>
      <c r="V18" s="594"/>
      <c r="W18" s="594"/>
      <c r="X18" s="594"/>
      <c r="Y18" s="595"/>
      <c r="Z18" s="596">
        <v>3.1</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620</v>
      </c>
      <c r="BH19" s="594"/>
      <c r="BI19" s="594"/>
      <c r="BJ19" s="594"/>
      <c r="BK19" s="594"/>
      <c r="BL19" s="594"/>
      <c r="BM19" s="594"/>
      <c r="BN19" s="595"/>
      <c r="BO19" s="596">
        <v>0</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12821927</v>
      </c>
      <c r="S20" s="594"/>
      <c r="T20" s="594"/>
      <c r="U20" s="594"/>
      <c r="V20" s="594"/>
      <c r="W20" s="594"/>
      <c r="X20" s="594"/>
      <c r="Y20" s="595"/>
      <c r="Z20" s="596">
        <v>65.3</v>
      </c>
      <c r="AA20" s="596"/>
      <c r="AB20" s="596"/>
      <c r="AC20" s="596"/>
      <c r="AD20" s="597">
        <v>12209439</v>
      </c>
      <c r="AE20" s="597"/>
      <c r="AF20" s="597"/>
      <c r="AG20" s="597"/>
      <c r="AH20" s="597"/>
      <c r="AI20" s="597"/>
      <c r="AJ20" s="597"/>
      <c r="AK20" s="597"/>
      <c r="AL20" s="598">
        <v>99.6</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620</v>
      </c>
      <c r="BH20" s="594"/>
      <c r="BI20" s="594"/>
      <c r="BJ20" s="594"/>
      <c r="BK20" s="594"/>
      <c r="BL20" s="594"/>
      <c r="BM20" s="594"/>
      <c r="BN20" s="595"/>
      <c r="BO20" s="596">
        <v>0</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18630754</v>
      </c>
      <c r="CS20" s="594"/>
      <c r="CT20" s="594"/>
      <c r="CU20" s="594"/>
      <c r="CV20" s="594"/>
      <c r="CW20" s="594"/>
      <c r="CX20" s="594"/>
      <c r="CY20" s="595"/>
      <c r="CZ20" s="596">
        <v>100</v>
      </c>
      <c r="DA20" s="596"/>
      <c r="DB20" s="596"/>
      <c r="DC20" s="596"/>
      <c r="DD20" s="602">
        <v>1896591</v>
      </c>
      <c r="DE20" s="594"/>
      <c r="DF20" s="594"/>
      <c r="DG20" s="594"/>
      <c r="DH20" s="594"/>
      <c r="DI20" s="594"/>
      <c r="DJ20" s="594"/>
      <c r="DK20" s="594"/>
      <c r="DL20" s="594"/>
      <c r="DM20" s="594"/>
      <c r="DN20" s="594"/>
      <c r="DO20" s="594"/>
      <c r="DP20" s="595"/>
      <c r="DQ20" s="602">
        <v>13535235</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8573</v>
      </c>
      <c r="S21" s="594"/>
      <c r="T21" s="594"/>
      <c r="U21" s="594"/>
      <c r="V21" s="594"/>
      <c r="W21" s="594"/>
      <c r="X21" s="594"/>
      <c r="Y21" s="595"/>
      <c r="Z21" s="596">
        <v>0</v>
      </c>
      <c r="AA21" s="596"/>
      <c r="AB21" s="596"/>
      <c r="AC21" s="596"/>
      <c r="AD21" s="597">
        <v>8573</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620</v>
      </c>
      <c r="BH21" s="594"/>
      <c r="BI21" s="594"/>
      <c r="BJ21" s="594"/>
      <c r="BK21" s="594"/>
      <c r="BL21" s="594"/>
      <c r="BM21" s="594"/>
      <c r="BN21" s="595"/>
      <c r="BO21" s="596">
        <v>0</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317295</v>
      </c>
      <c r="S22" s="594"/>
      <c r="T22" s="594"/>
      <c r="U22" s="594"/>
      <c r="V22" s="594"/>
      <c r="W22" s="594"/>
      <c r="X22" s="594"/>
      <c r="Y22" s="595"/>
      <c r="Z22" s="596">
        <v>1.6</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135126</v>
      </c>
      <c r="S23" s="594"/>
      <c r="T23" s="594"/>
      <c r="U23" s="594"/>
      <c r="V23" s="594"/>
      <c r="W23" s="594"/>
      <c r="X23" s="594"/>
      <c r="Y23" s="595"/>
      <c r="Z23" s="596">
        <v>0.7</v>
      </c>
      <c r="AA23" s="596"/>
      <c r="AB23" s="596"/>
      <c r="AC23" s="596"/>
      <c r="AD23" s="597">
        <v>29810</v>
      </c>
      <c r="AE23" s="597"/>
      <c r="AF23" s="597"/>
      <c r="AG23" s="597"/>
      <c r="AH23" s="597"/>
      <c r="AI23" s="597"/>
      <c r="AJ23" s="597"/>
      <c r="AK23" s="597"/>
      <c r="AL23" s="598">
        <v>0.2</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220</v>
      </c>
      <c r="BH23" s="594"/>
      <c r="BI23" s="594"/>
      <c r="BJ23" s="594"/>
      <c r="BK23" s="594"/>
      <c r="BL23" s="594"/>
      <c r="BM23" s="594"/>
      <c r="BN23" s="595"/>
      <c r="BO23" s="596" t="s">
        <v>220</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136209</v>
      </c>
      <c r="S24" s="594"/>
      <c r="T24" s="594"/>
      <c r="U24" s="594"/>
      <c r="V24" s="594"/>
      <c r="W24" s="594"/>
      <c r="X24" s="594"/>
      <c r="Y24" s="595"/>
      <c r="Z24" s="596">
        <v>0.7</v>
      </c>
      <c r="AA24" s="596"/>
      <c r="AB24" s="596"/>
      <c r="AC24" s="596"/>
      <c r="AD24" s="597">
        <v>6</v>
      </c>
      <c r="AE24" s="597"/>
      <c r="AF24" s="597"/>
      <c r="AG24" s="597"/>
      <c r="AH24" s="597"/>
      <c r="AI24" s="597"/>
      <c r="AJ24" s="597"/>
      <c r="AK24" s="597"/>
      <c r="AL24" s="598">
        <v>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9542539</v>
      </c>
      <c r="CS24" s="583"/>
      <c r="CT24" s="583"/>
      <c r="CU24" s="583"/>
      <c r="CV24" s="583"/>
      <c r="CW24" s="583"/>
      <c r="CX24" s="583"/>
      <c r="CY24" s="584"/>
      <c r="CZ24" s="620">
        <v>51.2</v>
      </c>
      <c r="DA24" s="621"/>
      <c r="DB24" s="621"/>
      <c r="DC24" s="622"/>
      <c r="DD24" s="619">
        <v>7062408</v>
      </c>
      <c r="DE24" s="583"/>
      <c r="DF24" s="583"/>
      <c r="DG24" s="583"/>
      <c r="DH24" s="583"/>
      <c r="DI24" s="583"/>
      <c r="DJ24" s="583"/>
      <c r="DK24" s="584"/>
      <c r="DL24" s="619">
        <v>7022078</v>
      </c>
      <c r="DM24" s="583"/>
      <c r="DN24" s="583"/>
      <c r="DO24" s="583"/>
      <c r="DP24" s="583"/>
      <c r="DQ24" s="583"/>
      <c r="DR24" s="583"/>
      <c r="DS24" s="583"/>
      <c r="DT24" s="583"/>
      <c r="DU24" s="583"/>
      <c r="DV24" s="584"/>
      <c r="DW24" s="587">
        <v>53.6</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1842641</v>
      </c>
      <c r="S25" s="594"/>
      <c r="T25" s="594"/>
      <c r="U25" s="594"/>
      <c r="V25" s="594"/>
      <c r="W25" s="594"/>
      <c r="X25" s="594"/>
      <c r="Y25" s="595"/>
      <c r="Z25" s="596">
        <v>9.4</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3921790</v>
      </c>
      <c r="CS25" s="625"/>
      <c r="CT25" s="625"/>
      <c r="CU25" s="625"/>
      <c r="CV25" s="625"/>
      <c r="CW25" s="625"/>
      <c r="CX25" s="625"/>
      <c r="CY25" s="626"/>
      <c r="CZ25" s="627">
        <v>21.1</v>
      </c>
      <c r="DA25" s="628"/>
      <c r="DB25" s="628"/>
      <c r="DC25" s="629"/>
      <c r="DD25" s="602">
        <v>3852210</v>
      </c>
      <c r="DE25" s="625"/>
      <c r="DF25" s="625"/>
      <c r="DG25" s="625"/>
      <c r="DH25" s="625"/>
      <c r="DI25" s="625"/>
      <c r="DJ25" s="625"/>
      <c r="DK25" s="626"/>
      <c r="DL25" s="602">
        <v>3811880</v>
      </c>
      <c r="DM25" s="625"/>
      <c r="DN25" s="625"/>
      <c r="DO25" s="625"/>
      <c r="DP25" s="625"/>
      <c r="DQ25" s="625"/>
      <c r="DR25" s="625"/>
      <c r="DS25" s="625"/>
      <c r="DT25" s="625"/>
      <c r="DU25" s="625"/>
      <c r="DV25" s="626"/>
      <c r="DW25" s="598">
        <v>29.1</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220</v>
      </c>
      <c r="S26" s="594"/>
      <c r="T26" s="594"/>
      <c r="U26" s="594"/>
      <c r="V26" s="594"/>
      <c r="W26" s="594"/>
      <c r="X26" s="594"/>
      <c r="Y26" s="595"/>
      <c r="Z26" s="596" t="s">
        <v>220</v>
      </c>
      <c r="AA26" s="596"/>
      <c r="AB26" s="596"/>
      <c r="AC26" s="596"/>
      <c r="AD26" s="597" t="s">
        <v>220</v>
      </c>
      <c r="AE26" s="597"/>
      <c r="AF26" s="597"/>
      <c r="AG26" s="597"/>
      <c r="AH26" s="597"/>
      <c r="AI26" s="597"/>
      <c r="AJ26" s="597"/>
      <c r="AK26" s="597"/>
      <c r="AL26" s="598" t="s">
        <v>220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2584516</v>
      </c>
      <c r="CS26" s="594"/>
      <c r="CT26" s="594"/>
      <c r="CU26" s="594"/>
      <c r="CV26" s="594"/>
      <c r="CW26" s="594"/>
      <c r="CX26" s="594"/>
      <c r="CY26" s="595"/>
      <c r="CZ26" s="627">
        <v>13.9</v>
      </c>
      <c r="DA26" s="628"/>
      <c r="DB26" s="628"/>
      <c r="DC26" s="629"/>
      <c r="DD26" s="602">
        <v>2528124</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1425504</v>
      </c>
      <c r="S27" s="594"/>
      <c r="T27" s="594"/>
      <c r="U27" s="594"/>
      <c r="V27" s="594"/>
      <c r="W27" s="594"/>
      <c r="X27" s="594"/>
      <c r="Y27" s="595"/>
      <c r="Z27" s="596">
        <v>7.3</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4755289</v>
      </c>
      <c r="BH27" s="594"/>
      <c r="BI27" s="594"/>
      <c r="BJ27" s="594"/>
      <c r="BK27" s="594"/>
      <c r="BL27" s="594"/>
      <c r="BM27" s="594"/>
      <c r="BN27" s="595"/>
      <c r="BO27" s="596">
        <v>100</v>
      </c>
      <c r="BP27" s="596"/>
      <c r="BQ27" s="596"/>
      <c r="BR27" s="596"/>
      <c r="BS27" s="602">
        <v>49582</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3470452</v>
      </c>
      <c r="CS27" s="625"/>
      <c r="CT27" s="625"/>
      <c r="CU27" s="625"/>
      <c r="CV27" s="625"/>
      <c r="CW27" s="625"/>
      <c r="CX27" s="625"/>
      <c r="CY27" s="626"/>
      <c r="CZ27" s="627">
        <v>18.600000000000001</v>
      </c>
      <c r="DA27" s="628"/>
      <c r="DB27" s="628"/>
      <c r="DC27" s="629"/>
      <c r="DD27" s="602">
        <v>1069999</v>
      </c>
      <c r="DE27" s="625"/>
      <c r="DF27" s="625"/>
      <c r="DG27" s="625"/>
      <c r="DH27" s="625"/>
      <c r="DI27" s="625"/>
      <c r="DJ27" s="625"/>
      <c r="DK27" s="626"/>
      <c r="DL27" s="602">
        <v>1069999</v>
      </c>
      <c r="DM27" s="625"/>
      <c r="DN27" s="625"/>
      <c r="DO27" s="625"/>
      <c r="DP27" s="625"/>
      <c r="DQ27" s="625"/>
      <c r="DR27" s="625"/>
      <c r="DS27" s="625"/>
      <c r="DT27" s="625"/>
      <c r="DU27" s="625"/>
      <c r="DV27" s="626"/>
      <c r="DW27" s="598">
        <v>8.1999999999999993</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56920</v>
      </c>
      <c r="S28" s="594"/>
      <c r="T28" s="594"/>
      <c r="U28" s="594"/>
      <c r="V28" s="594"/>
      <c r="W28" s="594"/>
      <c r="X28" s="594"/>
      <c r="Y28" s="595"/>
      <c r="Z28" s="596">
        <v>0.3</v>
      </c>
      <c r="AA28" s="596"/>
      <c r="AB28" s="596"/>
      <c r="AC28" s="596"/>
      <c r="AD28" s="597">
        <v>4978</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2150297</v>
      </c>
      <c r="CS28" s="594"/>
      <c r="CT28" s="594"/>
      <c r="CU28" s="594"/>
      <c r="CV28" s="594"/>
      <c r="CW28" s="594"/>
      <c r="CX28" s="594"/>
      <c r="CY28" s="595"/>
      <c r="CZ28" s="627">
        <v>11.5</v>
      </c>
      <c r="DA28" s="628"/>
      <c r="DB28" s="628"/>
      <c r="DC28" s="629"/>
      <c r="DD28" s="602">
        <v>2140199</v>
      </c>
      <c r="DE28" s="594"/>
      <c r="DF28" s="594"/>
      <c r="DG28" s="594"/>
      <c r="DH28" s="594"/>
      <c r="DI28" s="594"/>
      <c r="DJ28" s="594"/>
      <c r="DK28" s="595"/>
      <c r="DL28" s="602">
        <v>2140199</v>
      </c>
      <c r="DM28" s="594"/>
      <c r="DN28" s="594"/>
      <c r="DO28" s="594"/>
      <c r="DP28" s="594"/>
      <c r="DQ28" s="594"/>
      <c r="DR28" s="594"/>
      <c r="DS28" s="594"/>
      <c r="DT28" s="594"/>
      <c r="DU28" s="594"/>
      <c r="DV28" s="595"/>
      <c r="DW28" s="598">
        <v>16.3</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9857</v>
      </c>
      <c r="S29" s="594"/>
      <c r="T29" s="594"/>
      <c r="U29" s="594"/>
      <c r="V29" s="594"/>
      <c r="W29" s="594"/>
      <c r="X29" s="594"/>
      <c r="Y29" s="595"/>
      <c r="Z29" s="596">
        <v>0.1</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2150144</v>
      </c>
      <c r="CS29" s="625"/>
      <c r="CT29" s="625"/>
      <c r="CU29" s="625"/>
      <c r="CV29" s="625"/>
      <c r="CW29" s="625"/>
      <c r="CX29" s="625"/>
      <c r="CY29" s="626"/>
      <c r="CZ29" s="627">
        <v>11.5</v>
      </c>
      <c r="DA29" s="628"/>
      <c r="DB29" s="628"/>
      <c r="DC29" s="629"/>
      <c r="DD29" s="602">
        <v>2140046</v>
      </c>
      <c r="DE29" s="625"/>
      <c r="DF29" s="625"/>
      <c r="DG29" s="625"/>
      <c r="DH29" s="625"/>
      <c r="DI29" s="625"/>
      <c r="DJ29" s="625"/>
      <c r="DK29" s="626"/>
      <c r="DL29" s="602">
        <v>2140046</v>
      </c>
      <c r="DM29" s="625"/>
      <c r="DN29" s="625"/>
      <c r="DO29" s="625"/>
      <c r="DP29" s="625"/>
      <c r="DQ29" s="625"/>
      <c r="DR29" s="625"/>
      <c r="DS29" s="625"/>
      <c r="DT29" s="625"/>
      <c r="DU29" s="625"/>
      <c r="DV29" s="626"/>
      <c r="DW29" s="598">
        <v>16.3</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490833</v>
      </c>
      <c r="S30" s="594"/>
      <c r="T30" s="594"/>
      <c r="U30" s="594"/>
      <c r="V30" s="594"/>
      <c r="W30" s="594"/>
      <c r="X30" s="594"/>
      <c r="Y30" s="595"/>
      <c r="Z30" s="596">
        <v>2.5</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99</v>
      </c>
      <c r="BH30" s="652"/>
      <c r="BI30" s="652"/>
      <c r="BJ30" s="652"/>
      <c r="BK30" s="652"/>
      <c r="BL30" s="652"/>
      <c r="BM30" s="588">
        <v>95.4</v>
      </c>
      <c r="BN30" s="652"/>
      <c r="BO30" s="652"/>
      <c r="BP30" s="652"/>
      <c r="BQ30" s="653"/>
      <c r="BR30" s="651">
        <v>98.7</v>
      </c>
      <c r="BS30" s="652"/>
      <c r="BT30" s="652"/>
      <c r="BU30" s="652"/>
      <c r="BV30" s="652"/>
      <c r="BW30" s="652"/>
      <c r="BX30" s="588">
        <v>94.5</v>
      </c>
      <c r="BY30" s="652"/>
      <c r="BZ30" s="652"/>
      <c r="CA30" s="652"/>
      <c r="CB30" s="653"/>
      <c r="CD30" s="656"/>
      <c r="CE30" s="657"/>
      <c r="CF30" s="607" t="s">
        <v>292</v>
      </c>
      <c r="CG30" s="608"/>
      <c r="CH30" s="608"/>
      <c r="CI30" s="608"/>
      <c r="CJ30" s="608"/>
      <c r="CK30" s="608"/>
      <c r="CL30" s="608"/>
      <c r="CM30" s="608"/>
      <c r="CN30" s="608"/>
      <c r="CO30" s="608"/>
      <c r="CP30" s="608"/>
      <c r="CQ30" s="609"/>
      <c r="CR30" s="593">
        <v>1887474</v>
      </c>
      <c r="CS30" s="594"/>
      <c r="CT30" s="594"/>
      <c r="CU30" s="594"/>
      <c r="CV30" s="594"/>
      <c r="CW30" s="594"/>
      <c r="CX30" s="594"/>
      <c r="CY30" s="595"/>
      <c r="CZ30" s="627">
        <v>10.1</v>
      </c>
      <c r="DA30" s="628"/>
      <c r="DB30" s="628"/>
      <c r="DC30" s="629"/>
      <c r="DD30" s="602">
        <v>1877520</v>
      </c>
      <c r="DE30" s="594"/>
      <c r="DF30" s="594"/>
      <c r="DG30" s="594"/>
      <c r="DH30" s="594"/>
      <c r="DI30" s="594"/>
      <c r="DJ30" s="594"/>
      <c r="DK30" s="595"/>
      <c r="DL30" s="602">
        <v>1877520</v>
      </c>
      <c r="DM30" s="594"/>
      <c r="DN30" s="594"/>
      <c r="DO30" s="594"/>
      <c r="DP30" s="594"/>
      <c r="DQ30" s="594"/>
      <c r="DR30" s="594"/>
      <c r="DS30" s="594"/>
      <c r="DT30" s="594"/>
      <c r="DU30" s="594"/>
      <c r="DV30" s="595"/>
      <c r="DW30" s="598">
        <v>14.3</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411143</v>
      </c>
      <c r="S31" s="594"/>
      <c r="T31" s="594"/>
      <c r="U31" s="594"/>
      <c r="V31" s="594"/>
      <c r="W31" s="594"/>
      <c r="X31" s="594"/>
      <c r="Y31" s="595"/>
      <c r="Z31" s="596">
        <v>2.1</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99.2</v>
      </c>
      <c r="BH31" s="625"/>
      <c r="BI31" s="625"/>
      <c r="BJ31" s="625"/>
      <c r="BK31" s="625"/>
      <c r="BL31" s="625"/>
      <c r="BM31" s="599">
        <v>96.6</v>
      </c>
      <c r="BN31" s="649"/>
      <c r="BO31" s="649"/>
      <c r="BP31" s="649"/>
      <c r="BQ31" s="650"/>
      <c r="BR31" s="648">
        <v>98.9</v>
      </c>
      <c r="BS31" s="625"/>
      <c r="BT31" s="625"/>
      <c r="BU31" s="625"/>
      <c r="BV31" s="625"/>
      <c r="BW31" s="625"/>
      <c r="BX31" s="599">
        <v>95.8</v>
      </c>
      <c r="BY31" s="649"/>
      <c r="BZ31" s="649"/>
      <c r="CA31" s="649"/>
      <c r="CB31" s="650"/>
      <c r="CD31" s="656"/>
      <c r="CE31" s="657"/>
      <c r="CF31" s="607" t="s">
        <v>296</v>
      </c>
      <c r="CG31" s="608"/>
      <c r="CH31" s="608"/>
      <c r="CI31" s="608"/>
      <c r="CJ31" s="608"/>
      <c r="CK31" s="608"/>
      <c r="CL31" s="608"/>
      <c r="CM31" s="608"/>
      <c r="CN31" s="608"/>
      <c r="CO31" s="608"/>
      <c r="CP31" s="608"/>
      <c r="CQ31" s="609"/>
      <c r="CR31" s="593">
        <v>262670</v>
      </c>
      <c r="CS31" s="625"/>
      <c r="CT31" s="625"/>
      <c r="CU31" s="625"/>
      <c r="CV31" s="625"/>
      <c r="CW31" s="625"/>
      <c r="CX31" s="625"/>
      <c r="CY31" s="626"/>
      <c r="CZ31" s="627">
        <v>1.4</v>
      </c>
      <c r="DA31" s="628"/>
      <c r="DB31" s="628"/>
      <c r="DC31" s="629"/>
      <c r="DD31" s="602">
        <v>262526</v>
      </c>
      <c r="DE31" s="625"/>
      <c r="DF31" s="625"/>
      <c r="DG31" s="625"/>
      <c r="DH31" s="625"/>
      <c r="DI31" s="625"/>
      <c r="DJ31" s="625"/>
      <c r="DK31" s="626"/>
      <c r="DL31" s="602">
        <v>262526</v>
      </c>
      <c r="DM31" s="625"/>
      <c r="DN31" s="625"/>
      <c r="DO31" s="625"/>
      <c r="DP31" s="625"/>
      <c r="DQ31" s="625"/>
      <c r="DR31" s="625"/>
      <c r="DS31" s="625"/>
      <c r="DT31" s="625"/>
      <c r="DU31" s="625"/>
      <c r="DV31" s="626"/>
      <c r="DW31" s="598">
        <v>2</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589381</v>
      </c>
      <c r="S32" s="594"/>
      <c r="T32" s="594"/>
      <c r="U32" s="594"/>
      <c r="V32" s="594"/>
      <c r="W32" s="594"/>
      <c r="X32" s="594"/>
      <c r="Y32" s="595"/>
      <c r="Z32" s="596">
        <v>3</v>
      </c>
      <c r="AA32" s="596"/>
      <c r="AB32" s="596"/>
      <c r="AC32" s="596"/>
      <c r="AD32" s="597">
        <v>1798</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98.7</v>
      </c>
      <c r="BH32" s="661"/>
      <c r="BI32" s="661"/>
      <c r="BJ32" s="661"/>
      <c r="BK32" s="661"/>
      <c r="BL32" s="661"/>
      <c r="BM32" s="662">
        <v>93.9</v>
      </c>
      <c r="BN32" s="661"/>
      <c r="BO32" s="661"/>
      <c r="BP32" s="661"/>
      <c r="BQ32" s="663"/>
      <c r="BR32" s="660">
        <v>98.5</v>
      </c>
      <c r="BS32" s="661"/>
      <c r="BT32" s="661"/>
      <c r="BU32" s="661"/>
      <c r="BV32" s="661"/>
      <c r="BW32" s="661"/>
      <c r="BX32" s="662">
        <v>92.8</v>
      </c>
      <c r="BY32" s="661"/>
      <c r="BZ32" s="661"/>
      <c r="CA32" s="661"/>
      <c r="CB32" s="663"/>
      <c r="CD32" s="658"/>
      <c r="CE32" s="659"/>
      <c r="CF32" s="607" t="s">
        <v>299</v>
      </c>
      <c r="CG32" s="608"/>
      <c r="CH32" s="608"/>
      <c r="CI32" s="608"/>
      <c r="CJ32" s="608"/>
      <c r="CK32" s="608"/>
      <c r="CL32" s="608"/>
      <c r="CM32" s="608"/>
      <c r="CN32" s="608"/>
      <c r="CO32" s="608"/>
      <c r="CP32" s="608"/>
      <c r="CQ32" s="609"/>
      <c r="CR32" s="593">
        <v>153</v>
      </c>
      <c r="CS32" s="594"/>
      <c r="CT32" s="594"/>
      <c r="CU32" s="594"/>
      <c r="CV32" s="594"/>
      <c r="CW32" s="594"/>
      <c r="CX32" s="594"/>
      <c r="CY32" s="595"/>
      <c r="CZ32" s="627">
        <v>0</v>
      </c>
      <c r="DA32" s="628"/>
      <c r="DB32" s="628"/>
      <c r="DC32" s="629"/>
      <c r="DD32" s="602">
        <v>153</v>
      </c>
      <c r="DE32" s="594"/>
      <c r="DF32" s="594"/>
      <c r="DG32" s="594"/>
      <c r="DH32" s="594"/>
      <c r="DI32" s="594"/>
      <c r="DJ32" s="594"/>
      <c r="DK32" s="595"/>
      <c r="DL32" s="602">
        <v>153</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1377853</v>
      </c>
      <c r="S33" s="594"/>
      <c r="T33" s="594"/>
      <c r="U33" s="594"/>
      <c r="V33" s="594"/>
      <c r="W33" s="594"/>
      <c r="X33" s="594"/>
      <c r="Y33" s="595"/>
      <c r="Z33" s="596">
        <v>7</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7148483</v>
      </c>
      <c r="CS33" s="625"/>
      <c r="CT33" s="625"/>
      <c r="CU33" s="625"/>
      <c r="CV33" s="625"/>
      <c r="CW33" s="625"/>
      <c r="CX33" s="625"/>
      <c r="CY33" s="626"/>
      <c r="CZ33" s="627">
        <v>38.4</v>
      </c>
      <c r="DA33" s="628"/>
      <c r="DB33" s="628"/>
      <c r="DC33" s="629"/>
      <c r="DD33" s="602">
        <v>6049580</v>
      </c>
      <c r="DE33" s="625"/>
      <c r="DF33" s="625"/>
      <c r="DG33" s="625"/>
      <c r="DH33" s="625"/>
      <c r="DI33" s="625"/>
      <c r="DJ33" s="625"/>
      <c r="DK33" s="626"/>
      <c r="DL33" s="602">
        <v>4549150</v>
      </c>
      <c r="DM33" s="625"/>
      <c r="DN33" s="625"/>
      <c r="DO33" s="625"/>
      <c r="DP33" s="625"/>
      <c r="DQ33" s="625"/>
      <c r="DR33" s="625"/>
      <c r="DS33" s="625"/>
      <c r="DT33" s="625"/>
      <c r="DU33" s="625"/>
      <c r="DV33" s="626"/>
      <c r="DW33" s="598">
        <v>34.700000000000003</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2466649</v>
      </c>
      <c r="CS34" s="594"/>
      <c r="CT34" s="594"/>
      <c r="CU34" s="594"/>
      <c r="CV34" s="594"/>
      <c r="CW34" s="594"/>
      <c r="CX34" s="594"/>
      <c r="CY34" s="595"/>
      <c r="CZ34" s="627">
        <v>13.2</v>
      </c>
      <c r="DA34" s="628"/>
      <c r="DB34" s="628"/>
      <c r="DC34" s="629"/>
      <c r="DD34" s="602">
        <v>1957833</v>
      </c>
      <c r="DE34" s="594"/>
      <c r="DF34" s="594"/>
      <c r="DG34" s="594"/>
      <c r="DH34" s="594"/>
      <c r="DI34" s="594"/>
      <c r="DJ34" s="594"/>
      <c r="DK34" s="595"/>
      <c r="DL34" s="602">
        <v>1656101</v>
      </c>
      <c r="DM34" s="594"/>
      <c r="DN34" s="594"/>
      <c r="DO34" s="594"/>
      <c r="DP34" s="594"/>
      <c r="DQ34" s="594"/>
      <c r="DR34" s="594"/>
      <c r="DS34" s="594"/>
      <c r="DT34" s="594"/>
      <c r="DU34" s="594"/>
      <c r="DV34" s="595"/>
      <c r="DW34" s="598">
        <v>12.6</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840653</v>
      </c>
      <c r="S35" s="594"/>
      <c r="T35" s="594"/>
      <c r="U35" s="594"/>
      <c r="V35" s="594"/>
      <c r="W35" s="594"/>
      <c r="X35" s="594"/>
      <c r="Y35" s="595"/>
      <c r="Z35" s="596">
        <v>4.3</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2654675</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209032</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157765</v>
      </c>
      <c r="CS35" s="625"/>
      <c r="CT35" s="625"/>
      <c r="CU35" s="625"/>
      <c r="CV35" s="625"/>
      <c r="CW35" s="625"/>
      <c r="CX35" s="625"/>
      <c r="CY35" s="626"/>
      <c r="CZ35" s="627">
        <v>0.8</v>
      </c>
      <c r="DA35" s="628"/>
      <c r="DB35" s="628"/>
      <c r="DC35" s="629"/>
      <c r="DD35" s="602">
        <v>99956</v>
      </c>
      <c r="DE35" s="625"/>
      <c r="DF35" s="625"/>
      <c r="DG35" s="625"/>
      <c r="DH35" s="625"/>
      <c r="DI35" s="625"/>
      <c r="DJ35" s="625"/>
      <c r="DK35" s="626"/>
      <c r="DL35" s="602">
        <v>94623</v>
      </c>
      <c r="DM35" s="625"/>
      <c r="DN35" s="625"/>
      <c r="DO35" s="625"/>
      <c r="DP35" s="625"/>
      <c r="DQ35" s="625"/>
      <c r="DR35" s="625"/>
      <c r="DS35" s="625"/>
      <c r="DT35" s="625"/>
      <c r="DU35" s="625"/>
      <c r="DV35" s="626"/>
      <c r="DW35" s="598">
        <v>0.7</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19623262</v>
      </c>
      <c r="S36" s="666"/>
      <c r="T36" s="666"/>
      <c r="U36" s="666"/>
      <c r="V36" s="666"/>
      <c r="W36" s="666"/>
      <c r="X36" s="666"/>
      <c r="Y36" s="667"/>
      <c r="Z36" s="668">
        <v>100</v>
      </c>
      <c r="AA36" s="668"/>
      <c r="AB36" s="668"/>
      <c r="AC36" s="668"/>
      <c r="AD36" s="669">
        <v>12254604</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853440</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148711</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1262069</v>
      </c>
      <c r="CS36" s="594"/>
      <c r="CT36" s="594"/>
      <c r="CU36" s="594"/>
      <c r="CV36" s="594"/>
      <c r="CW36" s="594"/>
      <c r="CX36" s="594"/>
      <c r="CY36" s="595"/>
      <c r="CZ36" s="627">
        <v>6.8</v>
      </c>
      <c r="DA36" s="628"/>
      <c r="DB36" s="628"/>
      <c r="DC36" s="629"/>
      <c r="DD36" s="602">
        <v>956807</v>
      </c>
      <c r="DE36" s="594"/>
      <c r="DF36" s="594"/>
      <c r="DG36" s="594"/>
      <c r="DH36" s="594"/>
      <c r="DI36" s="594"/>
      <c r="DJ36" s="594"/>
      <c r="DK36" s="595"/>
      <c r="DL36" s="602">
        <v>857118</v>
      </c>
      <c r="DM36" s="594"/>
      <c r="DN36" s="594"/>
      <c r="DO36" s="594"/>
      <c r="DP36" s="594"/>
      <c r="DQ36" s="594"/>
      <c r="DR36" s="594"/>
      <c r="DS36" s="594"/>
      <c r="DT36" s="594"/>
      <c r="DU36" s="594"/>
      <c r="DV36" s="595"/>
      <c r="DW36" s="598">
        <v>6.5</v>
      </c>
      <c r="DX36" s="623"/>
      <c r="DY36" s="623"/>
      <c r="DZ36" s="623"/>
      <c r="EA36" s="623"/>
      <c r="EB36" s="623"/>
      <c r="EC36" s="624"/>
    </row>
    <row r="37" spans="2:133" ht="11.25" customHeight="1">
      <c r="AQ37" s="672" t="s">
        <v>314</v>
      </c>
      <c r="AR37" s="673"/>
      <c r="AS37" s="673"/>
      <c r="AT37" s="673"/>
      <c r="AU37" s="673"/>
      <c r="AV37" s="673"/>
      <c r="AW37" s="673"/>
      <c r="AX37" s="673"/>
      <c r="AY37" s="674"/>
      <c r="AZ37" s="593">
        <v>83284</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6600</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285964</v>
      </c>
      <c r="CS37" s="625"/>
      <c r="CT37" s="625"/>
      <c r="CU37" s="625"/>
      <c r="CV37" s="625"/>
      <c r="CW37" s="625"/>
      <c r="CX37" s="625"/>
      <c r="CY37" s="626"/>
      <c r="CZ37" s="627">
        <v>1.5</v>
      </c>
      <c r="DA37" s="628"/>
      <c r="DB37" s="628"/>
      <c r="DC37" s="629"/>
      <c r="DD37" s="602">
        <v>283099</v>
      </c>
      <c r="DE37" s="625"/>
      <c r="DF37" s="625"/>
      <c r="DG37" s="625"/>
      <c r="DH37" s="625"/>
      <c r="DI37" s="625"/>
      <c r="DJ37" s="625"/>
      <c r="DK37" s="626"/>
      <c r="DL37" s="602">
        <v>283099</v>
      </c>
      <c r="DM37" s="625"/>
      <c r="DN37" s="625"/>
      <c r="DO37" s="625"/>
      <c r="DP37" s="625"/>
      <c r="DQ37" s="625"/>
      <c r="DR37" s="625"/>
      <c r="DS37" s="625"/>
      <c r="DT37" s="625"/>
      <c r="DU37" s="625"/>
      <c r="DV37" s="626"/>
      <c r="DW37" s="598">
        <v>2.2000000000000002</v>
      </c>
      <c r="DX37" s="623"/>
      <c r="DY37" s="623"/>
      <c r="DZ37" s="623"/>
      <c r="EA37" s="623"/>
      <c r="EB37" s="623"/>
      <c r="EC37" s="624"/>
    </row>
    <row r="38" spans="2:133" ht="11.25" customHeight="1">
      <c r="AQ38" s="672" t="s">
        <v>317</v>
      </c>
      <c r="AR38" s="673"/>
      <c r="AS38" s="673"/>
      <c r="AT38" s="673"/>
      <c r="AU38" s="673"/>
      <c r="AV38" s="673"/>
      <c r="AW38" s="673"/>
      <c r="AX38" s="673"/>
      <c r="AY38" s="674"/>
      <c r="AZ38" s="593">
        <v>44973</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11204</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2568136</v>
      </c>
      <c r="CS38" s="594"/>
      <c r="CT38" s="594"/>
      <c r="CU38" s="594"/>
      <c r="CV38" s="594"/>
      <c r="CW38" s="594"/>
      <c r="CX38" s="594"/>
      <c r="CY38" s="595"/>
      <c r="CZ38" s="627">
        <v>13.8</v>
      </c>
      <c r="DA38" s="628"/>
      <c r="DB38" s="628"/>
      <c r="DC38" s="629"/>
      <c r="DD38" s="602">
        <v>2354126</v>
      </c>
      <c r="DE38" s="594"/>
      <c r="DF38" s="594"/>
      <c r="DG38" s="594"/>
      <c r="DH38" s="594"/>
      <c r="DI38" s="594"/>
      <c r="DJ38" s="594"/>
      <c r="DK38" s="595"/>
      <c r="DL38" s="602">
        <v>1941308</v>
      </c>
      <c r="DM38" s="594"/>
      <c r="DN38" s="594"/>
      <c r="DO38" s="594"/>
      <c r="DP38" s="594"/>
      <c r="DQ38" s="594"/>
      <c r="DR38" s="594"/>
      <c r="DS38" s="594"/>
      <c r="DT38" s="594"/>
      <c r="DU38" s="594"/>
      <c r="DV38" s="595"/>
      <c r="DW38" s="598">
        <v>14.8</v>
      </c>
      <c r="DX38" s="623"/>
      <c r="DY38" s="623"/>
      <c r="DZ38" s="623"/>
      <c r="EA38" s="623"/>
      <c r="EB38" s="623"/>
      <c r="EC38" s="624"/>
    </row>
    <row r="39" spans="2:133" ht="11.25" customHeight="1">
      <c r="AQ39" s="672" t="s">
        <v>320</v>
      </c>
      <c r="AR39" s="673"/>
      <c r="AS39" s="673"/>
      <c r="AT39" s="673"/>
      <c r="AU39" s="673"/>
      <c r="AV39" s="673"/>
      <c r="AW39" s="673"/>
      <c r="AX39" s="673"/>
      <c r="AY39" s="674"/>
      <c r="AZ39" s="593">
        <v>39117</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90</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682428</v>
      </c>
      <c r="CS39" s="625"/>
      <c r="CT39" s="625"/>
      <c r="CU39" s="625"/>
      <c r="CV39" s="625"/>
      <c r="CW39" s="625"/>
      <c r="CX39" s="625"/>
      <c r="CY39" s="626"/>
      <c r="CZ39" s="627">
        <v>3.7</v>
      </c>
      <c r="DA39" s="628"/>
      <c r="DB39" s="628"/>
      <c r="DC39" s="629"/>
      <c r="DD39" s="602">
        <v>672022</v>
      </c>
      <c r="DE39" s="625"/>
      <c r="DF39" s="625"/>
      <c r="DG39" s="625"/>
      <c r="DH39" s="625"/>
      <c r="DI39" s="625"/>
      <c r="DJ39" s="625"/>
      <c r="DK39" s="626"/>
      <c r="DL39" s="602" t="s">
        <v>220</v>
      </c>
      <c r="DM39" s="625"/>
      <c r="DN39" s="625"/>
      <c r="DO39" s="625"/>
      <c r="DP39" s="625"/>
      <c r="DQ39" s="625"/>
      <c r="DR39" s="625"/>
      <c r="DS39" s="625"/>
      <c r="DT39" s="625"/>
      <c r="DU39" s="625"/>
      <c r="DV39" s="626"/>
      <c r="DW39" s="598" t="s">
        <v>220</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454198</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97</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11436</v>
      </c>
      <c r="CS40" s="594"/>
      <c r="CT40" s="594"/>
      <c r="CU40" s="594"/>
      <c r="CV40" s="594"/>
      <c r="CW40" s="594"/>
      <c r="CX40" s="594"/>
      <c r="CY40" s="595"/>
      <c r="CZ40" s="627">
        <v>0.1</v>
      </c>
      <c r="DA40" s="628"/>
      <c r="DB40" s="628"/>
      <c r="DC40" s="629"/>
      <c r="DD40" s="602">
        <v>8836</v>
      </c>
      <c r="DE40" s="594"/>
      <c r="DF40" s="594"/>
      <c r="DG40" s="594"/>
      <c r="DH40" s="594"/>
      <c r="DI40" s="594"/>
      <c r="DJ40" s="594"/>
      <c r="DK40" s="595"/>
      <c r="DL40" s="602" t="s">
        <v>220</v>
      </c>
      <c r="DM40" s="594"/>
      <c r="DN40" s="594"/>
      <c r="DO40" s="594"/>
      <c r="DP40" s="594"/>
      <c r="DQ40" s="594"/>
      <c r="DR40" s="594"/>
      <c r="DS40" s="594"/>
      <c r="DT40" s="594"/>
      <c r="DU40" s="594"/>
      <c r="DV40" s="595"/>
      <c r="DW40" s="598" t="s">
        <v>220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1179663</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329</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214</v>
      </c>
      <c r="CS41" s="625"/>
      <c r="CT41" s="625"/>
      <c r="CU41" s="625"/>
      <c r="CV41" s="625"/>
      <c r="CW41" s="625"/>
      <c r="CX41" s="625"/>
      <c r="CY41" s="626"/>
      <c r="CZ41" s="627" t="s">
        <v>214</v>
      </c>
      <c r="DA41" s="628"/>
      <c r="DB41" s="628"/>
      <c r="DC41" s="629"/>
      <c r="DD41" s="602" t="s">
        <v>214</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1939732</v>
      </c>
      <c r="CS42" s="594"/>
      <c r="CT42" s="594"/>
      <c r="CU42" s="594"/>
      <c r="CV42" s="594"/>
      <c r="CW42" s="594"/>
      <c r="CX42" s="594"/>
      <c r="CY42" s="595"/>
      <c r="CZ42" s="627">
        <v>10.4</v>
      </c>
      <c r="DA42" s="676"/>
      <c r="DB42" s="676"/>
      <c r="DC42" s="677"/>
      <c r="DD42" s="602">
        <v>423247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27573</v>
      </c>
      <c r="CS43" s="625"/>
      <c r="CT43" s="625"/>
      <c r="CU43" s="625"/>
      <c r="CV43" s="625"/>
      <c r="CW43" s="625"/>
      <c r="CX43" s="625"/>
      <c r="CY43" s="626"/>
      <c r="CZ43" s="627">
        <v>0.1</v>
      </c>
      <c r="DA43" s="628"/>
      <c r="DB43" s="628"/>
      <c r="DC43" s="629"/>
      <c r="DD43" s="602">
        <v>27573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287</v>
      </c>
      <c r="CE44" s="700"/>
      <c r="CF44" s="590" t="s">
        <v>335</v>
      </c>
      <c r="CG44" s="591"/>
      <c r="CH44" s="591"/>
      <c r="CI44" s="591"/>
      <c r="CJ44" s="591"/>
      <c r="CK44" s="591"/>
      <c r="CL44" s="591"/>
      <c r="CM44" s="591"/>
      <c r="CN44" s="591"/>
      <c r="CO44" s="591"/>
      <c r="CP44" s="591"/>
      <c r="CQ44" s="592"/>
      <c r="CR44" s="593">
        <v>1896591</v>
      </c>
      <c r="CS44" s="594"/>
      <c r="CT44" s="594"/>
      <c r="CU44" s="594"/>
      <c r="CV44" s="594"/>
      <c r="CW44" s="594"/>
      <c r="CX44" s="594"/>
      <c r="CY44" s="595"/>
      <c r="CZ44" s="627">
        <v>10.199999999999999</v>
      </c>
      <c r="DA44" s="676"/>
      <c r="DB44" s="676"/>
      <c r="DC44" s="677"/>
      <c r="DD44" s="602">
        <v>411188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504674</v>
      </c>
      <c r="CS45" s="625"/>
      <c r="CT45" s="625"/>
      <c r="CU45" s="625"/>
      <c r="CV45" s="625"/>
      <c r="CW45" s="625"/>
      <c r="CX45" s="625"/>
      <c r="CY45" s="626"/>
      <c r="CZ45" s="627">
        <v>2.7</v>
      </c>
      <c r="DA45" s="628"/>
      <c r="DB45" s="628"/>
      <c r="DC45" s="629"/>
      <c r="DD45" s="602">
        <v>51265</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1323181</v>
      </c>
      <c r="CS46" s="594"/>
      <c r="CT46" s="594"/>
      <c r="CU46" s="594"/>
      <c r="CV46" s="594"/>
      <c r="CW46" s="594"/>
      <c r="CX46" s="594"/>
      <c r="CY46" s="595"/>
      <c r="CZ46" s="627">
        <v>7.1</v>
      </c>
      <c r="DA46" s="676"/>
      <c r="DB46" s="676"/>
      <c r="DC46" s="677"/>
      <c r="DD46" s="602">
        <v>352101</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v>43141</v>
      </c>
      <c r="CS47" s="625"/>
      <c r="CT47" s="625"/>
      <c r="CU47" s="625"/>
      <c r="CV47" s="625"/>
      <c r="CW47" s="625"/>
      <c r="CX47" s="625"/>
      <c r="CY47" s="626"/>
      <c r="CZ47" s="627">
        <v>0.2</v>
      </c>
      <c r="DA47" s="628"/>
      <c r="DB47" s="628"/>
      <c r="DC47" s="629"/>
      <c r="DD47" s="602">
        <v>12059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220</v>
      </c>
      <c r="CS48" s="594"/>
      <c r="CT48" s="594"/>
      <c r="CU48" s="594"/>
      <c r="CV48" s="594"/>
      <c r="CW48" s="594"/>
      <c r="CX48" s="594"/>
      <c r="CY48" s="595"/>
      <c r="CZ48" s="627" t="s">
        <v>220</v>
      </c>
      <c r="DA48" s="676"/>
      <c r="DB48" s="676"/>
      <c r="DC48" s="677"/>
      <c r="DD48" s="602" t="s">
        <v>220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18630754</v>
      </c>
      <c r="CS49" s="661"/>
      <c r="CT49" s="661"/>
      <c r="CU49" s="661"/>
      <c r="CV49" s="661"/>
      <c r="CW49" s="661"/>
      <c r="CX49" s="661"/>
      <c r="CY49" s="688"/>
      <c r="CZ49" s="689">
        <v>100</v>
      </c>
      <c r="DA49" s="690"/>
      <c r="DB49" s="690"/>
      <c r="DC49" s="691"/>
      <c r="DD49" s="692">
        <v>13535235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19596</v>
      </c>
      <c r="R7" s="723"/>
      <c r="S7" s="723"/>
      <c r="T7" s="723"/>
      <c r="U7" s="723"/>
      <c r="V7" s="723">
        <v>18616</v>
      </c>
      <c r="W7" s="723"/>
      <c r="X7" s="723"/>
      <c r="Y7" s="723"/>
      <c r="Z7" s="723"/>
      <c r="AA7" s="723">
        <v>980</v>
      </c>
      <c r="AB7" s="723"/>
      <c r="AC7" s="723"/>
      <c r="AD7" s="723"/>
      <c r="AE7" s="724"/>
      <c r="AF7" s="725">
        <v>870</v>
      </c>
      <c r="AG7" s="726"/>
      <c r="AH7" s="726"/>
      <c r="AI7" s="726"/>
      <c r="AJ7" s="727"/>
      <c r="AK7" s="762">
        <v>491</v>
      </c>
      <c r="AL7" s="763"/>
      <c r="AM7" s="763"/>
      <c r="AN7" s="763"/>
      <c r="AO7" s="763"/>
      <c r="AP7" s="763">
        <v>22179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548</v>
      </c>
      <c r="BT7" s="767"/>
      <c r="BU7" s="767"/>
      <c r="BV7" s="767"/>
      <c r="BW7" s="767"/>
      <c r="BX7" s="767"/>
      <c r="BY7" s="767"/>
      <c r="BZ7" s="767"/>
      <c r="CA7" s="767"/>
      <c r="CB7" s="767"/>
      <c r="CC7" s="767"/>
      <c r="CD7" s="767"/>
      <c r="CE7" s="767"/>
      <c r="CF7" s="767"/>
      <c r="CG7" s="768"/>
      <c r="CH7" s="759">
        <v>-1</v>
      </c>
      <c r="CI7" s="760"/>
      <c r="CJ7" s="760"/>
      <c r="CK7" s="760"/>
      <c r="CL7" s="761"/>
      <c r="CM7" s="759">
        <v>12</v>
      </c>
      <c r="CN7" s="760"/>
      <c r="CO7" s="760"/>
      <c r="CP7" s="760"/>
      <c r="CQ7" s="761"/>
      <c r="CR7" s="759">
        <v>8</v>
      </c>
      <c r="CS7" s="760"/>
      <c r="CT7" s="760"/>
      <c r="CU7" s="760"/>
      <c r="CV7" s="761"/>
      <c r="CW7" s="759">
        <v>0</v>
      </c>
      <c r="CX7" s="760"/>
      <c r="CY7" s="760"/>
      <c r="CZ7" s="760"/>
      <c r="DA7" s="761"/>
      <c r="DB7" s="759">
        <v>0</v>
      </c>
      <c r="DC7" s="760"/>
      <c r="DD7" s="760"/>
      <c r="DE7" s="760"/>
      <c r="DF7" s="761"/>
      <c r="DG7" s="759">
        <v>0</v>
      </c>
      <c r="DH7" s="760"/>
      <c r="DI7" s="760"/>
      <c r="DJ7" s="760"/>
      <c r="DK7" s="761"/>
      <c r="DL7" s="759">
        <v>0</v>
      </c>
      <c r="DM7" s="760"/>
      <c r="DN7" s="760"/>
      <c r="DO7" s="760"/>
      <c r="DP7" s="761"/>
      <c r="DQ7" s="759">
        <v>0</v>
      </c>
      <c r="DR7" s="760"/>
      <c r="DS7" s="760"/>
      <c r="DT7" s="760"/>
      <c r="DU7" s="761"/>
      <c r="DV7" s="740"/>
      <c r="DW7" s="741"/>
      <c r="DX7" s="741"/>
      <c r="DY7" s="741"/>
      <c r="DZ7" s="742"/>
      <c r="EA7" s="205"/>
    </row>
    <row r="8" spans="1:131" s="206" customFormat="1" ht="26.25" customHeight="1">
      <c r="A8" s="212">
        <v>2</v>
      </c>
      <c r="B8" s="743" t="s">
        <v>364</v>
      </c>
      <c r="C8" s="744"/>
      <c r="D8" s="744"/>
      <c r="E8" s="744"/>
      <c r="F8" s="744"/>
      <c r="G8" s="744"/>
      <c r="H8" s="744"/>
      <c r="I8" s="744"/>
      <c r="J8" s="744"/>
      <c r="K8" s="744"/>
      <c r="L8" s="744"/>
      <c r="M8" s="744"/>
      <c r="N8" s="744"/>
      <c r="O8" s="744"/>
      <c r="P8" s="745"/>
      <c r="Q8" s="746">
        <v>13</v>
      </c>
      <c r="R8" s="747"/>
      <c r="S8" s="747"/>
      <c r="T8" s="747"/>
      <c r="U8" s="747"/>
      <c r="V8" s="747">
        <v>12</v>
      </c>
      <c r="W8" s="747"/>
      <c r="X8" s="747"/>
      <c r="Y8" s="747"/>
      <c r="Z8" s="747"/>
      <c r="AA8" s="747">
        <v>0</v>
      </c>
      <c r="AB8" s="747"/>
      <c r="AC8" s="747"/>
      <c r="AD8" s="747"/>
      <c r="AE8" s="748"/>
      <c r="AF8" s="749">
        <v>0</v>
      </c>
      <c r="AG8" s="750"/>
      <c r="AH8" s="750"/>
      <c r="AI8" s="750"/>
      <c r="AJ8" s="751"/>
      <c r="AK8" s="752">
        <v>2</v>
      </c>
      <c r="AL8" s="753"/>
      <c r="AM8" s="753"/>
      <c r="AN8" s="753"/>
      <c r="AO8" s="753"/>
      <c r="AP8" s="753" t="s">
        <v>550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549</v>
      </c>
      <c r="BT8" s="757"/>
      <c r="BU8" s="757"/>
      <c r="BV8" s="757"/>
      <c r="BW8" s="757"/>
      <c r="BX8" s="757"/>
      <c r="BY8" s="757"/>
      <c r="BZ8" s="757"/>
      <c r="CA8" s="757"/>
      <c r="CB8" s="757"/>
      <c r="CC8" s="757"/>
      <c r="CD8" s="757"/>
      <c r="CE8" s="757"/>
      <c r="CF8" s="757"/>
      <c r="CG8" s="758"/>
      <c r="CH8" s="769">
        <v>0</v>
      </c>
      <c r="CI8" s="770"/>
      <c r="CJ8" s="770"/>
      <c r="CK8" s="770"/>
      <c r="CL8" s="771"/>
      <c r="CM8" s="769">
        <v>40</v>
      </c>
      <c r="CN8" s="770"/>
      <c r="CO8" s="770"/>
      <c r="CP8" s="770"/>
      <c r="CQ8" s="771"/>
      <c r="CR8" s="769">
        <v>10</v>
      </c>
      <c r="CS8" s="770"/>
      <c r="CT8" s="770"/>
      <c r="CU8" s="770"/>
      <c r="CV8" s="771"/>
      <c r="CW8" s="769">
        <v>0</v>
      </c>
      <c r="CX8" s="770"/>
      <c r="CY8" s="770"/>
      <c r="CZ8" s="770"/>
      <c r="DA8" s="771"/>
      <c r="DB8" s="769">
        <v>0</v>
      </c>
      <c r="DC8" s="770"/>
      <c r="DD8" s="770"/>
      <c r="DE8" s="770"/>
      <c r="DF8" s="771"/>
      <c r="DG8" s="769">
        <v>0</v>
      </c>
      <c r="DH8" s="770"/>
      <c r="DI8" s="770"/>
      <c r="DJ8" s="770"/>
      <c r="DK8" s="771"/>
      <c r="DL8" s="769">
        <v>0</v>
      </c>
      <c r="DM8" s="770"/>
      <c r="DN8" s="770"/>
      <c r="DO8" s="770"/>
      <c r="DP8" s="771"/>
      <c r="DQ8" s="769">
        <v>0</v>
      </c>
      <c r="DR8" s="770"/>
      <c r="DS8" s="770"/>
      <c r="DT8" s="770"/>
      <c r="DU8" s="771"/>
      <c r="DV8" s="772"/>
      <c r="DW8" s="773"/>
      <c r="DX8" s="773"/>
      <c r="DY8" s="773"/>
      <c r="DZ8" s="774"/>
      <c r="EA8" s="205"/>
    </row>
    <row r="9" spans="1:131" s="206" customFormat="1" ht="26.25" customHeight="1">
      <c r="A9" s="212">
        <v>3</v>
      </c>
      <c r="B9" s="743" t="s">
        <v>365</v>
      </c>
      <c r="C9" s="744"/>
      <c r="D9" s="744"/>
      <c r="E9" s="744"/>
      <c r="F9" s="744"/>
      <c r="G9" s="744"/>
      <c r="H9" s="744"/>
      <c r="I9" s="744"/>
      <c r="J9" s="744"/>
      <c r="K9" s="744"/>
      <c r="L9" s="744"/>
      <c r="M9" s="744"/>
      <c r="N9" s="744"/>
      <c r="O9" s="744"/>
      <c r="P9" s="745"/>
      <c r="Q9" s="746">
        <v>18</v>
      </c>
      <c r="R9" s="747"/>
      <c r="S9" s="747"/>
      <c r="T9" s="747"/>
      <c r="U9" s="747"/>
      <c r="V9" s="747">
        <v>5</v>
      </c>
      <c r="W9" s="747"/>
      <c r="X9" s="747"/>
      <c r="Y9" s="747"/>
      <c r="Z9" s="747"/>
      <c r="AA9" s="747">
        <v>12</v>
      </c>
      <c r="AB9" s="747"/>
      <c r="AC9" s="747"/>
      <c r="AD9" s="747"/>
      <c r="AE9" s="748"/>
      <c r="AF9" s="749">
        <v>12</v>
      </c>
      <c r="AG9" s="750"/>
      <c r="AH9" s="750"/>
      <c r="AI9" s="750"/>
      <c r="AJ9" s="751"/>
      <c r="AK9" s="752" t="s">
        <v>550</v>
      </c>
      <c r="AL9" s="753"/>
      <c r="AM9" s="753"/>
      <c r="AN9" s="753"/>
      <c r="AO9" s="753"/>
      <c r="AP9" s="753" t="s">
        <v>550</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19623</v>
      </c>
      <c r="R23" s="782"/>
      <c r="S23" s="782"/>
      <c r="T23" s="782"/>
      <c r="U23" s="782"/>
      <c r="V23" s="782">
        <v>18631</v>
      </c>
      <c r="W23" s="782"/>
      <c r="X23" s="782"/>
      <c r="Y23" s="782"/>
      <c r="Z23" s="782"/>
      <c r="AA23" s="782">
        <v>992</v>
      </c>
      <c r="AB23" s="782"/>
      <c r="AC23" s="782"/>
      <c r="AD23" s="782"/>
      <c r="AE23" s="783"/>
      <c r="AF23" s="784">
        <v>883</v>
      </c>
      <c r="AG23" s="782"/>
      <c r="AH23" s="782"/>
      <c r="AI23" s="782"/>
      <c r="AJ23" s="785"/>
      <c r="AK23" s="786"/>
      <c r="AL23" s="787"/>
      <c r="AM23" s="787"/>
      <c r="AN23" s="787"/>
      <c r="AO23" s="787"/>
      <c r="AP23" s="782">
        <v>22179</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5914</v>
      </c>
      <c r="R28" s="811"/>
      <c r="S28" s="811"/>
      <c r="T28" s="811"/>
      <c r="U28" s="811"/>
      <c r="V28" s="811">
        <v>5677</v>
      </c>
      <c r="W28" s="811"/>
      <c r="X28" s="811"/>
      <c r="Y28" s="811"/>
      <c r="Z28" s="811"/>
      <c r="AA28" s="811">
        <v>237</v>
      </c>
      <c r="AB28" s="811"/>
      <c r="AC28" s="811"/>
      <c r="AD28" s="811"/>
      <c r="AE28" s="812"/>
      <c r="AF28" s="813">
        <v>237</v>
      </c>
      <c r="AG28" s="811"/>
      <c r="AH28" s="811"/>
      <c r="AI28" s="811"/>
      <c r="AJ28" s="814"/>
      <c r="AK28" s="815">
        <v>465</v>
      </c>
      <c r="AL28" s="806"/>
      <c r="AM28" s="806"/>
      <c r="AN28" s="806"/>
      <c r="AO28" s="806"/>
      <c r="AP28" s="806">
        <v>0</v>
      </c>
      <c r="AQ28" s="806"/>
      <c r="AR28" s="806"/>
      <c r="AS28" s="806"/>
      <c r="AT28" s="806"/>
      <c r="AU28" s="806">
        <v>0</v>
      </c>
      <c r="AV28" s="806"/>
      <c r="AW28" s="806"/>
      <c r="AX28" s="806"/>
      <c r="AY28" s="806"/>
      <c r="AZ28" s="807" t="s">
        <v>550</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509</v>
      </c>
      <c r="R29" s="747"/>
      <c r="S29" s="747"/>
      <c r="T29" s="747"/>
      <c r="U29" s="747"/>
      <c r="V29" s="747">
        <v>504</v>
      </c>
      <c r="W29" s="747"/>
      <c r="X29" s="747"/>
      <c r="Y29" s="747"/>
      <c r="Z29" s="747"/>
      <c r="AA29" s="747">
        <v>5</v>
      </c>
      <c r="AB29" s="747"/>
      <c r="AC29" s="747"/>
      <c r="AD29" s="747"/>
      <c r="AE29" s="748"/>
      <c r="AF29" s="749">
        <v>5</v>
      </c>
      <c r="AG29" s="750"/>
      <c r="AH29" s="750"/>
      <c r="AI29" s="750"/>
      <c r="AJ29" s="751"/>
      <c r="AK29" s="818">
        <v>118</v>
      </c>
      <c r="AL29" s="819"/>
      <c r="AM29" s="819"/>
      <c r="AN29" s="819"/>
      <c r="AO29" s="819"/>
      <c r="AP29" s="819">
        <v>0</v>
      </c>
      <c r="AQ29" s="819"/>
      <c r="AR29" s="819"/>
      <c r="AS29" s="819"/>
      <c r="AT29" s="819"/>
      <c r="AU29" s="819">
        <v>0</v>
      </c>
      <c r="AV29" s="819"/>
      <c r="AW29" s="819"/>
      <c r="AX29" s="819"/>
      <c r="AY29" s="819"/>
      <c r="AZ29" s="820" t="s">
        <v>550</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3891</v>
      </c>
      <c r="R30" s="747"/>
      <c r="S30" s="747"/>
      <c r="T30" s="747"/>
      <c r="U30" s="747"/>
      <c r="V30" s="747">
        <v>3797</v>
      </c>
      <c r="W30" s="747"/>
      <c r="X30" s="747"/>
      <c r="Y30" s="747"/>
      <c r="Z30" s="747"/>
      <c r="AA30" s="747">
        <v>94</v>
      </c>
      <c r="AB30" s="747"/>
      <c r="AC30" s="747"/>
      <c r="AD30" s="747"/>
      <c r="AE30" s="748"/>
      <c r="AF30" s="749">
        <v>94</v>
      </c>
      <c r="AG30" s="750"/>
      <c r="AH30" s="750"/>
      <c r="AI30" s="750"/>
      <c r="AJ30" s="751"/>
      <c r="AK30" s="818">
        <v>619</v>
      </c>
      <c r="AL30" s="819"/>
      <c r="AM30" s="819"/>
      <c r="AN30" s="819"/>
      <c r="AO30" s="819"/>
      <c r="AP30" s="819">
        <v>0</v>
      </c>
      <c r="AQ30" s="819"/>
      <c r="AR30" s="819"/>
      <c r="AS30" s="819"/>
      <c r="AT30" s="819"/>
      <c r="AU30" s="819">
        <v>0</v>
      </c>
      <c r="AV30" s="819"/>
      <c r="AW30" s="819"/>
      <c r="AX30" s="819"/>
      <c r="AY30" s="819"/>
      <c r="AZ30" s="820" t="s">
        <v>550</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31</v>
      </c>
      <c r="R31" s="747"/>
      <c r="S31" s="747"/>
      <c r="T31" s="747"/>
      <c r="U31" s="747"/>
      <c r="V31" s="747">
        <v>28</v>
      </c>
      <c r="W31" s="747"/>
      <c r="X31" s="747"/>
      <c r="Y31" s="747"/>
      <c r="Z31" s="747"/>
      <c r="AA31" s="747">
        <v>3</v>
      </c>
      <c r="AB31" s="747"/>
      <c r="AC31" s="747"/>
      <c r="AD31" s="747"/>
      <c r="AE31" s="748"/>
      <c r="AF31" s="749">
        <v>4</v>
      </c>
      <c r="AG31" s="750"/>
      <c r="AH31" s="750"/>
      <c r="AI31" s="750"/>
      <c r="AJ31" s="751"/>
      <c r="AK31" s="818">
        <v>26</v>
      </c>
      <c r="AL31" s="819"/>
      <c r="AM31" s="819"/>
      <c r="AN31" s="819"/>
      <c r="AO31" s="819"/>
      <c r="AP31" s="819">
        <v>0</v>
      </c>
      <c r="AQ31" s="819"/>
      <c r="AR31" s="819"/>
      <c r="AS31" s="819"/>
      <c r="AT31" s="819"/>
      <c r="AU31" s="819">
        <v>0</v>
      </c>
      <c r="AV31" s="819"/>
      <c r="AW31" s="819"/>
      <c r="AX31" s="819"/>
      <c r="AY31" s="819"/>
      <c r="AZ31" s="820" t="s">
        <v>550</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383</v>
      </c>
      <c r="C32" s="744"/>
      <c r="D32" s="744"/>
      <c r="E32" s="744"/>
      <c r="F32" s="744"/>
      <c r="G32" s="744"/>
      <c r="H32" s="744"/>
      <c r="I32" s="744"/>
      <c r="J32" s="744"/>
      <c r="K32" s="744"/>
      <c r="L32" s="744"/>
      <c r="M32" s="744"/>
      <c r="N32" s="744"/>
      <c r="O32" s="744"/>
      <c r="P32" s="745"/>
      <c r="Q32" s="746">
        <v>967</v>
      </c>
      <c r="R32" s="747"/>
      <c r="S32" s="747"/>
      <c r="T32" s="747"/>
      <c r="U32" s="747"/>
      <c r="V32" s="747">
        <v>909</v>
      </c>
      <c r="W32" s="747"/>
      <c r="X32" s="747"/>
      <c r="Y32" s="747"/>
      <c r="Z32" s="747"/>
      <c r="AA32" s="747">
        <v>59</v>
      </c>
      <c r="AB32" s="747"/>
      <c r="AC32" s="747"/>
      <c r="AD32" s="747"/>
      <c r="AE32" s="748"/>
      <c r="AF32" s="749">
        <v>2429</v>
      </c>
      <c r="AG32" s="750"/>
      <c r="AH32" s="750"/>
      <c r="AI32" s="750"/>
      <c r="AJ32" s="751"/>
      <c r="AK32" s="818">
        <v>3</v>
      </c>
      <c r="AL32" s="819"/>
      <c r="AM32" s="819"/>
      <c r="AN32" s="819"/>
      <c r="AO32" s="819"/>
      <c r="AP32" s="819">
        <v>466</v>
      </c>
      <c r="AQ32" s="819"/>
      <c r="AR32" s="819"/>
      <c r="AS32" s="819"/>
      <c r="AT32" s="819"/>
      <c r="AU32" s="819">
        <v>500</v>
      </c>
      <c r="AV32" s="819"/>
      <c r="AW32" s="819"/>
      <c r="AX32" s="819"/>
      <c r="AY32" s="819"/>
      <c r="AZ32" s="820" t="s">
        <v>550</v>
      </c>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385</v>
      </c>
      <c r="C33" s="744"/>
      <c r="D33" s="744"/>
      <c r="E33" s="744"/>
      <c r="F33" s="744"/>
      <c r="G33" s="744"/>
      <c r="H33" s="744"/>
      <c r="I33" s="744"/>
      <c r="J33" s="744"/>
      <c r="K33" s="744"/>
      <c r="L33" s="744"/>
      <c r="M33" s="744"/>
      <c r="N33" s="744"/>
      <c r="O33" s="744"/>
      <c r="P33" s="745"/>
      <c r="Q33" s="746">
        <v>227</v>
      </c>
      <c r="R33" s="747"/>
      <c r="S33" s="747"/>
      <c r="T33" s="747"/>
      <c r="U33" s="747"/>
      <c r="V33" s="747">
        <v>216</v>
      </c>
      <c r="W33" s="747"/>
      <c r="X33" s="747"/>
      <c r="Y33" s="747"/>
      <c r="Z33" s="747"/>
      <c r="AA33" s="747">
        <v>11</v>
      </c>
      <c r="AB33" s="747"/>
      <c r="AC33" s="747"/>
      <c r="AD33" s="747"/>
      <c r="AE33" s="748"/>
      <c r="AF33" s="749">
        <v>11</v>
      </c>
      <c r="AG33" s="750"/>
      <c r="AH33" s="750"/>
      <c r="AI33" s="750"/>
      <c r="AJ33" s="751"/>
      <c r="AK33" s="818">
        <v>83</v>
      </c>
      <c r="AL33" s="819"/>
      <c r="AM33" s="819"/>
      <c r="AN33" s="819"/>
      <c r="AO33" s="819"/>
      <c r="AP33" s="819">
        <v>969</v>
      </c>
      <c r="AQ33" s="819"/>
      <c r="AR33" s="819"/>
      <c r="AS33" s="819"/>
      <c r="AT33" s="819"/>
      <c r="AU33" s="819">
        <v>499</v>
      </c>
      <c r="AV33" s="819"/>
      <c r="AW33" s="819"/>
      <c r="AX33" s="819"/>
      <c r="AY33" s="819"/>
      <c r="AZ33" s="820" t="s">
        <v>550</v>
      </c>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387</v>
      </c>
      <c r="C34" s="744"/>
      <c r="D34" s="744"/>
      <c r="E34" s="744"/>
      <c r="F34" s="744"/>
      <c r="G34" s="744"/>
      <c r="H34" s="744"/>
      <c r="I34" s="744"/>
      <c r="J34" s="744"/>
      <c r="K34" s="744"/>
      <c r="L34" s="744"/>
      <c r="M34" s="744"/>
      <c r="N34" s="744"/>
      <c r="O34" s="744"/>
      <c r="P34" s="745"/>
      <c r="Q34" s="746">
        <v>1937</v>
      </c>
      <c r="R34" s="747"/>
      <c r="S34" s="747"/>
      <c r="T34" s="747"/>
      <c r="U34" s="747"/>
      <c r="V34" s="747">
        <v>1899</v>
      </c>
      <c r="W34" s="747"/>
      <c r="X34" s="747"/>
      <c r="Y34" s="747"/>
      <c r="Z34" s="747"/>
      <c r="AA34" s="747">
        <v>38</v>
      </c>
      <c r="AB34" s="747"/>
      <c r="AC34" s="747"/>
      <c r="AD34" s="747"/>
      <c r="AE34" s="748"/>
      <c r="AF34" s="749">
        <v>34</v>
      </c>
      <c r="AG34" s="750"/>
      <c r="AH34" s="750"/>
      <c r="AI34" s="750"/>
      <c r="AJ34" s="751"/>
      <c r="AK34" s="818">
        <v>904</v>
      </c>
      <c r="AL34" s="819"/>
      <c r="AM34" s="819"/>
      <c r="AN34" s="819"/>
      <c r="AO34" s="819"/>
      <c r="AP34" s="819">
        <v>15670</v>
      </c>
      <c r="AQ34" s="819"/>
      <c r="AR34" s="819"/>
      <c r="AS34" s="819"/>
      <c r="AT34" s="819"/>
      <c r="AU34" s="819">
        <v>11846</v>
      </c>
      <c r="AV34" s="819"/>
      <c r="AW34" s="819"/>
      <c r="AX34" s="819"/>
      <c r="AY34" s="819"/>
      <c r="AZ34" s="820" t="s">
        <v>550</v>
      </c>
      <c r="BA34" s="820"/>
      <c r="BB34" s="820"/>
      <c r="BC34" s="820"/>
      <c r="BD34" s="820"/>
      <c r="BE34" s="816" t="s">
        <v>386</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388</v>
      </c>
      <c r="C35" s="744"/>
      <c r="D35" s="744"/>
      <c r="E35" s="744"/>
      <c r="F35" s="744"/>
      <c r="G35" s="744"/>
      <c r="H35" s="744"/>
      <c r="I35" s="744"/>
      <c r="J35" s="744"/>
      <c r="K35" s="744"/>
      <c r="L35" s="744"/>
      <c r="M35" s="744"/>
      <c r="N35" s="744"/>
      <c r="O35" s="744"/>
      <c r="P35" s="745"/>
      <c r="Q35" s="746">
        <v>26</v>
      </c>
      <c r="R35" s="747"/>
      <c r="S35" s="747"/>
      <c r="T35" s="747"/>
      <c r="U35" s="747"/>
      <c r="V35" s="747">
        <v>16</v>
      </c>
      <c r="W35" s="747"/>
      <c r="X35" s="747"/>
      <c r="Y35" s="747"/>
      <c r="Z35" s="747"/>
      <c r="AA35" s="747">
        <v>10</v>
      </c>
      <c r="AB35" s="747"/>
      <c r="AC35" s="747"/>
      <c r="AD35" s="747"/>
      <c r="AE35" s="748"/>
      <c r="AF35" s="749">
        <v>107</v>
      </c>
      <c r="AG35" s="750"/>
      <c r="AH35" s="750"/>
      <c r="AI35" s="750"/>
      <c r="AJ35" s="751"/>
      <c r="AK35" s="818">
        <v>0</v>
      </c>
      <c r="AL35" s="819"/>
      <c r="AM35" s="819"/>
      <c r="AN35" s="819"/>
      <c r="AO35" s="819"/>
      <c r="AP35" s="819">
        <v>0</v>
      </c>
      <c r="AQ35" s="819"/>
      <c r="AR35" s="819"/>
      <c r="AS35" s="819"/>
      <c r="AT35" s="819"/>
      <c r="AU35" s="819">
        <v>0</v>
      </c>
      <c r="AV35" s="819"/>
      <c r="AW35" s="819"/>
      <c r="AX35" s="819"/>
      <c r="AY35" s="819"/>
      <c r="AZ35" s="820" t="s">
        <v>550</v>
      </c>
      <c r="BA35" s="820"/>
      <c r="BB35" s="820"/>
      <c r="BC35" s="820"/>
      <c r="BD35" s="820"/>
      <c r="BE35" s="816" t="s">
        <v>386</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390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2921</v>
      </c>
      <c r="AG63" s="830"/>
      <c r="AH63" s="830"/>
      <c r="AI63" s="830"/>
      <c r="AJ63" s="831"/>
      <c r="AK63" s="832"/>
      <c r="AL63" s="827"/>
      <c r="AM63" s="827"/>
      <c r="AN63" s="827"/>
      <c r="AO63" s="827"/>
      <c r="AP63" s="830">
        <v>17105</v>
      </c>
      <c r="AQ63" s="830"/>
      <c r="AR63" s="830"/>
      <c r="AS63" s="830"/>
      <c r="AT63" s="830"/>
      <c r="AU63" s="830">
        <v>12845</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392</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393</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533</v>
      </c>
      <c r="C68" s="858"/>
      <c r="D68" s="858"/>
      <c r="E68" s="858"/>
      <c r="F68" s="858"/>
      <c r="G68" s="858"/>
      <c r="H68" s="858"/>
      <c r="I68" s="858"/>
      <c r="J68" s="858"/>
      <c r="K68" s="858"/>
      <c r="L68" s="858"/>
      <c r="M68" s="858"/>
      <c r="N68" s="858"/>
      <c r="O68" s="858"/>
      <c r="P68" s="859"/>
      <c r="Q68" s="860">
        <v>8652</v>
      </c>
      <c r="R68" s="854"/>
      <c r="S68" s="854"/>
      <c r="T68" s="854"/>
      <c r="U68" s="854"/>
      <c r="V68" s="854">
        <v>7933</v>
      </c>
      <c r="W68" s="854"/>
      <c r="X68" s="854"/>
      <c r="Y68" s="854"/>
      <c r="Z68" s="854"/>
      <c r="AA68" s="854">
        <v>718</v>
      </c>
      <c r="AB68" s="854"/>
      <c r="AC68" s="854"/>
      <c r="AD68" s="854"/>
      <c r="AE68" s="854"/>
      <c r="AF68" s="854">
        <v>718</v>
      </c>
      <c r="AG68" s="854"/>
      <c r="AH68" s="854"/>
      <c r="AI68" s="854"/>
      <c r="AJ68" s="854"/>
      <c r="AK68" s="854">
        <v>652</v>
      </c>
      <c r="AL68" s="854"/>
      <c r="AM68" s="854"/>
      <c r="AN68" s="854"/>
      <c r="AO68" s="854"/>
      <c r="AP68" s="854">
        <v>0</v>
      </c>
      <c r="AQ68" s="854"/>
      <c r="AR68" s="854"/>
      <c r="AS68" s="854"/>
      <c r="AT68" s="854"/>
      <c r="AU68" s="854">
        <v>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534</v>
      </c>
      <c r="C69" s="862"/>
      <c r="D69" s="862"/>
      <c r="E69" s="862"/>
      <c r="F69" s="862"/>
      <c r="G69" s="862"/>
      <c r="H69" s="862"/>
      <c r="I69" s="862"/>
      <c r="J69" s="862"/>
      <c r="K69" s="862"/>
      <c r="L69" s="862"/>
      <c r="M69" s="862"/>
      <c r="N69" s="862"/>
      <c r="O69" s="862"/>
      <c r="P69" s="863"/>
      <c r="Q69" s="864">
        <v>948</v>
      </c>
      <c r="R69" s="819"/>
      <c r="S69" s="819"/>
      <c r="T69" s="819"/>
      <c r="U69" s="819"/>
      <c r="V69" s="819">
        <v>751</v>
      </c>
      <c r="W69" s="819"/>
      <c r="X69" s="819"/>
      <c r="Y69" s="819"/>
      <c r="Z69" s="819"/>
      <c r="AA69" s="819">
        <v>197</v>
      </c>
      <c r="AB69" s="819"/>
      <c r="AC69" s="819"/>
      <c r="AD69" s="819"/>
      <c r="AE69" s="819"/>
      <c r="AF69" s="819">
        <v>197</v>
      </c>
      <c r="AG69" s="819"/>
      <c r="AH69" s="819"/>
      <c r="AI69" s="819"/>
      <c r="AJ69" s="819"/>
      <c r="AK69" s="819">
        <v>0</v>
      </c>
      <c r="AL69" s="819"/>
      <c r="AM69" s="819"/>
      <c r="AN69" s="819"/>
      <c r="AO69" s="819"/>
      <c r="AP69" s="819">
        <v>0</v>
      </c>
      <c r="AQ69" s="819"/>
      <c r="AR69" s="819"/>
      <c r="AS69" s="819"/>
      <c r="AT69" s="819"/>
      <c r="AU69" s="819">
        <v>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535</v>
      </c>
      <c r="C70" s="862"/>
      <c r="D70" s="862"/>
      <c r="E70" s="862"/>
      <c r="F70" s="862"/>
      <c r="G70" s="862"/>
      <c r="H70" s="862"/>
      <c r="I70" s="862"/>
      <c r="J70" s="862"/>
      <c r="K70" s="862"/>
      <c r="L70" s="862"/>
      <c r="M70" s="862"/>
      <c r="N70" s="862"/>
      <c r="O70" s="862"/>
      <c r="P70" s="863"/>
      <c r="Q70" s="864">
        <v>57</v>
      </c>
      <c r="R70" s="819"/>
      <c r="S70" s="819"/>
      <c r="T70" s="819"/>
      <c r="U70" s="819"/>
      <c r="V70" s="819">
        <v>54</v>
      </c>
      <c r="W70" s="819"/>
      <c r="X70" s="819"/>
      <c r="Y70" s="819"/>
      <c r="Z70" s="819"/>
      <c r="AA70" s="819">
        <v>3</v>
      </c>
      <c r="AB70" s="819"/>
      <c r="AC70" s="819"/>
      <c r="AD70" s="819"/>
      <c r="AE70" s="819"/>
      <c r="AF70" s="819">
        <v>3</v>
      </c>
      <c r="AG70" s="819"/>
      <c r="AH70" s="819"/>
      <c r="AI70" s="819"/>
      <c r="AJ70" s="819"/>
      <c r="AK70" s="819">
        <v>56</v>
      </c>
      <c r="AL70" s="819"/>
      <c r="AM70" s="819"/>
      <c r="AN70" s="819"/>
      <c r="AO70" s="819"/>
      <c r="AP70" s="819">
        <v>0</v>
      </c>
      <c r="AQ70" s="819"/>
      <c r="AR70" s="819"/>
      <c r="AS70" s="819"/>
      <c r="AT70" s="819"/>
      <c r="AU70" s="819">
        <v>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536</v>
      </c>
      <c r="C71" s="862"/>
      <c r="D71" s="862"/>
      <c r="E71" s="862"/>
      <c r="F71" s="862"/>
      <c r="G71" s="862"/>
      <c r="H71" s="862"/>
      <c r="I71" s="862"/>
      <c r="J71" s="862"/>
      <c r="K71" s="862"/>
      <c r="L71" s="862"/>
      <c r="M71" s="862"/>
      <c r="N71" s="862"/>
      <c r="O71" s="862"/>
      <c r="P71" s="863"/>
      <c r="Q71" s="864">
        <v>6</v>
      </c>
      <c r="R71" s="819"/>
      <c r="S71" s="819"/>
      <c r="T71" s="819"/>
      <c r="U71" s="819"/>
      <c r="V71" s="819">
        <v>3</v>
      </c>
      <c r="W71" s="819"/>
      <c r="X71" s="819"/>
      <c r="Y71" s="819"/>
      <c r="Z71" s="819"/>
      <c r="AA71" s="819">
        <v>3</v>
      </c>
      <c r="AB71" s="819"/>
      <c r="AC71" s="819"/>
      <c r="AD71" s="819"/>
      <c r="AE71" s="819"/>
      <c r="AF71" s="819">
        <v>3</v>
      </c>
      <c r="AG71" s="819"/>
      <c r="AH71" s="819"/>
      <c r="AI71" s="819"/>
      <c r="AJ71" s="819"/>
      <c r="AK71" s="819">
        <v>0</v>
      </c>
      <c r="AL71" s="819"/>
      <c r="AM71" s="819"/>
      <c r="AN71" s="819"/>
      <c r="AO71" s="819"/>
      <c r="AP71" s="819">
        <v>0</v>
      </c>
      <c r="AQ71" s="819"/>
      <c r="AR71" s="819"/>
      <c r="AS71" s="819"/>
      <c r="AT71" s="819"/>
      <c r="AU71" s="819">
        <v>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537</v>
      </c>
      <c r="C72" s="862"/>
      <c r="D72" s="862"/>
      <c r="E72" s="862"/>
      <c r="F72" s="862"/>
      <c r="G72" s="862"/>
      <c r="H72" s="862"/>
      <c r="I72" s="862"/>
      <c r="J72" s="862"/>
      <c r="K72" s="862"/>
      <c r="L72" s="862"/>
      <c r="M72" s="862"/>
      <c r="N72" s="862"/>
      <c r="O72" s="862"/>
      <c r="P72" s="863"/>
      <c r="Q72" s="864">
        <v>97</v>
      </c>
      <c r="R72" s="819"/>
      <c r="S72" s="819"/>
      <c r="T72" s="819"/>
      <c r="U72" s="819"/>
      <c r="V72" s="819">
        <v>92</v>
      </c>
      <c r="W72" s="819"/>
      <c r="X72" s="819"/>
      <c r="Y72" s="819"/>
      <c r="Z72" s="819"/>
      <c r="AA72" s="819">
        <v>5</v>
      </c>
      <c r="AB72" s="819"/>
      <c r="AC72" s="819"/>
      <c r="AD72" s="819"/>
      <c r="AE72" s="819"/>
      <c r="AF72" s="819">
        <v>5</v>
      </c>
      <c r="AG72" s="819"/>
      <c r="AH72" s="819"/>
      <c r="AI72" s="819"/>
      <c r="AJ72" s="819"/>
      <c r="AK72" s="819">
        <v>0</v>
      </c>
      <c r="AL72" s="819"/>
      <c r="AM72" s="819"/>
      <c r="AN72" s="819"/>
      <c r="AO72" s="819"/>
      <c r="AP72" s="819">
        <v>0</v>
      </c>
      <c r="AQ72" s="819"/>
      <c r="AR72" s="819"/>
      <c r="AS72" s="819"/>
      <c r="AT72" s="819"/>
      <c r="AU72" s="819">
        <v>0</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538</v>
      </c>
      <c r="C73" s="862"/>
      <c r="D73" s="862"/>
      <c r="E73" s="862"/>
      <c r="F73" s="862"/>
      <c r="G73" s="862"/>
      <c r="H73" s="862"/>
      <c r="I73" s="862"/>
      <c r="J73" s="862"/>
      <c r="K73" s="862"/>
      <c r="L73" s="862"/>
      <c r="M73" s="862"/>
      <c r="N73" s="862"/>
      <c r="O73" s="862"/>
      <c r="P73" s="863"/>
      <c r="Q73" s="864">
        <v>61</v>
      </c>
      <c r="R73" s="819"/>
      <c r="S73" s="819"/>
      <c r="T73" s="819"/>
      <c r="U73" s="819"/>
      <c r="V73" s="819">
        <v>60</v>
      </c>
      <c r="W73" s="819"/>
      <c r="X73" s="819"/>
      <c r="Y73" s="819"/>
      <c r="Z73" s="819"/>
      <c r="AA73" s="819">
        <v>2</v>
      </c>
      <c r="AB73" s="819"/>
      <c r="AC73" s="819"/>
      <c r="AD73" s="819"/>
      <c r="AE73" s="819"/>
      <c r="AF73" s="819">
        <v>2</v>
      </c>
      <c r="AG73" s="819"/>
      <c r="AH73" s="819"/>
      <c r="AI73" s="819"/>
      <c r="AJ73" s="819"/>
      <c r="AK73" s="819">
        <v>0</v>
      </c>
      <c r="AL73" s="819"/>
      <c r="AM73" s="819"/>
      <c r="AN73" s="819"/>
      <c r="AO73" s="819"/>
      <c r="AP73" s="819">
        <v>0</v>
      </c>
      <c r="AQ73" s="819"/>
      <c r="AR73" s="819"/>
      <c r="AS73" s="819"/>
      <c r="AT73" s="819"/>
      <c r="AU73" s="819">
        <v>0</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539</v>
      </c>
      <c r="C74" s="862"/>
      <c r="D74" s="862"/>
      <c r="E74" s="862"/>
      <c r="F74" s="862"/>
      <c r="G74" s="862"/>
      <c r="H74" s="862"/>
      <c r="I74" s="862"/>
      <c r="J74" s="862"/>
      <c r="K74" s="862"/>
      <c r="L74" s="862"/>
      <c r="M74" s="862"/>
      <c r="N74" s="862"/>
      <c r="O74" s="862"/>
      <c r="P74" s="863"/>
      <c r="Q74" s="864">
        <v>257828</v>
      </c>
      <c r="R74" s="819"/>
      <c r="S74" s="819"/>
      <c r="T74" s="819"/>
      <c r="U74" s="819"/>
      <c r="V74" s="819">
        <v>257733</v>
      </c>
      <c r="W74" s="819"/>
      <c r="X74" s="819"/>
      <c r="Y74" s="819"/>
      <c r="Z74" s="819"/>
      <c r="AA74" s="819">
        <v>95</v>
      </c>
      <c r="AB74" s="819"/>
      <c r="AC74" s="819"/>
      <c r="AD74" s="819"/>
      <c r="AE74" s="819"/>
      <c r="AF74" s="819">
        <v>95</v>
      </c>
      <c r="AG74" s="819"/>
      <c r="AH74" s="819"/>
      <c r="AI74" s="819"/>
      <c r="AJ74" s="819"/>
      <c r="AK74" s="819">
        <v>9107</v>
      </c>
      <c r="AL74" s="819"/>
      <c r="AM74" s="819"/>
      <c r="AN74" s="819"/>
      <c r="AO74" s="819"/>
      <c r="AP74" s="819">
        <v>0</v>
      </c>
      <c r="AQ74" s="819"/>
      <c r="AR74" s="819"/>
      <c r="AS74" s="819"/>
      <c r="AT74" s="819"/>
      <c r="AU74" s="819">
        <v>0</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540</v>
      </c>
      <c r="C75" s="862"/>
      <c r="D75" s="862"/>
      <c r="E75" s="862"/>
      <c r="F75" s="862"/>
      <c r="G75" s="862"/>
      <c r="H75" s="862"/>
      <c r="I75" s="862"/>
      <c r="J75" s="862"/>
      <c r="K75" s="862"/>
      <c r="L75" s="862"/>
      <c r="M75" s="862"/>
      <c r="N75" s="862"/>
      <c r="O75" s="862"/>
      <c r="P75" s="863"/>
      <c r="Q75" s="867">
        <v>15</v>
      </c>
      <c r="R75" s="868"/>
      <c r="S75" s="868"/>
      <c r="T75" s="868"/>
      <c r="U75" s="818"/>
      <c r="V75" s="869">
        <v>9</v>
      </c>
      <c r="W75" s="868"/>
      <c r="X75" s="868"/>
      <c r="Y75" s="868"/>
      <c r="Z75" s="818"/>
      <c r="AA75" s="869">
        <v>6</v>
      </c>
      <c r="AB75" s="868"/>
      <c r="AC75" s="868"/>
      <c r="AD75" s="868"/>
      <c r="AE75" s="818"/>
      <c r="AF75" s="869">
        <v>6</v>
      </c>
      <c r="AG75" s="868"/>
      <c r="AH75" s="868"/>
      <c r="AI75" s="868"/>
      <c r="AJ75" s="818"/>
      <c r="AK75" s="869">
        <v>0</v>
      </c>
      <c r="AL75" s="868"/>
      <c r="AM75" s="868"/>
      <c r="AN75" s="868"/>
      <c r="AO75" s="818"/>
      <c r="AP75" s="869">
        <v>0</v>
      </c>
      <c r="AQ75" s="868"/>
      <c r="AR75" s="868"/>
      <c r="AS75" s="868"/>
      <c r="AT75" s="818"/>
      <c r="AU75" s="869">
        <v>0</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541</v>
      </c>
      <c r="C76" s="862"/>
      <c r="D76" s="862"/>
      <c r="E76" s="862"/>
      <c r="F76" s="862"/>
      <c r="G76" s="862"/>
      <c r="H76" s="862"/>
      <c r="I76" s="862"/>
      <c r="J76" s="862"/>
      <c r="K76" s="862"/>
      <c r="L76" s="862"/>
      <c r="M76" s="862"/>
      <c r="N76" s="862"/>
      <c r="O76" s="862"/>
      <c r="P76" s="863"/>
      <c r="Q76" s="867">
        <v>14</v>
      </c>
      <c r="R76" s="868"/>
      <c r="S76" s="868"/>
      <c r="T76" s="868"/>
      <c r="U76" s="818"/>
      <c r="V76" s="869">
        <v>11</v>
      </c>
      <c r="W76" s="868"/>
      <c r="X76" s="868"/>
      <c r="Y76" s="868"/>
      <c r="Z76" s="818"/>
      <c r="AA76" s="869">
        <v>3</v>
      </c>
      <c r="AB76" s="868"/>
      <c r="AC76" s="868"/>
      <c r="AD76" s="868"/>
      <c r="AE76" s="818"/>
      <c r="AF76" s="869">
        <v>3</v>
      </c>
      <c r="AG76" s="868"/>
      <c r="AH76" s="868"/>
      <c r="AI76" s="868"/>
      <c r="AJ76" s="818"/>
      <c r="AK76" s="869">
        <v>0</v>
      </c>
      <c r="AL76" s="868"/>
      <c r="AM76" s="868"/>
      <c r="AN76" s="868"/>
      <c r="AO76" s="818"/>
      <c r="AP76" s="869">
        <v>0</v>
      </c>
      <c r="AQ76" s="868"/>
      <c r="AR76" s="868"/>
      <c r="AS76" s="868"/>
      <c r="AT76" s="818"/>
      <c r="AU76" s="869">
        <v>0</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542</v>
      </c>
      <c r="C77" s="862"/>
      <c r="D77" s="862"/>
      <c r="E77" s="862"/>
      <c r="F77" s="862"/>
      <c r="G77" s="862"/>
      <c r="H77" s="862"/>
      <c r="I77" s="862"/>
      <c r="J77" s="862"/>
      <c r="K77" s="862"/>
      <c r="L77" s="862"/>
      <c r="M77" s="862"/>
      <c r="N77" s="862"/>
      <c r="O77" s="862"/>
      <c r="P77" s="863"/>
      <c r="Q77" s="867">
        <v>96</v>
      </c>
      <c r="R77" s="868"/>
      <c r="S77" s="868"/>
      <c r="T77" s="868"/>
      <c r="U77" s="818"/>
      <c r="V77" s="869">
        <v>95</v>
      </c>
      <c r="W77" s="868"/>
      <c r="X77" s="868"/>
      <c r="Y77" s="868"/>
      <c r="Z77" s="818"/>
      <c r="AA77" s="869">
        <v>1</v>
      </c>
      <c r="AB77" s="868"/>
      <c r="AC77" s="868"/>
      <c r="AD77" s="868"/>
      <c r="AE77" s="818"/>
      <c r="AF77" s="869">
        <v>168</v>
      </c>
      <c r="AG77" s="868"/>
      <c r="AH77" s="868"/>
      <c r="AI77" s="868"/>
      <c r="AJ77" s="818"/>
      <c r="AK77" s="869">
        <v>0</v>
      </c>
      <c r="AL77" s="868"/>
      <c r="AM77" s="868"/>
      <c r="AN77" s="868"/>
      <c r="AO77" s="818"/>
      <c r="AP77" s="869">
        <v>0</v>
      </c>
      <c r="AQ77" s="868"/>
      <c r="AR77" s="868"/>
      <c r="AS77" s="868"/>
      <c r="AT77" s="818"/>
      <c r="AU77" s="869">
        <v>0</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543</v>
      </c>
      <c r="C78" s="862"/>
      <c r="D78" s="862"/>
      <c r="E78" s="862"/>
      <c r="F78" s="862"/>
      <c r="G78" s="862"/>
      <c r="H78" s="862"/>
      <c r="I78" s="862"/>
      <c r="J78" s="862"/>
      <c r="K78" s="862"/>
      <c r="L78" s="862"/>
      <c r="M78" s="862"/>
      <c r="N78" s="862"/>
      <c r="O78" s="862"/>
      <c r="P78" s="863"/>
      <c r="Q78" s="864">
        <v>350</v>
      </c>
      <c r="R78" s="819"/>
      <c r="S78" s="819"/>
      <c r="T78" s="819"/>
      <c r="U78" s="819"/>
      <c r="V78" s="819">
        <v>343</v>
      </c>
      <c r="W78" s="819"/>
      <c r="X78" s="819"/>
      <c r="Y78" s="819"/>
      <c r="Z78" s="819"/>
      <c r="AA78" s="819">
        <v>6</v>
      </c>
      <c r="AB78" s="819"/>
      <c r="AC78" s="819"/>
      <c r="AD78" s="819"/>
      <c r="AE78" s="819"/>
      <c r="AF78" s="819">
        <v>6</v>
      </c>
      <c r="AG78" s="819"/>
      <c r="AH78" s="819"/>
      <c r="AI78" s="819"/>
      <c r="AJ78" s="819"/>
      <c r="AK78" s="819">
        <v>250</v>
      </c>
      <c r="AL78" s="819"/>
      <c r="AM78" s="819"/>
      <c r="AN78" s="819"/>
      <c r="AO78" s="819"/>
      <c r="AP78" s="819">
        <v>0</v>
      </c>
      <c r="AQ78" s="819"/>
      <c r="AR78" s="819"/>
      <c r="AS78" s="819"/>
      <c r="AT78" s="819"/>
      <c r="AU78" s="819">
        <v>0</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544</v>
      </c>
      <c r="C79" s="862"/>
      <c r="D79" s="862"/>
      <c r="E79" s="862"/>
      <c r="F79" s="862"/>
      <c r="G79" s="862"/>
      <c r="H79" s="862"/>
      <c r="I79" s="862"/>
      <c r="J79" s="862"/>
      <c r="K79" s="862"/>
      <c r="L79" s="862"/>
      <c r="M79" s="862"/>
      <c r="N79" s="862"/>
      <c r="O79" s="862"/>
      <c r="P79" s="863"/>
      <c r="Q79" s="864">
        <v>393</v>
      </c>
      <c r="R79" s="819"/>
      <c r="S79" s="819"/>
      <c r="T79" s="819"/>
      <c r="U79" s="819"/>
      <c r="V79" s="819">
        <v>361</v>
      </c>
      <c r="W79" s="819"/>
      <c r="X79" s="819"/>
      <c r="Y79" s="819"/>
      <c r="Z79" s="819"/>
      <c r="AA79" s="819">
        <v>33</v>
      </c>
      <c r="AB79" s="819"/>
      <c r="AC79" s="819"/>
      <c r="AD79" s="819"/>
      <c r="AE79" s="819"/>
      <c r="AF79" s="819">
        <v>33</v>
      </c>
      <c r="AG79" s="819"/>
      <c r="AH79" s="819"/>
      <c r="AI79" s="819"/>
      <c r="AJ79" s="819"/>
      <c r="AK79" s="819">
        <v>0</v>
      </c>
      <c r="AL79" s="819"/>
      <c r="AM79" s="819"/>
      <c r="AN79" s="819"/>
      <c r="AO79" s="819"/>
      <c r="AP79" s="819">
        <v>259</v>
      </c>
      <c r="AQ79" s="819"/>
      <c r="AR79" s="819"/>
      <c r="AS79" s="819"/>
      <c r="AT79" s="819"/>
      <c r="AU79" s="819">
        <v>0</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t="s">
        <v>545</v>
      </c>
      <c r="C80" s="862"/>
      <c r="D80" s="862"/>
      <c r="E80" s="862"/>
      <c r="F80" s="862"/>
      <c r="G80" s="862"/>
      <c r="H80" s="862"/>
      <c r="I80" s="862"/>
      <c r="J80" s="862"/>
      <c r="K80" s="862"/>
      <c r="L80" s="862"/>
      <c r="M80" s="862"/>
      <c r="N80" s="862"/>
      <c r="O80" s="862"/>
      <c r="P80" s="863"/>
      <c r="Q80" s="864">
        <v>156</v>
      </c>
      <c r="R80" s="819"/>
      <c r="S80" s="819"/>
      <c r="T80" s="819"/>
      <c r="U80" s="819"/>
      <c r="V80" s="819">
        <v>136</v>
      </c>
      <c r="W80" s="819"/>
      <c r="X80" s="819"/>
      <c r="Y80" s="819"/>
      <c r="Z80" s="819"/>
      <c r="AA80" s="819">
        <v>20</v>
      </c>
      <c r="AB80" s="819"/>
      <c r="AC80" s="819"/>
      <c r="AD80" s="819"/>
      <c r="AE80" s="819"/>
      <c r="AF80" s="819">
        <v>20</v>
      </c>
      <c r="AG80" s="819"/>
      <c r="AH80" s="819"/>
      <c r="AI80" s="819"/>
      <c r="AJ80" s="819"/>
      <c r="AK80" s="819">
        <v>0</v>
      </c>
      <c r="AL80" s="819"/>
      <c r="AM80" s="819"/>
      <c r="AN80" s="819"/>
      <c r="AO80" s="819"/>
      <c r="AP80" s="819">
        <v>133</v>
      </c>
      <c r="AQ80" s="819"/>
      <c r="AR80" s="819"/>
      <c r="AS80" s="819"/>
      <c r="AT80" s="819"/>
      <c r="AU80" s="819">
        <v>0</v>
      </c>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t="s">
        <v>546</v>
      </c>
      <c r="C81" s="862"/>
      <c r="D81" s="862"/>
      <c r="E81" s="862"/>
      <c r="F81" s="862"/>
      <c r="G81" s="862"/>
      <c r="H81" s="862"/>
      <c r="I81" s="862"/>
      <c r="J81" s="862"/>
      <c r="K81" s="862"/>
      <c r="L81" s="862"/>
      <c r="M81" s="862"/>
      <c r="N81" s="862"/>
      <c r="O81" s="862"/>
      <c r="P81" s="863"/>
      <c r="Q81" s="864">
        <v>396</v>
      </c>
      <c r="R81" s="819"/>
      <c r="S81" s="819"/>
      <c r="T81" s="819"/>
      <c r="U81" s="819"/>
      <c r="V81" s="819">
        <v>336</v>
      </c>
      <c r="W81" s="819"/>
      <c r="X81" s="819"/>
      <c r="Y81" s="819"/>
      <c r="Z81" s="819"/>
      <c r="AA81" s="819">
        <v>60</v>
      </c>
      <c r="AB81" s="819"/>
      <c r="AC81" s="819"/>
      <c r="AD81" s="819"/>
      <c r="AE81" s="819"/>
      <c r="AF81" s="819">
        <v>60</v>
      </c>
      <c r="AG81" s="819"/>
      <c r="AH81" s="819"/>
      <c r="AI81" s="819"/>
      <c r="AJ81" s="819"/>
      <c r="AK81" s="819">
        <v>0</v>
      </c>
      <c r="AL81" s="819"/>
      <c r="AM81" s="819"/>
      <c r="AN81" s="819"/>
      <c r="AO81" s="819"/>
      <c r="AP81" s="819">
        <v>208</v>
      </c>
      <c r="AQ81" s="819"/>
      <c r="AR81" s="819"/>
      <c r="AS81" s="819"/>
      <c r="AT81" s="819"/>
      <c r="AU81" s="819">
        <v>97</v>
      </c>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t="s">
        <v>547</v>
      </c>
      <c r="C82" s="862"/>
      <c r="D82" s="862"/>
      <c r="E82" s="862"/>
      <c r="F82" s="862"/>
      <c r="G82" s="862"/>
      <c r="H82" s="862"/>
      <c r="I82" s="862"/>
      <c r="J82" s="862"/>
      <c r="K82" s="862"/>
      <c r="L82" s="862"/>
      <c r="M82" s="862"/>
      <c r="N82" s="862"/>
      <c r="O82" s="862"/>
      <c r="P82" s="863"/>
      <c r="Q82" s="864">
        <v>6709</v>
      </c>
      <c r="R82" s="819"/>
      <c r="S82" s="819"/>
      <c r="T82" s="819"/>
      <c r="U82" s="819"/>
      <c r="V82" s="819">
        <v>7724</v>
      </c>
      <c r="W82" s="819"/>
      <c r="X82" s="819"/>
      <c r="Y82" s="819"/>
      <c r="Z82" s="819"/>
      <c r="AA82" s="819">
        <v>-1015</v>
      </c>
      <c r="AB82" s="819"/>
      <c r="AC82" s="819"/>
      <c r="AD82" s="819"/>
      <c r="AE82" s="819"/>
      <c r="AF82" s="819">
        <v>391</v>
      </c>
      <c r="AG82" s="819"/>
      <c r="AH82" s="819"/>
      <c r="AI82" s="819"/>
      <c r="AJ82" s="819"/>
      <c r="AK82" s="819">
        <v>0</v>
      </c>
      <c r="AL82" s="819"/>
      <c r="AM82" s="819"/>
      <c r="AN82" s="819"/>
      <c r="AO82" s="819"/>
      <c r="AP82" s="819">
        <v>35147</v>
      </c>
      <c r="AQ82" s="819"/>
      <c r="AR82" s="819"/>
      <c r="AS82" s="819"/>
      <c r="AT82" s="819"/>
      <c r="AU82" s="819">
        <v>251</v>
      </c>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394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1710</v>
      </c>
      <c r="AG88" s="830"/>
      <c r="AH88" s="830"/>
      <c r="AI88" s="830"/>
      <c r="AJ88" s="830"/>
      <c r="AK88" s="827"/>
      <c r="AL88" s="827"/>
      <c r="AM88" s="827"/>
      <c r="AN88" s="827"/>
      <c r="AO88" s="827"/>
      <c r="AP88" s="830">
        <v>35747</v>
      </c>
      <c r="AQ88" s="830"/>
      <c r="AR88" s="830"/>
      <c r="AS88" s="830"/>
      <c r="AT88" s="830"/>
      <c r="AU88" s="830">
        <v>348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395</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18</v>
      </c>
      <c r="CS102" s="838"/>
      <c r="CT102" s="838"/>
      <c r="CU102" s="838"/>
      <c r="CV102" s="881"/>
      <c r="CW102" s="880">
        <v>0</v>
      </c>
      <c r="CX102" s="838"/>
      <c r="CY102" s="838"/>
      <c r="CZ102" s="838"/>
      <c r="DA102" s="881"/>
      <c r="DB102" s="880">
        <v>0</v>
      </c>
      <c r="DC102" s="838"/>
      <c r="DD102" s="838"/>
      <c r="DE102" s="838"/>
      <c r="DF102" s="881"/>
      <c r="DG102" s="880">
        <v>0</v>
      </c>
      <c r="DH102" s="838"/>
      <c r="DI102" s="838"/>
      <c r="DJ102" s="838"/>
      <c r="DK102" s="881"/>
      <c r="DL102" s="880">
        <v>0</v>
      </c>
      <c r="DM102" s="838"/>
      <c r="DN102" s="838"/>
      <c r="DO102" s="838"/>
      <c r="DP102" s="881"/>
      <c r="DQ102" s="880">
        <v>0</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403</v>
      </c>
      <c r="AB109" s="883"/>
      <c r="AC109" s="883"/>
      <c r="AD109" s="883"/>
      <c r="AE109" s="884"/>
      <c r="AF109" s="882" t="s">
        <v>286</v>
      </c>
      <c r="AG109" s="883"/>
      <c r="AH109" s="883"/>
      <c r="AI109" s="883"/>
      <c r="AJ109" s="884"/>
      <c r="AK109" s="882" t="s">
        <v>285</v>
      </c>
      <c r="AL109" s="883"/>
      <c r="AM109" s="883"/>
      <c r="AN109" s="883"/>
      <c r="AO109" s="884"/>
      <c r="AP109" s="882" t="s">
        <v>404</v>
      </c>
      <c r="AQ109" s="883"/>
      <c r="AR109" s="883"/>
      <c r="AS109" s="883"/>
      <c r="AT109" s="885"/>
      <c r="AU109" s="904" t="s">
        <v>402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403</v>
      </c>
      <c r="BR109" s="883"/>
      <c r="BS109" s="883"/>
      <c r="BT109" s="883"/>
      <c r="BU109" s="884"/>
      <c r="BV109" s="882" t="s">
        <v>286</v>
      </c>
      <c r="BW109" s="883"/>
      <c r="BX109" s="883"/>
      <c r="BY109" s="883"/>
      <c r="BZ109" s="884"/>
      <c r="CA109" s="882" t="s">
        <v>285</v>
      </c>
      <c r="CB109" s="883"/>
      <c r="CC109" s="883"/>
      <c r="CD109" s="883"/>
      <c r="CE109" s="884"/>
      <c r="CF109" s="905" t="s">
        <v>404</v>
      </c>
      <c r="CG109" s="905"/>
      <c r="CH109" s="905"/>
      <c r="CI109" s="905"/>
      <c r="CJ109" s="905"/>
      <c r="CK109" s="882" t="s">
        <v>405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403</v>
      </c>
      <c r="DH109" s="883"/>
      <c r="DI109" s="883"/>
      <c r="DJ109" s="883"/>
      <c r="DK109" s="884"/>
      <c r="DL109" s="882" t="s">
        <v>286</v>
      </c>
      <c r="DM109" s="883"/>
      <c r="DN109" s="883"/>
      <c r="DO109" s="883"/>
      <c r="DP109" s="884"/>
      <c r="DQ109" s="882" t="s">
        <v>285</v>
      </c>
      <c r="DR109" s="883"/>
      <c r="DS109" s="883"/>
      <c r="DT109" s="883"/>
      <c r="DU109" s="884"/>
      <c r="DV109" s="882" t="s">
        <v>404</v>
      </c>
      <c r="DW109" s="883"/>
      <c r="DX109" s="883"/>
      <c r="DY109" s="883"/>
      <c r="DZ109" s="885"/>
    </row>
    <row r="110" spans="1:131" s="197" customFormat="1" ht="26.25" customHeight="1">
      <c r="A110" s="886" t="s">
        <v>406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2287473</v>
      </c>
      <c r="AB110" s="890"/>
      <c r="AC110" s="890"/>
      <c r="AD110" s="890"/>
      <c r="AE110" s="891"/>
      <c r="AF110" s="892">
        <v>2179400</v>
      </c>
      <c r="AG110" s="890"/>
      <c r="AH110" s="890"/>
      <c r="AI110" s="890"/>
      <c r="AJ110" s="891"/>
      <c r="AK110" s="892">
        <v>2173669</v>
      </c>
      <c r="AL110" s="890"/>
      <c r="AM110" s="890"/>
      <c r="AN110" s="890"/>
      <c r="AO110" s="891"/>
      <c r="AP110" s="893">
        <v>20.5</v>
      </c>
      <c r="AQ110" s="894"/>
      <c r="AR110" s="894"/>
      <c r="AS110" s="894"/>
      <c r="AT110" s="895"/>
      <c r="AU110" s="896" t="s">
        <v>60</v>
      </c>
      <c r="AV110" s="897"/>
      <c r="AW110" s="897"/>
      <c r="AX110" s="897"/>
      <c r="AY110" s="898"/>
      <c r="AZ110" s="940" t="s">
        <v>407</v>
      </c>
      <c r="BA110" s="887"/>
      <c r="BB110" s="887"/>
      <c r="BC110" s="887"/>
      <c r="BD110" s="887"/>
      <c r="BE110" s="887"/>
      <c r="BF110" s="887"/>
      <c r="BG110" s="887"/>
      <c r="BH110" s="887"/>
      <c r="BI110" s="887"/>
      <c r="BJ110" s="887"/>
      <c r="BK110" s="887"/>
      <c r="BL110" s="887"/>
      <c r="BM110" s="887"/>
      <c r="BN110" s="887"/>
      <c r="BO110" s="887"/>
      <c r="BP110" s="888"/>
      <c r="BQ110" s="926">
        <v>20700057</v>
      </c>
      <c r="BR110" s="927"/>
      <c r="BS110" s="927"/>
      <c r="BT110" s="927"/>
      <c r="BU110" s="927"/>
      <c r="BV110" s="927">
        <v>22688166</v>
      </c>
      <c r="BW110" s="927"/>
      <c r="BX110" s="927"/>
      <c r="BY110" s="927"/>
      <c r="BZ110" s="927"/>
      <c r="CA110" s="927">
        <v>22371060</v>
      </c>
      <c r="CB110" s="927"/>
      <c r="CC110" s="927"/>
      <c r="CD110" s="927"/>
      <c r="CE110" s="927"/>
      <c r="CF110" s="941">
        <v>211</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410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411</v>
      </c>
      <c r="BA111" s="950"/>
      <c r="BB111" s="950"/>
      <c r="BC111" s="950"/>
      <c r="BD111" s="950"/>
      <c r="BE111" s="950"/>
      <c r="BF111" s="950"/>
      <c r="BG111" s="950"/>
      <c r="BH111" s="950"/>
      <c r="BI111" s="950"/>
      <c r="BJ111" s="950"/>
      <c r="BK111" s="950"/>
      <c r="BL111" s="950"/>
      <c r="BM111" s="950"/>
      <c r="BN111" s="950"/>
      <c r="BO111" s="950"/>
      <c r="BP111" s="951"/>
      <c r="BQ111" s="919">
        <v>1327771</v>
      </c>
      <c r="BR111" s="920"/>
      <c r="BS111" s="920"/>
      <c r="BT111" s="920"/>
      <c r="BU111" s="920"/>
      <c r="BV111" s="920">
        <v>1190379</v>
      </c>
      <c r="BW111" s="920"/>
      <c r="BX111" s="920"/>
      <c r="BY111" s="920"/>
      <c r="BZ111" s="920"/>
      <c r="CA111" s="920">
        <v>1087576</v>
      </c>
      <c r="CB111" s="920"/>
      <c r="CC111" s="920"/>
      <c r="CD111" s="920"/>
      <c r="CE111" s="920"/>
      <c r="CF111" s="914">
        <v>10.3</v>
      </c>
      <c r="CG111" s="915"/>
      <c r="CH111" s="915"/>
      <c r="CI111" s="915"/>
      <c r="CJ111" s="915"/>
      <c r="CK111" s="945"/>
      <c r="CL111" s="946"/>
      <c r="CM111" s="916" t="s">
        <v>412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413</v>
      </c>
      <c r="B112" s="953"/>
      <c r="C112" s="950" t="s">
        <v>414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415</v>
      </c>
      <c r="BA112" s="950"/>
      <c r="BB112" s="950"/>
      <c r="BC112" s="950"/>
      <c r="BD112" s="950"/>
      <c r="BE112" s="950"/>
      <c r="BF112" s="950"/>
      <c r="BG112" s="950"/>
      <c r="BH112" s="950"/>
      <c r="BI112" s="950"/>
      <c r="BJ112" s="950"/>
      <c r="BK112" s="950"/>
      <c r="BL112" s="950"/>
      <c r="BM112" s="950"/>
      <c r="BN112" s="950"/>
      <c r="BO112" s="950"/>
      <c r="BP112" s="951"/>
      <c r="BQ112" s="919">
        <v>14420661</v>
      </c>
      <c r="BR112" s="920"/>
      <c r="BS112" s="920"/>
      <c r="BT112" s="920"/>
      <c r="BU112" s="920"/>
      <c r="BV112" s="920">
        <v>13841725</v>
      </c>
      <c r="BW112" s="920"/>
      <c r="BX112" s="920"/>
      <c r="BY112" s="920"/>
      <c r="BZ112" s="920"/>
      <c r="CA112" s="920">
        <v>12845543</v>
      </c>
      <c r="CB112" s="920"/>
      <c r="CC112" s="920"/>
      <c r="CD112" s="920"/>
      <c r="CE112" s="920"/>
      <c r="CF112" s="914">
        <v>121.1</v>
      </c>
      <c r="CG112" s="915"/>
      <c r="CH112" s="915"/>
      <c r="CI112" s="915"/>
      <c r="CJ112" s="915"/>
      <c r="CK112" s="945"/>
      <c r="CL112" s="946"/>
      <c r="CM112" s="916" t="s">
        <v>416</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26972</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812142</v>
      </c>
      <c r="AB113" s="934"/>
      <c r="AC113" s="934"/>
      <c r="AD113" s="934"/>
      <c r="AE113" s="935"/>
      <c r="AF113" s="936">
        <v>819003</v>
      </c>
      <c r="AG113" s="934"/>
      <c r="AH113" s="934"/>
      <c r="AI113" s="934"/>
      <c r="AJ113" s="935"/>
      <c r="AK113" s="936">
        <v>860230</v>
      </c>
      <c r="AL113" s="934"/>
      <c r="AM113" s="934"/>
      <c r="AN113" s="934"/>
      <c r="AO113" s="935"/>
      <c r="AP113" s="937">
        <v>8.1</v>
      </c>
      <c r="AQ113" s="938"/>
      <c r="AR113" s="938"/>
      <c r="AS113" s="938"/>
      <c r="AT113" s="939"/>
      <c r="AU113" s="899"/>
      <c r="AV113" s="900"/>
      <c r="AW113" s="900"/>
      <c r="AX113" s="900"/>
      <c r="AY113" s="901"/>
      <c r="AZ113" s="949" t="s">
        <v>418</v>
      </c>
      <c r="BA113" s="950"/>
      <c r="BB113" s="950"/>
      <c r="BC113" s="950"/>
      <c r="BD113" s="950"/>
      <c r="BE113" s="950"/>
      <c r="BF113" s="950"/>
      <c r="BG113" s="950"/>
      <c r="BH113" s="950"/>
      <c r="BI113" s="950"/>
      <c r="BJ113" s="950"/>
      <c r="BK113" s="950"/>
      <c r="BL113" s="950"/>
      <c r="BM113" s="950"/>
      <c r="BN113" s="950"/>
      <c r="BO113" s="950"/>
      <c r="BP113" s="951"/>
      <c r="BQ113" s="919">
        <v>908408</v>
      </c>
      <c r="BR113" s="920"/>
      <c r="BS113" s="920"/>
      <c r="BT113" s="920"/>
      <c r="BU113" s="920"/>
      <c r="BV113" s="920">
        <v>741627</v>
      </c>
      <c r="BW113" s="920"/>
      <c r="BX113" s="920"/>
      <c r="BY113" s="920"/>
      <c r="BZ113" s="920"/>
      <c r="CA113" s="920">
        <v>583334</v>
      </c>
      <c r="CB113" s="920"/>
      <c r="CC113" s="920"/>
      <c r="CD113" s="920"/>
      <c r="CE113" s="920"/>
      <c r="CF113" s="914">
        <v>5.5</v>
      </c>
      <c r="CG113" s="915"/>
      <c r="CH113" s="915"/>
      <c r="CI113" s="915"/>
      <c r="CJ113" s="915"/>
      <c r="CK113" s="945"/>
      <c r="CL113" s="946"/>
      <c r="CM113" s="916" t="s">
        <v>419</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420</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136192</v>
      </c>
      <c r="AB114" s="959"/>
      <c r="AC114" s="959"/>
      <c r="AD114" s="959"/>
      <c r="AE114" s="960"/>
      <c r="AF114" s="961">
        <v>114935</v>
      </c>
      <c r="AG114" s="959"/>
      <c r="AH114" s="959"/>
      <c r="AI114" s="959"/>
      <c r="AJ114" s="960"/>
      <c r="AK114" s="961">
        <v>108473</v>
      </c>
      <c r="AL114" s="959"/>
      <c r="AM114" s="959"/>
      <c r="AN114" s="959"/>
      <c r="AO114" s="960"/>
      <c r="AP114" s="962">
        <v>1</v>
      </c>
      <c r="AQ114" s="963"/>
      <c r="AR114" s="963"/>
      <c r="AS114" s="963"/>
      <c r="AT114" s="964"/>
      <c r="AU114" s="899"/>
      <c r="AV114" s="900"/>
      <c r="AW114" s="900"/>
      <c r="AX114" s="900"/>
      <c r="AY114" s="901"/>
      <c r="AZ114" s="949" t="s">
        <v>421</v>
      </c>
      <c r="BA114" s="950"/>
      <c r="BB114" s="950"/>
      <c r="BC114" s="950"/>
      <c r="BD114" s="950"/>
      <c r="BE114" s="950"/>
      <c r="BF114" s="950"/>
      <c r="BG114" s="950"/>
      <c r="BH114" s="950"/>
      <c r="BI114" s="950"/>
      <c r="BJ114" s="950"/>
      <c r="BK114" s="950"/>
      <c r="BL114" s="950"/>
      <c r="BM114" s="950"/>
      <c r="BN114" s="950"/>
      <c r="BO114" s="950"/>
      <c r="BP114" s="951"/>
      <c r="BQ114" s="919">
        <v>1550229</v>
      </c>
      <c r="BR114" s="920"/>
      <c r="BS114" s="920"/>
      <c r="BT114" s="920"/>
      <c r="BU114" s="920"/>
      <c r="BV114" s="920">
        <v>1338001</v>
      </c>
      <c r="BW114" s="920"/>
      <c r="BX114" s="920"/>
      <c r="BY114" s="920"/>
      <c r="BZ114" s="920"/>
      <c r="CA114" s="920">
        <v>1211508</v>
      </c>
      <c r="CB114" s="920"/>
      <c r="CC114" s="920"/>
      <c r="CD114" s="920"/>
      <c r="CE114" s="920"/>
      <c r="CF114" s="914">
        <v>11.4</v>
      </c>
      <c r="CG114" s="915"/>
      <c r="CH114" s="915"/>
      <c r="CI114" s="915"/>
      <c r="CJ114" s="915"/>
      <c r="CK114" s="945"/>
      <c r="CL114" s="946"/>
      <c r="CM114" s="916" t="s">
        <v>422</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423</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95248</v>
      </c>
      <c r="AB115" s="934"/>
      <c r="AC115" s="934"/>
      <c r="AD115" s="934"/>
      <c r="AE115" s="935"/>
      <c r="AF115" s="936">
        <v>94841</v>
      </c>
      <c r="AG115" s="934"/>
      <c r="AH115" s="934"/>
      <c r="AI115" s="934"/>
      <c r="AJ115" s="935"/>
      <c r="AK115" s="936">
        <v>61347</v>
      </c>
      <c r="AL115" s="934"/>
      <c r="AM115" s="934"/>
      <c r="AN115" s="934"/>
      <c r="AO115" s="935"/>
      <c r="AP115" s="937">
        <v>0.6</v>
      </c>
      <c r="AQ115" s="938"/>
      <c r="AR115" s="938"/>
      <c r="AS115" s="938"/>
      <c r="AT115" s="939"/>
      <c r="AU115" s="899"/>
      <c r="AV115" s="900"/>
      <c r="AW115" s="900"/>
      <c r="AX115" s="900"/>
      <c r="AY115" s="901"/>
      <c r="AZ115" s="949" t="s">
        <v>424</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425</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426</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427</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428</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49000</v>
      </c>
      <c r="DH116" s="959"/>
      <c r="DI116" s="959"/>
      <c r="DJ116" s="959"/>
      <c r="DK116" s="960"/>
      <c r="DL116" s="961">
        <v>39200</v>
      </c>
      <c r="DM116" s="959"/>
      <c r="DN116" s="959"/>
      <c r="DO116" s="959"/>
      <c r="DP116" s="960"/>
      <c r="DQ116" s="961">
        <v>29400</v>
      </c>
      <c r="DR116" s="959"/>
      <c r="DS116" s="959"/>
      <c r="DT116" s="959"/>
      <c r="DU116" s="960"/>
      <c r="DV116" s="962">
        <v>0.3</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429</v>
      </c>
      <c r="Z117" s="884"/>
      <c r="AA117" s="996">
        <v>3331055</v>
      </c>
      <c r="AB117" s="966"/>
      <c r="AC117" s="966"/>
      <c r="AD117" s="966"/>
      <c r="AE117" s="967"/>
      <c r="AF117" s="965">
        <v>3208179</v>
      </c>
      <c r="AG117" s="966"/>
      <c r="AH117" s="966"/>
      <c r="AI117" s="966"/>
      <c r="AJ117" s="967"/>
      <c r="AK117" s="965">
        <v>3203719</v>
      </c>
      <c r="AL117" s="966"/>
      <c r="AM117" s="966"/>
      <c r="AN117" s="966"/>
      <c r="AO117" s="967"/>
      <c r="AP117" s="968"/>
      <c r="AQ117" s="969"/>
      <c r="AR117" s="969"/>
      <c r="AS117" s="969"/>
      <c r="AT117" s="970"/>
      <c r="AU117" s="899"/>
      <c r="AV117" s="900"/>
      <c r="AW117" s="900"/>
      <c r="AX117" s="900"/>
      <c r="AY117" s="901"/>
      <c r="AZ117" s="995" t="s">
        <v>430</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431</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403</v>
      </c>
      <c r="AB118" s="883"/>
      <c r="AC118" s="883"/>
      <c r="AD118" s="883"/>
      <c r="AE118" s="884"/>
      <c r="AF118" s="882" t="s">
        <v>286</v>
      </c>
      <c r="AG118" s="883"/>
      <c r="AH118" s="883"/>
      <c r="AI118" s="883"/>
      <c r="AJ118" s="884"/>
      <c r="AK118" s="882" t="s">
        <v>285</v>
      </c>
      <c r="AL118" s="883"/>
      <c r="AM118" s="883"/>
      <c r="AN118" s="883"/>
      <c r="AO118" s="884"/>
      <c r="AP118" s="990" t="s">
        <v>404</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432</v>
      </c>
      <c r="BP118" s="994"/>
      <c r="BQ118" s="985">
        <v>38907126</v>
      </c>
      <c r="BR118" s="986"/>
      <c r="BS118" s="986"/>
      <c r="BT118" s="986"/>
      <c r="BU118" s="986"/>
      <c r="BV118" s="986">
        <v>39799898</v>
      </c>
      <c r="BW118" s="986"/>
      <c r="BX118" s="986"/>
      <c r="BY118" s="986"/>
      <c r="BZ118" s="986"/>
      <c r="CA118" s="986">
        <v>38099021</v>
      </c>
      <c r="CB118" s="986"/>
      <c r="CC118" s="986"/>
      <c r="CD118" s="986"/>
      <c r="CE118" s="986"/>
      <c r="CF118" s="987"/>
      <c r="CG118" s="988"/>
      <c r="CH118" s="988"/>
      <c r="CI118" s="988"/>
      <c r="CJ118" s="989"/>
      <c r="CK118" s="945"/>
      <c r="CL118" s="946"/>
      <c r="CM118" s="916" t="s">
        <v>433</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434</v>
      </c>
      <c r="AV119" s="978"/>
      <c r="AW119" s="978"/>
      <c r="AX119" s="978"/>
      <c r="AY119" s="979"/>
      <c r="AZ119" s="940" t="s">
        <v>435</v>
      </c>
      <c r="BA119" s="887"/>
      <c r="BB119" s="887"/>
      <c r="BC119" s="887"/>
      <c r="BD119" s="887"/>
      <c r="BE119" s="887"/>
      <c r="BF119" s="887"/>
      <c r="BG119" s="887"/>
      <c r="BH119" s="887"/>
      <c r="BI119" s="887"/>
      <c r="BJ119" s="887"/>
      <c r="BK119" s="887"/>
      <c r="BL119" s="887"/>
      <c r="BM119" s="887"/>
      <c r="BN119" s="887"/>
      <c r="BO119" s="887"/>
      <c r="BP119" s="888"/>
      <c r="BQ119" s="926">
        <v>7291689</v>
      </c>
      <c r="BR119" s="927"/>
      <c r="BS119" s="927"/>
      <c r="BT119" s="927"/>
      <c r="BU119" s="927"/>
      <c r="BV119" s="927">
        <v>8279986</v>
      </c>
      <c r="BW119" s="927"/>
      <c r="BX119" s="927"/>
      <c r="BY119" s="927"/>
      <c r="BZ119" s="927"/>
      <c r="CA119" s="927">
        <v>9229691</v>
      </c>
      <c r="CB119" s="927"/>
      <c r="CC119" s="927"/>
      <c r="CD119" s="927"/>
      <c r="CE119" s="927"/>
      <c r="CF119" s="941">
        <v>87</v>
      </c>
      <c r="CG119" s="942"/>
      <c r="CH119" s="942"/>
      <c r="CI119" s="942"/>
      <c r="CJ119" s="942"/>
      <c r="CK119" s="947"/>
      <c r="CL119" s="948"/>
      <c r="CM119" s="1004" t="s">
        <v>436</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1251799</v>
      </c>
      <c r="DH119" s="998"/>
      <c r="DI119" s="998"/>
      <c r="DJ119" s="998"/>
      <c r="DK119" s="999"/>
      <c r="DL119" s="1000">
        <v>1151179</v>
      </c>
      <c r="DM119" s="998"/>
      <c r="DN119" s="998"/>
      <c r="DO119" s="998"/>
      <c r="DP119" s="999"/>
      <c r="DQ119" s="1000">
        <v>1058176</v>
      </c>
      <c r="DR119" s="998"/>
      <c r="DS119" s="998"/>
      <c r="DT119" s="998"/>
      <c r="DU119" s="999"/>
      <c r="DV119" s="1001">
        <v>10</v>
      </c>
      <c r="DW119" s="1002"/>
      <c r="DX119" s="1002"/>
      <c r="DY119" s="1002"/>
      <c r="DZ119" s="1003"/>
    </row>
    <row r="120" spans="1:130" s="197" customFormat="1" ht="26.25" customHeight="1">
      <c r="A120" s="975"/>
      <c r="B120" s="946"/>
      <c r="C120" s="916" t="s">
        <v>412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437</v>
      </c>
      <c r="BA120" s="950"/>
      <c r="BB120" s="950"/>
      <c r="BC120" s="950"/>
      <c r="BD120" s="950"/>
      <c r="BE120" s="950"/>
      <c r="BF120" s="950"/>
      <c r="BG120" s="950"/>
      <c r="BH120" s="950"/>
      <c r="BI120" s="950"/>
      <c r="BJ120" s="950"/>
      <c r="BK120" s="950"/>
      <c r="BL120" s="950"/>
      <c r="BM120" s="950"/>
      <c r="BN120" s="950"/>
      <c r="BO120" s="950"/>
      <c r="BP120" s="951"/>
      <c r="BQ120" s="919">
        <v>874248</v>
      </c>
      <c r="BR120" s="920"/>
      <c r="BS120" s="920"/>
      <c r="BT120" s="920"/>
      <c r="BU120" s="920"/>
      <c r="BV120" s="920">
        <v>772187</v>
      </c>
      <c r="BW120" s="920"/>
      <c r="BX120" s="920"/>
      <c r="BY120" s="920"/>
      <c r="BZ120" s="920"/>
      <c r="CA120" s="920">
        <v>715823</v>
      </c>
      <c r="CB120" s="920"/>
      <c r="CC120" s="920"/>
      <c r="CD120" s="920"/>
      <c r="CE120" s="920"/>
      <c r="CF120" s="914">
        <v>6.8</v>
      </c>
      <c r="CG120" s="915"/>
      <c r="CH120" s="915"/>
      <c r="CI120" s="915"/>
      <c r="CJ120" s="915"/>
      <c r="CK120" s="1013" t="s">
        <v>438</v>
      </c>
      <c r="CL120" s="1014"/>
      <c r="CM120" s="1014"/>
      <c r="CN120" s="1014"/>
      <c r="CO120" s="1015"/>
      <c r="CP120" s="1021" t="s">
        <v>387</v>
      </c>
      <c r="CQ120" s="1022"/>
      <c r="CR120" s="1022"/>
      <c r="CS120" s="1022"/>
      <c r="CT120" s="1022"/>
      <c r="CU120" s="1022"/>
      <c r="CV120" s="1022"/>
      <c r="CW120" s="1022"/>
      <c r="CX120" s="1022"/>
      <c r="CY120" s="1022"/>
      <c r="CZ120" s="1022"/>
      <c r="DA120" s="1022"/>
      <c r="DB120" s="1022"/>
      <c r="DC120" s="1022"/>
      <c r="DD120" s="1022"/>
      <c r="DE120" s="1022"/>
      <c r="DF120" s="1023"/>
      <c r="DG120" s="926">
        <v>13089367</v>
      </c>
      <c r="DH120" s="927"/>
      <c r="DI120" s="927"/>
      <c r="DJ120" s="927"/>
      <c r="DK120" s="927"/>
      <c r="DL120" s="927">
        <v>12563875</v>
      </c>
      <c r="DM120" s="927"/>
      <c r="DN120" s="927"/>
      <c r="DO120" s="927"/>
      <c r="DP120" s="927"/>
      <c r="DQ120" s="927">
        <v>11846271</v>
      </c>
      <c r="DR120" s="927"/>
      <c r="DS120" s="927"/>
      <c r="DT120" s="927"/>
      <c r="DU120" s="927"/>
      <c r="DV120" s="928">
        <v>111.7</v>
      </c>
      <c r="DW120" s="928"/>
      <c r="DX120" s="928"/>
      <c r="DY120" s="928"/>
      <c r="DZ120" s="929"/>
    </row>
    <row r="121" spans="1:130" s="197" customFormat="1" ht="26.25" customHeight="1">
      <c r="A121" s="975"/>
      <c r="B121" s="946"/>
      <c r="C121" s="1010" t="s">
        <v>439</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440</v>
      </c>
      <c r="BA121" s="971"/>
      <c r="BB121" s="971"/>
      <c r="BC121" s="971"/>
      <c r="BD121" s="971"/>
      <c r="BE121" s="971"/>
      <c r="BF121" s="971"/>
      <c r="BG121" s="971"/>
      <c r="BH121" s="971"/>
      <c r="BI121" s="971"/>
      <c r="BJ121" s="971"/>
      <c r="BK121" s="971"/>
      <c r="BL121" s="971"/>
      <c r="BM121" s="971"/>
      <c r="BN121" s="971"/>
      <c r="BO121" s="971"/>
      <c r="BP121" s="972"/>
      <c r="BQ121" s="985">
        <v>24998079</v>
      </c>
      <c r="BR121" s="986"/>
      <c r="BS121" s="986"/>
      <c r="BT121" s="986"/>
      <c r="BU121" s="986"/>
      <c r="BV121" s="986">
        <v>26089335</v>
      </c>
      <c r="BW121" s="986"/>
      <c r="BX121" s="986"/>
      <c r="BY121" s="986"/>
      <c r="BZ121" s="986"/>
      <c r="CA121" s="986">
        <v>25407753</v>
      </c>
      <c r="CB121" s="986"/>
      <c r="CC121" s="986"/>
      <c r="CD121" s="986"/>
      <c r="CE121" s="986"/>
      <c r="CF121" s="1024">
        <v>239.6</v>
      </c>
      <c r="CG121" s="1025"/>
      <c r="CH121" s="1025"/>
      <c r="CI121" s="1025"/>
      <c r="CJ121" s="1025"/>
      <c r="CK121" s="1016"/>
      <c r="CL121" s="1017"/>
      <c r="CM121" s="1017"/>
      <c r="CN121" s="1017"/>
      <c r="CO121" s="1018"/>
      <c r="CP121" s="1007" t="s">
        <v>383</v>
      </c>
      <c r="CQ121" s="1008"/>
      <c r="CR121" s="1008"/>
      <c r="CS121" s="1008"/>
      <c r="CT121" s="1008"/>
      <c r="CU121" s="1008"/>
      <c r="CV121" s="1008"/>
      <c r="CW121" s="1008"/>
      <c r="CX121" s="1008"/>
      <c r="CY121" s="1008"/>
      <c r="CZ121" s="1008"/>
      <c r="DA121" s="1008"/>
      <c r="DB121" s="1008"/>
      <c r="DC121" s="1008"/>
      <c r="DD121" s="1008"/>
      <c r="DE121" s="1008"/>
      <c r="DF121" s="1009"/>
      <c r="DG121" s="919">
        <v>504453</v>
      </c>
      <c r="DH121" s="920"/>
      <c r="DI121" s="920"/>
      <c r="DJ121" s="920"/>
      <c r="DK121" s="920"/>
      <c r="DL121" s="920">
        <v>500000</v>
      </c>
      <c r="DM121" s="920"/>
      <c r="DN121" s="920"/>
      <c r="DO121" s="920"/>
      <c r="DP121" s="920"/>
      <c r="DQ121" s="920">
        <v>500000</v>
      </c>
      <c r="DR121" s="920"/>
      <c r="DS121" s="920"/>
      <c r="DT121" s="920"/>
      <c r="DU121" s="920"/>
      <c r="DV121" s="921">
        <v>4.7</v>
      </c>
      <c r="DW121" s="921"/>
      <c r="DX121" s="921"/>
      <c r="DY121" s="921"/>
      <c r="DZ121" s="922"/>
    </row>
    <row r="122" spans="1:130" s="197" customFormat="1" ht="26.25" customHeight="1">
      <c r="A122" s="975"/>
      <c r="B122" s="946"/>
      <c r="C122" s="916" t="s">
        <v>422</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441</v>
      </c>
      <c r="BP122" s="994"/>
      <c r="BQ122" s="1034">
        <v>33164016</v>
      </c>
      <c r="BR122" s="1035"/>
      <c r="BS122" s="1035"/>
      <c r="BT122" s="1035"/>
      <c r="BU122" s="1035"/>
      <c r="BV122" s="1035">
        <v>35141508</v>
      </c>
      <c r="BW122" s="1035"/>
      <c r="BX122" s="1035"/>
      <c r="BY122" s="1035"/>
      <c r="BZ122" s="1035"/>
      <c r="CA122" s="1035">
        <v>35353267</v>
      </c>
      <c r="CB122" s="1035"/>
      <c r="CC122" s="1035"/>
      <c r="CD122" s="1035"/>
      <c r="CE122" s="1035"/>
      <c r="CF122" s="987"/>
      <c r="CG122" s="988"/>
      <c r="CH122" s="988"/>
      <c r="CI122" s="988"/>
      <c r="CJ122" s="989"/>
      <c r="CK122" s="1016"/>
      <c r="CL122" s="1017"/>
      <c r="CM122" s="1017"/>
      <c r="CN122" s="1017"/>
      <c r="CO122" s="1018"/>
      <c r="CP122" s="1007" t="s">
        <v>385</v>
      </c>
      <c r="CQ122" s="1008"/>
      <c r="CR122" s="1008"/>
      <c r="CS122" s="1008"/>
      <c r="CT122" s="1008"/>
      <c r="CU122" s="1008"/>
      <c r="CV122" s="1008"/>
      <c r="CW122" s="1008"/>
      <c r="CX122" s="1008"/>
      <c r="CY122" s="1008"/>
      <c r="CZ122" s="1008"/>
      <c r="DA122" s="1008"/>
      <c r="DB122" s="1008"/>
      <c r="DC122" s="1008"/>
      <c r="DD122" s="1008"/>
      <c r="DE122" s="1008"/>
      <c r="DF122" s="1009"/>
      <c r="DG122" s="919">
        <v>642823</v>
      </c>
      <c r="DH122" s="920"/>
      <c r="DI122" s="920"/>
      <c r="DJ122" s="920"/>
      <c r="DK122" s="920"/>
      <c r="DL122" s="920">
        <v>603542</v>
      </c>
      <c r="DM122" s="920"/>
      <c r="DN122" s="920"/>
      <c r="DO122" s="920"/>
      <c r="DP122" s="920"/>
      <c r="DQ122" s="920">
        <v>499272</v>
      </c>
      <c r="DR122" s="920"/>
      <c r="DS122" s="920"/>
      <c r="DT122" s="920"/>
      <c r="DU122" s="920"/>
      <c r="DV122" s="921">
        <v>4.7</v>
      </c>
      <c r="DW122" s="921"/>
      <c r="DX122" s="921"/>
      <c r="DY122" s="921"/>
      <c r="DZ122" s="922"/>
    </row>
    <row r="123" spans="1:130" s="197" customFormat="1" ht="26.25" customHeight="1" thickBot="1">
      <c r="A123" s="975"/>
      <c r="B123" s="946"/>
      <c r="C123" s="916" t="s">
        <v>428</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442</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53.8</v>
      </c>
      <c r="BR123" s="1027"/>
      <c r="BS123" s="1027"/>
      <c r="BT123" s="1027"/>
      <c r="BU123" s="1027"/>
      <c r="BV123" s="1027">
        <v>43.2</v>
      </c>
      <c r="BW123" s="1027"/>
      <c r="BX123" s="1027"/>
      <c r="BY123" s="1027"/>
      <c r="BZ123" s="1027"/>
      <c r="CA123" s="1027">
        <v>25.8</v>
      </c>
      <c r="CB123" s="1027"/>
      <c r="CC123" s="1027"/>
      <c r="CD123" s="1027"/>
      <c r="CE123" s="1027"/>
      <c r="CF123" s="1028"/>
      <c r="CG123" s="1029"/>
      <c r="CH123" s="1029"/>
      <c r="CI123" s="1029"/>
      <c r="CJ123" s="1030"/>
      <c r="CK123" s="1016"/>
      <c r="CL123" s="1017"/>
      <c r="CM123" s="1017"/>
      <c r="CN123" s="1017"/>
      <c r="CO123" s="1018"/>
      <c r="CP123" s="1007" t="s">
        <v>388</v>
      </c>
      <c r="CQ123" s="1008"/>
      <c r="CR123" s="1008"/>
      <c r="CS123" s="1008"/>
      <c r="CT123" s="1008"/>
      <c r="CU123" s="1008"/>
      <c r="CV123" s="1008"/>
      <c r="CW123" s="1008"/>
      <c r="CX123" s="1008"/>
      <c r="CY123" s="1008"/>
      <c r="CZ123" s="1008"/>
      <c r="DA123" s="1008"/>
      <c r="DB123" s="1008"/>
      <c r="DC123" s="1008"/>
      <c r="DD123" s="1008"/>
      <c r="DE123" s="1008"/>
      <c r="DF123" s="1009"/>
      <c r="DG123" s="958">
        <v>1474</v>
      </c>
      <c r="DH123" s="959"/>
      <c r="DI123" s="959"/>
      <c r="DJ123" s="959"/>
      <c r="DK123" s="960"/>
      <c r="DL123" s="961" t="s">
        <v>111</v>
      </c>
      <c r="DM123" s="959"/>
      <c r="DN123" s="959"/>
      <c r="DO123" s="959"/>
      <c r="DP123" s="960"/>
      <c r="DQ123" s="961" t="s">
        <v>111</v>
      </c>
      <c r="DR123" s="959"/>
      <c r="DS123" s="959"/>
      <c r="DT123" s="959"/>
      <c r="DU123" s="960"/>
      <c r="DV123" s="962" t="s">
        <v>111</v>
      </c>
      <c r="DW123" s="963"/>
      <c r="DX123" s="963"/>
      <c r="DY123" s="963"/>
      <c r="DZ123" s="964"/>
    </row>
    <row r="124" spans="1:130" s="197" customFormat="1" ht="26.25" customHeight="1">
      <c r="A124" s="975"/>
      <c r="B124" s="946"/>
      <c r="C124" s="916" t="s">
        <v>431</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443</v>
      </c>
      <c r="CQ124" s="1008"/>
      <c r="CR124" s="1008"/>
      <c r="CS124" s="1008"/>
      <c r="CT124" s="1008"/>
      <c r="CU124" s="1008"/>
      <c r="CV124" s="1008"/>
      <c r="CW124" s="1008"/>
      <c r="CX124" s="1008"/>
      <c r="CY124" s="1008"/>
      <c r="CZ124" s="1008"/>
      <c r="DA124" s="1008"/>
      <c r="DB124" s="1008"/>
      <c r="DC124" s="1008"/>
      <c r="DD124" s="1008"/>
      <c r="DE124" s="1008"/>
      <c r="DF124" s="1009"/>
      <c r="DG124" s="997">
        <v>182544</v>
      </c>
      <c r="DH124" s="998"/>
      <c r="DI124" s="998"/>
      <c r="DJ124" s="998"/>
      <c r="DK124" s="999"/>
      <c r="DL124" s="1000">
        <v>174308</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433</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444</v>
      </c>
      <c r="CL125" s="1014"/>
      <c r="CM125" s="1014"/>
      <c r="CN125" s="1014"/>
      <c r="CO125" s="1015"/>
      <c r="CP125" s="940" t="s">
        <v>445</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446</v>
      </c>
      <c r="AY126" s="1037"/>
      <c r="AZ126" s="1037"/>
      <c r="BA126" s="1037"/>
      <c r="BB126" s="1037"/>
      <c r="BC126" s="1037"/>
      <c r="BD126" s="1037"/>
      <c r="BE126" s="1038"/>
      <c r="BF126" s="1052" t="s">
        <v>447</v>
      </c>
      <c r="BG126" s="1037"/>
      <c r="BH126" s="1037"/>
      <c r="BI126" s="1037"/>
      <c r="BJ126" s="1037"/>
      <c r="BK126" s="1037"/>
      <c r="BL126" s="1038"/>
      <c r="BM126" s="1052" t="s">
        <v>448</v>
      </c>
      <c r="BN126" s="1037"/>
      <c r="BO126" s="1037"/>
      <c r="BP126" s="1037"/>
      <c r="BQ126" s="1037"/>
      <c r="BR126" s="1037"/>
      <c r="BS126" s="1038"/>
      <c r="BT126" s="1052" t="s">
        <v>449</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450</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451</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95248</v>
      </c>
      <c r="AB127" s="959"/>
      <c r="AC127" s="959"/>
      <c r="AD127" s="959"/>
      <c r="AE127" s="960"/>
      <c r="AF127" s="961">
        <v>94841</v>
      </c>
      <c r="AG127" s="959"/>
      <c r="AH127" s="959"/>
      <c r="AI127" s="959"/>
      <c r="AJ127" s="960"/>
      <c r="AK127" s="961">
        <v>61347</v>
      </c>
      <c r="AL127" s="959"/>
      <c r="AM127" s="959"/>
      <c r="AN127" s="959"/>
      <c r="AO127" s="960"/>
      <c r="AP127" s="962">
        <v>0.6</v>
      </c>
      <c r="AQ127" s="963"/>
      <c r="AR127" s="963"/>
      <c r="AS127" s="963"/>
      <c r="AT127" s="964"/>
      <c r="AU127" s="233"/>
      <c r="AV127" s="233"/>
      <c r="AW127" s="233"/>
      <c r="AX127" s="886" t="s">
        <v>452</v>
      </c>
      <c r="AY127" s="887"/>
      <c r="AZ127" s="887"/>
      <c r="BA127" s="887"/>
      <c r="BB127" s="887"/>
      <c r="BC127" s="887"/>
      <c r="BD127" s="887"/>
      <c r="BE127" s="888"/>
      <c r="BF127" s="1041" t="s">
        <v>111</v>
      </c>
      <c r="BG127" s="1042"/>
      <c r="BH127" s="1042"/>
      <c r="BI127" s="1042"/>
      <c r="BJ127" s="1042"/>
      <c r="BK127" s="1042"/>
      <c r="BL127" s="1051"/>
      <c r="BM127" s="1041">
        <v>12.95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453</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454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455</v>
      </c>
      <c r="X128" s="1073"/>
      <c r="Y128" s="1073"/>
      <c r="Z128" s="1074"/>
      <c r="AA128" s="1089">
        <v>7069</v>
      </c>
      <c r="AB128" s="1090"/>
      <c r="AC128" s="1090"/>
      <c r="AD128" s="1090"/>
      <c r="AE128" s="1091"/>
      <c r="AF128" s="1092">
        <v>12018</v>
      </c>
      <c r="AG128" s="1090"/>
      <c r="AH128" s="1090"/>
      <c r="AI128" s="1090"/>
      <c r="AJ128" s="1091"/>
      <c r="AK128" s="1092">
        <v>10098</v>
      </c>
      <c r="AL128" s="1090"/>
      <c r="AM128" s="1090"/>
      <c r="AN128" s="1090"/>
      <c r="AO128" s="1091"/>
      <c r="AP128" s="1093"/>
      <c r="AQ128" s="1094"/>
      <c r="AR128" s="1094"/>
      <c r="AS128" s="1094"/>
      <c r="AT128" s="1095"/>
      <c r="AU128" s="235"/>
      <c r="AV128" s="235"/>
      <c r="AW128" s="235"/>
      <c r="AX128" s="1054" t="s">
        <v>456</v>
      </c>
      <c r="AY128" s="950"/>
      <c r="AZ128" s="950"/>
      <c r="BA128" s="950"/>
      <c r="BB128" s="950"/>
      <c r="BC128" s="950"/>
      <c r="BD128" s="950"/>
      <c r="BE128" s="951"/>
      <c r="BF128" s="1066" t="s">
        <v>111</v>
      </c>
      <c r="BG128" s="1067"/>
      <c r="BH128" s="1067"/>
      <c r="BI128" s="1067"/>
      <c r="BJ128" s="1067"/>
      <c r="BK128" s="1067"/>
      <c r="BL128" s="1068"/>
      <c r="BM128" s="1066">
        <v>17.95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457</v>
      </c>
      <c r="X129" s="1061"/>
      <c r="Y129" s="1061"/>
      <c r="Z129" s="1062"/>
      <c r="AA129" s="958">
        <v>12845955</v>
      </c>
      <c r="AB129" s="959"/>
      <c r="AC129" s="959"/>
      <c r="AD129" s="959"/>
      <c r="AE129" s="960"/>
      <c r="AF129" s="961">
        <v>12996141</v>
      </c>
      <c r="AG129" s="959"/>
      <c r="AH129" s="959"/>
      <c r="AI129" s="959"/>
      <c r="AJ129" s="960"/>
      <c r="AK129" s="961">
        <v>12948215</v>
      </c>
      <c r="AL129" s="959"/>
      <c r="AM129" s="959"/>
      <c r="AN129" s="959"/>
      <c r="AO129" s="960"/>
      <c r="AP129" s="1063"/>
      <c r="AQ129" s="1064"/>
      <c r="AR129" s="1064"/>
      <c r="AS129" s="1064"/>
      <c r="AT129" s="1065"/>
      <c r="AU129" s="235"/>
      <c r="AV129" s="235"/>
      <c r="AW129" s="235"/>
      <c r="AX129" s="1054" t="s">
        <v>458</v>
      </c>
      <c r="AY129" s="950"/>
      <c r="AZ129" s="950"/>
      <c r="BA129" s="950"/>
      <c r="BB129" s="950"/>
      <c r="BC129" s="950"/>
      <c r="BD129" s="950"/>
      <c r="BE129" s="951"/>
      <c r="BF129" s="1055">
        <v>9.1999999999999993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460</v>
      </c>
      <c r="X130" s="1061"/>
      <c r="Y130" s="1061"/>
      <c r="Z130" s="1062"/>
      <c r="AA130" s="958">
        <v>2184153</v>
      </c>
      <c r="AB130" s="959"/>
      <c r="AC130" s="959"/>
      <c r="AD130" s="959"/>
      <c r="AE130" s="960"/>
      <c r="AF130" s="961">
        <v>2235030</v>
      </c>
      <c r="AG130" s="959"/>
      <c r="AH130" s="959"/>
      <c r="AI130" s="959"/>
      <c r="AJ130" s="960"/>
      <c r="AK130" s="961">
        <v>2344291</v>
      </c>
      <c r="AL130" s="959"/>
      <c r="AM130" s="959"/>
      <c r="AN130" s="959"/>
      <c r="AO130" s="960"/>
      <c r="AP130" s="1063"/>
      <c r="AQ130" s="1064"/>
      <c r="AR130" s="1064"/>
      <c r="AS130" s="1064"/>
      <c r="AT130" s="1065"/>
      <c r="AU130" s="235"/>
      <c r="AV130" s="235"/>
      <c r="AW130" s="235"/>
      <c r="AX130" s="1113" t="s">
        <v>461</v>
      </c>
      <c r="AY130" s="1045"/>
      <c r="AZ130" s="1045"/>
      <c r="BA130" s="1045"/>
      <c r="BB130" s="1045"/>
      <c r="BC130" s="1045"/>
      <c r="BD130" s="1045"/>
      <c r="BE130" s="1046"/>
      <c r="BF130" s="1075">
        <v>25.8</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462</v>
      </c>
      <c r="X131" s="1084"/>
      <c r="Y131" s="1084"/>
      <c r="Z131" s="1085"/>
      <c r="AA131" s="997">
        <v>10661802</v>
      </c>
      <c r="AB131" s="998"/>
      <c r="AC131" s="998"/>
      <c r="AD131" s="998"/>
      <c r="AE131" s="999"/>
      <c r="AF131" s="1000">
        <v>10761111</v>
      </c>
      <c r="AG131" s="998"/>
      <c r="AH131" s="998"/>
      <c r="AI131" s="998"/>
      <c r="AJ131" s="999"/>
      <c r="AK131" s="1000">
        <v>10603924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463</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464</v>
      </c>
      <c r="W132" s="1101"/>
      <c r="X132" s="1101"/>
      <c r="Y132" s="1101"/>
      <c r="Z132" s="1102"/>
      <c r="AA132" s="1103">
        <v>10.69081005</v>
      </c>
      <c r="AB132" s="1104"/>
      <c r="AC132" s="1104"/>
      <c r="AD132" s="1104"/>
      <c r="AE132" s="1105"/>
      <c r="AF132" s="1106">
        <v>8.9315220330000002</v>
      </c>
      <c r="AG132" s="1104"/>
      <c r="AH132" s="1104"/>
      <c r="AI132" s="1104"/>
      <c r="AJ132" s="1105"/>
      <c r="AK132" s="1106">
        <v>8.0095821130000004</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465</v>
      </c>
      <c r="W133" s="1108"/>
      <c r="X133" s="1108"/>
      <c r="Y133" s="1108"/>
      <c r="Z133" s="1109"/>
      <c r="AA133" s="1110">
        <v>11.4</v>
      </c>
      <c r="AB133" s="1111"/>
      <c r="AC133" s="1111"/>
      <c r="AD133" s="1111"/>
      <c r="AE133" s="1112"/>
      <c r="AF133" s="1110">
        <v>10.4</v>
      </c>
      <c r="AG133" s="1111"/>
      <c r="AH133" s="1111"/>
      <c r="AI133" s="1111"/>
      <c r="AJ133" s="1112"/>
      <c r="AK133" s="1110">
        <v>9.1999999999999993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7" t="s">
        <v>468</v>
      </c>
      <c r="L7" s="254"/>
      <c r="M7" s="255" t="s">
        <v>469</v>
      </c>
      <c r="N7" s="256"/>
    </row>
    <row r="8" spans="1:16">
      <c r="A8" s="248"/>
      <c r="B8" s="244"/>
      <c r="C8" s="244"/>
      <c r="D8" s="244"/>
      <c r="E8" s="244"/>
      <c r="F8" s="244"/>
      <c r="G8" s="257"/>
      <c r="H8" s="258"/>
      <c r="I8" s="258"/>
      <c r="J8" s="259"/>
      <c r="K8" s="1118"/>
      <c r="L8" s="260" t="s">
        <v>470</v>
      </c>
      <c r="M8" s="261" t="s">
        <v>471</v>
      </c>
      <c r="N8" s="262" t="s">
        <v>472</v>
      </c>
    </row>
    <row r="9" spans="1:16">
      <c r="A9" s="248"/>
      <c r="B9" s="244"/>
      <c r="C9" s="244"/>
      <c r="D9" s="244"/>
      <c r="E9" s="244"/>
      <c r="F9" s="244"/>
      <c r="G9" s="1119" t="s">
        <v>473</v>
      </c>
      <c r="H9" s="1120"/>
      <c r="I9" s="1120"/>
      <c r="J9" s="1121"/>
      <c r="K9" s="263">
        <v>3921790</v>
      </c>
      <c r="L9" s="264">
        <v>87487</v>
      </c>
      <c r="M9" s="265">
        <v>84248</v>
      </c>
      <c r="N9" s="266">
        <v>3.8</v>
      </c>
    </row>
    <row r="10" spans="1:16">
      <c r="A10" s="248"/>
      <c r="B10" s="244"/>
      <c r="C10" s="244"/>
      <c r="D10" s="244"/>
      <c r="E10" s="244"/>
      <c r="F10" s="244"/>
      <c r="G10" s="1119" t="s">
        <v>474</v>
      </c>
      <c r="H10" s="1120"/>
      <c r="I10" s="1120"/>
      <c r="J10" s="1121"/>
      <c r="K10" s="267">
        <v>246159</v>
      </c>
      <c r="L10" s="268">
        <v>5491</v>
      </c>
      <c r="M10" s="269">
        <v>7169</v>
      </c>
      <c r="N10" s="270">
        <v>-23.4</v>
      </c>
    </row>
    <row r="11" spans="1:16" ht="13.5" customHeight="1">
      <c r="A11" s="248"/>
      <c r="B11" s="244"/>
      <c r="C11" s="244"/>
      <c r="D11" s="244"/>
      <c r="E11" s="244"/>
      <c r="F11" s="244"/>
      <c r="G11" s="1119" t="s">
        <v>475</v>
      </c>
      <c r="H11" s="1120"/>
      <c r="I11" s="1120"/>
      <c r="J11" s="1121"/>
      <c r="K11" s="267">
        <v>65021</v>
      </c>
      <c r="L11" s="268">
        <v>1450</v>
      </c>
      <c r="M11" s="269">
        <v>9152</v>
      </c>
      <c r="N11" s="270">
        <v>-84.2</v>
      </c>
    </row>
    <row r="12" spans="1:16" ht="13.5" customHeight="1">
      <c r="A12" s="248"/>
      <c r="B12" s="244"/>
      <c r="C12" s="244"/>
      <c r="D12" s="244"/>
      <c r="E12" s="244"/>
      <c r="F12" s="244"/>
      <c r="G12" s="1119" t="s">
        <v>476</v>
      </c>
      <c r="H12" s="1120"/>
      <c r="I12" s="1120"/>
      <c r="J12" s="1121"/>
      <c r="K12" s="267">
        <v>19955</v>
      </c>
      <c r="L12" s="268">
        <v>445</v>
      </c>
      <c r="M12" s="269">
        <v>893</v>
      </c>
      <c r="N12" s="270">
        <v>-50.2</v>
      </c>
    </row>
    <row r="13" spans="1:16" ht="13.5" customHeight="1">
      <c r="A13" s="248"/>
      <c r="B13" s="244"/>
      <c r="C13" s="244"/>
      <c r="D13" s="244"/>
      <c r="E13" s="244"/>
      <c r="F13" s="244"/>
      <c r="G13" s="1119" t="s">
        <v>477</v>
      </c>
      <c r="H13" s="1120"/>
      <c r="I13" s="1120"/>
      <c r="J13" s="1121"/>
      <c r="K13" s="267" t="s">
        <v>478</v>
      </c>
      <c r="L13" s="268" t="s">
        <v>478</v>
      </c>
      <c r="M13" s="269">
        <v>3</v>
      </c>
      <c r="N13" s="270" t="s">
        <v>478</v>
      </c>
    </row>
    <row r="14" spans="1:16" ht="13.5" customHeight="1">
      <c r="A14" s="248"/>
      <c r="B14" s="244"/>
      <c r="C14" s="244"/>
      <c r="D14" s="244"/>
      <c r="E14" s="244"/>
      <c r="F14" s="244"/>
      <c r="G14" s="1119" t="s">
        <v>479</v>
      </c>
      <c r="H14" s="1120"/>
      <c r="I14" s="1120"/>
      <c r="J14" s="1121"/>
      <c r="K14" s="267">
        <v>358295</v>
      </c>
      <c r="L14" s="268">
        <v>7993</v>
      </c>
      <c r="M14" s="269">
        <v>3652</v>
      </c>
      <c r="N14" s="270">
        <v>118.9</v>
      </c>
    </row>
    <row r="15" spans="1:16" ht="13.5" customHeight="1">
      <c r="A15" s="248"/>
      <c r="B15" s="244"/>
      <c r="C15" s="244"/>
      <c r="D15" s="244"/>
      <c r="E15" s="244"/>
      <c r="F15" s="244"/>
      <c r="G15" s="1119" t="s">
        <v>480</v>
      </c>
      <c r="H15" s="1120"/>
      <c r="I15" s="1120"/>
      <c r="J15" s="1121"/>
      <c r="K15" s="267">
        <v>27573</v>
      </c>
      <c r="L15" s="268">
        <v>615</v>
      </c>
      <c r="M15" s="269">
        <v>2134</v>
      </c>
      <c r="N15" s="270">
        <v>-71.2</v>
      </c>
    </row>
    <row r="16" spans="1:16">
      <c r="A16" s="248"/>
      <c r="B16" s="244"/>
      <c r="C16" s="244"/>
      <c r="D16" s="244"/>
      <c r="E16" s="244"/>
      <c r="F16" s="244"/>
      <c r="G16" s="1122" t="s">
        <v>481</v>
      </c>
      <c r="H16" s="1123"/>
      <c r="I16" s="1123"/>
      <c r="J16" s="1124"/>
      <c r="K16" s="268">
        <v>-439218</v>
      </c>
      <c r="L16" s="268">
        <v>-9798</v>
      </c>
      <c r="M16" s="269">
        <v>-9248</v>
      </c>
      <c r="N16" s="270">
        <v>5.9</v>
      </c>
    </row>
    <row r="17" spans="1:16">
      <c r="A17" s="248"/>
      <c r="B17" s="244"/>
      <c r="C17" s="244"/>
      <c r="D17" s="244"/>
      <c r="E17" s="244"/>
      <c r="F17" s="244"/>
      <c r="G17" s="1122" t="s">
        <v>169</v>
      </c>
      <c r="H17" s="1123"/>
      <c r="I17" s="1123"/>
      <c r="J17" s="1124"/>
      <c r="K17" s="268">
        <v>4199575</v>
      </c>
      <c r="L17" s="268">
        <v>93684</v>
      </c>
      <c r="M17" s="269">
        <v>98003</v>
      </c>
      <c r="N17" s="270">
        <v>-4.4000000000000004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4" t="s">
        <v>486</v>
      </c>
      <c r="H21" s="1115"/>
      <c r="I21" s="1115"/>
      <c r="J21" s="1116"/>
      <c r="K21" s="280">
        <v>10.28</v>
      </c>
      <c r="L21" s="281">
        <v>9.39</v>
      </c>
      <c r="M21" s="282">
        <v>0.89</v>
      </c>
      <c r="N21" s="249"/>
      <c r="O21" s="283"/>
      <c r="P21" s="279"/>
    </row>
    <row r="22" spans="1:16" s="284" customFormat="1">
      <c r="A22" s="279"/>
      <c r="B22" s="249"/>
      <c r="C22" s="249"/>
      <c r="D22" s="249"/>
      <c r="E22" s="249"/>
      <c r="F22" s="249"/>
      <c r="G22" s="1114" t="s">
        <v>487</v>
      </c>
      <c r="H22" s="1115"/>
      <c r="I22" s="1115"/>
      <c r="J22" s="1116"/>
      <c r="K22" s="285">
        <v>95.9</v>
      </c>
      <c r="L22" s="286">
        <v>97</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468</v>
      </c>
      <c r="L30" s="254"/>
      <c r="M30" s="255" t="s">
        <v>469</v>
      </c>
      <c r="N30" s="256"/>
    </row>
    <row r="31" spans="1:16">
      <c r="A31" s="248"/>
      <c r="B31" s="244"/>
      <c r="C31" s="244"/>
      <c r="D31" s="244"/>
      <c r="E31" s="244"/>
      <c r="F31" s="244"/>
      <c r="G31" s="257"/>
      <c r="H31" s="258"/>
      <c r="I31" s="258"/>
      <c r="J31" s="259"/>
      <c r="K31" s="1118"/>
      <c r="L31" s="260" t="s">
        <v>470</v>
      </c>
      <c r="M31" s="261" t="s">
        <v>471</v>
      </c>
      <c r="N31" s="262" t="s">
        <v>472</v>
      </c>
    </row>
    <row r="32" spans="1:16" ht="27" customHeight="1">
      <c r="A32" s="248"/>
      <c r="B32" s="244"/>
      <c r="C32" s="244"/>
      <c r="D32" s="244"/>
      <c r="E32" s="244"/>
      <c r="F32" s="244"/>
      <c r="G32" s="1130" t="s">
        <v>490</v>
      </c>
      <c r="H32" s="1131"/>
      <c r="I32" s="1131"/>
      <c r="J32" s="1132"/>
      <c r="K32" s="294">
        <v>2173669</v>
      </c>
      <c r="L32" s="294">
        <v>48490</v>
      </c>
      <c r="M32" s="295">
        <v>64926</v>
      </c>
      <c r="N32" s="296">
        <v>-25.3</v>
      </c>
    </row>
    <row r="33" spans="1:16" ht="13.5" customHeight="1">
      <c r="A33" s="248"/>
      <c r="B33" s="244"/>
      <c r="C33" s="244"/>
      <c r="D33" s="244"/>
      <c r="E33" s="244"/>
      <c r="F33" s="244"/>
      <c r="G33" s="1130" t="s">
        <v>491</v>
      </c>
      <c r="H33" s="1131"/>
      <c r="I33" s="1131"/>
      <c r="J33" s="1132"/>
      <c r="K33" s="294" t="s">
        <v>478</v>
      </c>
      <c r="L33" s="294" t="s">
        <v>478</v>
      </c>
      <c r="M33" s="295" t="s">
        <v>478</v>
      </c>
      <c r="N33" s="296" t="s">
        <v>478</v>
      </c>
    </row>
    <row r="34" spans="1:16" ht="27" customHeight="1">
      <c r="A34" s="248"/>
      <c r="B34" s="244"/>
      <c r="C34" s="244"/>
      <c r="D34" s="244"/>
      <c r="E34" s="244"/>
      <c r="F34" s="244"/>
      <c r="G34" s="1130" t="s">
        <v>492</v>
      </c>
      <c r="H34" s="1131"/>
      <c r="I34" s="1131"/>
      <c r="J34" s="1132"/>
      <c r="K34" s="294" t="s">
        <v>478</v>
      </c>
      <c r="L34" s="294" t="s">
        <v>478</v>
      </c>
      <c r="M34" s="295">
        <v>24</v>
      </c>
      <c r="N34" s="296" t="s">
        <v>478</v>
      </c>
    </row>
    <row r="35" spans="1:16" ht="27" customHeight="1">
      <c r="A35" s="248"/>
      <c r="B35" s="244"/>
      <c r="C35" s="244"/>
      <c r="D35" s="244"/>
      <c r="E35" s="244"/>
      <c r="F35" s="244"/>
      <c r="G35" s="1130" t="s">
        <v>493</v>
      </c>
      <c r="H35" s="1131"/>
      <c r="I35" s="1131"/>
      <c r="J35" s="1132"/>
      <c r="K35" s="294">
        <v>860230</v>
      </c>
      <c r="L35" s="294">
        <v>19190</v>
      </c>
      <c r="M35" s="295">
        <v>18007</v>
      </c>
      <c r="N35" s="296">
        <v>6.6</v>
      </c>
    </row>
    <row r="36" spans="1:16" ht="27" customHeight="1">
      <c r="A36" s="248"/>
      <c r="B36" s="244"/>
      <c r="C36" s="244"/>
      <c r="D36" s="244"/>
      <c r="E36" s="244"/>
      <c r="F36" s="244"/>
      <c r="G36" s="1130" t="s">
        <v>494</v>
      </c>
      <c r="H36" s="1131"/>
      <c r="I36" s="1131"/>
      <c r="J36" s="1132"/>
      <c r="K36" s="294">
        <v>108473</v>
      </c>
      <c r="L36" s="294">
        <v>2420</v>
      </c>
      <c r="M36" s="295">
        <v>3275</v>
      </c>
      <c r="N36" s="296">
        <v>-26.1</v>
      </c>
    </row>
    <row r="37" spans="1:16" ht="13.5" customHeight="1">
      <c r="A37" s="248"/>
      <c r="B37" s="244"/>
      <c r="C37" s="244"/>
      <c r="D37" s="244"/>
      <c r="E37" s="244"/>
      <c r="F37" s="244"/>
      <c r="G37" s="1130" t="s">
        <v>495</v>
      </c>
      <c r="H37" s="1131"/>
      <c r="I37" s="1131"/>
      <c r="J37" s="1132"/>
      <c r="K37" s="294">
        <v>61347</v>
      </c>
      <c r="L37" s="294">
        <v>1369</v>
      </c>
      <c r="M37" s="295">
        <v>1233</v>
      </c>
      <c r="N37" s="296">
        <v>11</v>
      </c>
    </row>
    <row r="38" spans="1:16" ht="27" customHeight="1">
      <c r="A38" s="248"/>
      <c r="B38" s="244"/>
      <c r="C38" s="244"/>
      <c r="D38" s="244"/>
      <c r="E38" s="244"/>
      <c r="F38" s="244"/>
      <c r="G38" s="1133" t="s">
        <v>496</v>
      </c>
      <c r="H38" s="1134"/>
      <c r="I38" s="1134"/>
      <c r="J38" s="1135"/>
      <c r="K38" s="297" t="s">
        <v>478</v>
      </c>
      <c r="L38" s="297" t="s">
        <v>478</v>
      </c>
      <c r="M38" s="298">
        <v>9</v>
      </c>
      <c r="N38" s="299" t="s">
        <v>478</v>
      </c>
      <c r="O38" s="293"/>
    </row>
    <row r="39" spans="1:16">
      <c r="A39" s="248"/>
      <c r="B39" s="244"/>
      <c r="C39" s="244"/>
      <c r="D39" s="244"/>
      <c r="E39" s="244"/>
      <c r="F39" s="244"/>
      <c r="G39" s="1133" t="s">
        <v>497</v>
      </c>
      <c r="H39" s="1134"/>
      <c r="I39" s="1134"/>
      <c r="J39" s="1135"/>
      <c r="K39" s="300">
        <v>-10098</v>
      </c>
      <c r="L39" s="300">
        <v>-225</v>
      </c>
      <c r="M39" s="301">
        <v>-4280</v>
      </c>
      <c r="N39" s="302">
        <v>-94.7</v>
      </c>
      <c r="O39" s="293"/>
    </row>
    <row r="40" spans="1:16" ht="27" customHeight="1">
      <c r="A40" s="248"/>
      <c r="B40" s="244"/>
      <c r="C40" s="244"/>
      <c r="D40" s="244"/>
      <c r="E40" s="244"/>
      <c r="F40" s="244"/>
      <c r="G40" s="1130" t="s">
        <v>498</v>
      </c>
      <c r="H40" s="1131"/>
      <c r="I40" s="1131"/>
      <c r="J40" s="1132"/>
      <c r="K40" s="300">
        <v>-2344291</v>
      </c>
      <c r="L40" s="300">
        <v>-52296</v>
      </c>
      <c r="M40" s="301">
        <v>-56807</v>
      </c>
      <c r="N40" s="302">
        <v>-7.9</v>
      </c>
      <c r="O40" s="293"/>
    </row>
    <row r="41" spans="1:16">
      <c r="A41" s="248"/>
      <c r="B41" s="244"/>
      <c r="C41" s="244"/>
      <c r="D41" s="244"/>
      <c r="E41" s="244"/>
      <c r="F41" s="244"/>
      <c r="G41" s="1136" t="s">
        <v>280</v>
      </c>
      <c r="H41" s="1137"/>
      <c r="I41" s="1137"/>
      <c r="J41" s="1138"/>
      <c r="K41" s="294">
        <v>849330</v>
      </c>
      <c r="L41" s="300">
        <v>18947</v>
      </c>
      <c r="M41" s="301">
        <v>26387</v>
      </c>
      <c r="N41" s="302">
        <v>-28.2</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5" t="s">
        <v>468</v>
      </c>
      <c r="J49" s="1127" t="s">
        <v>502</v>
      </c>
      <c r="K49" s="1128"/>
      <c r="L49" s="1128"/>
      <c r="M49" s="1128"/>
      <c r="N49" s="1129"/>
    </row>
    <row r="50" spans="1:14">
      <c r="A50" s="248"/>
      <c r="B50" s="244"/>
      <c r="C50" s="244"/>
      <c r="D50" s="244"/>
      <c r="E50" s="244"/>
      <c r="F50" s="244"/>
      <c r="G50" s="312"/>
      <c r="H50" s="313"/>
      <c r="I50" s="1126"/>
      <c r="J50" s="314" t="s">
        <v>503</v>
      </c>
      <c r="K50" s="315" t="s">
        <v>504</v>
      </c>
      <c r="L50" s="316" t="s">
        <v>505</v>
      </c>
      <c r="M50" s="317" t="s">
        <v>506</v>
      </c>
      <c r="N50" s="318" t="s">
        <v>507</v>
      </c>
    </row>
    <row r="51" spans="1:14">
      <c r="A51" s="248"/>
      <c r="B51" s="244"/>
      <c r="C51" s="244"/>
      <c r="D51" s="244"/>
      <c r="E51" s="244"/>
      <c r="F51" s="244"/>
      <c r="G51" s="310" t="s">
        <v>508</v>
      </c>
      <c r="H51" s="311"/>
      <c r="I51" s="319">
        <v>3001827</v>
      </c>
      <c r="J51" s="320">
        <v>66935</v>
      </c>
      <c r="K51" s="321">
        <v>64.599999999999994</v>
      </c>
      <c r="L51" s="322">
        <v>78670</v>
      </c>
      <c r="M51" s="323">
        <v>3.1</v>
      </c>
      <c r="N51" s="324">
        <v>61.5</v>
      </c>
    </row>
    <row r="52" spans="1:14">
      <c r="A52" s="248"/>
      <c r="B52" s="244"/>
      <c r="C52" s="244"/>
      <c r="D52" s="244"/>
      <c r="E52" s="244"/>
      <c r="F52" s="244"/>
      <c r="G52" s="325"/>
      <c r="H52" s="326" t="s">
        <v>509</v>
      </c>
      <c r="I52" s="327">
        <v>1543420</v>
      </c>
      <c r="J52" s="328">
        <v>34415</v>
      </c>
      <c r="K52" s="329">
        <v>45</v>
      </c>
      <c r="L52" s="330">
        <v>38094</v>
      </c>
      <c r="M52" s="331">
        <v>-7.3</v>
      </c>
      <c r="N52" s="332">
        <v>52.3</v>
      </c>
    </row>
    <row r="53" spans="1:14">
      <c r="A53" s="248"/>
      <c r="B53" s="244"/>
      <c r="C53" s="244"/>
      <c r="D53" s="244"/>
      <c r="E53" s="244"/>
      <c r="F53" s="244"/>
      <c r="G53" s="310" t="s">
        <v>510</v>
      </c>
      <c r="H53" s="311"/>
      <c r="I53" s="319">
        <v>1806111</v>
      </c>
      <c r="J53" s="320">
        <v>40369</v>
      </c>
      <c r="K53" s="321">
        <v>-39.700000000000003</v>
      </c>
      <c r="L53" s="322">
        <v>67201</v>
      </c>
      <c r="M53" s="323">
        <v>-14.6</v>
      </c>
      <c r="N53" s="324">
        <v>-25.1</v>
      </c>
    </row>
    <row r="54" spans="1:14">
      <c r="A54" s="248"/>
      <c r="B54" s="244"/>
      <c r="C54" s="244"/>
      <c r="D54" s="244"/>
      <c r="E54" s="244"/>
      <c r="F54" s="244"/>
      <c r="G54" s="325"/>
      <c r="H54" s="326" t="s">
        <v>509</v>
      </c>
      <c r="I54" s="327">
        <v>1013953</v>
      </c>
      <c r="J54" s="328">
        <v>22663</v>
      </c>
      <c r="K54" s="329">
        <v>-34.1</v>
      </c>
      <c r="L54" s="330">
        <v>35210</v>
      </c>
      <c r="M54" s="331">
        <v>-7.6</v>
      </c>
      <c r="N54" s="332">
        <v>-26.5</v>
      </c>
    </row>
    <row r="55" spans="1:14">
      <c r="A55" s="248"/>
      <c r="B55" s="244"/>
      <c r="C55" s="244"/>
      <c r="D55" s="244"/>
      <c r="E55" s="244"/>
      <c r="F55" s="244"/>
      <c r="G55" s="310" t="s">
        <v>511</v>
      </c>
      <c r="H55" s="311"/>
      <c r="I55" s="319">
        <v>3946611</v>
      </c>
      <c r="J55" s="320">
        <v>87636</v>
      </c>
      <c r="K55" s="321">
        <v>117.1</v>
      </c>
      <c r="L55" s="322">
        <v>75709</v>
      </c>
      <c r="M55" s="323">
        <v>12.7</v>
      </c>
      <c r="N55" s="324">
        <v>104.4</v>
      </c>
    </row>
    <row r="56" spans="1:14">
      <c r="A56" s="248"/>
      <c r="B56" s="244"/>
      <c r="C56" s="244"/>
      <c r="D56" s="244"/>
      <c r="E56" s="244"/>
      <c r="F56" s="244"/>
      <c r="G56" s="325"/>
      <c r="H56" s="326" t="s">
        <v>509</v>
      </c>
      <c r="I56" s="327">
        <v>2636672</v>
      </c>
      <c r="J56" s="328">
        <v>58548</v>
      </c>
      <c r="K56" s="329">
        <v>158.30000000000001</v>
      </c>
      <c r="L56" s="330">
        <v>35212</v>
      </c>
      <c r="M56" s="331">
        <v>0</v>
      </c>
      <c r="N56" s="332">
        <v>158.30000000000001</v>
      </c>
    </row>
    <row r="57" spans="1:14">
      <c r="A57" s="248"/>
      <c r="B57" s="244"/>
      <c r="C57" s="244"/>
      <c r="D57" s="244"/>
      <c r="E57" s="244"/>
      <c r="F57" s="244"/>
      <c r="G57" s="310" t="s">
        <v>512</v>
      </c>
      <c r="H57" s="311"/>
      <c r="I57" s="319">
        <v>5533496</v>
      </c>
      <c r="J57" s="320">
        <v>123010</v>
      </c>
      <c r="K57" s="321">
        <v>40.4</v>
      </c>
      <c r="L57" s="322">
        <v>90961</v>
      </c>
      <c r="M57" s="323">
        <v>20.100000000000001</v>
      </c>
      <c r="N57" s="324">
        <v>20.3</v>
      </c>
    </row>
    <row r="58" spans="1:14">
      <c r="A58" s="248"/>
      <c r="B58" s="244"/>
      <c r="C58" s="244"/>
      <c r="D58" s="244"/>
      <c r="E58" s="244"/>
      <c r="F58" s="244"/>
      <c r="G58" s="325"/>
      <c r="H58" s="326" t="s">
        <v>509</v>
      </c>
      <c r="I58" s="327">
        <v>3251939</v>
      </c>
      <c r="J58" s="328">
        <v>72291</v>
      </c>
      <c r="K58" s="329">
        <v>23.5</v>
      </c>
      <c r="L58" s="330">
        <v>37720</v>
      </c>
      <c r="M58" s="331">
        <v>7.1</v>
      </c>
      <c r="N58" s="332">
        <v>16.399999999999999</v>
      </c>
    </row>
    <row r="59" spans="1:14">
      <c r="A59" s="248"/>
      <c r="B59" s="244"/>
      <c r="C59" s="244"/>
      <c r="D59" s="244"/>
      <c r="E59" s="244"/>
      <c r="F59" s="244"/>
      <c r="G59" s="310" t="s">
        <v>513</v>
      </c>
      <c r="H59" s="311"/>
      <c r="I59" s="319">
        <v>1896591</v>
      </c>
      <c r="J59" s="320">
        <v>42309</v>
      </c>
      <c r="K59" s="321">
        <v>-65.599999999999994</v>
      </c>
      <c r="L59" s="322">
        <v>106614</v>
      </c>
      <c r="M59" s="323">
        <v>17.2</v>
      </c>
      <c r="N59" s="324">
        <v>-82.8</v>
      </c>
    </row>
    <row r="60" spans="1:14">
      <c r="A60" s="248"/>
      <c r="B60" s="244"/>
      <c r="C60" s="244"/>
      <c r="D60" s="244"/>
      <c r="E60" s="244"/>
      <c r="F60" s="244"/>
      <c r="G60" s="325"/>
      <c r="H60" s="326" t="s">
        <v>509</v>
      </c>
      <c r="I60" s="333">
        <v>1323181</v>
      </c>
      <c r="J60" s="328">
        <v>29518</v>
      </c>
      <c r="K60" s="329">
        <v>-59.2</v>
      </c>
      <c r="L60" s="330">
        <v>45545</v>
      </c>
      <c r="M60" s="331">
        <v>20.7</v>
      </c>
      <c r="N60" s="332">
        <v>-79.900000000000006</v>
      </c>
    </row>
    <row r="61" spans="1:14">
      <c r="A61" s="248"/>
      <c r="B61" s="244"/>
      <c r="C61" s="244"/>
      <c r="D61" s="244"/>
      <c r="E61" s="244"/>
      <c r="F61" s="244"/>
      <c r="G61" s="310" t="s">
        <v>514</v>
      </c>
      <c r="H61" s="334"/>
      <c r="I61" s="335">
        <v>3236927</v>
      </c>
      <c r="J61" s="336">
        <v>72052</v>
      </c>
      <c r="K61" s="337">
        <v>23.4</v>
      </c>
      <c r="L61" s="338">
        <v>83831</v>
      </c>
      <c r="M61" s="339">
        <v>7.7</v>
      </c>
      <c r="N61" s="324">
        <v>15.7</v>
      </c>
    </row>
    <row r="62" spans="1:14">
      <c r="A62" s="248"/>
      <c r="B62" s="244"/>
      <c r="C62" s="244"/>
      <c r="D62" s="244"/>
      <c r="E62" s="244"/>
      <c r="F62" s="244"/>
      <c r="G62" s="325"/>
      <c r="H62" s="326" t="s">
        <v>509</v>
      </c>
      <c r="I62" s="327">
        <v>1953833</v>
      </c>
      <c r="J62" s="328">
        <v>43487</v>
      </c>
      <c r="K62" s="329">
        <v>26.7</v>
      </c>
      <c r="L62" s="330">
        <v>38356</v>
      </c>
      <c r="M62" s="331">
        <v>2.6</v>
      </c>
      <c r="N62" s="332">
        <v>24.1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32.65</v>
      </c>
      <c r="G47" s="12">
        <v>37.46</v>
      </c>
      <c r="H47" s="12">
        <v>36.619999999999997</v>
      </c>
      <c r="I47" s="12">
        <v>44.12</v>
      </c>
      <c r="J47" s="13">
        <v>52.28</v>
      </c>
    </row>
    <row r="48" spans="2:10" ht="57.75" customHeight="1">
      <c r="B48" s="14"/>
      <c r="C48" s="1141" t="s">
        <v>4</v>
      </c>
      <c r="D48" s="1141"/>
      <c r="E48" s="1142"/>
      <c r="F48" s="15">
        <v>7.57</v>
      </c>
      <c r="G48" s="16">
        <v>6.01</v>
      </c>
      <c r="H48" s="16">
        <v>5.97</v>
      </c>
      <c r="I48" s="16">
        <v>5.19</v>
      </c>
      <c r="J48" s="17">
        <v>6.82</v>
      </c>
    </row>
    <row r="49" spans="2:10" ht="57.75" customHeight="1" thickBot="1">
      <c r="B49" s="18"/>
      <c r="C49" s="1143" t="s">
        <v>5</v>
      </c>
      <c r="D49" s="1143"/>
      <c r="E49" s="1144"/>
      <c r="F49" s="19">
        <v>2</v>
      </c>
      <c r="G49" s="20" t="s">
        <v>521</v>
      </c>
      <c r="H49" s="20" t="s">
        <v>522</v>
      </c>
      <c r="I49" s="20">
        <v>3.73</v>
      </c>
      <c r="J49" s="21">
        <v>6.81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523</v>
      </c>
      <c r="D34" s="1151"/>
      <c r="E34" s="1152"/>
      <c r="F34" s="32">
        <v>19.190000000000001</v>
      </c>
      <c r="G34" s="33">
        <v>19.48</v>
      </c>
      <c r="H34" s="33">
        <v>20.149999999999999</v>
      </c>
      <c r="I34" s="33">
        <v>18.79</v>
      </c>
      <c r="J34" s="34">
        <v>18.75</v>
      </c>
      <c r="K34" s="22"/>
      <c r="L34" s="22"/>
      <c r="M34" s="22"/>
      <c r="N34" s="22"/>
      <c r="O34" s="22"/>
      <c r="P34" s="22"/>
    </row>
    <row r="35" spans="1:16" ht="39" customHeight="1">
      <c r="A35" s="22"/>
      <c r="B35" s="35"/>
      <c r="C35" s="1145" t="s">
        <v>524</v>
      </c>
      <c r="D35" s="1146"/>
      <c r="E35" s="1147"/>
      <c r="F35" s="36">
        <v>7.47</v>
      </c>
      <c r="G35" s="37">
        <v>5.91</v>
      </c>
      <c r="H35" s="37">
        <v>5.86</v>
      </c>
      <c r="I35" s="37">
        <v>5.09</v>
      </c>
      <c r="J35" s="38">
        <v>6.72</v>
      </c>
      <c r="K35" s="22"/>
      <c r="L35" s="22"/>
      <c r="M35" s="22"/>
      <c r="N35" s="22"/>
      <c r="O35" s="22"/>
      <c r="P35" s="22"/>
    </row>
    <row r="36" spans="1:16" ht="39" customHeight="1">
      <c r="A36" s="22"/>
      <c r="B36" s="35"/>
      <c r="C36" s="1145" t="s">
        <v>525</v>
      </c>
      <c r="D36" s="1146"/>
      <c r="E36" s="1147"/>
      <c r="F36" s="36">
        <v>1.05</v>
      </c>
      <c r="G36" s="37">
        <v>2.2599999999999998</v>
      </c>
      <c r="H36" s="37">
        <v>2.41</v>
      </c>
      <c r="I36" s="37">
        <v>2.16</v>
      </c>
      <c r="J36" s="38">
        <v>1.83</v>
      </c>
      <c r="K36" s="22"/>
      <c r="L36" s="22"/>
      <c r="M36" s="22"/>
      <c r="N36" s="22"/>
      <c r="O36" s="22"/>
      <c r="P36" s="22"/>
    </row>
    <row r="37" spans="1:16" ht="39" customHeight="1">
      <c r="A37" s="22"/>
      <c r="B37" s="35"/>
      <c r="C37" s="1145" t="s">
        <v>526</v>
      </c>
      <c r="D37" s="1146"/>
      <c r="E37" s="1147"/>
      <c r="F37" s="36">
        <v>0.64</v>
      </c>
      <c r="G37" s="37">
        <v>0.42</v>
      </c>
      <c r="H37" s="37">
        <v>1.08</v>
      </c>
      <c r="I37" s="37">
        <v>0.95</v>
      </c>
      <c r="J37" s="38">
        <v>0.82</v>
      </c>
      <c r="K37" s="22"/>
      <c r="L37" s="22"/>
      <c r="M37" s="22"/>
      <c r="N37" s="22"/>
      <c r="O37" s="22"/>
      <c r="P37" s="22"/>
    </row>
    <row r="38" spans="1:16" ht="39" customHeight="1">
      <c r="A38" s="22"/>
      <c r="B38" s="35"/>
      <c r="C38" s="1145" t="s">
        <v>527</v>
      </c>
      <c r="D38" s="1146"/>
      <c r="E38" s="1147"/>
      <c r="F38" s="36">
        <v>0.33</v>
      </c>
      <c r="G38" s="37">
        <v>0.13</v>
      </c>
      <c r="H38" s="37">
        <v>0.44</v>
      </c>
      <c r="I38" s="37">
        <v>0.32</v>
      </c>
      <c r="J38" s="38">
        <v>0.72</v>
      </c>
      <c r="K38" s="22"/>
      <c r="L38" s="22"/>
      <c r="M38" s="22"/>
      <c r="N38" s="22"/>
      <c r="O38" s="22"/>
      <c r="P38" s="22"/>
    </row>
    <row r="39" spans="1:16" ht="39" customHeight="1">
      <c r="A39" s="22"/>
      <c r="B39" s="35"/>
      <c r="C39" s="1145" t="s">
        <v>528</v>
      </c>
      <c r="D39" s="1146"/>
      <c r="E39" s="1147"/>
      <c r="F39" s="36">
        <v>0.69</v>
      </c>
      <c r="G39" s="37">
        <v>0.53</v>
      </c>
      <c r="H39" s="37">
        <v>0.41</v>
      </c>
      <c r="I39" s="37">
        <v>0.4</v>
      </c>
      <c r="J39" s="38">
        <v>0.26</v>
      </c>
      <c r="K39" s="22"/>
      <c r="L39" s="22"/>
      <c r="M39" s="22"/>
      <c r="N39" s="22"/>
      <c r="O39" s="22"/>
      <c r="P39" s="22"/>
    </row>
    <row r="40" spans="1:16" ht="39" customHeight="1">
      <c r="A40" s="22"/>
      <c r="B40" s="35"/>
      <c r="C40" s="1145" t="s">
        <v>529</v>
      </c>
      <c r="D40" s="1146"/>
      <c r="E40" s="1147"/>
      <c r="F40" s="36">
        <v>0.09</v>
      </c>
      <c r="G40" s="37">
        <v>0.09</v>
      </c>
      <c r="H40" s="37">
        <v>0.09</v>
      </c>
      <c r="I40" s="37">
        <v>0.09</v>
      </c>
      <c r="J40" s="38">
        <v>0.09</v>
      </c>
      <c r="K40" s="22"/>
      <c r="L40" s="22"/>
      <c r="M40" s="22"/>
      <c r="N40" s="22"/>
      <c r="O40" s="22"/>
      <c r="P40" s="22"/>
    </row>
    <row r="41" spans="1:16" ht="39" customHeight="1">
      <c r="A41" s="22"/>
      <c r="B41" s="35"/>
      <c r="C41" s="1145" t="s">
        <v>530</v>
      </c>
      <c r="D41" s="1146"/>
      <c r="E41" s="1147"/>
      <c r="F41" s="36">
        <v>0.02</v>
      </c>
      <c r="G41" s="37">
        <v>0.06</v>
      </c>
      <c r="H41" s="37">
        <v>0.03</v>
      </c>
      <c r="I41" s="37">
        <v>7.0000000000000007E-2</v>
      </c>
      <c r="J41" s="38">
        <v>0.08</v>
      </c>
      <c r="K41" s="22"/>
      <c r="L41" s="22"/>
      <c r="M41" s="22"/>
      <c r="N41" s="22"/>
      <c r="O41" s="22"/>
      <c r="P41" s="22"/>
    </row>
    <row r="42" spans="1:16" ht="39" customHeight="1">
      <c r="A42" s="22"/>
      <c r="B42" s="39"/>
      <c r="C42" s="1145" t="s">
        <v>531</v>
      </c>
      <c r="D42" s="1146"/>
      <c r="E42" s="1147"/>
      <c r="F42" s="36" t="s">
        <v>478</v>
      </c>
      <c r="G42" s="37" t="s">
        <v>478</v>
      </c>
      <c r="H42" s="37" t="s">
        <v>478</v>
      </c>
      <c r="I42" s="37" t="s">
        <v>478</v>
      </c>
      <c r="J42" s="38" t="s">
        <v>478</v>
      </c>
      <c r="K42" s="22"/>
      <c r="L42" s="22"/>
      <c r="M42" s="22"/>
      <c r="N42" s="22"/>
      <c r="O42" s="22"/>
      <c r="P42" s="22"/>
    </row>
    <row r="43" spans="1:16" ht="39" customHeight="1" thickBot="1">
      <c r="A43" s="22"/>
      <c r="B43" s="40"/>
      <c r="C43" s="1148" t="s">
        <v>532</v>
      </c>
      <c r="D43" s="1149"/>
      <c r="E43" s="1150"/>
      <c r="F43" s="41">
        <v>2.37</v>
      </c>
      <c r="G43" s="42">
        <v>2.4</v>
      </c>
      <c r="H43" s="42">
        <v>2.4700000000000002</v>
      </c>
      <c r="I43" s="42">
        <v>2.4300000000000002</v>
      </c>
      <c r="J43" s="43">
        <v>7.0000000000000007E-2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2376</v>
      </c>
      <c r="L45" s="60">
        <v>2349</v>
      </c>
      <c r="M45" s="60">
        <v>2287</v>
      </c>
      <c r="N45" s="60">
        <v>2179</v>
      </c>
      <c r="O45" s="61">
        <v>2174</v>
      </c>
      <c r="P45" s="48"/>
      <c r="Q45" s="48"/>
      <c r="R45" s="48"/>
      <c r="S45" s="48"/>
      <c r="T45" s="48"/>
      <c r="U45" s="48"/>
    </row>
    <row r="46" spans="1:21" ht="30.75" customHeight="1">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c r="A48" s="48"/>
      <c r="B48" s="1163"/>
      <c r="C48" s="1164"/>
      <c r="D48" s="62"/>
      <c r="E48" s="1155" t="s">
        <v>15</v>
      </c>
      <c r="F48" s="1155"/>
      <c r="G48" s="1155"/>
      <c r="H48" s="1155"/>
      <c r="I48" s="1155"/>
      <c r="J48" s="1156"/>
      <c r="K48" s="63">
        <v>757</v>
      </c>
      <c r="L48" s="64">
        <v>862</v>
      </c>
      <c r="M48" s="64">
        <v>812</v>
      </c>
      <c r="N48" s="64">
        <v>819</v>
      </c>
      <c r="O48" s="65">
        <v>860</v>
      </c>
      <c r="P48" s="48"/>
      <c r="Q48" s="48"/>
      <c r="R48" s="48"/>
      <c r="S48" s="48"/>
      <c r="T48" s="48"/>
      <c r="U48" s="48"/>
    </row>
    <row r="49" spans="1:21" ht="30.75" customHeight="1">
      <c r="A49" s="48"/>
      <c r="B49" s="1163"/>
      <c r="C49" s="1164"/>
      <c r="D49" s="62"/>
      <c r="E49" s="1155" t="s">
        <v>16</v>
      </c>
      <c r="F49" s="1155"/>
      <c r="G49" s="1155"/>
      <c r="H49" s="1155"/>
      <c r="I49" s="1155"/>
      <c r="J49" s="1156"/>
      <c r="K49" s="63">
        <v>157</v>
      </c>
      <c r="L49" s="64">
        <v>153</v>
      </c>
      <c r="M49" s="64">
        <v>136</v>
      </c>
      <c r="N49" s="64">
        <v>115</v>
      </c>
      <c r="O49" s="65">
        <v>108</v>
      </c>
      <c r="P49" s="48"/>
      <c r="Q49" s="48"/>
      <c r="R49" s="48"/>
      <c r="S49" s="48"/>
      <c r="T49" s="48"/>
      <c r="U49" s="48"/>
    </row>
    <row r="50" spans="1:21" ht="30.75" customHeight="1">
      <c r="A50" s="48"/>
      <c r="B50" s="1163"/>
      <c r="C50" s="1164"/>
      <c r="D50" s="62"/>
      <c r="E50" s="1155" t="s">
        <v>17</v>
      </c>
      <c r="F50" s="1155"/>
      <c r="G50" s="1155"/>
      <c r="H50" s="1155"/>
      <c r="I50" s="1155"/>
      <c r="J50" s="1156"/>
      <c r="K50" s="63">
        <v>92</v>
      </c>
      <c r="L50" s="64">
        <v>99</v>
      </c>
      <c r="M50" s="64">
        <v>95</v>
      </c>
      <c r="N50" s="64">
        <v>95</v>
      </c>
      <c r="O50" s="65">
        <v>61</v>
      </c>
      <c r="P50" s="48"/>
      <c r="Q50" s="48"/>
      <c r="R50" s="48"/>
      <c r="S50" s="48"/>
      <c r="T50" s="48"/>
      <c r="U50" s="48"/>
    </row>
    <row r="51" spans="1:21" ht="30.75" customHeight="1">
      <c r="A51" s="48"/>
      <c r="B51" s="1165"/>
      <c r="C51" s="1166"/>
      <c r="D51" s="66"/>
      <c r="E51" s="1155" t="s">
        <v>18</v>
      </c>
      <c r="F51" s="1155"/>
      <c r="G51" s="1155"/>
      <c r="H51" s="1155"/>
      <c r="I51" s="1155"/>
      <c r="J51" s="1156"/>
      <c r="K51" s="63" t="s">
        <v>478</v>
      </c>
      <c r="L51" s="64" t="s">
        <v>478</v>
      </c>
      <c r="M51" s="64" t="s">
        <v>478</v>
      </c>
      <c r="N51" s="64" t="s">
        <v>478</v>
      </c>
      <c r="O51" s="65" t="s">
        <v>478</v>
      </c>
      <c r="P51" s="48"/>
      <c r="Q51" s="48"/>
      <c r="R51" s="48"/>
      <c r="S51" s="48"/>
      <c r="T51" s="48"/>
      <c r="U51" s="48"/>
    </row>
    <row r="52" spans="1:21" ht="30.75" customHeight="1">
      <c r="A52" s="48"/>
      <c r="B52" s="1153" t="s">
        <v>19</v>
      </c>
      <c r="C52" s="1154"/>
      <c r="D52" s="66"/>
      <c r="E52" s="1155" t="s">
        <v>20</v>
      </c>
      <c r="F52" s="1155"/>
      <c r="G52" s="1155"/>
      <c r="H52" s="1155"/>
      <c r="I52" s="1155"/>
      <c r="J52" s="1156"/>
      <c r="K52" s="63">
        <v>2092</v>
      </c>
      <c r="L52" s="64">
        <v>2180</v>
      </c>
      <c r="M52" s="64">
        <v>2192</v>
      </c>
      <c r="N52" s="64">
        <v>2247</v>
      </c>
      <c r="O52" s="65">
        <v>2354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1290</v>
      </c>
      <c r="L53" s="69">
        <v>1283</v>
      </c>
      <c r="M53" s="69">
        <v>1138</v>
      </c>
      <c r="N53" s="69">
        <v>961</v>
      </c>
      <c r="O53" s="70">
        <v>849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vt:i4>
      </vt:variant>
    </vt:vector>
  </HeadingPairs>
  <TitlesOfParts>
    <vt:vector size="12"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lpstr>財政比較分析表!Print_Area</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2016-04-25T07:44:57Z</cp:lastPrinted>
  <dcterms:created xsi:type="dcterms:W3CDTF">2016-02-15T01:59:28Z</dcterms:created>
  <dcterms:modified xsi:type="dcterms:W3CDTF">2016-04-28T08:59:55Z</dcterms:modified>
</cp:coreProperties>
</file>