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AM38" i="9"/>
  <c r="U38" i="9"/>
  <c r="AM37" i="9"/>
  <c r="U37" i="9"/>
  <c r="BW36" i="9"/>
  <c r="BW37" i="9" s="1"/>
  <c r="BW38" i="9" s="1"/>
  <c r="BW39" i="9" s="1"/>
  <c r="BW40" i="9" s="1"/>
  <c r="BW41" i="9" s="1"/>
  <c r="BW42" i="9" s="1"/>
  <c r="BW43" i="9" s="1"/>
  <c r="AM36" i="9"/>
  <c r="BW35" i="9"/>
  <c r="C35" i="9"/>
  <c r="C36" i="9" s="1"/>
  <c r="CO34" i="9"/>
  <c r="CO35" i="9" s="1"/>
  <c r="CO36" i="9" s="1"/>
  <c r="CO37" i="9" s="1"/>
  <c r="CO38" i="9" s="1"/>
  <c r="CO39" i="9" s="1"/>
  <c r="CO40" i="9" s="1"/>
  <c r="CO41" i="9" s="1"/>
  <c r="BW34" i="9"/>
  <c r="C34" i="9"/>
  <c r="C37" i="9" l="1"/>
  <c r="C38" i="9" s="1"/>
  <c r="AM34" i="9"/>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<sst xmlns="http://schemas.openxmlformats.org/spreadsheetml/2006/main" count="1034" uniqueCount="574">
  <si>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</si>
  <si>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</si>
  <si>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</si>
  <si>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</si>
  <si>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</si>
  <si>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</si>
  <si>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</si>
  <si>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</si>
  <si>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</si>
  <si>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</si>
  <si>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</si>
  <si>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</si>
  <si>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</si>
  <si>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</si>
  <si>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</si>
  <si>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</si>
  <si>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</si>
  <si>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</si>
  <si>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</si>
  <si>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</si>
  <si>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</si>
  <si>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</si>
  <si>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</si>
  <si>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</si>
  <si>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</si>
  <si>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</si>
  <si>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</si>
  <si>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</si>
  <si>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</si>
  <si>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</si>
  <si>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</si>
  <si>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</si>
  <si>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</si>
  <si>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</si>
  <si>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</si>
  <si>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</si>
  <si>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</si>
  <si>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</si>
  <si>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</si>
  <si>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</si>
  <si>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</si>
  <si>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</si>
  <si>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</si>
  <si>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</si>
  <si>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</si>
  <si>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</si>
  <si>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</si>
  <si>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</si>
  <si>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</si>
  <si>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</si>
  <si>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</si>
  <si>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</si>
  <si>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</si>
  <si>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</si>
  <si>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</si>
  <si>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</si>
  <si>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</si>
  <si>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</si>
  <si>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</si>
  <si>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</si>
  <si>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</si>
  <si>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</si>
  <si>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</si>
  <si>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</si>
  <si>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</si>
  <si>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</si>
  <si>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</si>
  <si>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</si>
  <si>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</si>
  <si>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</si>
  <si>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</si>
  <si>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</si>
  <si>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</si>
  <si>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</si>
  <si>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</si>
  <si>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</si>
  <si>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</si>
  <si>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</si>
  <si>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</si>
  <si>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</si>
  <si>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</si>
  <si>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</si>
  <si>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</si>
  <si>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</si>
  <si>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</si>
  <si>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</si>
  <si>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</si>
  <si>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</si>
  <si>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</si>
  <si>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</si>
  <si>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</si>
  <si>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</si>
  <si>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</si>
  <si>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</si>
  <si>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</si>
  <si>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</si>
  <si>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</si>
  <si>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</si>
  <si>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</si>
  <si>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</si>
  <si>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</si>
  <si>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</si>
  <si>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</si>
  <si>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</si>
  <si>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</si>
  <si>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</si>
  <si>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</si>
  <si>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</si>
  <si>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</si>
  <si>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</si>
  <si>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</si>
  <si>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</si>
  <si>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</si>
  <si>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</si>
  <si>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</si>
  <si>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</si>
  <si>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</si>
  <si>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</si>
  <si>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</si>
  <si>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</si>
  <si>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</si>
  <si>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</si>
  <si>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</si>
  <si>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</si>
  <si>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</si>
  <si>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</si>
  <si>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</si>
  <si>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</si>
  <si>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</si>
  <si>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</si>
  <si>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</si>
  <si>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</si>
  <si>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</si>
  <si>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</si>
  <si>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</si>
  <si>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</si>
  <si>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</si>
  <si>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</si>
  <si>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</si>
  <si>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</si>
  <si>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</si>
  <si>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</si>
  <si>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</si>
  <si>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</si>
  <si>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</si>
  <si>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</si>
  <si>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</si>
  <si>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</si>
  <si>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</si>
  <si>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</si>
  <si>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</si>
  <si>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</si>
  <si>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</si>
  <si>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</si>
  <si>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</si>
  <si>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</si>
  <si>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</si>
  <si>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</si>
  <si>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</si>
  <si>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</si>
  <si>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</si>
  <si>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</si>
  <si>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</si>
  <si>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</si>
  <si>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</si>
  <si>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</si>
  <si>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</si>
  <si>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</si>
  <si>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</si>
  <si>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</si>
  <si>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</si>
  <si>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</si>
  <si>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</si>
  <si>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</si>
  <si>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</si>
  <si>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</si>
  <si>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</si>
  <si>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</si>
  <si>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</si>
  <si>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</si>
  <si>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</si>
  <si>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</si>
  <si>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</si>
  <si>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</si>
  <si>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</si>
  <si>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</si>
  <si>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</si>
  <si>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</si>
  <si>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</si>
  <si>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</si>
  <si>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</si>
  <si>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</si>
  <si>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</si>
  <si>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</si>
  <si>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</si>
  <si>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</si>
  <si>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</si>
  <si>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</si>
  <si>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</si>
  <si>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</si>
  <si>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</si>
  <si>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</si>
  <si>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</si>
  <si>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</si>
  <si>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</si>
  <si>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</si>
  <si>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</si>
  <si>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</si>
  <si>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</si>
  <si>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</si>
  <si>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</si>
  <si>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</si>
  <si>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</si>
  <si>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</si>
  <si>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</si>
  <si>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</si>
  <si>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</si>
  <si>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</si>
  <si>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</si>
  <si>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</si>
  <si>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</si>
  <si>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</si>
  <si>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</si>
  <si>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</si>
  <si>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</si>
  <si>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</si>
  <si>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</si>
  <si>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</si>
  <si>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</si>
  <si>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</si>
  <si>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</si>
  <si>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</si>
  <si>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</si>
  <si>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</si>
  <si>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</si>
  <si>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</si>
  <si>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</si>
  <si>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</si>
  <si>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</si>
  <si>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</si>
  <si>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</si>
  <si>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</si>
  <si>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</si>
  <si>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</si>
  <si>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</si>
  <si>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</si>
  <si>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</si>
  <si>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</si>
  <si>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</si>
  <si>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</si>
  <si>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</si>
  <si>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</si>
  <si>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</si>
  <si>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</si>
  <si>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</si>
  <si>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</si>
  <si>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</si>
  <si>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</si>
  <si>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</si>
  <si>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</si>
  <si>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</si>
  <si>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</si>
  <si>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</si>
  <si>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</si>
  <si>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</si>
  <si>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</si>
  <si>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</si>
  <si>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</si>
  <si>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</si>
  <si>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</si>
  <si>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</si>
  <si>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</si>
  <si>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</si>
  <si>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</si>
  <si>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</si>
  <si>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</si>
  <si>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</si>
  <si>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</si>
  <si>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</si>
  <si>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</si>
  <si>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</si>
  <si>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</si>
  <si>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</si>
  <si>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</si>
  <si>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</si>
  <si>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</si>
  <si>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</si>
  <si>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</si>
  <si>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</si>
  <si>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</si>
  <si>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</si>
  <si>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</si>
  <si>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</si>
  <si>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</si>
  <si>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</si>
  <si>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</si>
  <si>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</si>
  <si>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</si>
  <si>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</si>
  <si>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</si>
  <si>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</si>
  <si>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</si>
  <si>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</si>
  <si>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</si>
  <si>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</si>
  <si>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</si>
  <si>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</si>
  <si>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</si>
  <si>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</si>
  <si>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</si>
  <si>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</si>
  <si>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</si>
  <si>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</si>
  <si>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</si>
  <si>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</si>
  <si>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</si>
  <si>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</si>
  <si>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</si>
  <si>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</si>
  <si>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</si>
  <si>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</si>
  <si>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</si>
  <si>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</si>
  <si>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</si>
  <si>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</si>
  <si>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</si>
  <si>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</si>
  <si>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</si>
  <si>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</si>
  <si>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</si>
  <si>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</si>
  <si>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</si>
  <si>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</si>
  <si>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</si>
  <si>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</si>
  <si>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</si>
  <si>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</si>
  <si>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</si>
  <si>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</si>
  <si>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</si>
  <si>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</si>
  <si>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</si>
  <si>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</si>
  <si>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</si>
  <si>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</si>
  <si>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</si>
  <si>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</si>
  <si>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</si>
  <si>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</si>
  <si>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</si>
  <si>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</si>
  <si>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</si>
  <si>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</si>
  <si>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</si>
  <si>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</si>
  <si>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</si>
  <si>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</si>
  <si>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</si>
  <si>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</si>
  <si>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</si>
  <si>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</si>
  <si>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</si>
  <si>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</si>
  <si>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</si>
  <si>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</si>
  <si>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</si>
  <si>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</si>
  <si>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</si>
  <si>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</si>
  <si>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</si>
  <si>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</si>
  <si>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</si>
  <si>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</si>
  <si>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</si>
  <si>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</si>
  <si>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</si>
  <si>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</si>
  <si>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</si>
  <si>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</si>
  <si>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</si>
  <si>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</si>
  <si>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</si>
  <si>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</si>
  <si>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</si>
  <si>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</si>
  <si>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</si>
  <si>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</si>
  <si>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</si>
  <si>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</si>
  <si>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</si>
  <si>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</si>
  <si>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簡易水道事業特別会計</t>
    <phoneticPr fontId="5"/>
  </si>
  <si>
    <t>法非適用企業</t>
    <phoneticPr fontId="5"/>
  </si>
  <si>
    <t>食肉処理センター特別会計</t>
    <phoneticPr fontId="5"/>
  </si>
  <si>
    <t>下水道事業特別会計</t>
    <phoneticPr fontId="5"/>
  </si>
  <si>
    <t>農業集落排水事業特別会計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</si>
  <si>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</si>
  <si>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</si>
  <si>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</si>
  <si>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</si>
  <si>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</si>
  <si>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</si>
  <si>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</si>
  <si>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</si>
  <si>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</si>
  <si>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</si>
  <si>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</si>
  <si>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</si>
  <si>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</si>
  <si>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</si>
  <si>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</si>
  <si>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</si>
  <si>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</si>
  <si>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</si>
  <si>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</si>
  <si>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</si>
  <si>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</si>
  <si>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</si>
  <si>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</si>
  <si>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</si>
  <si>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</si>
  <si>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</si>
  <si>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</si>
  <si>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</si>
  <si>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</si>
  <si>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</si>
  <si>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</si>
  <si>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</si>
  <si>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</si>
  <si>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</si>
  <si>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</si>
  <si>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</si>
  <si>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</si>
  <si>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</si>
  <si>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</si>
  <si>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</si>
  <si>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</si>
  <si>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</si>
  <si>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</si>
  <si>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</si>
  <si>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</si>
  <si>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</si>
  <si>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</si>
  <si>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</si>
  <si>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</si>
  <si>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</si>
  <si>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</si>
  <si>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</si>
  <si>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</si>
  <si>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</si>
  <si>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</si>
  <si>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</si>
  <si>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</si>
  <si>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</si>
  <si>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</si>
  <si>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</si>
  <si>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</si>
  <si>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</si>
  <si>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</si>
  <si>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</si>
  <si>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</si>
  <si>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</si>
  <si>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</si>
  <si>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</si>
  <si>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</si>
  <si>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</si>
  <si>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</si>
  <si>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</si>
  <si>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</si>
  <si>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</si>
  <si>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</si>
  <si>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</si>
  <si>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</si>
  <si>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</si>
  <si>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</si>
  <si>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</si>
  <si>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</si>
  <si>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</si>
  <si>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</si>
  <si>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</si>
  <si>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</si>
  <si>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</si>
  <si>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</si>
  <si>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</si>
  <si>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</si>
  <si>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</si>
  <si>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</si>
  <si>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</si>
  <si>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</si>
  <si>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</si>
  <si>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</si>
  <si>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</si>
  <si>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</si>
  <si>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</si>
  <si>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</si>
  <si>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</si>
  <si>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</si>
  <si>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</si>
  <si>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</si>
  <si>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</si>
  <si>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</si>
  <si>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</si>
  <si>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</si>
  <si>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</si>
  <si>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</si>
  <si>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</si>
  <si>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</si>
  <si>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</si>
  <si>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</si>
  <si>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</si>
  <si>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</si>
  <si>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</si>
  <si>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</si>
  <si>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</si>
  <si>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</si>
  <si>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</si>
  <si>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</si>
  <si>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</si>
  <si>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</si>
  <si>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</si>
  <si>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</si>
  <si>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</si>
  <si>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</si>
  <si>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</si>
  <si>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</si>
  <si>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</si>
  <si>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</si>
  <si>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</si>
  <si>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</si>
  <si>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</si>
  <si>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</si>
  <si>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1.37</t>
  </si>
  <si>
    <t>▲ 6.92</t>
  </si>
  <si>
    <t>▲ 0.00</t>
  </si>
  <si>
    <t>津山市水道事業会計</t>
  </si>
  <si>
    <t>一般会計</t>
  </si>
  <si>
    <t>介護保険特別会計</t>
  </si>
  <si>
    <t>国民健康保険特別会計</t>
  </si>
  <si>
    <t>津山市工業用水道事業会計</t>
  </si>
  <si>
    <t>後期高齢者医療特別会計</t>
  </si>
  <si>
    <t>下水道事業特別会計</t>
  </si>
  <si>
    <t>農業集落排水事業特別会計</t>
  </si>
  <si>
    <t>その他会計（赤字）</t>
  </si>
  <si>
    <t>その他会計（黒字）</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</si>
  <si>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</si>
  <si>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</si>
  <si>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</si>
  <si>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</si>
  <si>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</si>
  <si>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</si>
  <si>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</si>
  <si>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津山圏域東部衛生施設組合　一般会計</t>
    <rPh sb="13" eb="15">
      <t>イッパン</t>
    </rPh>
    <rPh sb="15" eb="17">
      <t>カイケイ</t>
    </rPh>
    <phoneticPr fontId="24"/>
  </si>
  <si>
    <t>津山圏域西部衛生施設組合　一般会計</t>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</si>
  <si>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</si>
  <si>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</si>
  <si>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</si>
  <si>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</si>
  <si>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</si>
  <si>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一般会計</t>
  </si>
  <si>
    <t>岡山県後期高齢者広域連合　特別会計</t>
  </si>
  <si>
    <t>岡山県市町村総合事務組合　一般会計</t>
  </si>
  <si>
    <t>岡山県市町村総合事務組合　貸付金特別会計</t>
  </si>
  <si>
    <t>岡山県市町村総合事務組合　脱退還付金特別会計</t>
  </si>
  <si>
    <t>岡山県市町村総合事務組合　交通災害共済特別会計</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</si>
  <si>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</si>
  <si>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</si>
  <si>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</si>
  <si>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</si>
  <si>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</si>
  <si>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4"/>
  </si>
  <si>
    <t>（有）アグリ久米</t>
  </si>
  <si>
    <t>（財）あばグリーン公社</t>
  </si>
  <si>
    <t>○</t>
  </si>
  <si>
    <t>法適用企業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</si>
</sst>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40210</c:v>
                </c:pt>
                <c:pt idx="1">
                  <c:v>48568</c:v>
                </c:pt>
                <c:pt idx="2">
                  <c:v>64054</c:v>
                </c:pt>
                <c:pt idx="3">
                  <c:v>88846</c:v>
                </c:pt>
                <c:pt idx="4">
                  <c:v>102428</c:v>
                </c:pt>
              </c:numCache>
            </c:numRef>
          </c:val>
          <c:smooth val="0"/>
        </c:ser>
        <c:dLbls>
          <c:showLegendKey val="0"/>
          <c:showVal val="0"/>
          <c:showCatName val="0"/>
          <c:showSerName val="0"/>
          <c:showPercent val="0"/>
          <c:showBubbleSize val="0"/>
        </c:dLbls>
        <c:marker val="1"/>
        <c:smooth val="0"/>
        <c:axId val="106830464"/>
        <c:axId val="106865408"/>
      </c:lineChart>
      <c:catAx>
        <c:axId val="106830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65408"/>
        <c:crosses val="autoZero"/>
        <c:auto val="1"/>
        <c:lblAlgn val="ctr"/>
        <c:lblOffset val="100"/>
        <c:tickLblSkip val="1"/>
        <c:tickMarkSkip val="1"/>
        <c:noMultiLvlLbl val="0"/>
      </c:catAx>
      <c:valAx>
        <c:axId val="1068654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4.0199999999999996</c:v>
                </c:pt>
                <c:pt idx="1">
                  <c:v>5.69</c:v>
                </c:pt>
                <c:pt idx="2">
                  <c:v>5.21</c:v>
                </c:pt>
                <c:pt idx="3">
                  <c:v>5.16</c:v>
                </c:pt>
                <c:pt idx="4">
                  <c:v>4.97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8.68</c:v>
                </c:pt>
                <c:pt idx="1">
                  <c:v>8.7200000000000006</c:v>
                </c:pt>
                <c:pt idx="2">
                  <c:v>6.97</c:v>
                </c:pt>
                <c:pt idx="3">
                  <c:v>14.11</c:v>
                </c:pt>
                <c:pt idx="4">
                  <c:v>18.05</c:v>
                </c:pt>
              </c:numCache>
            </c:numRef>
          </c:val>
        </c:ser>
        <c:dLbls>
          <c:showLegendKey val="0"/>
          <c:showVal val="0"/>
          <c:showCatName val="0"/>
          <c:showSerName val="0"/>
          <c:showPercent val="0"/>
          <c:showBubbleSize val="0"/>
        </c:dLbls>
        <c:gapWidth val="250"/>
        <c:overlap val="100"/>
        <c:axId val="92668288"/>
        <c:axId val="11192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2.29</c:v>
                </c:pt>
                <c:pt idx="1">
                  <c:v>-1.37</c:v>
                </c:pt>
                <c:pt idx="2">
                  <c:v>-6.92</c:v>
                </c:pt>
                <c:pt idx="3">
                  <c:v>3.78</c:v>
                </c:pt>
                <c:pt idx="4">
                  <c:v>0</c:v>
                </c:pt>
              </c:numCache>
            </c:numRef>
          </c:val>
          <c:smooth val="0"/>
        </c:ser>
        <c:dLbls>
          <c:showLegendKey val="0"/>
          <c:showVal val="0"/>
          <c:showCatName val="0"/>
          <c:showSerName val="0"/>
          <c:showPercent val="0"/>
          <c:showBubbleSize val="0"/>
        </c:dLbls>
        <c:marker val="1"/>
        <c:smooth val="0"/>
        <c:axId val="92668288"/>
        <c:axId val="111922560"/>
      </c:lineChart>
      <c:catAx>
        <c:axId val="9266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22560"/>
        <c:crosses val="autoZero"/>
        <c:auto val="1"/>
        <c:lblAlgn val="ctr"/>
        <c:lblOffset val="100"/>
        <c:tickLblSkip val="1"/>
        <c:tickMarkSkip val="1"/>
        <c:noMultiLvlLbl val="0"/>
      </c:catAx>
      <c:valAx>
        <c:axId val="11192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6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0.13</c:v>
                </c:pt>
                <c:pt idx="4">
                  <c:v>#N/A</c:v>
                </c:pt>
                <c:pt idx="5">
                  <c:v>0.13</c:v>
                </c:pt>
                <c:pt idx="6">
                  <c:v>#N/A</c:v>
                </c:pt>
                <c:pt idx="7">
                  <c:v>0.13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津山市工業用水道事業会計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0.13</c:v>
                </c:pt>
                <c:pt idx="4">
                  <c:v>#N/A</c:v>
                </c:pt>
                <c:pt idx="5">
                  <c:v>0.14000000000000001</c:v>
                </c:pt>
                <c:pt idx="6">
                  <c:v>#N/A</c:v>
                </c:pt>
                <c:pt idx="7">
                  <c:v>0.14000000000000001</c:v>
                </c:pt>
                <c:pt idx="8">
                  <c:v>#N/A</c:v>
                </c:pt>
                <c:pt idx="9">
                  <c:v>0.15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0.59</c:v>
                </c:pt>
                <c:pt idx="2">
                  <c:v>#N/A</c:v>
                </c:pt>
                <c:pt idx="3">
                  <c:v>0.7</c:v>
                </c:pt>
                <c:pt idx="4">
                  <c:v>#N/A</c:v>
                </c:pt>
                <c:pt idx="5">
                  <c:v>1.58</c:v>
                </c:pt>
                <c:pt idx="6">
                  <c:v>#N/A</c:v>
                </c:pt>
                <c:pt idx="7">
                  <c:v>0.7</c:v>
                </c:pt>
                <c:pt idx="8">
                  <c:v>#N/A</c:v>
                </c:pt>
                <c:pt idx="9">
                  <c:v>0.49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0.36</c:v>
                </c:pt>
                <c:pt idx="2">
                  <c:v>#N/A</c:v>
                </c:pt>
                <c:pt idx="3">
                  <c:v>0.12</c:v>
                </c:pt>
                <c:pt idx="4">
                  <c:v>#N/A</c:v>
                </c:pt>
                <c:pt idx="5">
                  <c:v>0.24</c:v>
                </c:pt>
                <c:pt idx="6">
                  <c:v>#N/A</c:v>
                </c:pt>
                <c:pt idx="7">
                  <c:v>0.26</c:v>
                </c:pt>
                <c:pt idx="8">
                  <c:v>#N/A</c:v>
                </c:pt>
                <c:pt idx="9">
                  <c:v>0.56000000000000005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4.0199999999999996</c:v>
                </c:pt>
                <c:pt idx="2">
                  <c:v>#N/A</c:v>
                </c:pt>
                <c:pt idx="3">
                  <c:v>5.69</c:v>
                </c:pt>
                <c:pt idx="4">
                  <c:v>#N/A</c:v>
                </c:pt>
                <c:pt idx="5">
                  <c:v>5.2</c:v>
                </c:pt>
                <c:pt idx="6">
                  <c:v>#N/A</c:v>
                </c:pt>
                <c:pt idx="7">
                  <c:v>5.16</c:v>
                </c:pt>
                <c:pt idx="8">
                  <c:v>#N/A</c:v>
                </c:pt>
                <c:pt idx="9">
                  <c:v>4.96</c:v>
                </c:pt>
              </c:numCache>
            </c:numRef>
          </c:val>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16.02</c:v>
                </c:pt>
                <c:pt idx="2">
                  <c:v>#N/A</c:v>
                </c:pt>
                <c:pt idx="3">
                  <c:v>17</c:v>
                </c:pt>
                <c:pt idx="4">
                  <c:v>#N/A</c:v>
                </c:pt>
                <c:pt idx="5">
                  <c:v>18.25</c:v>
                </c:pt>
                <c:pt idx="6">
                  <c:v>#N/A</c:v>
                </c:pt>
                <c:pt idx="7">
                  <c:v>18.579999999999998</c:v>
                </c:pt>
                <c:pt idx="8">
                  <c:v>#N/A</c:v>
                </c:pt>
                <c:pt idx="9">
                  <c:v>15.58</c:v>
                </c:pt>
              </c:numCache>
            </c:numRef>
          </c:val>
        </c:ser>
        <c:dLbls>
          <c:showLegendKey val="0"/>
          <c:showVal val="0"/>
          <c:showCatName val="0"/>
          <c:showSerName val="0"/>
          <c:showPercent val="0"/>
          <c:showBubbleSize val="0"/>
        </c:dLbls>
        <c:gapWidth val="150"/>
        <c:overlap val="100"/>
        <c:axId val="112027136"/>
        <c:axId val="112028672"/>
      </c:barChart>
      <c:catAx>
        <c:axId val="1120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28672"/>
        <c:crosses val="autoZero"/>
        <c:auto val="1"/>
        <c:lblAlgn val="ctr"/>
        <c:lblOffset val="100"/>
        <c:tickLblSkip val="1"/>
        <c:tickMarkSkip val="1"/>
        <c:noMultiLvlLbl val="0"/>
      </c:catAx>
      <c:valAx>
        <c:axId val="11202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5375</c:v>
                </c:pt>
                <c:pt idx="5">
                  <c:v>5509</c:v>
                </c:pt>
                <c:pt idx="8">
                  <c:v>5402</c:v>
                </c:pt>
                <c:pt idx="11">
                  <c:v>5465</c:v>
                </c:pt>
                <c:pt idx="14">
                  <c:v>5639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333</c:v>
                </c:pt>
                <c:pt idx="3">
                  <c:v>326</c:v>
                </c:pt>
                <c:pt idx="6">
                  <c:v>321</c:v>
                </c:pt>
                <c:pt idx="9">
                  <c:v>302</c:v>
                </c:pt>
                <c:pt idx="12">
                  <c:v>287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385</c:v>
                </c:pt>
                <c:pt idx="3">
                  <c:v>360</c:v>
                </c:pt>
                <c:pt idx="6">
                  <c:v>347</c:v>
                </c:pt>
                <c:pt idx="9">
                  <c:v>353</c:v>
                </c:pt>
                <c:pt idx="12">
                  <c:v>299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2231</c:v>
                </c:pt>
                <c:pt idx="3">
                  <c:v>2248</c:v>
                </c:pt>
                <c:pt idx="6">
                  <c:v>1993</c:v>
                </c:pt>
                <c:pt idx="9">
                  <c:v>2197</c:v>
                </c:pt>
                <c:pt idx="12">
                  <c:v>1942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20</c:v>
                </c:pt>
                <c:pt idx="3">
                  <c:v>27</c:v>
                </c:pt>
                <c:pt idx="6">
                  <c:v>27</c:v>
                </c:pt>
                <c:pt idx="9">
                  <c:v>27</c:v>
                </c:pt>
                <c:pt idx="12">
                  <c:v>27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5933</c:v>
                </c:pt>
                <c:pt idx="3">
                  <c:v>5935</c:v>
                </c:pt>
                <c:pt idx="6">
                  <c:v>5767</c:v>
                </c:pt>
                <c:pt idx="9">
                  <c:v>5841</c:v>
                </c:pt>
                <c:pt idx="12">
                  <c:v>5886</c:v>
                </c:pt>
              </c:numCache>
            </c:numRef>
          </c:val>
        </c:ser>
        <c:dLbls>
          <c:showLegendKey val="0"/>
          <c:showVal val="0"/>
          <c:showCatName val="0"/>
          <c:showSerName val="0"/>
          <c:showPercent val="0"/>
          <c:showBubbleSize val="0"/>
        </c:dLbls>
        <c:gapWidth val="100"/>
        <c:overlap val="100"/>
        <c:axId val="114930432"/>
        <c:axId val="11493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3527</c:v>
                </c:pt>
                <c:pt idx="2">
                  <c:v>#N/A</c:v>
                </c:pt>
                <c:pt idx="3">
                  <c:v>#N/A</c:v>
                </c:pt>
                <c:pt idx="4">
                  <c:v>3387</c:v>
                </c:pt>
                <c:pt idx="5">
                  <c:v>#N/A</c:v>
                </c:pt>
                <c:pt idx="6">
                  <c:v>#N/A</c:v>
                </c:pt>
                <c:pt idx="7">
                  <c:v>3053</c:v>
                </c:pt>
                <c:pt idx="8">
                  <c:v>#N/A</c:v>
                </c:pt>
                <c:pt idx="9">
                  <c:v>#N/A</c:v>
                </c:pt>
                <c:pt idx="10">
                  <c:v>3255</c:v>
                </c:pt>
                <c:pt idx="11">
                  <c:v>#N/A</c:v>
                </c:pt>
                <c:pt idx="12">
                  <c:v>#N/A</c:v>
                </c:pt>
                <c:pt idx="13">
                  <c:v>2802</c:v>
                </c:pt>
                <c:pt idx="14">
                  <c:v>#N/A</c:v>
                </c:pt>
              </c:numCache>
            </c:numRef>
          </c:val>
          <c:smooth val="0"/>
        </c:ser>
        <c:dLbls>
          <c:showLegendKey val="0"/>
          <c:showVal val="0"/>
          <c:showCatName val="0"/>
          <c:showSerName val="0"/>
          <c:showPercent val="0"/>
          <c:showBubbleSize val="0"/>
        </c:dLbls>
        <c:marker val="1"/>
        <c:smooth val="0"/>
        <c:axId val="114930432"/>
        <c:axId val="114932352"/>
      </c:lineChart>
      <c:catAx>
        <c:axId val="1149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32352"/>
        <c:crosses val="autoZero"/>
        <c:auto val="1"/>
        <c:lblAlgn val="ctr"/>
        <c:lblOffset val="100"/>
        <c:tickLblSkip val="1"/>
        <c:tickMarkSkip val="1"/>
        <c:noMultiLvlLbl val="0"/>
      </c:catAx>
      <c:valAx>
        <c:axId val="1149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3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57252</c:v>
                </c:pt>
                <c:pt idx="5">
                  <c:v>57380</c:v>
                </c:pt>
                <c:pt idx="8">
                  <c:v>60413</c:v>
                </c:pt>
                <c:pt idx="11">
                  <c:v>63590</c:v>
                </c:pt>
                <c:pt idx="14">
                  <c:v>65638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11509</c:v>
                </c:pt>
                <c:pt idx="5">
                  <c:v>10804</c:v>
                </c:pt>
                <c:pt idx="8">
                  <c:v>10244</c:v>
                </c:pt>
                <c:pt idx="11">
                  <c:v>10251</c:v>
                </c:pt>
                <c:pt idx="14">
                  <c:v>10898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6598</c:v>
                </c:pt>
                <c:pt idx="5">
                  <c:v>6347</c:v>
                </c:pt>
                <c:pt idx="8">
                  <c:v>5706</c:v>
                </c:pt>
                <c:pt idx="11">
                  <c:v>7990</c:v>
                </c:pt>
                <c:pt idx="14">
                  <c:v>8717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7128</c:v>
                </c:pt>
                <c:pt idx="3">
                  <c:v>7056</c:v>
                </c:pt>
                <c:pt idx="6">
                  <c:v>6501</c:v>
                </c:pt>
                <c:pt idx="9">
                  <c:v>12</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7803</c:v>
                </c:pt>
                <c:pt idx="3">
                  <c:v>7917</c:v>
                </c:pt>
                <c:pt idx="6">
                  <c:v>7898</c:v>
                </c:pt>
                <c:pt idx="9">
                  <c:v>7450</c:v>
                </c:pt>
                <c:pt idx="12">
                  <c:v>6666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2593</c:v>
                </c:pt>
                <c:pt idx="3">
                  <c:v>2506</c:v>
                </c:pt>
                <c:pt idx="6">
                  <c:v>2287</c:v>
                </c:pt>
                <c:pt idx="9">
                  <c:v>3074</c:v>
                </c:pt>
                <c:pt idx="12">
                  <c:v>5311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33194</c:v>
                </c:pt>
                <c:pt idx="3">
                  <c:v>33269</c:v>
                </c:pt>
                <c:pt idx="6">
                  <c:v>32506</c:v>
                </c:pt>
                <c:pt idx="9">
                  <c:v>32382</c:v>
                </c:pt>
                <c:pt idx="12">
                  <c:v>30920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4638</c:v>
                </c:pt>
                <c:pt idx="3">
                  <c:v>4375</c:v>
                </c:pt>
                <c:pt idx="6">
                  <c:v>2617</c:v>
                </c:pt>
                <c:pt idx="9">
                  <c:v>2357</c:v>
                </c:pt>
                <c:pt idx="12">
                  <c:v>2144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55727</c:v>
                </c:pt>
                <c:pt idx="3">
                  <c:v>54786</c:v>
                </c:pt>
                <c:pt idx="6">
                  <c:v>54998</c:v>
                </c:pt>
                <c:pt idx="9">
                  <c:v>69510</c:v>
                </c:pt>
                <c:pt idx="12">
                  <c:v>73345</c:v>
                </c:pt>
              </c:numCache>
            </c:numRef>
          </c:val>
        </c:ser>
        <c:dLbls>
          <c:showLegendKey val="0"/>
          <c:showVal val="0"/>
          <c:showCatName val="0"/>
          <c:showSerName val="0"/>
          <c:showPercent val="0"/>
          <c:showBubbleSize val="0"/>
        </c:dLbls>
        <c:gapWidth val="100"/>
        <c:overlap val="100"/>
        <c:axId val="115073408"/>
        <c:axId val="11507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35723</c:v>
                </c:pt>
                <c:pt idx="2">
                  <c:v>#N/A</c:v>
                </c:pt>
                <c:pt idx="3">
                  <c:v>#N/A</c:v>
                </c:pt>
                <c:pt idx="4">
                  <c:v>35378</c:v>
                </c:pt>
                <c:pt idx="5">
                  <c:v>#N/A</c:v>
                </c:pt>
                <c:pt idx="6">
                  <c:v>#N/A</c:v>
                </c:pt>
                <c:pt idx="7">
                  <c:v>30442</c:v>
                </c:pt>
                <c:pt idx="8">
                  <c:v>#N/A</c:v>
                </c:pt>
                <c:pt idx="9">
                  <c:v>#N/A</c:v>
                </c:pt>
                <c:pt idx="10">
                  <c:v>32954</c:v>
                </c:pt>
                <c:pt idx="11">
                  <c:v>#N/A</c:v>
                </c:pt>
                <c:pt idx="12">
                  <c:v>#N/A</c:v>
                </c:pt>
                <c:pt idx="13">
                  <c:v>33141</c:v>
                </c:pt>
                <c:pt idx="14">
                  <c:v>#N/A</c:v>
                </c:pt>
              </c:numCache>
            </c:numRef>
          </c:val>
          <c:smooth val="0"/>
        </c:ser>
        <c:dLbls>
          <c:showLegendKey val="0"/>
          <c:showVal val="0"/>
          <c:showCatName val="0"/>
          <c:showSerName val="0"/>
          <c:showPercent val="0"/>
          <c:showBubbleSize val="0"/>
        </c:dLbls>
        <c:marker val="1"/>
        <c:smooth val="0"/>
        <c:axId val="115073408"/>
        <c:axId val="115075328"/>
      </c:lineChart>
      <c:catAx>
        <c:axId val="1150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075328"/>
        <c:crosses val="autoZero"/>
        <c:auto val="1"/>
        <c:lblAlgn val="ctr"/>
        <c:lblOffset val="100"/>
        <c:tickLblSkip val="1"/>
        <c:tickMarkSkip val="1"/>
        <c:noMultiLvlLbl val="0"/>
      </c:catAx>
      <c:valAx>
        <c:axId val="11507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104,717
103,988
506.33
53,311,969
51,786,297
1,378,729
27,751,097
73,344,786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145.1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類似団体内平均は下回るが，全国平均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及び県内平均</a:t>
          </a:r>
          <a:r>
            <a:rPr kumimoji="0" lang="ja-JP" altLang="ja-JP" sz="1200" b="0" i="0" u="none" strike="noStrike" kern="0" cap="none" spc="0" normalizeH="0" baseline="0" noProof="0">
              <a:ln>
                <a:noFill/>
              </a:ln>
              <a:solidFill>
                <a:prstClr val="black"/>
              </a:solidFill>
              <a:effectLst/>
              <a:uLnTx/>
              <a:uFillTx/>
              <a:latin typeface="+mn-lt"/>
              <a:ea typeface="+mn-ea"/>
              <a:cs typeface="+mn-cs"/>
            </a:rPr>
            <a:t>を若干上回っている。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企業立地の促進等産業振興を推進するとともに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市税などの自主財源の増加に努め，財政基盤の強化を図っていく。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8" name="直線コネクタ 77"/>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平均とはほぼ同水準であるが，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類似団体内及び県内平均よりも高い比率となっている。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市税</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の一般財源の確保と徹底した事務事業の見直しによる経常的な歳出の圧縮を図り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財政構造の改善に努めていく。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109728</xdr:rowOff>
    </xdr:from>
    <xdr:to>
      <xdr:col>7</xdr:col>
      <xdr:colOff>152400</xdr:colOff>
      <xdr:row>61</xdr:row>
      <xdr:rowOff>167640</xdr:rowOff>
    </xdr:to>
    <xdr:cxnSp macro="">
      <xdr:nvCxnSpPr>
        <xdr:cNvPr id="130" name="直線コネクタ 129"/>
        <xdr:cNvCxnSpPr/>
      </xdr:nvCxnSpPr>
      <xdr:spPr>
        <a:xfrm>
          <a:off x="4114800" y="1056817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109728</xdr:rowOff>
    </xdr:from>
    <xdr:to>
      <xdr:col>6</xdr:col>
      <xdr:colOff>0</xdr:colOff>
      <xdr:row>62</xdr:row>
      <xdr:rowOff>49276</xdr:rowOff>
    </xdr:to>
    <xdr:cxnSp macro="">
      <xdr:nvCxnSpPr>
        <xdr:cNvPr id="133" name="直線コネクタ 132"/>
        <xdr:cNvCxnSpPr/>
      </xdr:nvCxnSpPr>
      <xdr:spPr>
        <a:xfrm flipV="1">
          <a:off x="3225800" y="1056817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73406</xdr:rowOff>
    </xdr:to>
    <xdr:cxnSp macro="">
      <xdr:nvCxnSpPr>
        <xdr:cNvPr id="136" name="直線コネクタ 135"/>
        <xdr:cNvCxnSpPr/>
      </xdr:nvCxnSpPr>
      <xdr:spPr>
        <a:xfrm flipV="1">
          <a:off x="2336800" y="106791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73406</xdr:rowOff>
    </xdr:to>
    <xdr:cxnSp macro="">
      <xdr:nvCxnSpPr>
        <xdr:cNvPr id="139" name="直線コネクタ 138"/>
        <xdr:cNvCxnSpPr/>
      </xdr:nvCxnSpPr>
      <xdr:spPr>
        <a:xfrm>
          <a:off x="1447800" y="1052957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58928</xdr:rowOff>
    </xdr:from>
    <xdr:to>
      <xdr:col>6</xdr:col>
      <xdr:colOff>50800</xdr:colOff>
      <xdr:row>61</xdr:row>
      <xdr:rowOff>160528</xdr:rowOff>
    </xdr:to>
    <xdr:sp macro="" textlink="">
      <xdr:nvSpPr>
        <xdr:cNvPr id="151" name="円/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145305</xdr:rowOff>
    </xdr:from>
    <xdr:ext cx="736600" cy="259045"/>
    <xdr:sp macro="" textlink="">
      <xdr:nvSpPr>
        <xdr:cNvPr id="152" name="テキスト ボックス 151"/>
        <xdr:cNvSpPr txBox="1"/>
      </xdr:nvSpPr>
      <xdr:spPr>
        <a:xfrm>
          <a:off x="3733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5" name="円/楕円 154"/>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108983</xdr:rowOff>
    </xdr:from>
    <xdr:ext cx="762000" cy="259045"/>
    <xdr:sp macro="" textlink="">
      <xdr:nvSpPr>
        <xdr:cNvPr id="156" name="テキスト ボックス 155"/>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7" name="円/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58" name="テキスト ボックス 157"/>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人件費</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物件費及び維持補修費の合計額の人口１人当たりの金額は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県内平均よりも下回っているものの</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類似団体平均は上回った状態が続いている。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定員適正化計画に基づく職員数の適正化や給与の適正化</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事務事業の見直しによる歳出の圧縮を図り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コストの低減に努めていく。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31130</xdr:rowOff>
    </xdr:from>
    <xdr:to>
      <xdr:col>7</xdr:col>
      <xdr:colOff>152400</xdr:colOff>
      <xdr:row>85</xdr:row>
      <xdr:rowOff>145748</xdr:rowOff>
    </xdr:to>
    <xdr:cxnSp macro="">
      <xdr:nvCxnSpPr>
        <xdr:cNvPr id="195" name="直線コネクタ 194"/>
        <xdr:cNvCxnSpPr/>
      </xdr:nvCxnSpPr>
      <xdr:spPr>
        <a:xfrm>
          <a:off x="4114800" y="14604380"/>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31130</xdr:rowOff>
    </xdr:from>
    <xdr:to>
      <xdr:col>6</xdr:col>
      <xdr:colOff>0</xdr:colOff>
      <xdr:row>85</xdr:row>
      <xdr:rowOff>69514</xdr:rowOff>
    </xdr:to>
    <xdr:cxnSp macro="">
      <xdr:nvCxnSpPr>
        <xdr:cNvPr id="198" name="直線コネクタ 197"/>
        <xdr:cNvCxnSpPr/>
      </xdr:nvCxnSpPr>
      <xdr:spPr>
        <a:xfrm flipV="1">
          <a:off x="3225800" y="14604380"/>
          <a:ext cx="889000" cy="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69514</xdr:rowOff>
    </xdr:from>
    <xdr:to>
      <xdr:col>4</xdr:col>
      <xdr:colOff>482600</xdr:colOff>
      <xdr:row>86</xdr:row>
      <xdr:rowOff>19679</xdr:rowOff>
    </xdr:to>
    <xdr:cxnSp macro="">
      <xdr:nvCxnSpPr>
        <xdr:cNvPr id="201" name="直線コネクタ 200"/>
        <xdr:cNvCxnSpPr/>
      </xdr:nvCxnSpPr>
      <xdr:spPr>
        <a:xfrm flipV="1">
          <a:off x="2336800" y="14642764"/>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110810</xdr:rowOff>
    </xdr:from>
    <xdr:to>
      <xdr:col>3</xdr:col>
      <xdr:colOff>279400</xdr:colOff>
      <xdr:row>86</xdr:row>
      <xdr:rowOff>19679</xdr:rowOff>
    </xdr:to>
    <xdr:cxnSp macro="">
      <xdr:nvCxnSpPr>
        <xdr:cNvPr id="204" name="直線コネクタ 203"/>
        <xdr:cNvCxnSpPr/>
      </xdr:nvCxnSpPr>
      <xdr:spPr>
        <a:xfrm>
          <a:off x="1447800" y="14684060"/>
          <a:ext cx="889000" cy="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94948</xdr:rowOff>
    </xdr:from>
    <xdr:to>
      <xdr:col>7</xdr:col>
      <xdr:colOff>203200</xdr:colOff>
      <xdr:row>86</xdr:row>
      <xdr:rowOff>25098</xdr:rowOff>
    </xdr:to>
    <xdr:sp macro="" textlink="">
      <xdr:nvSpPr>
        <xdr:cNvPr id="214" name="円/楕円 213"/>
        <xdr:cNvSpPr/>
      </xdr:nvSpPr>
      <xdr:spPr>
        <a:xfrm>
          <a:off x="4902200" y="14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67025</xdr:rowOff>
    </xdr:from>
    <xdr:ext cx="762000" cy="259045"/>
    <xdr:sp macro="" textlink="">
      <xdr:nvSpPr>
        <xdr:cNvPr id="215" name="人件費・物件費等の状況該当値テキスト"/>
        <xdr:cNvSpPr txBox="1"/>
      </xdr:nvSpPr>
      <xdr:spPr>
        <a:xfrm>
          <a:off x="5041900" y="146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116,614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151780</xdr:rowOff>
    </xdr:from>
    <xdr:to>
      <xdr:col>6</xdr:col>
      <xdr:colOff>50800</xdr:colOff>
      <xdr:row>85</xdr:row>
      <xdr:rowOff>81930</xdr:rowOff>
    </xdr:to>
    <xdr:sp macro="" textlink="">
      <xdr:nvSpPr>
        <xdr:cNvPr id="216" name="円/楕円 215"/>
        <xdr:cNvSpPr/>
      </xdr:nvSpPr>
      <xdr:spPr>
        <a:xfrm>
          <a:off x="4064000" y="145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66707</xdr:rowOff>
    </xdr:from>
    <xdr:ext cx="736600" cy="259045"/>
    <xdr:sp macro="" textlink="">
      <xdr:nvSpPr>
        <xdr:cNvPr id="217" name="テキスト ボックス 216"/>
        <xdr:cNvSpPr txBox="1"/>
      </xdr:nvSpPr>
      <xdr:spPr>
        <a:xfrm>
          <a:off x="3733800" y="1463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18714</xdr:rowOff>
    </xdr:from>
    <xdr:to>
      <xdr:col>4</xdr:col>
      <xdr:colOff>533400</xdr:colOff>
      <xdr:row>85</xdr:row>
      <xdr:rowOff>120314</xdr:rowOff>
    </xdr:to>
    <xdr:sp macro="" textlink="">
      <xdr:nvSpPr>
        <xdr:cNvPr id="218" name="円/楕円 217"/>
        <xdr:cNvSpPr/>
      </xdr:nvSpPr>
      <xdr:spPr>
        <a:xfrm>
          <a:off x="3175000" y="14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105091</xdr:rowOff>
    </xdr:from>
    <xdr:ext cx="762000" cy="259045"/>
    <xdr:sp macro="" textlink="">
      <xdr:nvSpPr>
        <xdr:cNvPr id="219" name="テキスト ボックス 218"/>
        <xdr:cNvSpPr txBox="1"/>
      </xdr:nvSpPr>
      <xdr:spPr>
        <a:xfrm>
          <a:off x="2844800" y="1467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140329</xdr:rowOff>
    </xdr:from>
    <xdr:to>
      <xdr:col>3</xdr:col>
      <xdr:colOff>330200</xdr:colOff>
      <xdr:row>86</xdr:row>
      <xdr:rowOff>70479</xdr:rowOff>
    </xdr:to>
    <xdr:sp macro="" textlink="">
      <xdr:nvSpPr>
        <xdr:cNvPr id="220" name="円/楕円 219"/>
        <xdr:cNvSpPr/>
      </xdr:nvSpPr>
      <xdr:spPr>
        <a:xfrm>
          <a:off x="2286000" y="147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55256</xdr:rowOff>
    </xdr:from>
    <xdr:ext cx="762000" cy="259045"/>
    <xdr:sp macro="" textlink="">
      <xdr:nvSpPr>
        <xdr:cNvPr id="221" name="テキスト ボックス 220"/>
        <xdr:cNvSpPr txBox="1"/>
      </xdr:nvSpPr>
      <xdr:spPr>
        <a:xfrm>
          <a:off x="1955800" y="1479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119,247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60010</xdr:rowOff>
    </xdr:from>
    <xdr:to>
      <xdr:col>2</xdr:col>
      <xdr:colOff>127000</xdr:colOff>
      <xdr:row>85</xdr:row>
      <xdr:rowOff>161610</xdr:rowOff>
    </xdr:to>
    <xdr:sp macro="" textlink="">
      <xdr:nvSpPr>
        <xdr:cNvPr id="222" name="円/楕円 221"/>
        <xdr:cNvSpPr/>
      </xdr:nvSpPr>
      <xdr:spPr>
        <a:xfrm>
          <a:off x="1397000" y="146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146387</xdr:rowOff>
    </xdr:from>
    <xdr:ext cx="762000" cy="259045"/>
    <xdr:sp macro="" textlink="">
      <xdr:nvSpPr>
        <xdr:cNvPr id="223" name="テキスト ボックス 222"/>
        <xdr:cNvSpPr txBox="1"/>
      </xdr:nvSpPr>
      <xdr:spPr>
        <a:xfrm>
          <a:off x="1066800" y="147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平成２７年１月の定期昇給を１号給抑制したことで，指数は１００を下回ることとなったが，大学卒及び高校卒区分の経験年数階層別職員構成から類似団体平均及び全国市平均を上回っている。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平成２７年度以降も，定期昇給において１号給の抑制を継続（平成３０年１月１日まで）する等，更なる給与の適正化に取り組んでいく。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23707</xdr:rowOff>
    </xdr:to>
    <xdr:cxnSp macro="">
      <xdr:nvCxnSpPr>
        <xdr:cNvPr id="257" name="直線コネクタ 256"/>
        <xdr:cNvCxnSpPr/>
      </xdr:nvCxnSpPr>
      <xdr:spPr>
        <a:xfrm flipV="1">
          <a:off x="16179800" y="145889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89</xdr:row>
      <xdr:rowOff>21589</xdr:rowOff>
    </xdr:to>
    <xdr:cxnSp macro="">
      <xdr:nvCxnSpPr>
        <xdr:cNvPr id="260" name="直線コネクタ 259"/>
        <xdr:cNvCxnSpPr/>
      </xdr:nvCxnSpPr>
      <xdr:spPr>
        <a:xfrm flipV="1">
          <a:off x="15290800" y="1459695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29634</xdr:rowOff>
    </xdr:to>
    <xdr:cxnSp macro="">
      <xdr:nvCxnSpPr>
        <xdr:cNvPr id="263" name="直線コネクタ 262"/>
        <xdr:cNvCxnSpPr/>
      </xdr:nvCxnSpPr>
      <xdr:spPr>
        <a:xfrm flipV="1">
          <a:off x="14401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29634</xdr:rowOff>
    </xdr:to>
    <xdr:cxnSp macro="">
      <xdr:nvCxnSpPr>
        <xdr:cNvPr id="266" name="直線コネクタ 265"/>
        <xdr:cNvCxnSpPr/>
      </xdr:nvCxnSpPr>
      <xdr:spPr>
        <a:xfrm>
          <a:off x="13512800" y="1474978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6" name="円/楕円 275"/>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7"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8" name="円/楕円 277"/>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9" name="テキスト ボックス 278"/>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80" name="円/楕円 279"/>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81" name="テキスト ボックス 280"/>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2" name="円/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4" name="円/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5" name="テキスト ボックス 284"/>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定員管理適正化計画に基づき職員数の適正化に取り組んでおり，平成２７年４月１日現在の職員数は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人（育休代替任期付職員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人を除く）で，計画目標数値（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人）を上回っている。退職者数に対する新規採用の抑制など，今後も定員適正化計画（目標数値：平成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人）の着実な実行等により職員数の適正化に努めていきたい。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39370</xdr:rowOff>
    </xdr:from>
    <xdr:to>
      <xdr:col>24</xdr:col>
      <xdr:colOff>558800</xdr:colOff>
      <xdr:row>64</xdr:row>
      <xdr:rowOff>42817</xdr:rowOff>
    </xdr:to>
    <xdr:cxnSp macro="">
      <xdr:nvCxnSpPr>
        <xdr:cNvPr id="322" name="直線コネクタ 321"/>
        <xdr:cNvCxnSpPr/>
      </xdr:nvCxnSpPr>
      <xdr:spPr>
        <a:xfrm flipV="1">
          <a:off x="16179800" y="1101217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42817</xdr:rowOff>
    </xdr:from>
    <xdr:to>
      <xdr:col>23</xdr:col>
      <xdr:colOff>406400</xdr:colOff>
      <xdr:row>64</xdr:row>
      <xdr:rowOff>87630</xdr:rowOff>
    </xdr:to>
    <xdr:cxnSp macro="">
      <xdr:nvCxnSpPr>
        <xdr:cNvPr id="325" name="直線コネクタ 324"/>
        <xdr:cNvCxnSpPr/>
      </xdr:nvCxnSpPr>
      <xdr:spPr>
        <a:xfrm flipV="1">
          <a:off x="15290800" y="1101561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122101</xdr:rowOff>
    </xdr:to>
    <xdr:cxnSp macro="">
      <xdr:nvCxnSpPr>
        <xdr:cNvPr id="328" name="直線コネクタ 327"/>
        <xdr:cNvCxnSpPr/>
      </xdr:nvCxnSpPr>
      <xdr:spPr>
        <a:xfrm flipV="1">
          <a:off x="14401800" y="110604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122101</xdr:rowOff>
    </xdr:from>
    <xdr:to>
      <xdr:col>21</xdr:col>
      <xdr:colOff>0</xdr:colOff>
      <xdr:row>64</xdr:row>
      <xdr:rowOff>122101</xdr:rowOff>
    </xdr:to>
    <xdr:cxnSp macro="">
      <xdr:nvCxnSpPr>
        <xdr:cNvPr id="331" name="直線コネクタ 330"/>
        <xdr:cNvCxnSpPr/>
      </xdr:nvCxnSpPr>
      <xdr:spPr>
        <a:xfrm>
          <a:off x="13512800" y="11094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160020</xdr:rowOff>
    </xdr:from>
    <xdr:to>
      <xdr:col>24</xdr:col>
      <xdr:colOff>609600</xdr:colOff>
      <xdr:row>64</xdr:row>
      <xdr:rowOff>90170</xdr:rowOff>
    </xdr:to>
    <xdr:sp macro="" textlink="">
      <xdr:nvSpPr>
        <xdr:cNvPr id="341" name="円/楕円 340"/>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132097</xdr:rowOff>
    </xdr:from>
    <xdr:ext cx="762000" cy="259045"/>
    <xdr:sp macro="" textlink="">
      <xdr:nvSpPr>
        <xdr:cNvPr id="342"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163467</xdr:rowOff>
    </xdr:from>
    <xdr:to>
      <xdr:col>23</xdr:col>
      <xdr:colOff>457200</xdr:colOff>
      <xdr:row>64</xdr:row>
      <xdr:rowOff>93617</xdr:rowOff>
    </xdr:to>
    <xdr:sp macro="" textlink="">
      <xdr:nvSpPr>
        <xdr:cNvPr id="343" name="円/楕円 342"/>
        <xdr:cNvSpPr/>
      </xdr:nvSpPr>
      <xdr:spPr>
        <a:xfrm>
          <a:off x="16129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78394</xdr:rowOff>
    </xdr:from>
    <xdr:ext cx="736600" cy="259045"/>
    <xdr:sp macro="" textlink="">
      <xdr:nvSpPr>
        <xdr:cNvPr id="344" name="テキスト ボックス 343"/>
        <xdr:cNvSpPr txBox="1"/>
      </xdr:nvSpPr>
      <xdr:spPr>
        <a:xfrm>
          <a:off x="15798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45" name="円/楕円 344"/>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46" name="テキスト ボックス 345"/>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71301</xdr:rowOff>
    </xdr:from>
    <xdr:to>
      <xdr:col>21</xdr:col>
      <xdr:colOff>50800</xdr:colOff>
      <xdr:row>65</xdr:row>
      <xdr:rowOff>1451</xdr:rowOff>
    </xdr:to>
    <xdr:sp macro="" textlink="">
      <xdr:nvSpPr>
        <xdr:cNvPr id="347" name="円/楕円 346"/>
        <xdr:cNvSpPr/>
      </xdr:nvSpPr>
      <xdr:spPr>
        <a:xfrm>
          <a:off x="14351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157678</xdr:rowOff>
    </xdr:from>
    <xdr:ext cx="762000" cy="259045"/>
    <xdr:sp macro="" textlink="">
      <xdr:nvSpPr>
        <xdr:cNvPr id="348" name="テキスト ボックス 347"/>
        <xdr:cNvSpPr txBox="1"/>
      </xdr:nvSpPr>
      <xdr:spPr>
        <a:xfrm>
          <a:off x="14020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71301</xdr:rowOff>
    </xdr:from>
    <xdr:to>
      <xdr:col>19</xdr:col>
      <xdr:colOff>533400</xdr:colOff>
      <xdr:row>65</xdr:row>
      <xdr:rowOff>1451</xdr:rowOff>
    </xdr:to>
    <xdr:sp macro="" textlink="">
      <xdr:nvSpPr>
        <xdr:cNvPr id="349" name="円/楕円 348"/>
        <xdr:cNvSpPr/>
      </xdr:nvSpPr>
      <xdr:spPr>
        <a:xfrm>
          <a:off x="13462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157678</xdr:rowOff>
    </xdr:from>
    <xdr:ext cx="762000" cy="259045"/>
    <xdr:sp macro="" textlink="">
      <xdr:nvSpPr>
        <xdr:cNvPr id="350" name="テキスト ボックス 349"/>
        <xdr:cNvSpPr txBox="1"/>
      </xdr:nvSpPr>
      <xdr:spPr>
        <a:xfrm>
          <a:off x="13131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年々改善しているが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78740</xdr:rowOff>
    </xdr:to>
    <xdr:cxnSp macro="">
      <xdr:nvCxnSpPr>
        <xdr:cNvPr id="382" name="直線コネクタ 381"/>
        <xdr:cNvCxnSpPr/>
      </xdr:nvCxnSpPr>
      <xdr:spPr>
        <a:xfrm flipV="1">
          <a:off x="16179800" y="68981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88392</xdr:rowOff>
    </xdr:to>
    <xdr:cxnSp macro="">
      <xdr:nvCxnSpPr>
        <xdr:cNvPr id="385" name="直線コネクタ 384"/>
        <xdr:cNvCxnSpPr/>
      </xdr:nvCxnSpPr>
      <xdr:spPr>
        <a:xfrm flipV="1">
          <a:off x="15290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40</xdr:row>
      <xdr:rowOff>131826</xdr:rowOff>
    </xdr:to>
    <xdr:cxnSp macro="">
      <xdr:nvCxnSpPr>
        <xdr:cNvPr id="388" name="直線コネクタ 387"/>
        <xdr:cNvCxnSpPr/>
      </xdr:nvCxnSpPr>
      <xdr:spPr>
        <a:xfrm flipV="1">
          <a:off x="14401800" y="6946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131826</xdr:rowOff>
    </xdr:from>
    <xdr:to>
      <xdr:col>21</xdr:col>
      <xdr:colOff>0</xdr:colOff>
      <xdr:row>40</xdr:row>
      <xdr:rowOff>155956</xdr:rowOff>
    </xdr:to>
    <xdr:cxnSp macro="">
      <xdr:nvCxnSpPr>
        <xdr:cNvPr id="391" name="直線コネクタ 390"/>
        <xdr:cNvCxnSpPr/>
      </xdr:nvCxnSpPr>
      <xdr:spPr>
        <a:xfrm flipV="1">
          <a:off x="13512800" y="698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401" name="円/楕円 400"/>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132859</xdr:rowOff>
    </xdr:from>
    <xdr:ext cx="762000" cy="259045"/>
    <xdr:sp macro="" textlink="">
      <xdr:nvSpPr>
        <xdr:cNvPr id="402" name="公債費負担の状況該当値テキスト"/>
        <xdr:cNvSpPr txBox="1"/>
      </xdr:nvSpPr>
      <xdr:spPr>
        <a:xfrm>
          <a:off x="17106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3" name="円/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4" name="テキスト ボックス 403"/>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5" name="円/楕円 404"/>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406" name="テキスト ボックス 405"/>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81026</xdr:rowOff>
    </xdr:from>
    <xdr:to>
      <xdr:col>21</xdr:col>
      <xdr:colOff>50800</xdr:colOff>
      <xdr:row>41</xdr:row>
      <xdr:rowOff>11176</xdr:rowOff>
    </xdr:to>
    <xdr:sp macro="" textlink="">
      <xdr:nvSpPr>
        <xdr:cNvPr id="407" name="円/楕円 406"/>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167403</xdr:rowOff>
    </xdr:from>
    <xdr:ext cx="762000" cy="259045"/>
    <xdr:sp macro="" textlink="">
      <xdr:nvSpPr>
        <xdr:cNvPr id="408" name="テキスト ボックス 407"/>
        <xdr:cNvSpPr txBox="1"/>
      </xdr:nvSpPr>
      <xdr:spPr>
        <a:xfrm>
          <a:off x="14020800" y="70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105156</xdr:rowOff>
    </xdr:from>
    <xdr:to>
      <xdr:col>19</xdr:col>
      <xdr:colOff>533400</xdr:colOff>
      <xdr:row>41</xdr:row>
      <xdr:rowOff>35306</xdr:rowOff>
    </xdr:to>
    <xdr:sp macro="" textlink="">
      <xdr:nvSpPr>
        <xdr:cNvPr id="409" name="円/楕円 408"/>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20083</xdr:rowOff>
    </xdr:from>
    <xdr:ext cx="762000" cy="259045"/>
    <xdr:sp macro="" textlink="">
      <xdr:nvSpPr>
        <xdr:cNvPr id="410" name="テキスト ボックス 409"/>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に取り組んでいる</a:t>
          </a:r>
          <a:r>
            <a:rPr kumimoji="0" lang="ja-JP" altLang="ja-JP" sz="1200" b="0" i="0" u="none" strike="noStrike" kern="0" cap="none" spc="0" normalizeH="0" baseline="0" noProof="0">
              <a:ln>
                <a:noFill/>
              </a:ln>
              <a:solidFill>
                <a:prstClr val="black"/>
              </a:solidFill>
              <a:effectLst/>
              <a:uLnTx/>
              <a:uFillTx/>
              <a:latin typeface="+mn-lt"/>
              <a:ea typeface="+mn-ea"/>
              <a:cs typeface="+mn-cs"/>
            </a:rPr>
            <a:t>が</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，平成２５年度に清算結了した</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土地開発公社が多額の負債を有してい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た</a:t>
          </a:r>
          <a:r>
            <a:rPr kumimoji="0" lang="ja-JP" altLang="ja-JP" sz="1200" b="0" i="0" u="none" strike="noStrike" kern="0" cap="none" spc="0" normalizeH="0" baseline="0" noProof="0">
              <a:ln>
                <a:noFill/>
              </a:ln>
              <a:solidFill>
                <a:prstClr val="black"/>
              </a:solidFill>
              <a:effectLst/>
              <a:uLnTx/>
              <a:uFillTx/>
              <a:latin typeface="+mn-lt"/>
              <a:ea typeface="+mn-ea"/>
              <a:cs typeface="+mn-cs"/>
            </a:rPr>
            <a:t>こともあり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県内いずれの平均よりも大幅に高い状態にある。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ごみ処理施設建設事業等，</a:t>
          </a:r>
          <a:r>
            <a:rPr kumimoji="0" lang="ja-JP" altLang="ja-JP" sz="1200" b="0" i="0" u="none" strike="noStrike" kern="0" cap="none" spc="0" normalizeH="0" baseline="0" noProof="0">
              <a:ln>
                <a:noFill/>
              </a:ln>
              <a:solidFill>
                <a:prstClr val="black"/>
              </a:solidFill>
              <a:effectLst/>
              <a:uLnTx/>
              <a:uFillTx/>
              <a:latin typeface="+mn-lt"/>
              <a:ea typeface="+mn-ea"/>
              <a:cs typeface="+mn-cs"/>
            </a:rPr>
            <a:t>大規模事業に取り組ん</a:t>
          </a:r>
          <a:r>
            <a:rPr kumimoji="0" lang="ja-JP" altLang="en-US" sz="1200" b="0" i="0" u="none" strike="noStrike" kern="0" cap="none" spc="0" normalizeH="0" baseline="0" noProof="0">
              <a:ln>
                <a:noFill/>
              </a:ln>
              <a:solidFill>
                <a:prstClr val="black"/>
              </a:solidFill>
              <a:effectLst/>
              <a:uLnTx/>
              <a:uFillTx/>
              <a:latin typeface="+mn-lt"/>
              <a:ea typeface="+mn-ea"/>
              <a:cs typeface="+mn-cs"/>
            </a:rPr>
            <a:t>だことから，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49809</xdr:rowOff>
    </xdr:from>
    <xdr:to>
      <xdr:col>24</xdr:col>
      <xdr:colOff>558800</xdr:colOff>
      <xdr:row>18</xdr:row>
      <xdr:rowOff>65253</xdr:rowOff>
    </xdr:to>
    <xdr:cxnSp macro="">
      <xdr:nvCxnSpPr>
        <xdr:cNvPr id="442" name="直線コネクタ 441"/>
        <xdr:cNvCxnSpPr/>
      </xdr:nvCxnSpPr>
      <xdr:spPr>
        <a:xfrm>
          <a:off x="16179800" y="3135909"/>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11201</xdr:rowOff>
    </xdr:from>
    <xdr:to>
      <xdr:col>23</xdr:col>
      <xdr:colOff>406400</xdr:colOff>
      <xdr:row>18</xdr:row>
      <xdr:rowOff>49809</xdr:rowOff>
    </xdr:to>
    <xdr:cxnSp macro="">
      <xdr:nvCxnSpPr>
        <xdr:cNvPr id="445" name="直線コネクタ 444"/>
        <xdr:cNvCxnSpPr/>
      </xdr:nvCxnSpPr>
      <xdr:spPr>
        <a:xfrm>
          <a:off x="15290800" y="309730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11201</xdr:rowOff>
    </xdr:from>
    <xdr:to>
      <xdr:col>22</xdr:col>
      <xdr:colOff>203200</xdr:colOff>
      <xdr:row>18</xdr:row>
      <xdr:rowOff>98069</xdr:rowOff>
    </xdr:to>
    <xdr:cxnSp macro="">
      <xdr:nvCxnSpPr>
        <xdr:cNvPr id="448" name="直線コネクタ 447"/>
        <xdr:cNvCxnSpPr/>
      </xdr:nvCxnSpPr>
      <xdr:spPr>
        <a:xfrm flipV="1">
          <a:off x="14401800" y="309730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86004</xdr:rowOff>
    </xdr:from>
    <xdr:to>
      <xdr:col>21</xdr:col>
      <xdr:colOff>0</xdr:colOff>
      <xdr:row>18</xdr:row>
      <xdr:rowOff>98069</xdr:rowOff>
    </xdr:to>
    <xdr:cxnSp macro="">
      <xdr:nvCxnSpPr>
        <xdr:cNvPr id="451" name="直線コネクタ 450"/>
        <xdr:cNvCxnSpPr/>
      </xdr:nvCxnSpPr>
      <xdr:spPr>
        <a:xfrm>
          <a:off x="13512800" y="31721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14453</xdr:rowOff>
    </xdr:from>
    <xdr:to>
      <xdr:col>24</xdr:col>
      <xdr:colOff>609600</xdr:colOff>
      <xdr:row>18</xdr:row>
      <xdr:rowOff>116053</xdr:rowOff>
    </xdr:to>
    <xdr:sp macro="" textlink="">
      <xdr:nvSpPr>
        <xdr:cNvPr id="461" name="円/楕円 460"/>
        <xdr:cNvSpPr/>
      </xdr:nvSpPr>
      <xdr:spPr>
        <a:xfrm>
          <a:off x="16967200" y="31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157980</xdr:rowOff>
    </xdr:from>
    <xdr:ext cx="762000" cy="259045"/>
    <xdr:sp macro="" textlink="">
      <xdr:nvSpPr>
        <xdr:cNvPr id="462" name="将来負担の状況該当値テキスト"/>
        <xdr:cNvSpPr txBox="1"/>
      </xdr:nvSpPr>
      <xdr:spPr>
        <a:xfrm>
          <a:off x="17106900" y="30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170459</xdr:rowOff>
    </xdr:from>
    <xdr:to>
      <xdr:col>23</xdr:col>
      <xdr:colOff>457200</xdr:colOff>
      <xdr:row>18</xdr:row>
      <xdr:rowOff>100609</xdr:rowOff>
    </xdr:to>
    <xdr:sp macro="" textlink="">
      <xdr:nvSpPr>
        <xdr:cNvPr id="463" name="円/楕円 462"/>
        <xdr:cNvSpPr/>
      </xdr:nvSpPr>
      <xdr:spPr>
        <a:xfrm>
          <a:off x="16129000" y="30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85386</xdr:rowOff>
    </xdr:from>
    <xdr:ext cx="736600" cy="259045"/>
    <xdr:sp macro="" textlink="">
      <xdr:nvSpPr>
        <xdr:cNvPr id="464" name="テキスト ボックス 463"/>
        <xdr:cNvSpPr txBox="1"/>
      </xdr:nvSpPr>
      <xdr:spPr>
        <a:xfrm>
          <a:off x="15798800" y="317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131851</xdr:rowOff>
    </xdr:from>
    <xdr:to>
      <xdr:col>22</xdr:col>
      <xdr:colOff>254000</xdr:colOff>
      <xdr:row>18</xdr:row>
      <xdr:rowOff>62001</xdr:rowOff>
    </xdr:to>
    <xdr:sp macro="" textlink="">
      <xdr:nvSpPr>
        <xdr:cNvPr id="465" name="円/楕円 464"/>
        <xdr:cNvSpPr/>
      </xdr:nvSpPr>
      <xdr:spPr>
        <a:xfrm>
          <a:off x="15240000" y="30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46778</xdr:rowOff>
    </xdr:from>
    <xdr:ext cx="762000" cy="259045"/>
    <xdr:sp macro="" textlink="">
      <xdr:nvSpPr>
        <xdr:cNvPr id="466" name="テキスト ボックス 465"/>
        <xdr:cNvSpPr txBox="1"/>
      </xdr:nvSpPr>
      <xdr:spPr>
        <a:xfrm>
          <a:off x="14909800" y="313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47269</xdr:rowOff>
    </xdr:from>
    <xdr:to>
      <xdr:col>21</xdr:col>
      <xdr:colOff>50800</xdr:colOff>
      <xdr:row>18</xdr:row>
      <xdr:rowOff>148869</xdr:rowOff>
    </xdr:to>
    <xdr:sp macro="" textlink="">
      <xdr:nvSpPr>
        <xdr:cNvPr id="467" name="円/楕円 466"/>
        <xdr:cNvSpPr/>
      </xdr:nvSpPr>
      <xdr:spPr>
        <a:xfrm>
          <a:off x="14351000" y="31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133646</xdr:rowOff>
    </xdr:from>
    <xdr:ext cx="762000" cy="259045"/>
    <xdr:sp macro="" textlink="">
      <xdr:nvSpPr>
        <xdr:cNvPr id="468" name="テキスト ボックス 467"/>
        <xdr:cNvSpPr txBox="1"/>
      </xdr:nvSpPr>
      <xdr:spPr>
        <a:xfrm>
          <a:off x="14020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35204</xdr:rowOff>
    </xdr:from>
    <xdr:to>
      <xdr:col>19</xdr:col>
      <xdr:colOff>533400</xdr:colOff>
      <xdr:row>18</xdr:row>
      <xdr:rowOff>136804</xdr:rowOff>
    </xdr:to>
    <xdr:sp macro="" textlink="">
      <xdr:nvSpPr>
        <xdr:cNvPr id="469" name="円/楕円 468"/>
        <xdr:cNvSpPr/>
      </xdr:nvSpPr>
      <xdr:spPr>
        <a:xfrm>
          <a:off x="13462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121581</xdr:rowOff>
    </xdr:from>
    <xdr:ext cx="762000" cy="259045"/>
    <xdr:sp macro="" textlink="">
      <xdr:nvSpPr>
        <xdr:cNvPr id="470" name="テキスト ボックス 469"/>
        <xdr:cNvSpPr txBox="1"/>
      </xdr:nvSpPr>
      <xdr:spPr>
        <a:xfrm>
          <a:off x="13131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104,717
103,988
506.33
53,311,969
51,786,297
1,378,729
27,751,097
73,344,786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145.1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全国，類似団体，県内いずれも平均以下となっている。これは消防業務等を一部事務組合で行っていることが要因となっている。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平成２６年度は，勤勉手当支給割合の増（人勧準拠）により，前年度より微増となっている。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20320</xdr:rowOff>
    </xdr:to>
    <xdr:cxnSp macro="">
      <xdr:nvCxnSpPr>
        <xdr:cNvPr id="64" name="直線コネクタ 63"/>
        <xdr:cNvCxnSpPr/>
      </xdr:nvCxnSpPr>
      <xdr:spPr>
        <a:xfrm>
          <a:off x="3987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157480</xdr:rowOff>
    </xdr:to>
    <xdr:cxnSp macro="">
      <xdr:nvCxnSpPr>
        <xdr:cNvPr id="67" name="直線コネクタ 66"/>
        <xdr:cNvCxnSpPr/>
      </xdr:nvCxnSpPr>
      <xdr:spPr>
        <a:xfrm flipV="1">
          <a:off x="3098800" y="6184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8890</xdr:rowOff>
    </xdr:to>
    <xdr:cxnSp macro="">
      <xdr:nvCxnSpPr>
        <xdr:cNvPr id="70" name="直線コネクタ 69"/>
        <xdr:cNvCxnSpPr/>
      </xdr:nvCxnSpPr>
      <xdr:spPr>
        <a:xfrm flipV="1">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37</xdr:row>
      <xdr:rowOff>8890</xdr:rowOff>
    </xdr:to>
    <xdr:cxnSp macro="">
      <xdr:nvCxnSpPr>
        <xdr:cNvPr id="73" name="直線コネクタ 72"/>
        <xdr:cNvCxnSpPr/>
      </xdr:nvCxnSpPr>
      <xdr:spPr>
        <a:xfrm>
          <a:off x="1320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8" name="テキスト ボックス 87"/>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89" name="円/楕円 88"/>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0" name="テキスト ボックス 89"/>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1" name="円/楕円 90"/>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2" name="テキスト ボックス 91"/>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消防業務</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を一部事務組合で行っていることなども要因の１つである。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，新給食センターの稼働による委託料の増等から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前年度より比率</a:t>
          </a:r>
          <a:r>
            <a:rPr kumimoji="0" lang="ja-JP" altLang="en-US" sz="1200" b="0" i="0" u="none" strike="noStrike" kern="0" cap="none" spc="0" normalizeH="0" baseline="0" noProof="0">
              <a:ln>
                <a:noFill/>
              </a:ln>
              <a:solidFill>
                <a:prstClr val="black"/>
              </a:solidFill>
              <a:effectLst/>
              <a:uLnTx/>
              <a:uFillTx/>
              <a:latin typeface="+mn-lt"/>
              <a:ea typeface="+mn-ea"/>
              <a:cs typeface="+mn-cs"/>
            </a:rPr>
            <a:t>が上が</a:t>
          </a:r>
          <a:r>
            <a:rPr kumimoji="0" lang="ja-JP" altLang="ja-JP" sz="1200" b="0" i="0" u="none" strike="noStrike" kern="0" cap="none" spc="0" normalizeH="0" baseline="0" noProof="0">
              <a:ln>
                <a:noFill/>
              </a:ln>
              <a:solidFill>
                <a:prstClr val="black"/>
              </a:solidFill>
              <a:effectLst/>
              <a:uLnTx/>
              <a:uFillTx/>
              <a:latin typeface="+mn-lt"/>
              <a:ea typeface="+mn-ea"/>
              <a:cs typeface="+mn-cs"/>
            </a:rPr>
            <a:t>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62230</xdr:rowOff>
    </xdr:from>
    <xdr:to>
      <xdr:col>24</xdr:col>
      <xdr:colOff>31750</xdr:colOff>
      <xdr:row>13</xdr:row>
      <xdr:rowOff>115570</xdr:rowOff>
    </xdr:to>
    <xdr:cxnSp macro="">
      <xdr:nvCxnSpPr>
        <xdr:cNvPr id="125" name="直線コネクタ 124"/>
        <xdr:cNvCxnSpPr/>
      </xdr:nvCxnSpPr>
      <xdr:spPr>
        <a:xfrm>
          <a:off x="15671800" y="229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62230</xdr:rowOff>
    </xdr:from>
    <xdr:to>
      <xdr:col>22</xdr:col>
      <xdr:colOff>565150</xdr:colOff>
      <xdr:row>13</xdr:row>
      <xdr:rowOff>69850</xdr:rowOff>
    </xdr:to>
    <xdr:cxnSp macro="">
      <xdr:nvCxnSpPr>
        <xdr:cNvPr id="128" name="直線コネクタ 127"/>
        <xdr:cNvCxnSpPr/>
      </xdr:nvCxnSpPr>
      <xdr:spPr>
        <a:xfrm flipV="1">
          <a:off x="14782800" y="229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69850</xdr:rowOff>
    </xdr:to>
    <xdr:cxnSp macro="">
      <xdr:nvCxnSpPr>
        <xdr:cNvPr id="131" name="直線コネクタ 130"/>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16510</xdr:rowOff>
    </xdr:from>
    <xdr:to>
      <xdr:col>20</xdr:col>
      <xdr:colOff>158750</xdr:colOff>
      <xdr:row>13</xdr:row>
      <xdr:rowOff>69850</xdr:rowOff>
    </xdr:to>
    <xdr:cxnSp macro="">
      <xdr:nvCxnSpPr>
        <xdr:cNvPr id="134" name="直線コネクタ 133"/>
        <xdr:cNvCxnSpPr/>
      </xdr:nvCxnSpPr>
      <xdr:spPr>
        <a:xfrm>
          <a:off x="13004800" y="224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64770</xdr:rowOff>
    </xdr:from>
    <xdr:to>
      <xdr:col>24</xdr:col>
      <xdr:colOff>82550</xdr:colOff>
      <xdr:row>13</xdr:row>
      <xdr:rowOff>166370</xdr:rowOff>
    </xdr:to>
    <xdr:sp macro="" textlink="">
      <xdr:nvSpPr>
        <xdr:cNvPr id="144" name="円/楕円 143"/>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144797</xdr:rowOff>
    </xdr:from>
    <xdr:ext cx="762000" cy="259045"/>
    <xdr:sp macro="" textlink="">
      <xdr:nvSpPr>
        <xdr:cNvPr id="145"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11430</xdr:rowOff>
    </xdr:from>
    <xdr:to>
      <xdr:col>22</xdr:col>
      <xdr:colOff>615950</xdr:colOff>
      <xdr:row>13</xdr:row>
      <xdr:rowOff>113030</xdr:rowOff>
    </xdr:to>
    <xdr:sp macro="" textlink="">
      <xdr:nvSpPr>
        <xdr:cNvPr id="146" name="円/楕円 145"/>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123207</xdr:rowOff>
    </xdr:from>
    <xdr:ext cx="736600" cy="259045"/>
    <xdr:sp macro="" textlink="">
      <xdr:nvSpPr>
        <xdr:cNvPr id="147" name="テキスト ボックス 146"/>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0" name="円/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137160</xdr:rowOff>
    </xdr:from>
    <xdr:to>
      <xdr:col>19</xdr:col>
      <xdr:colOff>6350</xdr:colOff>
      <xdr:row>13</xdr:row>
      <xdr:rowOff>67310</xdr:rowOff>
    </xdr:to>
    <xdr:sp macro="" textlink="">
      <xdr:nvSpPr>
        <xdr:cNvPr id="152" name="円/楕円 151"/>
        <xdr:cNvSpPr/>
      </xdr:nvSpPr>
      <xdr:spPr>
        <a:xfrm>
          <a:off x="12954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77487</xdr:rowOff>
    </xdr:from>
    <xdr:ext cx="762000" cy="259045"/>
    <xdr:sp macro="" textlink="">
      <xdr:nvSpPr>
        <xdr:cNvPr id="153" name="テキスト ボックス 152"/>
        <xdr:cNvSpPr txBox="1"/>
      </xdr:nvSpPr>
      <xdr:spPr>
        <a:xfrm>
          <a:off x="12623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，比率としては前年度と同じであるが，臨時福祉給付金・子育て世帯臨時特例給付金の増等により，歳出決算額は</a:t>
          </a:r>
          <a:r>
            <a:rPr kumimoji="0" lang="ja-JP" altLang="ja-JP" sz="1200" b="0" i="0" u="none" strike="noStrike" kern="0" cap="none" spc="0" normalizeH="0" baseline="0" noProof="0">
              <a:ln>
                <a:noFill/>
              </a:ln>
              <a:solidFill>
                <a:prstClr val="black"/>
              </a:solidFill>
              <a:effectLst/>
              <a:uLnTx/>
              <a:uFillTx/>
              <a:latin typeface="+mn-lt"/>
              <a:ea typeface="+mn-ea"/>
              <a:cs typeface="+mn-cs"/>
            </a:rPr>
            <a:t>前年度より</a:t>
          </a:r>
          <a:r>
            <a:rPr kumimoji="0" lang="ja-JP" altLang="en-US" sz="1200" b="0" i="0" u="none" strike="noStrike" kern="0" cap="none" spc="0" normalizeH="0" baseline="0" noProof="0">
              <a:ln>
                <a:noFill/>
              </a:ln>
              <a:solidFill>
                <a:prstClr val="black"/>
              </a:solidFill>
              <a:effectLst/>
              <a:uLnTx/>
              <a:uFillTx/>
              <a:latin typeface="+mn-lt"/>
              <a:ea typeface="+mn-ea"/>
              <a:cs typeface="+mn-cs"/>
            </a:rPr>
            <a:t>増となっている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9978</xdr:rowOff>
    </xdr:to>
    <xdr:cxnSp macro="">
      <xdr:nvCxnSpPr>
        <xdr:cNvPr id="188" name="直線コネクタ 187"/>
        <xdr:cNvCxnSpPr/>
      </xdr:nvCxnSpPr>
      <xdr:spPr>
        <a:xfrm>
          <a:off x="3987800" y="9439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9978</xdr:rowOff>
    </xdr:to>
    <xdr:cxnSp macro="">
      <xdr:nvCxnSpPr>
        <xdr:cNvPr id="191" name="直線コネクタ 190"/>
        <xdr:cNvCxnSpPr/>
      </xdr:nvCxnSpPr>
      <xdr:spPr>
        <a:xfrm>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159657</xdr:rowOff>
    </xdr:to>
    <xdr:cxnSp macro="">
      <xdr:nvCxnSpPr>
        <xdr:cNvPr id="194" name="直線コネクタ 193"/>
        <xdr:cNvCxnSpPr/>
      </xdr:nvCxnSpPr>
      <xdr:spPr>
        <a:xfrm>
          <a:off x="2209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127000</xdr:rowOff>
    </xdr:to>
    <xdr:cxnSp macro="">
      <xdr:nvCxnSpPr>
        <xdr:cNvPr id="197" name="直線コネクタ 196"/>
        <xdr:cNvCxnSpPr/>
      </xdr:nvCxnSpPr>
      <xdr:spPr>
        <a:xfrm flipV="1">
          <a:off x="1320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7" name="円/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09" name="円/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1" name="円/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3" name="円/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いずれの平均よりも高い数値で推移している。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主な内容は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特別会計への繰出金であり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普通会計の負担額軽減の効果が出るよう努めていく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82550</xdr:rowOff>
    </xdr:from>
    <xdr:to>
      <xdr:col>24</xdr:col>
      <xdr:colOff>31750</xdr:colOff>
      <xdr:row>59</xdr:row>
      <xdr:rowOff>120650</xdr:rowOff>
    </xdr:to>
    <xdr:cxnSp macro="">
      <xdr:nvCxnSpPr>
        <xdr:cNvPr id="249" name="直線コネクタ 248"/>
        <xdr:cNvCxnSpPr/>
      </xdr:nvCxnSpPr>
      <xdr:spPr>
        <a:xfrm>
          <a:off x="15671800" y="1019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82550</xdr:rowOff>
    </xdr:to>
    <xdr:cxnSp macro="">
      <xdr:nvCxnSpPr>
        <xdr:cNvPr id="252" name="直線コネクタ 251"/>
        <xdr:cNvCxnSpPr/>
      </xdr:nvCxnSpPr>
      <xdr:spPr>
        <a:xfrm>
          <a:off x="14782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120650</xdr:rowOff>
    </xdr:to>
    <xdr:cxnSp macro="">
      <xdr:nvCxnSpPr>
        <xdr:cNvPr id="255" name="直線コネクタ 254"/>
        <xdr:cNvCxnSpPr/>
      </xdr:nvCxnSpPr>
      <xdr:spPr>
        <a:xfrm flipV="1">
          <a:off x="13893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120650</xdr:rowOff>
    </xdr:to>
    <xdr:cxnSp macro="">
      <xdr:nvCxnSpPr>
        <xdr:cNvPr id="258" name="直線コネクタ 257"/>
        <xdr:cNvCxnSpPr/>
      </xdr:nvCxnSpPr>
      <xdr:spPr>
        <a:xfrm>
          <a:off x="13004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8" name="円/楕円 267"/>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9"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31750</xdr:rowOff>
    </xdr:from>
    <xdr:to>
      <xdr:col>22</xdr:col>
      <xdr:colOff>615950</xdr:colOff>
      <xdr:row>59</xdr:row>
      <xdr:rowOff>133350</xdr:rowOff>
    </xdr:to>
    <xdr:sp macro="" textlink="">
      <xdr:nvSpPr>
        <xdr:cNvPr id="270" name="円/楕円 269"/>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118127</xdr:rowOff>
    </xdr:from>
    <xdr:ext cx="736600" cy="259045"/>
    <xdr:sp macro="" textlink="">
      <xdr:nvSpPr>
        <xdr:cNvPr id="271" name="テキスト ボックス 270"/>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69850</xdr:rowOff>
    </xdr:from>
    <xdr:to>
      <xdr:col>20</xdr:col>
      <xdr:colOff>209550</xdr:colOff>
      <xdr:row>60</xdr:row>
      <xdr:rowOff>0</xdr:rowOff>
    </xdr:to>
    <xdr:sp macro="" textlink="">
      <xdr:nvSpPr>
        <xdr:cNvPr id="274" name="円/楕円 273"/>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156227</xdr:rowOff>
    </xdr:from>
    <xdr:ext cx="762000" cy="259045"/>
    <xdr:sp macro="" textlink="">
      <xdr:nvSpPr>
        <xdr:cNvPr id="275" name="テキスト ボックス 274"/>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6" name="円/楕円 275"/>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7" name="テキスト ボックス 276"/>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は下回っているものの，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類似団体、県内の平均よりも高い数値</a:t>
          </a:r>
          <a:r>
            <a:rPr kumimoji="0" lang="ja-JP" altLang="en-US" sz="1200" b="0" i="0" u="none" strike="noStrike" kern="0" cap="none" spc="0" normalizeH="0" baseline="0" noProof="0">
              <a:ln>
                <a:noFill/>
              </a:ln>
              <a:solidFill>
                <a:prstClr val="black"/>
              </a:solidFill>
              <a:effectLst/>
              <a:uLnTx/>
              <a:uFillTx/>
              <a:latin typeface="+mn-lt"/>
              <a:ea typeface="+mn-ea"/>
              <a:cs typeface="+mn-cs"/>
            </a:rPr>
            <a:t>となっており，主な要因として</a:t>
          </a:r>
          <a:r>
            <a:rPr kumimoji="0" lang="ja-JP" altLang="ja-JP" sz="1200" b="0" i="0" u="none" strike="noStrike" kern="0" cap="none" spc="0" normalizeH="0" baseline="0" noProof="0">
              <a:ln>
                <a:noFill/>
              </a:ln>
              <a:solidFill>
                <a:prstClr val="black"/>
              </a:solidFill>
              <a:effectLst/>
              <a:uLnTx/>
              <a:uFillTx/>
              <a:latin typeface="+mn-lt"/>
              <a:ea typeface="+mn-ea"/>
              <a:cs typeface="+mn-cs"/>
            </a:rPr>
            <a:t>一部事務組合</a:t>
          </a:r>
          <a:r>
            <a:rPr kumimoji="0" lang="ja-JP" altLang="en-US" sz="1200" b="0" i="0" u="none" strike="noStrike" kern="0" cap="none" spc="0" normalizeH="0" baseline="0" noProof="0">
              <a:ln>
                <a:noFill/>
              </a:ln>
              <a:solidFill>
                <a:prstClr val="black"/>
              </a:solidFill>
              <a:effectLst/>
              <a:uLnTx/>
              <a:uFillTx/>
              <a:latin typeface="+mn-lt"/>
              <a:ea typeface="+mn-ea"/>
              <a:cs typeface="+mn-cs"/>
            </a:rPr>
            <a:t>への</a:t>
          </a:r>
          <a:r>
            <a:rPr kumimoji="0" lang="ja-JP" altLang="ja-JP" sz="1200" b="0" i="0" u="none" strike="noStrike" kern="0" cap="none" spc="0" normalizeH="0" baseline="0" noProof="0">
              <a:ln>
                <a:noFill/>
              </a:ln>
              <a:solidFill>
                <a:prstClr val="black"/>
              </a:solidFill>
              <a:effectLst/>
              <a:uLnTx/>
              <a:uFillTx/>
              <a:latin typeface="+mn-lt"/>
              <a:ea typeface="+mn-ea"/>
              <a:cs typeface="+mn-cs"/>
            </a:rPr>
            <a:t>負担金</a:t>
          </a:r>
          <a:r>
            <a:rPr kumimoji="0" lang="ja-JP" altLang="en-US" sz="1200" b="0" i="0" u="none" strike="noStrike" kern="0" cap="none" spc="0" normalizeH="0" baseline="0" noProof="0">
              <a:ln>
                <a:noFill/>
              </a:ln>
              <a:solidFill>
                <a:prstClr val="black"/>
              </a:solidFill>
              <a:effectLst/>
              <a:uLnTx/>
              <a:uFillTx/>
              <a:latin typeface="+mn-lt"/>
              <a:ea typeface="+mn-ea"/>
              <a:cs typeface="+mn-cs"/>
            </a:rPr>
            <a:t>が影響している。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，各種団体等への補助金の見直し等により，前年度より比率は下がっている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16510</xdr:rowOff>
    </xdr:from>
    <xdr:to>
      <xdr:col>24</xdr:col>
      <xdr:colOff>31750</xdr:colOff>
      <xdr:row>37</xdr:row>
      <xdr:rowOff>31750</xdr:rowOff>
    </xdr:to>
    <xdr:cxnSp macro="">
      <xdr:nvCxnSpPr>
        <xdr:cNvPr id="309" name="直線コネクタ 308"/>
        <xdr:cNvCxnSpPr/>
      </xdr:nvCxnSpPr>
      <xdr:spPr>
        <a:xfrm flipV="1">
          <a:off x="15671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77470</xdr:rowOff>
    </xdr:to>
    <xdr:cxnSp macro="">
      <xdr:nvCxnSpPr>
        <xdr:cNvPr id="312" name="直線コネクタ 311"/>
        <xdr:cNvCxnSpPr/>
      </xdr:nvCxnSpPr>
      <xdr:spPr>
        <a:xfrm flipV="1">
          <a:off x="14782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37</xdr:row>
      <xdr:rowOff>100330</xdr:rowOff>
    </xdr:to>
    <xdr:cxnSp macro="">
      <xdr:nvCxnSpPr>
        <xdr:cNvPr id="315" name="直線コネクタ 314"/>
        <xdr:cNvCxnSpPr/>
      </xdr:nvCxnSpPr>
      <xdr:spPr>
        <a:xfrm flipV="1">
          <a:off x="13893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100330</xdr:rowOff>
    </xdr:from>
    <xdr:to>
      <xdr:col>20</xdr:col>
      <xdr:colOff>158750</xdr:colOff>
      <xdr:row>37</xdr:row>
      <xdr:rowOff>123190</xdr:rowOff>
    </xdr:to>
    <xdr:cxnSp macro="">
      <xdr:nvCxnSpPr>
        <xdr:cNvPr id="318" name="直線コネクタ 317"/>
        <xdr:cNvCxnSpPr/>
      </xdr:nvCxnSpPr>
      <xdr:spPr>
        <a:xfrm flipV="1">
          <a:off x="13004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137160</xdr:rowOff>
    </xdr:from>
    <xdr:to>
      <xdr:col>24</xdr:col>
      <xdr:colOff>82550</xdr:colOff>
      <xdr:row>37</xdr:row>
      <xdr:rowOff>67310</xdr:rowOff>
    </xdr:to>
    <xdr:sp macro="" textlink="">
      <xdr:nvSpPr>
        <xdr:cNvPr id="328" name="円/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0" name="円/楕円 329"/>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1" name="テキスト ボックス 330"/>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2" name="円/楕円 331"/>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3" name="テキスト ボックス 332"/>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49530</xdr:rowOff>
    </xdr:from>
    <xdr:to>
      <xdr:col>20</xdr:col>
      <xdr:colOff>209550</xdr:colOff>
      <xdr:row>37</xdr:row>
      <xdr:rowOff>151130</xdr:rowOff>
    </xdr:to>
    <xdr:sp macro="" textlink="">
      <xdr:nvSpPr>
        <xdr:cNvPr id="334" name="円/楕円 333"/>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135907</xdr:rowOff>
    </xdr:from>
    <xdr:ext cx="762000" cy="259045"/>
    <xdr:sp macro="" textlink="">
      <xdr:nvSpPr>
        <xdr:cNvPr id="335" name="テキスト ボックス 334"/>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36" name="円/楕円 335"/>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37" name="テキスト ボックス 336"/>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県内平均より高</a:t>
          </a:r>
          <a:r>
            <a:rPr kumimoji="0" lang="ja-JP" altLang="en-US" sz="1200" b="0" i="0" u="none" strike="noStrike" kern="0" cap="none" spc="0" normalizeH="0" baseline="0" noProof="0">
              <a:ln>
                <a:noFill/>
              </a:ln>
              <a:solidFill>
                <a:prstClr val="black"/>
              </a:solidFill>
              <a:effectLst/>
              <a:uLnTx/>
              <a:uFillTx/>
              <a:latin typeface="+mn-lt"/>
              <a:ea typeface="+mn-ea"/>
              <a:cs typeface="+mn-cs"/>
            </a:rPr>
            <a:t>い傾向が続いており，平成２６年度においても第三セクター等改革推進債の償還金の増等から，比率は前年度比較で増となっている。引き続き今後も新</a:t>
          </a:r>
          <a:r>
            <a:rPr kumimoji="0" lang="ja-JP" altLang="ja-JP" sz="1200" b="0" i="0" u="none" strike="noStrike" kern="0" cap="none" spc="0" normalizeH="0" baseline="0" noProof="0">
              <a:ln>
                <a:noFill/>
              </a:ln>
              <a:solidFill>
                <a:prstClr val="black"/>
              </a:solidFill>
              <a:effectLst/>
              <a:uLnTx/>
              <a:uFillTx/>
              <a:latin typeface="+mn-lt"/>
              <a:ea typeface="+mn-ea"/>
              <a:cs typeface="+mn-cs"/>
            </a:rPr>
            <a:t>発債抑制</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に取り組み，比率の抑制に努めていく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154432</xdr:rowOff>
    </xdr:to>
    <xdr:cxnSp macro="">
      <xdr:nvCxnSpPr>
        <xdr:cNvPr id="367" name="直線コネクタ 366"/>
        <xdr:cNvCxnSpPr/>
      </xdr:nvCxnSpPr>
      <xdr:spPr>
        <a:xfrm>
          <a:off x="3987800" y="135138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140715</xdr:rowOff>
    </xdr:to>
    <xdr:cxnSp macro="">
      <xdr:nvCxnSpPr>
        <xdr:cNvPr id="370" name="直線コネクタ 369"/>
        <xdr:cNvCxnSpPr/>
      </xdr:nvCxnSpPr>
      <xdr:spPr>
        <a:xfrm>
          <a:off x="3098800" y="135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149861</xdr:rowOff>
    </xdr:to>
    <xdr:cxnSp macro="">
      <xdr:nvCxnSpPr>
        <xdr:cNvPr id="373" name="直線コネクタ 372"/>
        <xdr:cNvCxnSpPr/>
      </xdr:nvCxnSpPr>
      <xdr:spPr>
        <a:xfrm flipV="1">
          <a:off x="2209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149861</xdr:rowOff>
    </xdr:to>
    <xdr:cxnSp macro="">
      <xdr:nvCxnSpPr>
        <xdr:cNvPr id="376" name="直線コネクタ 375"/>
        <xdr:cNvCxnSpPr/>
      </xdr:nvCxnSpPr>
      <xdr:spPr>
        <a:xfrm>
          <a:off x="1320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6" name="円/楕円 385"/>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7"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8" name="円/楕円 387"/>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9" name="テキスト ボックス 388"/>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90" name="円/楕円 389"/>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91" name="テキスト ボックス 390"/>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2" name="円/楕円 391"/>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3" name="テキスト ボックス 392"/>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4" name="円/楕円 393"/>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5" name="テキスト ボックス 394"/>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県内平均より高い数値となっているものの，全国平均並びに</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との比較では</a:t>
          </a:r>
          <a:r>
            <a:rPr kumimoji="0" lang="ja-JP" altLang="ja-JP" sz="1200" b="0" i="0" u="none" strike="noStrike" kern="0" cap="none" spc="0" normalizeH="0" baseline="0" noProof="0">
              <a:ln>
                <a:noFill/>
              </a:ln>
              <a:solidFill>
                <a:prstClr val="black"/>
              </a:solidFill>
              <a:effectLst/>
              <a:uLnTx/>
              <a:uFillTx/>
              <a:latin typeface="+mn-lt"/>
              <a:ea typeface="+mn-ea"/>
              <a:cs typeface="+mn-cs"/>
            </a:rPr>
            <a:t>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今後も引き続き，行財政改革の取り組みを着実に実行し，経常的経費の抑制に努めていく。</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53848</xdr:rowOff>
    </xdr:to>
    <xdr:cxnSp macro="">
      <xdr:nvCxnSpPr>
        <xdr:cNvPr id="426" name="直線コネクタ 425"/>
        <xdr:cNvCxnSpPr/>
      </xdr:nvCxnSpPr>
      <xdr:spPr>
        <a:xfrm>
          <a:off x="15671800" y="13042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117856</xdr:rowOff>
    </xdr:to>
    <xdr:cxnSp macro="">
      <xdr:nvCxnSpPr>
        <xdr:cNvPr id="429" name="直線コネクタ 428"/>
        <xdr:cNvCxnSpPr/>
      </xdr:nvCxnSpPr>
      <xdr:spPr>
        <a:xfrm flipV="1">
          <a:off x="14782800" y="130429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131572</xdr:rowOff>
    </xdr:to>
    <xdr:cxnSp macro="">
      <xdr:nvCxnSpPr>
        <xdr:cNvPr id="432" name="直線コネクタ 431"/>
        <xdr:cNvCxnSpPr/>
      </xdr:nvCxnSpPr>
      <xdr:spPr>
        <a:xfrm flipV="1">
          <a:off x="13893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131572</xdr:rowOff>
    </xdr:to>
    <xdr:cxnSp macro="">
      <xdr:nvCxnSpPr>
        <xdr:cNvPr id="435" name="直線コネクタ 434"/>
        <xdr:cNvCxnSpPr/>
      </xdr:nvCxnSpPr>
      <xdr:spPr>
        <a:xfrm>
          <a:off x="13004800" y="130383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5" name="円/楕円 444"/>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46"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7" name="円/楕円 446"/>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8" name="テキスト ボックス 44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9" name="円/楕円 448"/>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7383</xdr:rowOff>
    </xdr:from>
    <xdr:ext cx="762000" cy="259045"/>
    <xdr:sp macro="" textlink="">
      <xdr:nvSpPr>
        <xdr:cNvPr id="450" name="テキスト ボックス 449"/>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1" name="円/楕円 450"/>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52" name="テキスト ボックス 45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3" name="円/楕円 452"/>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43705</xdr:rowOff>
    </xdr:from>
    <xdr:ext cx="762000" cy="259045"/>
    <xdr:sp macro="" textlink="">
      <xdr:nvSpPr>
        <xdr:cNvPr id="454" name="テキスト ボックス 453"/>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10066</xdr:rowOff>
    </xdr:from>
    <xdr:to>
      <xdr:col>4</xdr:col>
      <xdr:colOff>1117600</xdr:colOff>
      <xdr:row>13</xdr:row>
      <xdr:rowOff>53663</xdr:rowOff>
    </xdr:to>
    <xdr:cxnSp macro="">
      <xdr:nvCxnSpPr>
        <xdr:cNvPr id="52" name="直線コネクタ 51"/>
        <xdr:cNvCxnSpPr/>
      </xdr:nvCxnSpPr>
      <xdr:spPr bwMode="auto">
        <a:xfrm flipV="1">
          <a:off x="5003800" y="2286541"/>
          <a:ext cx="6477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141935</xdr:rowOff>
    </xdr:from>
    <xdr:to>
      <xdr:col>4</xdr:col>
      <xdr:colOff>469900</xdr:colOff>
      <xdr:row>13</xdr:row>
      <xdr:rowOff>53663</xdr:rowOff>
    </xdr:to>
    <xdr:cxnSp macro="">
      <xdr:nvCxnSpPr>
        <xdr:cNvPr id="55" name="直線コネクタ 54"/>
        <xdr:cNvCxnSpPr/>
      </xdr:nvCxnSpPr>
      <xdr:spPr bwMode="auto">
        <a:xfrm>
          <a:off x="4305300" y="2246960"/>
          <a:ext cx="698500" cy="8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36322</xdr:rowOff>
    </xdr:from>
    <xdr:to>
      <xdr:col>3</xdr:col>
      <xdr:colOff>904875</xdr:colOff>
      <xdr:row>12</xdr:row>
      <xdr:rowOff>141935</xdr:rowOff>
    </xdr:to>
    <xdr:cxnSp macro="">
      <xdr:nvCxnSpPr>
        <xdr:cNvPr id="58" name="直線コネクタ 57"/>
        <xdr:cNvCxnSpPr/>
      </xdr:nvCxnSpPr>
      <xdr:spPr bwMode="auto">
        <a:xfrm>
          <a:off x="3606800" y="2141347"/>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36322</xdr:rowOff>
    </xdr:from>
    <xdr:to>
      <xdr:col>3</xdr:col>
      <xdr:colOff>206375</xdr:colOff>
      <xdr:row>12</xdr:row>
      <xdr:rowOff>95660</xdr:rowOff>
    </xdr:to>
    <xdr:cxnSp macro="">
      <xdr:nvCxnSpPr>
        <xdr:cNvPr id="61" name="直線コネクタ 60"/>
        <xdr:cNvCxnSpPr/>
      </xdr:nvCxnSpPr>
      <xdr:spPr bwMode="auto">
        <a:xfrm flipV="1">
          <a:off x="2908300" y="2141347"/>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130716</xdr:rowOff>
    </xdr:from>
    <xdr:to>
      <xdr:col>5</xdr:col>
      <xdr:colOff>34925</xdr:colOff>
      <xdr:row>13</xdr:row>
      <xdr:rowOff>60866</xdr:rowOff>
    </xdr:to>
    <xdr:sp macro="" textlink="">
      <xdr:nvSpPr>
        <xdr:cNvPr id="71" name="円/楕円 70"/>
        <xdr:cNvSpPr/>
      </xdr:nvSpPr>
      <xdr:spPr bwMode="auto">
        <a:xfrm>
          <a:off x="5600700" y="223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39293</xdr:rowOff>
    </xdr:from>
    <xdr:ext cx="762000" cy="259045"/>
    <xdr:sp macro="" textlink="">
      <xdr:nvSpPr>
        <xdr:cNvPr id="72" name="人口1人当たり決算額の推移該当値テキスト130"/>
        <xdr:cNvSpPr txBox="1"/>
      </xdr:nvSpPr>
      <xdr:spPr>
        <a:xfrm>
          <a:off x="5740400" y="214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80,539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2863</xdr:rowOff>
    </xdr:from>
    <xdr:to>
      <xdr:col>4</xdr:col>
      <xdr:colOff>520700</xdr:colOff>
      <xdr:row>13</xdr:row>
      <xdr:rowOff>104463</xdr:rowOff>
    </xdr:to>
    <xdr:sp macro="" textlink="">
      <xdr:nvSpPr>
        <xdr:cNvPr id="73" name="円/楕円 72"/>
        <xdr:cNvSpPr/>
      </xdr:nvSpPr>
      <xdr:spPr bwMode="auto">
        <a:xfrm>
          <a:off x="4953000" y="227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114640</xdr:rowOff>
    </xdr:from>
    <xdr:ext cx="736600" cy="259045"/>
    <xdr:sp macro="" textlink="">
      <xdr:nvSpPr>
        <xdr:cNvPr id="74" name="テキスト ボックス 73"/>
        <xdr:cNvSpPr txBox="1"/>
      </xdr:nvSpPr>
      <xdr:spPr>
        <a:xfrm>
          <a:off x="4622800" y="204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91135</xdr:rowOff>
    </xdr:from>
    <xdr:to>
      <xdr:col>3</xdr:col>
      <xdr:colOff>955675</xdr:colOff>
      <xdr:row>13</xdr:row>
      <xdr:rowOff>21285</xdr:rowOff>
    </xdr:to>
    <xdr:sp macro="" textlink="">
      <xdr:nvSpPr>
        <xdr:cNvPr id="75" name="円/楕円 74"/>
        <xdr:cNvSpPr/>
      </xdr:nvSpPr>
      <xdr:spPr bwMode="auto">
        <a:xfrm>
          <a:off x="4254500" y="219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31462</xdr:rowOff>
    </xdr:from>
    <xdr:ext cx="762000" cy="259045"/>
    <xdr:sp macro="" textlink="">
      <xdr:nvSpPr>
        <xdr:cNvPr id="76" name="テキスト ボックス 75"/>
        <xdr:cNvSpPr txBox="1"/>
      </xdr:nvSpPr>
      <xdr:spPr>
        <a:xfrm>
          <a:off x="3924300" y="19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156972</xdr:rowOff>
    </xdr:from>
    <xdr:to>
      <xdr:col>3</xdr:col>
      <xdr:colOff>257175</xdr:colOff>
      <xdr:row>12</xdr:row>
      <xdr:rowOff>87122</xdr:rowOff>
    </xdr:to>
    <xdr:sp macro="" textlink="">
      <xdr:nvSpPr>
        <xdr:cNvPr id="77" name="円/楕円 76"/>
        <xdr:cNvSpPr/>
      </xdr:nvSpPr>
      <xdr:spPr bwMode="auto">
        <a:xfrm>
          <a:off x="3556000" y="209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97299</xdr:rowOff>
    </xdr:from>
    <xdr:ext cx="762000" cy="259045"/>
    <xdr:sp macro="" textlink="">
      <xdr:nvSpPr>
        <xdr:cNvPr id="78" name="テキスト ボックス 77"/>
        <xdr:cNvSpPr txBox="1"/>
      </xdr:nvSpPr>
      <xdr:spPr>
        <a:xfrm>
          <a:off x="3225800" y="185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44860</xdr:rowOff>
    </xdr:from>
    <xdr:to>
      <xdr:col>2</xdr:col>
      <xdr:colOff>692150</xdr:colOff>
      <xdr:row>12</xdr:row>
      <xdr:rowOff>146460</xdr:rowOff>
    </xdr:to>
    <xdr:sp macro="" textlink="">
      <xdr:nvSpPr>
        <xdr:cNvPr id="79" name="円/楕円 78"/>
        <xdr:cNvSpPr/>
      </xdr:nvSpPr>
      <xdr:spPr bwMode="auto">
        <a:xfrm>
          <a:off x="2857500" y="214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156637</xdr:rowOff>
    </xdr:from>
    <xdr:ext cx="762000" cy="259045"/>
    <xdr:sp macro="" textlink="">
      <xdr:nvSpPr>
        <xdr:cNvPr id="80" name="テキスト ボックス 79"/>
        <xdr:cNvSpPr txBox="1"/>
      </xdr:nvSpPr>
      <xdr:spPr>
        <a:xfrm>
          <a:off x="2527300" y="19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9957</xdr:rowOff>
    </xdr:from>
    <xdr:to>
      <xdr:col>4</xdr:col>
      <xdr:colOff>1117600</xdr:colOff>
      <xdr:row>34</xdr:row>
      <xdr:rowOff>142969</xdr:rowOff>
    </xdr:to>
    <xdr:cxnSp macro="">
      <xdr:nvCxnSpPr>
        <xdr:cNvPr id="115" name="直線コネクタ 114"/>
        <xdr:cNvCxnSpPr/>
      </xdr:nvCxnSpPr>
      <xdr:spPr bwMode="auto">
        <a:xfrm>
          <a:off x="5003800" y="6277407"/>
          <a:ext cx="647700" cy="13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9957</xdr:rowOff>
    </xdr:from>
    <xdr:to>
      <xdr:col>4</xdr:col>
      <xdr:colOff>469900</xdr:colOff>
      <xdr:row>34</xdr:row>
      <xdr:rowOff>76022</xdr:rowOff>
    </xdr:to>
    <xdr:cxnSp macro="">
      <xdr:nvCxnSpPr>
        <xdr:cNvPr id="118" name="直線コネクタ 117"/>
        <xdr:cNvCxnSpPr/>
      </xdr:nvCxnSpPr>
      <xdr:spPr bwMode="auto">
        <a:xfrm flipV="1">
          <a:off x="4305300" y="62774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317326</xdr:rowOff>
    </xdr:from>
    <xdr:to>
      <xdr:col>3</xdr:col>
      <xdr:colOff>904875</xdr:colOff>
      <xdr:row>34</xdr:row>
      <xdr:rowOff>76022</xdr:rowOff>
    </xdr:to>
    <xdr:cxnSp macro="">
      <xdr:nvCxnSpPr>
        <xdr:cNvPr id="121" name="直線コネクタ 120"/>
        <xdr:cNvCxnSpPr/>
      </xdr:nvCxnSpPr>
      <xdr:spPr bwMode="auto">
        <a:xfrm>
          <a:off x="3606800" y="6241876"/>
          <a:ext cx="698500" cy="10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280456</xdr:rowOff>
    </xdr:from>
    <xdr:to>
      <xdr:col>3</xdr:col>
      <xdr:colOff>206375</xdr:colOff>
      <xdr:row>33</xdr:row>
      <xdr:rowOff>317326</xdr:rowOff>
    </xdr:to>
    <xdr:cxnSp macro="">
      <xdr:nvCxnSpPr>
        <xdr:cNvPr id="124" name="直線コネクタ 123"/>
        <xdr:cNvCxnSpPr/>
      </xdr:nvCxnSpPr>
      <xdr:spPr bwMode="auto">
        <a:xfrm>
          <a:off x="2908300" y="6205006"/>
          <a:ext cx="6985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92169</xdr:rowOff>
    </xdr:from>
    <xdr:to>
      <xdr:col>5</xdr:col>
      <xdr:colOff>34925</xdr:colOff>
      <xdr:row>34</xdr:row>
      <xdr:rowOff>193769</xdr:rowOff>
    </xdr:to>
    <xdr:sp macro="" textlink="">
      <xdr:nvSpPr>
        <xdr:cNvPr id="134" name="円/楕円 133"/>
        <xdr:cNvSpPr/>
      </xdr:nvSpPr>
      <xdr:spPr bwMode="auto">
        <a:xfrm>
          <a:off x="5600700" y="635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280146</xdr:rowOff>
    </xdr:from>
    <xdr:ext cx="762000" cy="259045"/>
    <xdr:sp macro="" textlink="">
      <xdr:nvSpPr>
        <xdr:cNvPr id="135" name="人口1人当たり決算額の推移該当値テキスト445"/>
        <xdr:cNvSpPr txBox="1"/>
      </xdr:nvSpPr>
      <xdr:spPr>
        <a:xfrm>
          <a:off x="5740400" y="620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302057</xdr:rowOff>
    </xdr:from>
    <xdr:to>
      <xdr:col>4</xdr:col>
      <xdr:colOff>520700</xdr:colOff>
      <xdr:row>34</xdr:row>
      <xdr:rowOff>60757</xdr:rowOff>
    </xdr:to>
    <xdr:sp macro="" textlink="">
      <xdr:nvSpPr>
        <xdr:cNvPr id="136" name="円/楕円 135"/>
        <xdr:cNvSpPr/>
      </xdr:nvSpPr>
      <xdr:spPr bwMode="auto">
        <a:xfrm>
          <a:off x="4953000" y="622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70934</xdr:rowOff>
    </xdr:from>
    <xdr:ext cx="736600" cy="259045"/>
    <xdr:sp macro="" textlink="">
      <xdr:nvSpPr>
        <xdr:cNvPr id="137" name="テキスト ボックス 136"/>
        <xdr:cNvSpPr txBox="1"/>
      </xdr:nvSpPr>
      <xdr:spPr>
        <a:xfrm>
          <a:off x="4622800" y="599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25222</xdr:rowOff>
    </xdr:from>
    <xdr:to>
      <xdr:col>3</xdr:col>
      <xdr:colOff>955675</xdr:colOff>
      <xdr:row>34</xdr:row>
      <xdr:rowOff>126822</xdr:rowOff>
    </xdr:to>
    <xdr:sp macro="" textlink="">
      <xdr:nvSpPr>
        <xdr:cNvPr id="138" name="円/楕円 137"/>
        <xdr:cNvSpPr/>
      </xdr:nvSpPr>
      <xdr:spPr bwMode="auto">
        <a:xfrm>
          <a:off x="4254500" y="629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136999</xdr:rowOff>
    </xdr:from>
    <xdr:ext cx="762000" cy="259045"/>
    <xdr:sp macro="" textlink="">
      <xdr:nvSpPr>
        <xdr:cNvPr id="139" name="テキスト ボックス 138"/>
        <xdr:cNvSpPr txBox="1"/>
      </xdr:nvSpPr>
      <xdr:spPr>
        <a:xfrm>
          <a:off x="3924300" y="60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266526</xdr:rowOff>
    </xdr:from>
    <xdr:to>
      <xdr:col>3</xdr:col>
      <xdr:colOff>257175</xdr:colOff>
      <xdr:row>34</xdr:row>
      <xdr:rowOff>25226</xdr:rowOff>
    </xdr:to>
    <xdr:sp macro="" textlink="">
      <xdr:nvSpPr>
        <xdr:cNvPr id="140" name="円/楕円 139"/>
        <xdr:cNvSpPr/>
      </xdr:nvSpPr>
      <xdr:spPr bwMode="auto">
        <a:xfrm>
          <a:off x="3556000" y="619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35403</xdr:rowOff>
    </xdr:from>
    <xdr:ext cx="762000" cy="259045"/>
    <xdr:sp macro="" textlink="">
      <xdr:nvSpPr>
        <xdr:cNvPr id="141" name="テキスト ボックス 140"/>
        <xdr:cNvSpPr txBox="1"/>
      </xdr:nvSpPr>
      <xdr:spPr>
        <a:xfrm>
          <a:off x="3225800" y="59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229656</xdr:rowOff>
    </xdr:from>
    <xdr:to>
      <xdr:col>2</xdr:col>
      <xdr:colOff>692150</xdr:colOff>
      <xdr:row>33</xdr:row>
      <xdr:rowOff>331256</xdr:rowOff>
    </xdr:to>
    <xdr:sp macro="" textlink="">
      <xdr:nvSpPr>
        <xdr:cNvPr id="142" name="円/楕円 141"/>
        <xdr:cNvSpPr/>
      </xdr:nvSpPr>
      <xdr:spPr bwMode="auto">
        <a:xfrm>
          <a:off x="2857500" y="615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169983</xdr:rowOff>
    </xdr:from>
    <xdr:ext cx="762000" cy="259045"/>
    <xdr:sp macro="" textlink="">
      <xdr:nvSpPr>
        <xdr:cNvPr id="143" name="テキスト ボックス 142"/>
        <xdr:cNvSpPr txBox="1"/>
      </xdr:nvSpPr>
      <xdr:spPr>
        <a:xfrm>
          <a:off x="2527300" y="592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行財政改革に取り組んだ</a:t>
          </a:r>
          <a:r>
            <a:rPr kumimoji="0" lang="ja-JP" altLang="en-US" sz="1200" b="0" i="0" u="none" strike="noStrike" kern="0" cap="none" spc="0" normalizeH="0" baseline="0" noProof="0">
              <a:ln>
                <a:noFill/>
              </a:ln>
              <a:solidFill>
                <a:prstClr val="black"/>
              </a:solidFill>
              <a:effectLst/>
              <a:uLnTx/>
              <a:uFillTx/>
              <a:latin typeface="+mn-lt"/>
              <a:ea typeface="+mn-ea"/>
              <a:cs typeface="+mn-cs"/>
            </a:rPr>
            <a:t>ことものの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，普通交付税の</a:t>
          </a:r>
          <a:r>
            <a:rPr kumimoji="0" lang="ja-JP" altLang="en-US" sz="1200" b="0" i="0" u="none" strike="noStrike" kern="0" cap="none" spc="0" normalizeH="0" baseline="0" noProof="0">
              <a:ln>
                <a:noFill/>
              </a:ln>
              <a:solidFill>
                <a:prstClr val="black"/>
              </a:solidFill>
              <a:effectLst/>
              <a:uLnTx/>
              <a:uFillTx/>
              <a:latin typeface="+mn-lt"/>
              <a:ea typeface="+mn-ea"/>
              <a:cs typeface="+mn-cs"/>
            </a:rPr>
            <a:t>減等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の影響</a:t>
          </a:r>
          <a:r>
            <a:rPr kumimoji="0" lang="ja-JP" altLang="en-US" sz="1200" b="0" i="0" u="none" strike="noStrike" kern="0" cap="none" spc="0" normalizeH="0" baseline="0" noProof="0">
              <a:ln>
                <a:noFill/>
              </a:ln>
              <a:solidFill>
                <a:prstClr val="black"/>
              </a:solidFill>
              <a:effectLst/>
              <a:uLnTx/>
              <a:uFillTx/>
              <a:latin typeface="+mn-lt"/>
              <a:ea typeface="+mn-ea"/>
              <a:cs typeface="+mn-cs"/>
            </a:rPr>
            <a:t>により，実質収支、実質単年度収支は前年度より減となった。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財政調整基金残高は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平成２４年度では減となっていたが，平成２５，２６年度において増となっている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黒字額の大半は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水道事業会計である。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水道事業会計</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一般会計以外の会計では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ほとんどの会計において一般会計からの繰出金を除けば赤字会計であり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黒字額の標準財政規模に対する比率は低くなっている。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，一般</a:t>
          </a:r>
          <a:r>
            <a:rPr kumimoji="0" lang="ja-JP" altLang="ja-JP" sz="1200" b="0" i="0" u="none" strike="noStrike" kern="0" cap="none" spc="0" normalizeH="0" baseline="0" noProof="0">
              <a:ln>
                <a:noFill/>
              </a:ln>
              <a:solidFill>
                <a:prstClr val="black"/>
              </a:solidFill>
              <a:effectLst/>
              <a:uLnTx/>
              <a:uFillTx/>
              <a:latin typeface="+mn-lt"/>
              <a:ea typeface="+mn-ea"/>
              <a:cs typeface="+mn-cs"/>
            </a:rPr>
            <a:t>会計の負担額軽減</a:t>
          </a:r>
          <a:r>
            <a:rPr kumimoji="0" lang="ja-JP" altLang="en-US" sz="1200" b="0" i="0" u="none" strike="noStrike" kern="0" cap="none" spc="0" normalizeH="0" baseline="0" noProof="0">
              <a:ln>
                <a:noFill/>
              </a:ln>
              <a:solidFill>
                <a:prstClr val="black"/>
              </a:solidFill>
              <a:effectLst/>
              <a:uLnTx/>
              <a:uFillTx/>
              <a:latin typeface="+mn-lt"/>
              <a:ea typeface="+mn-ea"/>
              <a:cs typeface="+mn-cs"/>
            </a:rPr>
            <a:t>に</a:t>
          </a:r>
          <a:r>
            <a:rPr kumimoji="0" lang="ja-JP" altLang="ja-JP" sz="1200" b="0" i="0" u="none" strike="noStrike" kern="0" cap="none" spc="0" normalizeH="0" baseline="0" noProof="0">
              <a:ln>
                <a:noFill/>
              </a:ln>
              <a:solidFill>
                <a:prstClr val="black"/>
              </a:solidFill>
              <a:effectLst/>
              <a:uLnTx/>
              <a:uFillTx/>
              <a:latin typeface="+mn-lt"/>
              <a:ea typeface="+mn-ea"/>
              <a:cs typeface="+mn-cs"/>
            </a:rPr>
            <a:t>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平成２２年度から平成２４年度まで，過去からの</a:t>
          </a:r>
          <a:r>
            <a:rPr kumimoji="0" lang="ja-JP" altLang="ja-JP" sz="1200" b="0" i="0" u="none" strike="noStrike" kern="0" cap="none" spc="0" normalizeH="0" baseline="0" noProof="0">
              <a:ln>
                <a:noFill/>
              </a:ln>
              <a:solidFill>
                <a:prstClr val="black"/>
              </a:solidFill>
              <a:effectLst/>
              <a:uLnTx/>
              <a:uFillTx/>
              <a:latin typeface="+mn-lt"/>
              <a:ea typeface="+mn-ea"/>
              <a:cs typeface="+mn-cs"/>
            </a:rPr>
            <a:t>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であったが，平成２５年度以降は第三セクター等改革推進債の償還が始まったことから，前年度に対し増加傾向となっている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元利償還金等から控除する算入公債費</a:t>
          </a:r>
          <a:r>
            <a:rPr kumimoji="0" lang="ja-JP" altLang="en-US" sz="1200" b="0" i="0" u="none" strike="noStrike" kern="0" cap="none" spc="0" normalizeH="0" baseline="0" noProof="0">
              <a:ln>
                <a:noFill/>
              </a:ln>
              <a:solidFill>
                <a:prstClr val="black"/>
              </a:solidFill>
              <a:effectLst/>
              <a:uLnTx/>
              <a:uFillTx/>
              <a:latin typeface="+mn-lt"/>
              <a:ea typeface="+mn-ea"/>
              <a:cs typeface="+mn-cs"/>
            </a:rPr>
            <a:t>についても，</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２</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以降，</a:t>
          </a:r>
          <a:r>
            <a:rPr kumimoji="0" lang="ja-JP" altLang="ja-JP" sz="120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200" b="0" i="0" u="none" strike="noStrike" kern="0" cap="none" spc="0" normalizeH="0" baseline="0" noProof="0">
              <a:ln>
                <a:noFill/>
              </a:ln>
              <a:solidFill>
                <a:prstClr val="black"/>
              </a:solidFill>
              <a:effectLst/>
              <a:uLnTx/>
              <a:uFillTx/>
              <a:latin typeface="+mn-lt"/>
              <a:ea typeface="+mn-ea"/>
              <a:cs typeface="+mn-cs"/>
            </a:rPr>
            <a:t>，全国防災事業債の発行等により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増加傾向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り，</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これらの要因から</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実質公債費比率の分子は減少傾向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将来負担額</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050" b="0" i="0" u="none" strike="noStrike" kern="0" cap="none" spc="0" normalizeH="0" baseline="0" noProof="0">
              <a:ln>
                <a:noFill/>
              </a:ln>
              <a:solidFill>
                <a:prstClr val="black"/>
              </a:solidFill>
              <a:effectLst/>
              <a:uLnTx/>
              <a:uFillTx/>
              <a:latin typeface="+mn-lt"/>
              <a:ea typeface="+mn-ea"/>
              <a:cs typeface="+mn-cs"/>
            </a:rPr>
            <a:t>２</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年度から平成２４年度においては，過去からの起債抑制策</a:t>
          </a:r>
          <a:r>
            <a:rPr kumimoji="0" lang="ja-JP" altLang="en-US" sz="1050" b="0" i="0" u="none" strike="noStrike" kern="0" cap="none" spc="0" normalizeH="0" baseline="0" noProof="0">
              <a:ln>
                <a:noFill/>
              </a:ln>
              <a:solidFill>
                <a:prstClr val="black"/>
              </a:solidFill>
              <a:effectLst/>
              <a:uLnTx/>
              <a:uFillTx/>
              <a:latin typeface="+mn-lt"/>
              <a:ea typeface="+mn-ea"/>
              <a:cs typeface="+mn-cs"/>
            </a:rPr>
            <a:t>等</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将来負担額については減少傾向にあ</a:t>
          </a:r>
          <a:r>
            <a:rPr kumimoji="0" lang="ja-JP" altLang="en-US" sz="1050" b="0" i="0" u="none" strike="noStrike" kern="0" cap="none" spc="0" normalizeH="0" baseline="0" noProof="0">
              <a:ln>
                <a:noFill/>
              </a:ln>
              <a:solidFill>
                <a:prstClr val="black"/>
              </a:solidFill>
              <a:effectLst/>
              <a:uLnTx/>
              <a:uFillTx/>
              <a:latin typeface="+mn-lt"/>
              <a:ea typeface="+mn-ea"/>
              <a:cs typeface="+mn-cs"/>
            </a:rPr>
            <a:t>ったが，平成２５年度の土地開発公社清算に伴う第三セクター等改革推進債の発行，平成２６年度の小中学校施設耐震化等整備事業に伴う起債発行により，「一般会計等に係る地方債の現在高」が増加したことから，平成２６年度も前年度に比べ増加となっている</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　一方で，</a:t>
          </a:r>
          <a:r>
            <a:rPr kumimoji="0" lang="ja-JP" altLang="ja-JP" sz="1050" b="0" i="0" u="none" strike="noStrike" kern="0" cap="none" spc="0" normalizeH="0" baseline="0" noProof="0">
              <a:ln>
                <a:noFill/>
              </a:ln>
              <a:solidFill>
                <a:prstClr val="black"/>
              </a:solidFill>
              <a:effectLst/>
              <a:uLnTx/>
              <a:uFillTx/>
              <a:latin typeface="+mn-lt"/>
              <a:ea typeface="+mn-ea"/>
              <a:cs typeface="+mn-cs"/>
            </a:rPr>
            <a:t>「設立法人等の負債額等負担見込額」</a:t>
          </a:r>
          <a:r>
            <a:rPr kumimoji="0" lang="ja-JP" altLang="en-US" sz="1050" b="0" i="0" u="none" strike="noStrike" kern="0" cap="none" spc="0" normalizeH="0" baseline="0" noProof="0">
              <a:ln>
                <a:noFill/>
              </a:ln>
              <a:solidFill>
                <a:prstClr val="black"/>
              </a:solidFill>
              <a:effectLst/>
              <a:uLnTx/>
              <a:uFillTx/>
              <a:latin typeface="+mn-lt"/>
              <a:ea typeface="+mn-ea"/>
              <a:cs typeface="+mn-cs"/>
            </a:rPr>
            <a:t>については，平成２４年度まで</a:t>
          </a:r>
          <a:r>
            <a:rPr kumimoji="0" lang="ja-JP" altLang="ja-JP" sz="1050" b="0" i="0" u="none" strike="noStrike" kern="0" cap="none" spc="0" normalizeH="0" baseline="0" noProof="0">
              <a:ln>
                <a:noFill/>
              </a:ln>
              <a:solidFill>
                <a:prstClr val="black"/>
              </a:solidFill>
              <a:effectLst/>
              <a:uLnTx/>
              <a:uFillTx/>
              <a:latin typeface="+mn-lt"/>
              <a:ea typeface="+mn-ea"/>
              <a:cs typeface="+mn-cs"/>
            </a:rPr>
            <a:t>土地開発公社の負債額に対する負担見込額</a:t>
          </a:r>
          <a:r>
            <a:rPr kumimoji="0" lang="ja-JP" altLang="en-US" sz="1050" b="0" i="0" u="none" strike="noStrike" kern="0" cap="none" spc="0" normalizeH="0" baseline="0" noProof="0">
              <a:ln>
                <a:noFill/>
              </a:ln>
              <a:solidFill>
                <a:prstClr val="black"/>
              </a:solidFill>
              <a:effectLst/>
              <a:uLnTx/>
              <a:uFillTx/>
              <a:latin typeface="+mn-lt"/>
              <a:ea typeface="+mn-ea"/>
              <a:cs typeface="+mn-cs"/>
            </a:rPr>
            <a:t>が計上されていたが，土地開発公社の清算結了により，平成２５年度以降では大幅減となっている</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充当可能財源</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充当可能基金では</a:t>
          </a:r>
          <a:r>
            <a:rPr kumimoji="0" lang="ja-JP" altLang="en-US" sz="1050" b="0" i="0" u="none" strike="noStrike" kern="0" cap="none" spc="0" normalizeH="0" baseline="0" noProof="0">
              <a:ln>
                <a:noFill/>
              </a:ln>
              <a:solidFill>
                <a:prstClr val="black"/>
              </a:solidFill>
              <a:effectLst/>
              <a:uLnTx/>
              <a:uFillTx/>
              <a:latin typeface="+mn-lt"/>
              <a:ea typeface="+mn-ea"/>
              <a:cs typeface="+mn-cs"/>
            </a:rPr>
            <a:t>，平成２２年度に</a:t>
          </a: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a:t>
          </a:r>
          <a:r>
            <a:rPr kumimoji="0" lang="ja-JP" altLang="en-US" sz="1050" b="0" i="0" u="none" strike="noStrike" kern="0" cap="none" spc="0" normalizeH="0" baseline="0" noProof="0">
              <a:ln>
                <a:noFill/>
              </a:ln>
              <a:solidFill>
                <a:prstClr val="black"/>
              </a:solidFill>
              <a:effectLst/>
              <a:uLnTx/>
              <a:uFillTx/>
              <a:latin typeface="+mn-lt"/>
              <a:ea typeface="+mn-ea"/>
              <a:cs typeface="+mn-cs"/>
            </a:rPr>
            <a:t>の</a:t>
          </a:r>
          <a:r>
            <a:rPr kumimoji="0" lang="ja-JP" altLang="ja-JP" sz="1050" b="0" i="0" u="none" strike="noStrike" kern="0" cap="none" spc="0" normalizeH="0" baseline="0" noProof="0">
              <a:ln>
                <a:noFill/>
              </a:ln>
              <a:solidFill>
                <a:prstClr val="black"/>
              </a:solidFill>
              <a:effectLst/>
              <a:uLnTx/>
              <a:uFillTx/>
              <a:latin typeface="+mn-lt"/>
              <a:ea typeface="+mn-ea"/>
              <a:cs typeface="+mn-cs"/>
            </a:rPr>
            <a:t>積立を行うことができ</a:t>
          </a:r>
          <a:r>
            <a:rPr kumimoji="0" lang="ja-JP" altLang="en-US" sz="1050" b="0" i="0" u="none" strike="noStrike" kern="0" cap="none" spc="0" normalizeH="0" baseline="0" noProof="0">
              <a:ln>
                <a:noFill/>
              </a:ln>
              <a:solidFill>
                <a:prstClr val="black"/>
              </a:solidFill>
              <a:effectLst/>
              <a:uLnTx/>
              <a:uFillTx/>
              <a:latin typeface="+mn-lt"/>
              <a:ea typeface="+mn-ea"/>
              <a:cs typeface="+mn-cs"/>
            </a:rPr>
            <a:t>たが，</a:t>
          </a:r>
          <a:r>
            <a:rPr kumimoji="0" lang="ja-JP" altLang="ja-JP" sz="1050" b="0" i="0" u="none" strike="noStrike" kern="0" cap="none" spc="0" normalizeH="0" baseline="0" noProof="0">
              <a:ln>
                <a:noFill/>
              </a:ln>
              <a:solidFill>
                <a:prstClr val="black"/>
              </a:solidFill>
              <a:effectLst/>
              <a:uLnTx/>
              <a:uFillTx/>
              <a:latin typeface="+mn-lt"/>
              <a:ea typeface="+mn-ea"/>
              <a:cs typeface="+mn-cs"/>
            </a:rPr>
            <a:t>平成２４年度においては</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市税の減少など</a:t>
          </a:r>
          <a:r>
            <a:rPr kumimoji="0" lang="ja-JP" altLang="en-US" sz="1050" b="0" i="0" u="none" strike="noStrike" kern="0" cap="none" spc="0" normalizeH="0" baseline="0" noProof="0">
              <a:ln>
                <a:noFill/>
              </a:ln>
              <a:solidFill>
                <a:prstClr val="black"/>
              </a:solidFill>
              <a:effectLst/>
              <a:uLnTx/>
              <a:uFillTx/>
              <a:latin typeface="+mn-lt"/>
              <a:ea typeface="+mn-ea"/>
              <a:cs typeface="+mn-cs"/>
            </a:rPr>
            <a:t>も</a:t>
          </a:r>
          <a:r>
            <a:rPr kumimoji="0" lang="ja-JP" altLang="ja-JP" sz="1050" b="0" i="0" u="none" strike="noStrike" kern="0" cap="none" spc="0" normalizeH="0" baseline="0" noProof="0">
              <a:ln>
                <a:noFill/>
              </a:ln>
              <a:solidFill>
                <a:prstClr val="black"/>
              </a:solidFill>
              <a:effectLst/>
              <a:uLnTx/>
              <a:uFillTx/>
              <a:latin typeface="+mn-lt"/>
              <a:ea typeface="+mn-ea"/>
              <a:cs typeface="+mn-cs"/>
            </a:rPr>
            <a:t>あり</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財政調整基金を取り崩しながらの財政運営となったため減少となった</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050" b="0" i="0" u="none" strike="noStrike" kern="0" cap="none" spc="0" normalizeH="0" baseline="0" noProof="0">
              <a:ln>
                <a:noFill/>
              </a:ln>
              <a:solidFill>
                <a:prstClr val="black"/>
              </a:solidFill>
              <a:effectLst/>
              <a:uLnTx/>
              <a:uFillTx/>
              <a:latin typeface="+mn-lt"/>
              <a:ea typeface="+mn-ea"/>
              <a:cs typeface="+mn-cs"/>
            </a:rPr>
            <a:t>６</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050" b="0" i="0" u="none" strike="noStrike" kern="0" cap="none" spc="0" normalizeH="0" baseline="0" noProof="0">
              <a:ln>
                <a:noFill/>
              </a:ln>
              <a:solidFill>
                <a:prstClr val="black"/>
              </a:solidFill>
              <a:effectLst/>
              <a:uLnTx/>
              <a:uFillTx/>
              <a:latin typeface="+mn-lt"/>
              <a:ea typeface="+mn-ea"/>
              <a:cs typeface="+mn-cs"/>
            </a:rPr>
            <a:t>行財政改革の取組み等による財政運営の結果，基金の取り崩しが減となったことから</a:t>
          </a:r>
          <a:r>
            <a:rPr kumimoji="0" lang="ja-JP" altLang="ja-JP" sz="1050" b="0" i="0" u="none" strike="noStrike" kern="0" cap="none" spc="0" normalizeH="0" baseline="0" noProof="0">
              <a:ln>
                <a:noFill/>
              </a:ln>
              <a:solidFill>
                <a:prstClr val="black"/>
              </a:solidFill>
              <a:effectLst/>
              <a:uLnTx/>
              <a:uFillTx/>
              <a:latin typeface="+mn-lt"/>
              <a:ea typeface="+mn-ea"/>
              <a:cs typeface="+mn-cs"/>
            </a:rPr>
            <a:t>，基金残高は前年度に比べ増加となった。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充当可能特定歳入は</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，前年度より増となり，また，</a:t>
          </a:r>
          <a:r>
            <a:rPr kumimoji="0" lang="ja-JP" altLang="ja-JP" sz="1050" b="0" i="0" u="none" strike="noStrike" kern="0" cap="none" spc="0" normalizeH="0" baseline="0" noProof="0">
              <a:ln>
                <a:noFill/>
              </a:ln>
              <a:solidFill>
                <a:prstClr val="black"/>
              </a:solidFill>
              <a:effectLst/>
              <a:uLnTx/>
              <a:uFillTx/>
              <a:latin typeface="+mn-lt"/>
              <a:ea typeface="+mn-ea"/>
              <a:cs typeface="+mn-cs"/>
            </a:rPr>
            <a:t>基準財政需要額算入見込額</a:t>
          </a:r>
          <a:r>
            <a:rPr kumimoji="0" lang="ja-JP" altLang="en-US" sz="1050" b="0" i="0" u="none" strike="noStrike" kern="0" cap="none" spc="0" normalizeH="0" baseline="0" noProof="0">
              <a:ln>
                <a:noFill/>
              </a:ln>
              <a:solidFill>
                <a:prstClr val="black"/>
              </a:solidFill>
              <a:effectLst/>
              <a:uLnTx/>
              <a:uFillTx/>
              <a:latin typeface="+mn-lt"/>
              <a:ea typeface="+mn-ea"/>
              <a:cs typeface="+mn-cs"/>
            </a:rPr>
            <a:t>の増</a:t>
          </a:r>
          <a:r>
            <a:rPr kumimoji="0" lang="ja-JP" altLang="ja-JP" sz="1050" b="0" i="0" u="none" strike="noStrike" kern="0" cap="none" spc="0" normalizeH="0" baseline="0" noProof="0">
              <a:ln>
                <a:noFill/>
              </a:ln>
              <a:solidFill>
                <a:prstClr val="black"/>
              </a:solidFill>
              <a:effectLst/>
              <a:uLnTx/>
              <a:uFillTx/>
              <a:latin typeface="+mn-lt"/>
              <a:ea typeface="+mn-ea"/>
              <a:cs typeface="+mn-cs"/>
            </a:rPr>
            <a:t>は</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050" b="0" i="0" u="none" strike="noStrike" kern="0" cap="none" spc="0" normalizeH="0" baseline="0" noProof="0">
              <a:ln>
                <a:noFill/>
              </a:ln>
              <a:solidFill>
                <a:prstClr val="black"/>
              </a:solidFill>
              <a:effectLst/>
              <a:uLnTx/>
              <a:uFillTx/>
              <a:latin typeface="+mn-lt"/>
              <a:ea typeface="+mn-ea"/>
              <a:cs typeface="+mn-cs"/>
            </a:rPr>
            <a:t>，全国防災事業債</a:t>
          </a:r>
          <a:r>
            <a:rPr kumimoji="0" lang="ja-JP" altLang="ja-JP" sz="1050" b="0" i="0" u="none" strike="noStrike" kern="0" cap="none" spc="0" normalizeH="0" baseline="0" noProof="0">
              <a:ln>
                <a:noFill/>
              </a:ln>
              <a:solidFill>
                <a:prstClr val="black"/>
              </a:solidFill>
              <a:effectLst/>
              <a:uLnTx/>
              <a:uFillTx/>
              <a:latin typeface="+mn-lt"/>
              <a:ea typeface="+mn-ea"/>
              <a:cs typeface="+mn-cs"/>
            </a:rPr>
            <a:t>の</a:t>
          </a:r>
          <a:r>
            <a:rPr kumimoji="0" lang="ja-JP" altLang="en-US" sz="1050" b="0" i="0" u="none" strike="noStrike" kern="0" cap="none" spc="0" normalizeH="0" baseline="0" noProof="0">
              <a:ln>
                <a:noFill/>
              </a:ln>
              <a:solidFill>
                <a:prstClr val="black"/>
              </a:solidFill>
              <a:effectLst/>
              <a:uLnTx/>
              <a:uFillTx/>
              <a:latin typeface="+mn-lt"/>
              <a:ea typeface="+mn-ea"/>
              <a:cs typeface="+mn-cs"/>
            </a:rPr>
            <a:t>発行増</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上記の要因</a:t>
          </a:r>
          <a:r>
            <a:rPr kumimoji="0" lang="ja-JP" altLang="en-US" sz="1050" b="0" i="0" u="none" strike="noStrike" kern="0" cap="none" spc="0" normalizeH="0" baseline="0" noProof="0">
              <a:ln>
                <a:noFill/>
              </a:ln>
              <a:solidFill>
                <a:prstClr val="black"/>
              </a:solidFill>
              <a:effectLst/>
              <a:uLnTx/>
              <a:uFillTx/>
              <a:latin typeface="+mn-lt"/>
              <a:ea typeface="+mn-ea"/>
              <a:cs typeface="+mn-cs"/>
            </a:rPr>
            <a:t>等</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により、将来負担比率の分子は</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前年度より増加となっている。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53311969</v>
      </c>
      <c r="BO4" s="349"/>
      <c r="BP4" s="349"/>
      <c r="BQ4" s="349"/>
      <c r="BR4" s="349"/>
      <c r="BS4" s="349"/>
      <c r="BT4" s="349"/>
      <c r="BU4" s="350"/>
      <c r="BV4" s="348">
        <v>62518485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51786297</v>
      </c>
      <c r="BO5" s="386"/>
      <c r="BP5" s="386"/>
      <c r="BQ5" s="386"/>
      <c r="BR5" s="386"/>
      <c r="BS5" s="386"/>
      <c r="BT5" s="386"/>
      <c r="BU5" s="387"/>
      <c r="BV5" s="385">
        <v>60713839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1525672</v>
      </c>
      <c r="BO6" s="386"/>
      <c r="BP6" s="386"/>
      <c r="BQ6" s="386"/>
      <c r="BR6" s="386"/>
      <c r="BS6" s="386"/>
      <c r="BT6" s="386"/>
      <c r="BU6" s="387"/>
      <c r="BV6" s="385">
        <v>1804646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98.7</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146943</v>
      </c>
      <c r="BO7" s="386"/>
      <c r="BP7" s="386"/>
      <c r="BQ7" s="386"/>
      <c r="BR7" s="386"/>
      <c r="BS7" s="386"/>
      <c r="BT7" s="386"/>
      <c r="BU7" s="387"/>
      <c r="BV7" s="385">
        <v>361396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27751097</v>
      </c>
      <c r="CU7" s="386"/>
      <c r="CV7" s="386"/>
      <c r="CW7" s="386"/>
      <c r="CX7" s="386"/>
      <c r="CY7" s="386"/>
      <c r="CZ7" s="386"/>
      <c r="DA7" s="387"/>
      <c r="DB7" s="385">
        <v>27954237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1378729</v>
      </c>
      <c r="BO8" s="386"/>
      <c r="BP8" s="386"/>
      <c r="BQ8" s="386"/>
      <c r="BR8" s="386"/>
      <c r="BS8" s="386"/>
      <c r="BT8" s="386"/>
      <c r="BU8" s="387"/>
      <c r="BV8" s="385">
        <v>1443250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106788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-64521</v>
      </c>
      <c r="BO9" s="386"/>
      <c r="BP9" s="386"/>
      <c r="BQ9" s="386"/>
      <c r="BR9" s="386"/>
      <c r="BS9" s="386"/>
      <c r="BT9" s="386"/>
      <c r="BU9" s="387"/>
      <c r="BV9" s="385">
        <v>18207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110569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824458</v>
      </c>
      <c r="BO10" s="386"/>
      <c r="BP10" s="386"/>
      <c r="BQ10" s="386"/>
      <c r="BR10" s="386"/>
      <c r="BS10" s="386"/>
      <c r="BT10" s="386"/>
      <c r="BU10" s="387"/>
      <c r="BV10" s="385">
        <v>1209380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104717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760000</v>
      </c>
      <c r="BO12" s="386"/>
      <c r="BP12" s="386"/>
      <c r="BQ12" s="386"/>
      <c r="BR12" s="386"/>
      <c r="BS12" s="386"/>
      <c r="BT12" s="386"/>
      <c r="BU12" s="387"/>
      <c r="BV12" s="385">
        <v>170000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103988</v>
      </c>
      <c r="S13" s="467"/>
      <c r="T13" s="467"/>
      <c r="U13" s="467"/>
      <c r="V13" s="468"/>
      <c r="W13" s="401" t="s">
        <v>123</v>
      </c>
      <c r="X13" s="402"/>
      <c r="Y13" s="402"/>
      <c r="Z13" s="402"/>
      <c r="AA13" s="402"/>
      <c r="AB13" s="392"/>
      <c r="AC13" s="436">
        <v>2982</v>
      </c>
      <c r="AD13" s="437"/>
      <c r="AE13" s="437"/>
      <c r="AF13" s="437"/>
      <c r="AG13" s="476"/>
      <c r="AH13" s="436">
        <v>4090</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-63</v>
      </c>
      <c r="BO13" s="386"/>
      <c r="BP13" s="386"/>
      <c r="BQ13" s="386"/>
      <c r="BR13" s="386"/>
      <c r="BS13" s="386"/>
      <c r="BT13" s="386"/>
      <c r="BU13" s="387"/>
      <c r="BV13" s="385">
        <v>1057587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105557</v>
      </c>
      <c r="S14" s="467"/>
      <c r="T14" s="467"/>
      <c r="U14" s="467"/>
      <c r="V14" s="468"/>
      <c r="W14" s="375"/>
      <c r="X14" s="376"/>
      <c r="Y14" s="376"/>
      <c r="Z14" s="376"/>
      <c r="AA14" s="376"/>
      <c r="AB14" s="365"/>
      <c r="AC14" s="469">
        <v>6.4</v>
      </c>
      <c r="AD14" s="470"/>
      <c r="AE14" s="470"/>
      <c r="AF14" s="470"/>
      <c r="AG14" s="471"/>
      <c r="AH14" s="469">
        <v>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145.1</v>
      </c>
      <c r="CU14" s="481"/>
      <c r="CV14" s="481"/>
      <c r="CW14" s="481"/>
      <c r="CX14" s="481"/>
      <c r="CY14" s="481"/>
      <c r="CZ14" s="481"/>
      <c r="DA14" s="482"/>
      <c r="DB14" s="480">
        <v>141.9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104814</v>
      </c>
      <c r="S15" s="467"/>
      <c r="T15" s="467"/>
      <c r="U15" s="467"/>
      <c r="V15" s="468"/>
      <c r="W15" s="401" t="s">
        <v>129</v>
      </c>
      <c r="X15" s="402"/>
      <c r="Y15" s="402"/>
      <c r="Z15" s="402"/>
      <c r="AA15" s="402"/>
      <c r="AB15" s="392"/>
      <c r="AC15" s="436">
        <v>13125</v>
      </c>
      <c r="AD15" s="437"/>
      <c r="AE15" s="437"/>
      <c r="AF15" s="437"/>
      <c r="AG15" s="476"/>
      <c r="AH15" s="436">
        <v>15185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11015260</v>
      </c>
      <c r="BO15" s="349"/>
      <c r="BP15" s="349"/>
      <c r="BQ15" s="349"/>
      <c r="BR15" s="349"/>
      <c r="BS15" s="349"/>
      <c r="BT15" s="349"/>
      <c r="BU15" s="350"/>
      <c r="BV15" s="348">
        <v>10952078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v>
      </c>
      <c r="AD16" s="470"/>
      <c r="AE16" s="470"/>
      <c r="AF16" s="470"/>
      <c r="AG16" s="471"/>
      <c r="AH16" s="469">
        <v>28.7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20470685</v>
      </c>
      <c r="BO16" s="386"/>
      <c r="BP16" s="386"/>
      <c r="BQ16" s="386"/>
      <c r="BR16" s="386"/>
      <c r="BS16" s="386"/>
      <c r="BT16" s="386"/>
      <c r="BU16" s="387"/>
      <c r="BV16" s="385">
        <v>20203334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30719</v>
      </c>
      <c r="AD17" s="437"/>
      <c r="AE17" s="437"/>
      <c r="AF17" s="437"/>
      <c r="AG17" s="476"/>
      <c r="AH17" s="436">
        <v>32923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14122375</v>
      </c>
      <c r="BO17" s="386"/>
      <c r="BP17" s="386"/>
      <c r="BQ17" s="386"/>
      <c r="BR17" s="386"/>
      <c r="BS17" s="386"/>
      <c r="BT17" s="386"/>
      <c r="BU17" s="387"/>
      <c r="BV17" s="385">
        <v>14127737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506.33</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62.3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25748714</v>
      </c>
      <c r="BO18" s="386"/>
      <c r="BP18" s="386"/>
      <c r="BQ18" s="386"/>
      <c r="BR18" s="386"/>
      <c r="BS18" s="386"/>
      <c r="BT18" s="386"/>
      <c r="BU18" s="387"/>
      <c r="BV18" s="385">
        <v>25406201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32276674</v>
      </c>
      <c r="BO19" s="386"/>
      <c r="BP19" s="386"/>
      <c r="BQ19" s="386"/>
      <c r="BR19" s="386"/>
      <c r="BS19" s="386"/>
      <c r="BT19" s="386"/>
      <c r="BU19" s="387"/>
      <c r="BV19" s="385">
        <v>33034986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39876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73344786</v>
      </c>
      <c r="BO23" s="386"/>
      <c r="BP23" s="386"/>
      <c r="BQ23" s="386"/>
      <c r="BR23" s="386"/>
      <c r="BS23" s="386"/>
      <c r="BT23" s="386"/>
      <c r="BU23" s="387"/>
      <c r="BV23" s="385">
        <v>69510431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8330</v>
      </c>
      <c r="R24" s="437"/>
      <c r="S24" s="437"/>
      <c r="T24" s="437"/>
      <c r="U24" s="437"/>
      <c r="V24" s="476"/>
      <c r="W24" s="531"/>
      <c r="X24" s="519"/>
      <c r="Y24" s="520"/>
      <c r="Z24" s="435" t="s">
        <v>152</v>
      </c>
      <c r="AA24" s="415"/>
      <c r="AB24" s="415"/>
      <c r="AC24" s="415"/>
      <c r="AD24" s="415"/>
      <c r="AE24" s="415"/>
      <c r="AF24" s="415"/>
      <c r="AG24" s="416"/>
      <c r="AH24" s="436">
        <v>711</v>
      </c>
      <c r="AI24" s="437"/>
      <c r="AJ24" s="437"/>
      <c r="AK24" s="437"/>
      <c r="AL24" s="476"/>
      <c r="AM24" s="436">
        <v>2365497</v>
      </c>
      <c r="AN24" s="437"/>
      <c r="AO24" s="437"/>
      <c r="AP24" s="437"/>
      <c r="AQ24" s="437"/>
      <c r="AR24" s="476"/>
      <c r="AS24" s="436">
        <v>3327</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36046897</v>
      </c>
      <c r="BO24" s="386"/>
      <c r="BP24" s="386"/>
      <c r="BQ24" s="386"/>
      <c r="BR24" s="386"/>
      <c r="BS24" s="386"/>
      <c r="BT24" s="386"/>
      <c r="BU24" s="387"/>
      <c r="BV24" s="385">
        <v>35642832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7020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6615207</v>
      </c>
      <c r="BO25" s="349"/>
      <c r="BP25" s="349"/>
      <c r="BQ25" s="349"/>
      <c r="BR25" s="349"/>
      <c r="BS25" s="349"/>
      <c r="BT25" s="349"/>
      <c r="BU25" s="350"/>
      <c r="BV25" s="348">
        <v>6940499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6210</v>
      </c>
      <c r="R26" s="437"/>
      <c r="S26" s="437"/>
      <c r="T26" s="437"/>
      <c r="U26" s="437"/>
      <c r="V26" s="476"/>
      <c r="W26" s="531"/>
      <c r="X26" s="519"/>
      <c r="Y26" s="520"/>
      <c r="Z26" s="435" t="s">
        <v>158</v>
      </c>
      <c r="AA26" s="541"/>
      <c r="AB26" s="541"/>
      <c r="AC26" s="541"/>
      <c r="AD26" s="541"/>
      <c r="AE26" s="541"/>
      <c r="AF26" s="541"/>
      <c r="AG26" s="542"/>
      <c r="AH26" s="436">
        <v>1</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5550</v>
      </c>
      <c r="R27" s="437"/>
      <c r="S27" s="437"/>
      <c r="T27" s="437"/>
      <c r="U27" s="437"/>
      <c r="V27" s="476"/>
      <c r="W27" s="531"/>
      <c r="X27" s="519"/>
      <c r="Y27" s="520"/>
      <c r="Z27" s="435" t="s">
        <v>162</v>
      </c>
      <c r="AA27" s="415"/>
      <c r="AB27" s="415"/>
      <c r="AC27" s="415"/>
      <c r="AD27" s="415"/>
      <c r="AE27" s="415"/>
      <c r="AF27" s="415"/>
      <c r="AG27" s="416"/>
      <c r="AH27" s="436">
        <v>36</v>
      </c>
      <c r="AI27" s="437"/>
      <c r="AJ27" s="437"/>
      <c r="AK27" s="437"/>
      <c r="AL27" s="476"/>
      <c r="AM27" s="436">
        <v>118652</v>
      </c>
      <c r="AN27" s="437"/>
      <c r="AO27" s="437"/>
      <c r="AP27" s="437"/>
      <c r="AQ27" s="437"/>
      <c r="AR27" s="476"/>
      <c r="AS27" s="436">
        <v>3296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1073068</v>
      </c>
      <c r="BO27" s="555"/>
      <c r="BP27" s="555"/>
      <c r="BQ27" s="555"/>
      <c r="BR27" s="555"/>
      <c r="BS27" s="555"/>
      <c r="BT27" s="555"/>
      <c r="BU27" s="556"/>
      <c r="BV27" s="554">
        <v>1073068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5150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5009981</v>
      </c>
      <c r="BO28" s="349"/>
      <c r="BP28" s="349"/>
      <c r="BQ28" s="349"/>
      <c r="BR28" s="349"/>
      <c r="BS28" s="349"/>
      <c r="BT28" s="349"/>
      <c r="BU28" s="350"/>
      <c r="BV28" s="348">
        <v>3945523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4650</v>
      </c>
      <c r="R29" s="437"/>
      <c r="S29" s="437"/>
      <c r="T29" s="437"/>
      <c r="U29" s="437"/>
      <c r="V29" s="476"/>
      <c r="W29" s="532"/>
      <c r="X29" s="533"/>
      <c r="Y29" s="534"/>
      <c r="Z29" s="435" t="s">
        <v>169</v>
      </c>
      <c r="AA29" s="415"/>
      <c r="AB29" s="415"/>
      <c r="AC29" s="415"/>
      <c r="AD29" s="415"/>
      <c r="AE29" s="415"/>
      <c r="AF29" s="415"/>
      <c r="AG29" s="416"/>
      <c r="AH29" s="436">
        <v>747</v>
      </c>
      <c r="AI29" s="437"/>
      <c r="AJ29" s="437"/>
      <c r="AK29" s="437"/>
      <c r="AL29" s="476"/>
      <c r="AM29" s="436">
        <v>2484149</v>
      </c>
      <c r="AN29" s="437"/>
      <c r="AO29" s="437"/>
      <c r="AP29" s="437"/>
      <c r="AQ29" s="437"/>
      <c r="AR29" s="476"/>
      <c r="AS29" s="436">
        <v>3326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450887</v>
      </c>
      <c r="BO29" s="386"/>
      <c r="BP29" s="386"/>
      <c r="BQ29" s="386"/>
      <c r="BR29" s="386"/>
      <c r="BS29" s="386"/>
      <c r="BT29" s="386"/>
      <c r="BU29" s="387"/>
      <c r="BV29" s="385">
        <v>368632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6078642</v>
      </c>
      <c r="BO30" s="555"/>
      <c r="BP30" s="555"/>
      <c r="BQ30" s="555"/>
      <c r="BR30" s="555"/>
      <c r="BS30" s="555"/>
      <c r="BT30" s="555"/>
      <c r="BU30" s="556"/>
      <c r="BV30" s="554">
        <v>6199384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津山市水道事業会計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津山広域事務組合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（財）津山市都市整備公社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磯野計記念奨学金特別会計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IF('各会計、関係団体の財政状況及び健全化判断比率'!B32="","",'各会計、関係団体の財政状況及び健全化判断比率'!B32)</f>
        <v>津山市工業用水道事業会計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IF('各会計、関係団体の財政状況及び健全化判断比率'!B34="","",'各会計、関係団体の財政状況及び健全化判断比率'!B34)</f>
        <v>食肉処理センター特別会計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津山広域事務組合　ふるさと振興事業特別会計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津山スポーツ振興財団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公共用地取得事業特別会計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IF('各会計、関係団体の財政状況及び健全化判断比率'!B35="","",'各会計、関係団体の財政状況及び健全化判断比率'!B35)</f>
        <v>下水道事業特別会計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勝田郡老人福祉施設組合　一般会計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津山文化振興財団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奨学金特別会計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IF('各会計、関係団体の財政状況及び健全化判断比率'!B36="","",'各会計、関係団体の財政状況及び健全化判断比率'!B36)</f>
        <v>農業集落排水事業特別会計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勝田郡老人福祉施設組合　訪問介護事業所会計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津山街づくり（株）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土地開発公社清算事業特別会計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15</v>
      </c>
      <c r="BF38" s="566"/>
      <c r="BG38" s="567" t="str">
        <f>IF('各会計、関係団体の財政状況及び健全化判断比率'!B37="","",'各会計、関係団体の財政状況及び健全化判断比率'!B37)</f>
        <v>土地取得造成事業特別会計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久米老人ホーム組合　一般会計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津山地域振興開発（株）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久米老人ホーム組合　指定訪問介護事業特別会計</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（株）津山市加茂町ふるさと振興公社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津山圏域資源循環施設組合　一般会計</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（有）アグリ久米</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津山圏域東部衛生施設組合　一般会計</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（財）あばグリーン公社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24</v>
      </c>
      <c r="BX42" s="566"/>
      <c r="BY42" s="567" t="str">
        <f>IF('各会計、関係団体の財政状況及び健全化判断比率'!B76="","",'各会計、関係団体の財政状況及び健全化判断比率'!B76)</f>
        <v>津山圏域西部衛生施設組合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25</v>
      </c>
      <c r="BX43" s="566"/>
      <c r="BY43" s="567" t="str">
        <f>IF('各会計、関係団体の財政状況及び健全化判断比率'!B77="","",'各会計、関係団体の財政状況及び健全化判断比率'!B77)</f>
        <v>津山圏域衛生処理組合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0" t="s">
        <v>24</v>
      </c>
      <c r="C41" s="1171"/>
      <c r="D41" s="81"/>
      <c r="E41" s="1176" t="s">
        <v>25</v>
      </c>
      <c r="F41" s="1176"/>
      <c r="G41" s="1176"/>
      <c r="H41" s="1177"/>
      <c r="I41" s="82">
        <v>55727</v>
      </c>
      <c r="J41" s="83">
        <v>54786</v>
      </c>
      <c r="K41" s="83">
        <v>54998</v>
      </c>
      <c r="L41" s="83">
        <v>69510</v>
      </c>
      <c r="M41" s="84">
        <v>73345</v>
      </c>
    </row>
    <row r="42" spans="2:13" ht="27.75" customHeight="1">
      <c r="B42" s="1172"/>
      <c r="C42" s="1173"/>
      <c r="D42" s="85"/>
      <c r="E42" s="1178" t="s">
        <v>26</v>
      </c>
      <c r="F42" s="1178"/>
      <c r="G42" s="1178"/>
      <c r="H42" s="1179"/>
      <c r="I42" s="86">
        <v>4638</v>
      </c>
      <c r="J42" s="87">
        <v>4375</v>
      </c>
      <c r="K42" s="87">
        <v>2617</v>
      </c>
      <c r="L42" s="87">
        <v>2357</v>
      </c>
      <c r="M42" s="88">
        <v>2144</v>
      </c>
    </row>
    <row r="43" spans="2:13" ht="27.75" customHeight="1">
      <c r="B43" s="1172"/>
      <c r="C43" s="1173"/>
      <c r="D43" s="85"/>
      <c r="E43" s="1178" t="s">
        <v>27</v>
      </c>
      <c r="F43" s="1178"/>
      <c r="G43" s="1178"/>
      <c r="H43" s="1179"/>
      <c r="I43" s="86">
        <v>33194</v>
      </c>
      <c r="J43" s="87">
        <v>33269</v>
      </c>
      <c r="K43" s="87">
        <v>32506</v>
      </c>
      <c r="L43" s="87">
        <v>32382</v>
      </c>
      <c r="M43" s="88">
        <v>30920</v>
      </c>
    </row>
    <row r="44" spans="2:13" ht="27.75" customHeight="1">
      <c r="B44" s="1172"/>
      <c r="C44" s="1173"/>
      <c r="D44" s="85"/>
      <c r="E44" s="1178" t="s">
        <v>28</v>
      </c>
      <c r="F44" s="1178"/>
      <c r="G44" s="1178"/>
      <c r="H44" s="1179"/>
      <c r="I44" s="86">
        <v>2593</v>
      </c>
      <c r="J44" s="87">
        <v>2506</v>
      </c>
      <c r="K44" s="87">
        <v>2287</v>
      </c>
      <c r="L44" s="87">
        <v>3074</v>
      </c>
      <c r="M44" s="88">
        <v>5311</v>
      </c>
    </row>
    <row r="45" spans="2:13" ht="27.75" customHeight="1">
      <c r="B45" s="1172"/>
      <c r="C45" s="1173"/>
      <c r="D45" s="85"/>
      <c r="E45" s="1178" t="s">
        <v>29</v>
      </c>
      <c r="F45" s="1178"/>
      <c r="G45" s="1178"/>
      <c r="H45" s="1179"/>
      <c r="I45" s="86">
        <v>7803</v>
      </c>
      <c r="J45" s="87">
        <v>7917</v>
      </c>
      <c r="K45" s="87">
        <v>7898</v>
      </c>
      <c r="L45" s="87">
        <v>7450</v>
      </c>
      <c r="M45" s="88">
        <v>6666</v>
      </c>
    </row>
    <row r="46" spans="2:13" ht="27.75" customHeight="1">
      <c r="B46" s="1172"/>
      <c r="C46" s="1173"/>
      <c r="D46" s="85"/>
      <c r="E46" s="1178" t="s">
        <v>30</v>
      </c>
      <c r="F46" s="1178"/>
      <c r="G46" s="1178"/>
      <c r="H46" s="1179"/>
      <c r="I46" s="86">
        <v>7128</v>
      </c>
      <c r="J46" s="87">
        <v>7056</v>
      </c>
      <c r="K46" s="87">
        <v>6501</v>
      </c>
      <c r="L46" s="87">
        <v>12</v>
      </c>
      <c r="M46" s="88">
        <v>10</v>
      </c>
    </row>
    <row r="47" spans="2:13" ht="27.75" customHeight="1">
      <c r="B47" s="1172"/>
      <c r="C47" s="1173"/>
      <c r="D47" s="85"/>
      <c r="E47" s="1178" t="s">
        <v>31</v>
      </c>
      <c r="F47" s="1178"/>
      <c r="G47" s="1178"/>
      <c r="H47" s="1179"/>
      <c r="I47" s="86" t="s">
        <v>488</v>
      </c>
      <c r="J47" s="87" t="s">
        <v>488</v>
      </c>
      <c r="K47" s="87" t="s">
        <v>488</v>
      </c>
      <c r="L47" s="87" t="s">
        <v>488</v>
      </c>
      <c r="M47" s="88" t="s">
        <v>488</v>
      </c>
    </row>
    <row r="48" spans="2:13" ht="27.75" customHeight="1">
      <c r="B48" s="1174"/>
      <c r="C48" s="1175"/>
      <c r="D48" s="85"/>
      <c r="E48" s="1178" t="s">
        <v>32</v>
      </c>
      <c r="F48" s="1178"/>
      <c r="G48" s="1178"/>
      <c r="H48" s="1179"/>
      <c r="I48" s="86" t="s">
        <v>488</v>
      </c>
      <c r="J48" s="87" t="s">
        <v>488</v>
      </c>
      <c r="K48" s="87" t="s">
        <v>488</v>
      </c>
      <c r="L48" s="87" t="s">
        <v>488</v>
      </c>
      <c r="M48" s="88" t="s">
        <v>488</v>
      </c>
    </row>
    <row r="49" spans="2:13" ht="27.75" customHeight="1">
      <c r="B49" s="1180" t="s">
        <v>33</v>
      </c>
      <c r="C49" s="1181"/>
      <c r="D49" s="89"/>
      <c r="E49" s="1178" t="s">
        <v>34</v>
      </c>
      <c r="F49" s="1178"/>
      <c r="G49" s="1178"/>
      <c r="H49" s="1179"/>
      <c r="I49" s="86">
        <v>6598</v>
      </c>
      <c r="J49" s="87">
        <v>6347</v>
      </c>
      <c r="K49" s="87">
        <v>5706</v>
      </c>
      <c r="L49" s="87">
        <v>7990</v>
      </c>
      <c r="M49" s="88">
        <v>8717</v>
      </c>
    </row>
    <row r="50" spans="2:13" ht="27.75" customHeight="1">
      <c r="B50" s="1172"/>
      <c r="C50" s="1173"/>
      <c r="D50" s="85"/>
      <c r="E50" s="1178" t="s">
        <v>35</v>
      </c>
      <c r="F50" s="1178"/>
      <c r="G50" s="1178"/>
      <c r="H50" s="1179"/>
      <c r="I50" s="86">
        <v>11509</v>
      </c>
      <c r="J50" s="87">
        <v>10804</v>
      </c>
      <c r="K50" s="87">
        <v>10244</v>
      </c>
      <c r="L50" s="87">
        <v>10251</v>
      </c>
      <c r="M50" s="88">
        <v>10898</v>
      </c>
    </row>
    <row r="51" spans="2:13" ht="27.75" customHeight="1">
      <c r="B51" s="1174"/>
      <c r="C51" s="1175"/>
      <c r="D51" s="85"/>
      <c r="E51" s="1178" t="s">
        <v>36</v>
      </c>
      <c r="F51" s="1178"/>
      <c r="G51" s="1178"/>
      <c r="H51" s="1179"/>
      <c r="I51" s="86">
        <v>57252</v>
      </c>
      <c r="J51" s="87">
        <v>57380</v>
      </c>
      <c r="K51" s="87">
        <v>60413</v>
      </c>
      <c r="L51" s="87">
        <v>63590</v>
      </c>
      <c r="M51" s="88">
        <v>65638</v>
      </c>
    </row>
    <row r="52" spans="2:13" ht="27.75" customHeight="1" thickBot="1">
      <c r="B52" s="1182" t="s">
        <v>37</v>
      </c>
      <c r="C52" s="1183"/>
      <c r="D52" s="90"/>
      <c r="E52" s="1184" t="s">
        <v>38</v>
      </c>
      <c r="F52" s="1184"/>
      <c r="G52" s="1184"/>
      <c r="H52" s="1185"/>
      <c r="I52" s="91">
        <v>35723</v>
      </c>
      <c r="J52" s="92">
        <v>35378</v>
      </c>
      <c r="K52" s="92">
        <v>30442</v>
      </c>
      <c r="L52" s="92">
        <v>32954</v>
      </c>
      <c r="M52" s="93">
        <v>33141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40210</v>
      </c>
      <c r="E3" s="116"/>
      <c r="F3" s="117">
        <v>51263</v>
      </c>
      <c r="G3" s="118"/>
      <c r="H3" s="119"/>
    </row>
    <row r="4" spans="1:8">
      <c r="A4" s="120"/>
      <c r="B4" s="121"/>
      <c r="C4" s="122"/>
      <c r="D4" s="123">
        <v>23574</v>
      </c>
      <c r="E4" s="124"/>
      <c r="F4" s="125">
        <v>29061</v>
      </c>
      <c r="G4" s="126"/>
      <c r="H4" s="127"/>
    </row>
    <row r="5" spans="1:8">
      <c r="A5" s="108" t="s">
        <v>520</v>
      </c>
      <c r="B5" s="113"/>
      <c r="C5" s="114"/>
      <c r="D5" s="115">
        <v>48568</v>
      </c>
      <c r="E5" s="116"/>
      <c r="F5" s="117">
        <v>41433</v>
      </c>
      <c r="G5" s="118"/>
      <c r="H5" s="119"/>
    </row>
    <row r="6" spans="1:8">
      <c r="A6" s="120"/>
      <c r="B6" s="121"/>
      <c r="C6" s="122"/>
      <c r="D6" s="123">
        <v>21052</v>
      </c>
      <c r="E6" s="124"/>
      <c r="F6" s="125">
        <v>22351</v>
      </c>
      <c r="G6" s="126"/>
      <c r="H6" s="127"/>
    </row>
    <row r="7" spans="1:8">
      <c r="A7" s="108" t="s">
        <v>521</v>
      </c>
      <c r="B7" s="113"/>
      <c r="C7" s="114"/>
      <c r="D7" s="115">
        <v>64054</v>
      </c>
      <c r="E7" s="116"/>
      <c r="F7" s="117">
        <v>43493</v>
      </c>
      <c r="G7" s="118"/>
      <c r="H7" s="119"/>
    </row>
    <row r="8" spans="1:8">
      <c r="A8" s="120"/>
      <c r="B8" s="121"/>
      <c r="C8" s="122"/>
      <c r="D8" s="123">
        <v>36868</v>
      </c>
      <c r="E8" s="124"/>
      <c r="F8" s="125">
        <v>23254</v>
      </c>
      <c r="G8" s="126"/>
      <c r="H8" s="127"/>
    </row>
    <row r="9" spans="1:8">
      <c r="A9" s="108" t="s">
        <v>522</v>
      </c>
      <c r="B9" s="113"/>
      <c r="C9" s="114"/>
      <c r="D9" s="115">
        <v>88846</v>
      </c>
      <c r="E9" s="116"/>
      <c r="F9" s="117">
        <v>50840</v>
      </c>
      <c r="G9" s="118"/>
      <c r="H9" s="119"/>
    </row>
    <row r="10" spans="1:8">
      <c r="A10" s="120"/>
      <c r="B10" s="121"/>
      <c r="C10" s="122"/>
      <c r="D10" s="123">
        <v>53261</v>
      </c>
      <c r="E10" s="124"/>
      <c r="F10" s="125">
        <v>25367</v>
      </c>
      <c r="G10" s="126"/>
      <c r="H10" s="127"/>
    </row>
    <row r="11" spans="1:8">
      <c r="A11" s="108" t="s">
        <v>523</v>
      </c>
      <c r="B11" s="113"/>
      <c r="C11" s="114"/>
      <c r="D11" s="115">
        <v>102428</v>
      </c>
      <c r="E11" s="116"/>
      <c r="F11" s="117">
        <v>53605</v>
      </c>
      <c r="G11" s="118"/>
      <c r="H11" s="119"/>
    </row>
    <row r="12" spans="1:8">
      <c r="A12" s="120"/>
      <c r="B12" s="121"/>
      <c r="C12" s="128"/>
      <c r="D12" s="123">
        <v>49749</v>
      </c>
      <c r="E12" s="124"/>
      <c r="F12" s="125">
        <v>28343</v>
      </c>
      <c r="G12" s="126"/>
      <c r="H12" s="127"/>
    </row>
    <row r="13" spans="1:8">
      <c r="A13" s="108"/>
      <c r="B13" s="113"/>
      <c r="C13" s="129"/>
      <c r="D13" s="130">
        <v>68821</v>
      </c>
      <c r="E13" s="131"/>
      <c r="F13" s="132">
        <v>48127</v>
      </c>
      <c r="G13" s="133"/>
      <c r="H13" s="119"/>
    </row>
    <row r="14" spans="1:8">
      <c r="A14" s="120"/>
      <c r="B14" s="121"/>
      <c r="C14" s="122"/>
      <c r="D14" s="123">
        <v>36901</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4.0199999999999996</v>
      </c>
      <c r="C19" s="134">
        <f>ROUND(VALUE(SUBSTITUTE(実質収支比率等に係る経年分析!G$48,"▲","-")),2)</f>
        <v>5.69</v>
      </c>
      <c r="D19" s="134">
        <f>ROUND(VALUE(SUBSTITUTE(実質収支比率等に係る経年分析!H$48,"▲","-")),2)</f>
        <v>5.21</v>
      </c>
      <c r="E19" s="134">
        <f>ROUND(VALUE(SUBSTITUTE(実質収支比率等に係る経年分析!I$48,"▲","-")),2)</f>
        <v>5.16</v>
      </c>
      <c r="F19" s="134">
        <f>ROUND(VALUE(SUBSTITUTE(実質収支比率等に係る経年分析!J$48,"▲","-")),2)</f>
        <v>4.97</v>
      </c>
    </row>
    <row r="20" spans="1:11">
      <c r="A20" s="134" t="s">
        <v>43</v>
      </c>
      <c r="B20" s="134">
        <f>ROUND(VALUE(SUBSTITUTE(実質収支比率等に係る経年分析!F$47,"▲","-")),2)</f>
        <v>8.68</v>
      </c>
      <c r="C20" s="134">
        <f>ROUND(VALUE(SUBSTITUTE(実質収支比率等に係る経年分析!G$47,"▲","-")),2)</f>
        <v>8.7200000000000006</v>
      </c>
      <c r="D20" s="134">
        <f>ROUND(VALUE(SUBSTITUTE(実質収支比率等に係る経年分析!H$47,"▲","-")),2)</f>
        <v>6.97</v>
      </c>
      <c r="E20" s="134">
        <f>ROUND(VALUE(SUBSTITUTE(実質収支比率等に係る経年分析!I$47,"▲","-")),2)</f>
        <v>14.11</v>
      </c>
      <c r="F20" s="134">
        <f>ROUND(VALUE(SUBSTITUTE(実質収支比率等に係る経年分析!J$47,"▲","-")),2)</f>
        <v>18.05</v>
      </c>
    </row>
    <row r="21" spans="1:11">
      <c r="A21" s="134" t="s">
        <v>44</v>
      </c>
      <c r="B21" s="134">
        <f>IF(ISNUMBER(VALUE(SUBSTITUTE(実質収支比率等に係る経年分析!F$49,"▲","-"))),ROUND(VALUE(SUBSTITUTE(実質収支比率等に係る経年分析!F$49,"▲","-")),2),NA())</f>
        <v>2.29</v>
      </c>
      <c r="C21" s="134">
        <f>IF(ISNUMBER(VALUE(SUBSTITUTE(実質収支比率等に係る経年分析!G$49,"▲","-"))),ROUND(VALUE(SUBSTITUTE(実質収支比率等に係る経年分析!G$49,"▲","-")),2),NA())</f>
        <v>-1.37</v>
      </c>
      <c r="D21" s="134">
        <f>IF(ISNUMBER(VALUE(SUBSTITUTE(実質収支比率等に係る経年分析!H$49,"▲","-"))),ROUND(VALUE(SUBSTITUTE(実質収支比率等に係る経年分析!H$49,"▲","-")),2),NA())</f>
        <v>-6.92</v>
      </c>
      <c r="E21" s="134">
        <f>IF(ISNUMBER(VALUE(SUBSTITUTE(実質収支比率等に係る経年分析!I$49,"▲","-"))),ROUND(VALUE(SUBSTITUTE(実質収支比率等に係る経年分析!I$49,"▲","-")),2),NA())</f>
        <v>3.78</v>
      </c>
      <c r="F21" s="134">
        <f>IF(ISNUMBER(VALUE(SUBSTITUTE(実質収支比率等に係る経年分析!J$49,"▲","-"))),ROUND(VALUE(SUBSTITUTE(実質収支比率等に係る経年分析!J$49,"▲","-")),2),NA())</f>
        <v>0</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津山市工業用水道事業会計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津山市水道事業会計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15.58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5375</v>
      </c>
      <c r="E42" s="136"/>
      <c r="F42" s="136"/>
      <c r="G42" s="136">
        <f>'実質公債費比率（分子）の構造'!L$52</f>
        <v>5509</v>
      </c>
      <c r="H42" s="136"/>
      <c r="I42" s="136"/>
      <c r="J42" s="136">
        <f>'実質公債費比率（分子）の構造'!M$52</f>
        <v>5402</v>
      </c>
      <c r="K42" s="136"/>
      <c r="L42" s="136"/>
      <c r="M42" s="136">
        <f>'実質公債費比率（分子）の構造'!N$52</f>
        <v>5465</v>
      </c>
      <c r="N42" s="136"/>
      <c r="O42" s="136"/>
      <c r="P42" s="136">
        <f>'実質公債費比率（分子）の構造'!O$52</f>
        <v>5639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333</v>
      </c>
      <c r="C44" s="136"/>
      <c r="D44" s="136"/>
      <c r="E44" s="136">
        <f>'実質公債費比率（分子）の構造'!L$50</f>
        <v>326</v>
      </c>
      <c r="F44" s="136"/>
      <c r="G44" s="136"/>
      <c r="H44" s="136">
        <f>'実質公債費比率（分子）の構造'!M$50</f>
        <v>321</v>
      </c>
      <c r="I44" s="136"/>
      <c r="J44" s="136"/>
      <c r="K44" s="136">
        <f>'実質公債費比率（分子）の構造'!N$50</f>
        <v>302</v>
      </c>
      <c r="L44" s="136"/>
      <c r="M44" s="136"/>
      <c r="N44" s="136">
        <f>'実質公債費比率（分子）の構造'!O$50</f>
        <v>287</v>
      </c>
      <c r="O44" s="136"/>
      <c r="P44" s="136"/>
    </row>
    <row r="45" spans="1:16">
      <c r="A45" s="136" t="s">
        <v>54</v>
      </c>
      <c r="B45" s="136">
        <f>'実質公債費比率（分子）の構造'!K$49</f>
        <v>385</v>
      </c>
      <c r="C45" s="136"/>
      <c r="D45" s="136"/>
      <c r="E45" s="136">
        <f>'実質公債費比率（分子）の構造'!L$49</f>
        <v>360</v>
      </c>
      <c r="F45" s="136"/>
      <c r="G45" s="136"/>
      <c r="H45" s="136">
        <f>'実質公債費比率（分子）の構造'!M$49</f>
        <v>347</v>
      </c>
      <c r="I45" s="136"/>
      <c r="J45" s="136"/>
      <c r="K45" s="136">
        <f>'実質公債費比率（分子）の構造'!N$49</f>
        <v>353</v>
      </c>
      <c r="L45" s="136"/>
      <c r="M45" s="136"/>
      <c r="N45" s="136">
        <f>'実質公債費比率（分子）の構造'!O$49</f>
        <v>299</v>
      </c>
      <c r="O45" s="136"/>
      <c r="P45" s="136"/>
    </row>
    <row r="46" spans="1:16">
      <c r="A46" s="136" t="s">
        <v>55</v>
      </c>
      <c r="B46" s="136">
        <f>'実質公債費比率（分子）の構造'!K$48</f>
        <v>2231</v>
      </c>
      <c r="C46" s="136"/>
      <c r="D46" s="136"/>
      <c r="E46" s="136">
        <f>'実質公債費比率（分子）の構造'!L$48</f>
        <v>2248</v>
      </c>
      <c r="F46" s="136"/>
      <c r="G46" s="136"/>
      <c r="H46" s="136">
        <f>'実質公債費比率（分子）の構造'!M$48</f>
        <v>1993</v>
      </c>
      <c r="I46" s="136"/>
      <c r="J46" s="136"/>
      <c r="K46" s="136">
        <f>'実質公債費比率（分子）の構造'!N$48</f>
        <v>2197</v>
      </c>
      <c r="L46" s="136"/>
      <c r="M46" s="136"/>
      <c r="N46" s="136">
        <f>'実質公債費比率（分子）の構造'!O$48</f>
        <v>1942</v>
      </c>
      <c r="O46" s="136"/>
      <c r="P46" s="136"/>
    </row>
    <row r="47" spans="1:16">
      <c r="A47" s="136" t="s">
        <v>14</v>
      </c>
      <c r="B47" s="136">
        <f>'実質公債費比率（分子）の構造'!K$47</f>
        <v>20</v>
      </c>
      <c r="C47" s="136"/>
      <c r="D47" s="136"/>
      <c r="E47" s="136">
        <f>'実質公債費比率（分子）の構造'!L$47</f>
        <v>27</v>
      </c>
      <c r="F47" s="136"/>
      <c r="G47" s="136"/>
      <c r="H47" s="136">
        <f>'実質公債費比率（分子）の構造'!M$47</f>
        <v>27</v>
      </c>
      <c r="I47" s="136"/>
      <c r="J47" s="136"/>
      <c r="K47" s="136">
        <f>'実質公債費比率（分子）の構造'!N$47</f>
        <v>27</v>
      </c>
      <c r="L47" s="136"/>
      <c r="M47" s="136"/>
      <c r="N47" s="136">
        <f>'実質公債費比率（分子）の構造'!O$47</f>
        <v>27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5933</v>
      </c>
      <c r="C49" s="136"/>
      <c r="D49" s="136"/>
      <c r="E49" s="136">
        <f>'実質公債費比率（分子）の構造'!L$45</f>
        <v>5935</v>
      </c>
      <c r="F49" s="136"/>
      <c r="G49" s="136"/>
      <c r="H49" s="136">
        <f>'実質公債費比率（分子）の構造'!M$45</f>
        <v>5767</v>
      </c>
      <c r="I49" s="136"/>
      <c r="J49" s="136"/>
      <c r="K49" s="136">
        <f>'実質公債費比率（分子）の構造'!N$45</f>
        <v>5841</v>
      </c>
      <c r="L49" s="136"/>
      <c r="M49" s="136"/>
      <c r="N49" s="136">
        <f>'実質公債費比率（分子）の構造'!O$45</f>
        <v>5886</v>
      </c>
      <c r="O49" s="136"/>
      <c r="P49" s="136"/>
    </row>
    <row r="50" spans="1:16">
      <c r="A50" s="136" t="s">
        <v>58</v>
      </c>
      <c r="B50" s="136" t="e">
        <f>NA()</f>
        <v>#N/A</v>
      </c>
      <c r="C50" s="136">
        <f>IF(ISNUMBER('実質公債費比率（分子）の構造'!K$53),'実質公債費比率（分子）の構造'!K$53,NA())</f>
        <v>3527</v>
      </c>
      <c r="D50" s="136" t="e">
        <f>NA()</f>
        <v>#N/A</v>
      </c>
      <c r="E50" s="136" t="e">
        <f>NA()</f>
        <v>#N/A</v>
      </c>
      <c r="F50" s="136">
        <f>IF(ISNUMBER('実質公債費比率（分子）の構造'!L$53),'実質公債費比率（分子）の構造'!L$53,NA())</f>
        <v>3387</v>
      </c>
      <c r="G50" s="136" t="e">
        <f>NA()</f>
        <v>#N/A</v>
      </c>
      <c r="H50" s="136" t="e">
        <f>NA()</f>
        <v>#N/A</v>
      </c>
      <c r="I50" s="136">
        <f>IF(ISNUMBER('実質公債費比率（分子）の構造'!M$53),'実質公債費比率（分子）の構造'!M$53,NA())</f>
        <v>3053</v>
      </c>
      <c r="J50" s="136" t="e">
        <f>NA()</f>
        <v>#N/A</v>
      </c>
      <c r="K50" s="136" t="e">
        <f>NA()</f>
        <v>#N/A</v>
      </c>
      <c r="L50" s="136">
        <f>IF(ISNUMBER('実質公債費比率（分子）の構造'!N$53),'実質公債費比率（分子）の構造'!N$53,NA())</f>
        <v>3255</v>
      </c>
      <c r="M50" s="136" t="e">
        <f>NA()</f>
        <v>#N/A</v>
      </c>
      <c r="N50" s="136" t="e">
        <f>NA()</f>
        <v>#N/A</v>
      </c>
      <c r="O50" s="136">
        <f>IF(ISNUMBER('実質公債費比率（分子）の構造'!O$53),'実質公債費比率（分子）の構造'!O$53,NA())</f>
        <v>2802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57252</v>
      </c>
      <c r="E56" s="135"/>
      <c r="F56" s="135"/>
      <c r="G56" s="135">
        <f>'将来負担比率（分子）の構造'!J$51</f>
        <v>57380</v>
      </c>
      <c r="H56" s="135"/>
      <c r="I56" s="135"/>
      <c r="J56" s="135">
        <f>'将来負担比率（分子）の構造'!K$51</f>
        <v>60413</v>
      </c>
      <c r="K56" s="135"/>
      <c r="L56" s="135"/>
      <c r="M56" s="135">
        <f>'将来負担比率（分子）の構造'!L$51</f>
        <v>63590</v>
      </c>
      <c r="N56" s="135"/>
      <c r="O56" s="135"/>
      <c r="P56" s="135">
        <f>'将来負担比率（分子）の構造'!M$51</f>
        <v>65638</v>
      </c>
    </row>
    <row r="57" spans="1:16">
      <c r="A57" s="135" t="s">
        <v>35</v>
      </c>
      <c r="B57" s="135"/>
      <c r="C57" s="135"/>
      <c r="D57" s="135">
        <f>'将来負担比率（分子）の構造'!I$50</f>
        <v>11509</v>
      </c>
      <c r="E57" s="135"/>
      <c r="F57" s="135"/>
      <c r="G57" s="135">
        <f>'将来負担比率（分子）の構造'!J$50</f>
        <v>10804</v>
      </c>
      <c r="H57" s="135"/>
      <c r="I57" s="135"/>
      <c r="J57" s="135">
        <f>'将来負担比率（分子）の構造'!K$50</f>
        <v>10244</v>
      </c>
      <c r="K57" s="135"/>
      <c r="L57" s="135"/>
      <c r="M57" s="135">
        <f>'将来負担比率（分子）の構造'!L$50</f>
        <v>10251</v>
      </c>
      <c r="N57" s="135"/>
      <c r="O57" s="135"/>
      <c r="P57" s="135">
        <f>'将来負担比率（分子）の構造'!M$50</f>
        <v>10898</v>
      </c>
    </row>
    <row r="58" spans="1:16">
      <c r="A58" s="135" t="s">
        <v>34</v>
      </c>
      <c r="B58" s="135"/>
      <c r="C58" s="135"/>
      <c r="D58" s="135">
        <f>'将来負担比率（分子）の構造'!I$49</f>
        <v>6598</v>
      </c>
      <c r="E58" s="135"/>
      <c r="F58" s="135"/>
      <c r="G58" s="135">
        <f>'将来負担比率（分子）の構造'!J$49</f>
        <v>6347</v>
      </c>
      <c r="H58" s="135"/>
      <c r="I58" s="135"/>
      <c r="J58" s="135">
        <f>'将来負担比率（分子）の構造'!K$49</f>
        <v>5706</v>
      </c>
      <c r="K58" s="135"/>
      <c r="L58" s="135"/>
      <c r="M58" s="135">
        <f>'将来負担比率（分子）の構造'!L$49</f>
        <v>7990</v>
      </c>
      <c r="N58" s="135"/>
      <c r="O58" s="135"/>
      <c r="P58" s="135">
        <f>'将来負担比率（分子）の構造'!M$49</f>
        <v>8717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7128</v>
      </c>
      <c r="C61" s="135"/>
      <c r="D61" s="135"/>
      <c r="E61" s="135">
        <f>'将来負担比率（分子）の構造'!J$46</f>
        <v>7056</v>
      </c>
      <c r="F61" s="135"/>
      <c r="G61" s="135"/>
      <c r="H61" s="135">
        <f>'将来負担比率（分子）の構造'!K$46</f>
        <v>6501</v>
      </c>
      <c r="I61" s="135"/>
      <c r="J61" s="135"/>
      <c r="K61" s="135">
        <f>'将来負担比率（分子）の構造'!L$46</f>
        <v>12</v>
      </c>
      <c r="L61" s="135"/>
      <c r="M61" s="135"/>
      <c r="N61" s="135">
        <f>'将来負担比率（分子）の構造'!M$46</f>
        <v>10</v>
      </c>
      <c r="O61" s="135"/>
      <c r="P61" s="135"/>
    </row>
    <row r="62" spans="1:16">
      <c r="A62" s="135" t="s">
        <v>29</v>
      </c>
      <c r="B62" s="135">
        <f>'将来負担比率（分子）の構造'!I$45</f>
        <v>7803</v>
      </c>
      <c r="C62" s="135"/>
      <c r="D62" s="135"/>
      <c r="E62" s="135">
        <f>'将来負担比率（分子）の構造'!J$45</f>
        <v>7917</v>
      </c>
      <c r="F62" s="135"/>
      <c r="G62" s="135"/>
      <c r="H62" s="135">
        <f>'将来負担比率（分子）の構造'!K$45</f>
        <v>7898</v>
      </c>
      <c r="I62" s="135"/>
      <c r="J62" s="135"/>
      <c r="K62" s="135">
        <f>'将来負担比率（分子）の構造'!L$45</f>
        <v>7450</v>
      </c>
      <c r="L62" s="135"/>
      <c r="M62" s="135"/>
      <c r="N62" s="135">
        <f>'将来負担比率（分子）の構造'!M$45</f>
        <v>6666</v>
      </c>
      <c r="O62" s="135"/>
      <c r="P62" s="135"/>
    </row>
    <row r="63" spans="1:16">
      <c r="A63" s="135" t="s">
        <v>28</v>
      </c>
      <c r="B63" s="135">
        <f>'将来負担比率（分子）の構造'!I$44</f>
        <v>2593</v>
      </c>
      <c r="C63" s="135"/>
      <c r="D63" s="135"/>
      <c r="E63" s="135">
        <f>'将来負担比率（分子）の構造'!J$44</f>
        <v>2506</v>
      </c>
      <c r="F63" s="135"/>
      <c r="G63" s="135"/>
      <c r="H63" s="135">
        <f>'将来負担比率（分子）の構造'!K$44</f>
        <v>2287</v>
      </c>
      <c r="I63" s="135"/>
      <c r="J63" s="135"/>
      <c r="K63" s="135">
        <f>'将来負担比率（分子）の構造'!L$44</f>
        <v>3074</v>
      </c>
      <c r="L63" s="135"/>
      <c r="M63" s="135"/>
      <c r="N63" s="135">
        <f>'将来負担比率（分子）の構造'!M$44</f>
        <v>5311</v>
      </c>
      <c r="O63" s="135"/>
      <c r="P63" s="135"/>
    </row>
    <row r="64" spans="1:16">
      <c r="A64" s="135" t="s">
        <v>27</v>
      </c>
      <c r="B64" s="135">
        <f>'将来負担比率（分子）の構造'!I$43</f>
        <v>33194</v>
      </c>
      <c r="C64" s="135"/>
      <c r="D64" s="135"/>
      <c r="E64" s="135">
        <f>'将来負担比率（分子）の構造'!J$43</f>
        <v>33269</v>
      </c>
      <c r="F64" s="135"/>
      <c r="G64" s="135"/>
      <c r="H64" s="135">
        <f>'将来負担比率（分子）の構造'!K$43</f>
        <v>32506</v>
      </c>
      <c r="I64" s="135"/>
      <c r="J64" s="135"/>
      <c r="K64" s="135">
        <f>'将来負担比率（分子）の構造'!L$43</f>
        <v>32382</v>
      </c>
      <c r="L64" s="135"/>
      <c r="M64" s="135"/>
      <c r="N64" s="135">
        <f>'将来負担比率（分子）の構造'!M$43</f>
        <v>30920</v>
      </c>
      <c r="O64" s="135"/>
      <c r="P64" s="135"/>
    </row>
    <row r="65" spans="1:16">
      <c r="A65" s="135" t="s">
        <v>26</v>
      </c>
      <c r="B65" s="135">
        <f>'将来負担比率（分子）の構造'!I$42</f>
        <v>4638</v>
      </c>
      <c r="C65" s="135"/>
      <c r="D65" s="135"/>
      <c r="E65" s="135">
        <f>'将来負担比率（分子）の構造'!J$42</f>
        <v>4375</v>
      </c>
      <c r="F65" s="135"/>
      <c r="G65" s="135"/>
      <c r="H65" s="135">
        <f>'将来負担比率（分子）の構造'!K$42</f>
        <v>2617</v>
      </c>
      <c r="I65" s="135"/>
      <c r="J65" s="135"/>
      <c r="K65" s="135">
        <f>'将来負担比率（分子）の構造'!L$42</f>
        <v>2357</v>
      </c>
      <c r="L65" s="135"/>
      <c r="M65" s="135"/>
      <c r="N65" s="135">
        <f>'将来負担比率（分子）の構造'!M$42</f>
        <v>2144</v>
      </c>
      <c r="O65" s="135"/>
      <c r="P65" s="135"/>
    </row>
    <row r="66" spans="1:16">
      <c r="A66" s="135" t="s">
        <v>25</v>
      </c>
      <c r="B66" s="135">
        <f>'将来負担比率（分子）の構造'!I$41</f>
        <v>55727</v>
      </c>
      <c r="C66" s="135"/>
      <c r="D66" s="135"/>
      <c r="E66" s="135">
        <f>'将来負担比率（分子）の構造'!J$41</f>
        <v>54786</v>
      </c>
      <c r="F66" s="135"/>
      <c r="G66" s="135"/>
      <c r="H66" s="135">
        <f>'将来負担比率（分子）の構造'!K$41</f>
        <v>54998</v>
      </c>
      <c r="I66" s="135"/>
      <c r="J66" s="135"/>
      <c r="K66" s="135">
        <f>'将来負担比率（分子）の構造'!L$41</f>
        <v>69510</v>
      </c>
      <c r="L66" s="135"/>
      <c r="M66" s="135"/>
      <c r="N66" s="135">
        <f>'将来負担比率（分子）の構造'!M$41</f>
        <v>73345</v>
      </c>
      <c r="O66" s="135"/>
      <c r="P66" s="135"/>
    </row>
    <row r="67" spans="1:16">
      <c r="A67" s="135" t="s">
        <v>62</v>
      </c>
      <c r="B67" s="135" t="e">
        <f>NA()</f>
        <v>#N/A</v>
      </c>
      <c r="C67" s="135">
        <f>IF(ISNUMBER('将来負担比率（分子）の構造'!I$52), IF('将来負担比率（分子）の構造'!I$52 &lt; 0, 0, '将来負担比率（分子）の構造'!I$52), NA())</f>
        <v>35723</v>
      </c>
      <c r="D67" s="135" t="e">
        <f>NA()</f>
        <v>#N/A</v>
      </c>
      <c r="E67" s="135" t="e">
        <f>NA()</f>
        <v>#N/A</v>
      </c>
      <c r="F67" s="135">
        <f>IF(ISNUMBER('将来負担比率（分子）の構造'!J$52), IF('将来負担比率（分子）の構造'!J$52 &lt; 0, 0, '将来負担比率（分子）の構造'!J$52), NA())</f>
        <v>35378</v>
      </c>
      <c r="G67" s="135" t="e">
        <f>NA()</f>
        <v>#N/A</v>
      </c>
      <c r="H67" s="135" t="e">
        <f>NA()</f>
        <v>#N/A</v>
      </c>
      <c r="I67" s="135">
        <f>IF(ISNUMBER('将来負担比率（分子）の構造'!K$52), IF('将来負担比率（分子）の構造'!K$52 &lt; 0, 0, '将来負担比率（分子）の構造'!K$52), NA())</f>
        <v>30442</v>
      </c>
      <c r="J67" s="135" t="e">
        <f>NA()</f>
        <v>#N/A</v>
      </c>
      <c r="K67" s="135" t="e">
        <f>NA()</f>
        <v>#N/A</v>
      </c>
      <c r="L67" s="135">
        <f>IF(ISNUMBER('将来負担比率（分子）の構造'!L$52), IF('将来負担比率（分子）の構造'!L$52 &lt; 0, 0, '将来負担比率（分子）の構造'!L$52), NA())</f>
        <v>32954</v>
      </c>
      <c r="M67" s="135" t="e">
        <f>NA()</f>
        <v>#N/A</v>
      </c>
      <c r="N67" s="135" t="e">
        <f>NA()</f>
        <v>#N/A</v>
      </c>
      <c r="O67" s="135">
        <f>IF(ISNUMBER('将来負担比率（分子）の構造'!M$52), IF('将来負担比率（分子）の構造'!M$52 &lt; 0, 0, '将来負担比率（分子）の構造'!M$52), NA())</f>
        <v>33141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13049249</v>
      </c>
      <c r="S5" s="583"/>
      <c r="T5" s="583"/>
      <c r="U5" s="583"/>
      <c r="V5" s="583"/>
      <c r="W5" s="583"/>
      <c r="X5" s="583"/>
      <c r="Y5" s="584"/>
      <c r="Z5" s="585">
        <v>24.5</v>
      </c>
      <c r="AA5" s="585"/>
      <c r="AB5" s="585"/>
      <c r="AC5" s="585"/>
      <c r="AD5" s="586">
        <v>12376755</v>
      </c>
      <c r="AE5" s="586"/>
      <c r="AF5" s="586"/>
      <c r="AG5" s="586"/>
      <c r="AH5" s="586"/>
      <c r="AI5" s="586"/>
      <c r="AJ5" s="586"/>
      <c r="AK5" s="586"/>
      <c r="AL5" s="587">
        <v>47.5</v>
      </c>
      <c r="AM5" s="588"/>
      <c r="AN5" s="588"/>
      <c r="AO5" s="589"/>
      <c r="AP5" s="579" t="s">
        <v>207</v>
      </c>
      <c r="AQ5" s="580"/>
      <c r="AR5" s="580"/>
      <c r="AS5" s="580"/>
      <c r="AT5" s="580"/>
      <c r="AU5" s="580"/>
      <c r="AV5" s="580"/>
      <c r="AW5" s="580"/>
      <c r="AX5" s="580"/>
      <c r="AY5" s="580"/>
      <c r="AZ5" s="580"/>
      <c r="BA5" s="580"/>
      <c r="BB5" s="580"/>
      <c r="BC5" s="580"/>
      <c r="BD5" s="580"/>
      <c r="BE5" s="580"/>
      <c r="BF5" s="581"/>
      <c r="BG5" s="593">
        <v>12376614</v>
      </c>
      <c r="BH5" s="594"/>
      <c r="BI5" s="594"/>
      <c r="BJ5" s="594"/>
      <c r="BK5" s="594"/>
      <c r="BL5" s="594"/>
      <c r="BM5" s="594"/>
      <c r="BN5" s="595"/>
      <c r="BO5" s="596">
        <v>94.8</v>
      </c>
      <c r="BP5" s="596"/>
      <c r="BQ5" s="596"/>
      <c r="BR5" s="596"/>
      <c r="BS5" s="597">
        <v>146039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474386</v>
      </c>
      <c r="S6" s="594"/>
      <c r="T6" s="594"/>
      <c r="U6" s="594"/>
      <c r="V6" s="594"/>
      <c r="W6" s="594"/>
      <c r="X6" s="594"/>
      <c r="Y6" s="595"/>
      <c r="Z6" s="596">
        <v>0.9</v>
      </c>
      <c r="AA6" s="596"/>
      <c r="AB6" s="596"/>
      <c r="AC6" s="596"/>
      <c r="AD6" s="597">
        <v>474386</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12376614</v>
      </c>
      <c r="BH6" s="594"/>
      <c r="BI6" s="594"/>
      <c r="BJ6" s="594"/>
      <c r="BK6" s="594"/>
      <c r="BL6" s="594"/>
      <c r="BM6" s="594"/>
      <c r="BN6" s="595"/>
      <c r="BO6" s="596">
        <v>94.8</v>
      </c>
      <c r="BP6" s="596"/>
      <c r="BQ6" s="596"/>
      <c r="BR6" s="596"/>
      <c r="BS6" s="597">
        <v>146039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401544</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401544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28594</v>
      </c>
      <c r="S7" s="594"/>
      <c r="T7" s="594"/>
      <c r="U7" s="594"/>
      <c r="V7" s="594"/>
      <c r="W7" s="594"/>
      <c r="X7" s="594"/>
      <c r="Y7" s="595"/>
      <c r="Z7" s="596">
        <v>0.1</v>
      </c>
      <c r="AA7" s="596"/>
      <c r="AB7" s="596"/>
      <c r="AC7" s="596"/>
      <c r="AD7" s="597">
        <v>28594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5457852</v>
      </c>
      <c r="BH7" s="594"/>
      <c r="BI7" s="594"/>
      <c r="BJ7" s="594"/>
      <c r="BK7" s="594"/>
      <c r="BL7" s="594"/>
      <c r="BM7" s="594"/>
      <c r="BN7" s="595"/>
      <c r="BO7" s="596">
        <v>41.8</v>
      </c>
      <c r="BP7" s="596"/>
      <c r="BQ7" s="596"/>
      <c r="BR7" s="596"/>
      <c r="BS7" s="597">
        <v>146039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4599975</v>
      </c>
      <c r="CS7" s="594"/>
      <c r="CT7" s="594"/>
      <c r="CU7" s="594"/>
      <c r="CV7" s="594"/>
      <c r="CW7" s="594"/>
      <c r="CX7" s="594"/>
      <c r="CY7" s="595"/>
      <c r="CZ7" s="596">
        <v>8.9</v>
      </c>
      <c r="DA7" s="596"/>
      <c r="DB7" s="596"/>
      <c r="DC7" s="596"/>
      <c r="DD7" s="602">
        <v>38772</v>
      </c>
      <c r="DE7" s="594"/>
      <c r="DF7" s="594"/>
      <c r="DG7" s="594"/>
      <c r="DH7" s="594"/>
      <c r="DI7" s="594"/>
      <c r="DJ7" s="594"/>
      <c r="DK7" s="594"/>
      <c r="DL7" s="594"/>
      <c r="DM7" s="594"/>
      <c r="DN7" s="594"/>
      <c r="DO7" s="594"/>
      <c r="DP7" s="595"/>
      <c r="DQ7" s="602">
        <v>4053689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119821</v>
      </c>
      <c r="S8" s="594"/>
      <c r="T8" s="594"/>
      <c r="U8" s="594"/>
      <c r="V8" s="594"/>
      <c r="W8" s="594"/>
      <c r="X8" s="594"/>
      <c r="Y8" s="595"/>
      <c r="Z8" s="596">
        <v>0.2</v>
      </c>
      <c r="AA8" s="596"/>
      <c r="AB8" s="596"/>
      <c r="AC8" s="596"/>
      <c r="AD8" s="597">
        <v>119821</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170069</v>
      </c>
      <c r="BH8" s="594"/>
      <c r="BI8" s="594"/>
      <c r="BJ8" s="594"/>
      <c r="BK8" s="594"/>
      <c r="BL8" s="594"/>
      <c r="BM8" s="594"/>
      <c r="BN8" s="595"/>
      <c r="BO8" s="596">
        <v>1.3</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16357220</v>
      </c>
      <c r="CS8" s="594"/>
      <c r="CT8" s="594"/>
      <c r="CU8" s="594"/>
      <c r="CV8" s="594"/>
      <c r="CW8" s="594"/>
      <c r="CX8" s="594"/>
      <c r="CY8" s="595"/>
      <c r="CZ8" s="596">
        <v>31.6</v>
      </c>
      <c r="DA8" s="596"/>
      <c r="DB8" s="596"/>
      <c r="DC8" s="596"/>
      <c r="DD8" s="602">
        <v>731800</v>
      </c>
      <c r="DE8" s="594"/>
      <c r="DF8" s="594"/>
      <c r="DG8" s="594"/>
      <c r="DH8" s="594"/>
      <c r="DI8" s="594"/>
      <c r="DJ8" s="594"/>
      <c r="DK8" s="594"/>
      <c r="DL8" s="594"/>
      <c r="DM8" s="594"/>
      <c r="DN8" s="594"/>
      <c r="DO8" s="594"/>
      <c r="DP8" s="595"/>
      <c r="DQ8" s="602">
        <v>7561965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63578</v>
      </c>
      <c r="S9" s="594"/>
      <c r="T9" s="594"/>
      <c r="U9" s="594"/>
      <c r="V9" s="594"/>
      <c r="W9" s="594"/>
      <c r="X9" s="594"/>
      <c r="Y9" s="595"/>
      <c r="Z9" s="596">
        <v>0.1</v>
      </c>
      <c r="AA9" s="596"/>
      <c r="AB9" s="596"/>
      <c r="AC9" s="596"/>
      <c r="AD9" s="597">
        <v>63578</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4075090</v>
      </c>
      <c r="BH9" s="594"/>
      <c r="BI9" s="594"/>
      <c r="BJ9" s="594"/>
      <c r="BK9" s="594"/>
      <c r="BL9" s="594"/>
      <c r="BM9" s="594"/>
      <c r="BN9" s="595"/>
      <c r="BO9" s="596">
        <v>31.2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4875162</v>
      </c>
      <c r="CS9" s="594"/>
      <c r="CT9" s="594"/>
      <c r="CU9" s="594"/>
      <c r="CV9" s="594"/>
      <c r="CW9" s="594"/>
      <c r="CX9" s="594"/>
      <c r="CY9" s="595"/>
      <c r="CZ9" s="596">
        <v>9.4</v>
      </c>
      <c r="DA9" s="596"/>
      <c r="DB9" s="596"/>
      <c r="DC9" s="596"/>
      <c r="DD9" s="602">
        <v>296700</v>
      </c>
      <c r="DE9" s="594"/>
      <c r="DF9" s="594"/>
      <c r="DG9" s="594"/>
      <c r="DH9" s="594"/>
      <c r="DI9" s="594"/>
      <c r="DJ9" s="594"/>
      <c r="DK9" s="594"/>
      <c r="DL9" s="594"/>
      <c r="DM9" s="594"/>
      <c r="DN9" s="594"/>
      <c r="DO9" s="594"/>
      <c r="DP9" s="595"/>
      <c r="DQ9" s="602">
        <v>3158301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1202292</v>
      </c>
      <c r="S10" s="594"/>
      <c r="T10" s="594"/>
      <c r="U10" s="594"/>
      <c r="V10" s="594"/>
      <c r="W10" s="594"/>
      <c r="X10" s="594"/>
      <c r="Y10" s="595"/>
      <c r="Z10" s="596">
        <v>2.2999999999999998</v>
      </c>
      <c r="AA10" s="596"/>
      <c r="AB10" s="596"/>
      <c r="AC10" s="596"/>
      <c r="AD10" s="597">
        <v>1202292</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313902</v>
      </c>
      <c r="BH10" s="594"/>
      <c r="BI10" s="594"/>
      <c r="BJ10" s="594"/>
      <c r="BK10" s="594"/>
      <c r="BL10" s="594"/>
      <c r="BM10" s="594"/>
      <c r="BN10" s="595"/>
      <c r="BO10" s="596">
        <v>2.4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218694</v>
      </c>
      <c r="CS10" s="594"/>
      <c r="CT10" s="594"/>
      <c r="CU10" s="594"/>
      <c r="CV10" s="594"/>
      <c r="CW10" s="594"/>
      <c r="CX10" s="594"/>
      <c r="CY10" s="595"/>
      <c r="CZ10" s="596">
        <v>0.4</v>
      </c>
      <c r="DA10" s="596"/>
      <c r="DB10" s="596"/>
      <c r="DC10" s="596"/>
      <c r="DD10" s="602" t="s">
        <v>220</v>
      </c>
      <c r="DE10" s="594"/>
      <c r="DF10" s="594"/>
      <c r="DG10" s="594"/>
      <c r="DH10" s="594"/>
      <c r="DI10" s="594"/>
      <c r="DJ10" s="594"/>
      <c r="DK10" s="594"/>
      <c r="DL10" s="594"/>
      <c r="DM10" s="594"/>
      <c r="DN10" s="594"/>
      <c r="DO10" s="594"/>
      <c r="DP10" s="595"/>
      <c r="DQ10" s="602">
        <v>90996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8612</v>
      </c>
      <c r="S11" s="594"/>
      <c r="T11" s="594"/>
      <c r="U11" s="594"/>
      <c r="V11" s="594"/>
      <c r="W11" s="594"/>
      <c r="X11" s="594"/>
      <c r="Y11" s="595"/>
      <c r="Z11" s="596">
        <v>0</v>
      </c>
      <c r="AA11" s="596"/>
      <c r="AB11" s="596"/>
      <c r="AC11" s="596"/>
      <c r="AD11" s="597">
        <v>8612</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898791</v>
      </c>
      <c r="BH11" s="594"/>
      <c r="BI11" s="594"/>
      <c r="BJ11" s="594"/>
      <c r="BK11" s="594"/>
      <c r="BL11" s="594"/>
      <c r="BM11" s="594"/>
      <c r="BN11" s="595"/>
      <c r="BO11" s="596">
        <v>6.9</v>
      </c>
      <c r="BP11" s="596"/>
      <c r="BQ11" s="596"/>
      <c r="BR11" s="596"/>
      <c r="BS11" s="602">
        <v>146039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2064826</v>
      </c>
      <c r="CS11" s="594"/>
      <c r="CT11" s="594"/>
      <c r="CU11" s="594"/>
      <c r="CV11" s="594"/>
      <c r="CW11" s="594"/>
      <c r="CX11" s="594"/>
      <c r="CY11" s="595"/>
      <c r="CZ11" s="596">
        <v>4</v>
      </c>
      <c r="DA11" s="596"/>
      <c r="DB11" s="596"/>
      <c r="DC11" s="596"/>
      <c r="DD11" s="602">
        <v>901285</v>
      </c>
      <c r="DE11" s="594"/>
      <c r="DF11" s="594"/>
      <c r="DG11" s="594"/>
      <c r="DH11" s="594"/>
      <c r="DI11" s="594"/>
      <c r="DJ11" s="594"/>
      <c r="DK11" s="594"/>
      <c r="DL11" s="594"/>
      <c r="DM11" s="594"/>
      <c r="DN11" s="594"/>
      <c r="DO11" s="594"/>
      <c r="DP11" s="595"/>
      <c r="DQ11" s="602">
        <v>1070893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5788162</v>
      </c>
      <c r="BH12" s="594"/>
      <c r="BI12" s="594"/>
      <c r="BJ12" s="594"/>
      <c r="BK12" s="594"/>
      <c r="BL12" s="594"/>
      <c r="BM12" s="594"/>
      <c r="BN12" s="595"/>
      <c r="BO12" s="596">
        <v>44.4</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761188</v>
      </c>
      <c r="CS12" s="594"/>
      <c r="CT12" s="594"/>
      <c r="CU12" s="594"/>
      <c r="CV12" s="594"/>
      <c r="CW12" s="594"/>
      <c r="CX12" s="594"/>
      <c r="CY12" s="595"/>
      <c r="CZ12" s="596">
        <v>1.5</v>
      </c>
      <c r="DA12" s="596"/>
      <c r="DB12" s="596"/>
      <c r="DC12" s="596"/>
      <c r="DD12" s="602">
        <v>253377</v>
      </c>
      <c r="DE12" s="594"/>
      <c r="DF12" s="594"/>
      <c r="DG12" s="594"/>
      <c r="DH12" s="594"/>
      <c r="DI12" s="594"/>
      <c r="DJ12" s="594"/>
      <c r="DK12" s="594"/>
      <c r="DL12" s="594"/>
      <c r="DM12" s="594"/>
      <c r="DN12" s="594"/>
      <c r="DO12" s="594"/>
      <c r="DP12" s="595"/>
      <c r="DQ12" s="602">
        <v>667905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50104</v>
      </c>
      <c r="S13" s="594"/>
      <c r="T13" s="594"/>
      <c r="U13" s="594"/>
      <c r="V13" s="594"/>
      <c r="W13" s="594"/>
      <c r="X13" s="594"/>
      <c r="Y13" s="595"/>
      <c r="Z13" s="596">
        <v>0.1</v>
      </c>
      <c r="AA13" s="596"/>
      <c r="AB13" s="596"/>
      <c r="AC13" s="596"/>
      <c r="AD13" s="597">
        <v>50104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5745853</v>
      </c>
      <c r="BH13" s="594"/>
      <c r="BI13" s="594"/>
      <c r="BJ13" s="594"/>
      <c r="BK13" s="594"/>
      <c r="BL13" s="594"/>
      <c r="BM13" s="594"/>
      <c r="BN13" s="595"/>
      <c r="BO13" s="596">
        <v>44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5487610</v>
      </c>
      <c r="CS13" s="594"/>
      <c r="CT13" s="594"/>
      <c r="CU13" s="594"/>
      <c r="CV13" s="594"/>
      <c r="CW13" s="594"/>
      <c r="CX13" s="594"/>
      <c r="CY13" s="595"/>
      <c r="CZ13" s="596">
        <v>10.6</v>
      </c>
      <c r="DA13" s="596"/>
      <c r="DB13" s="596"/>
      <c r="DC13" s="596"/>
      <c r="DD13" s="602">
        <v>2205302</v>
      </c>
      <c r="DE13" s="594"/>
      <c r="DF13" s="594"/>
      <c r="DG13" s="594"/>
      <c r="DH13" s="594"/>
      <c r="DI13" s="594"/>
      <c r="DJ13" s="594"/>
      <c r="DK13" s="594"/>
      <c r="DL13" s="594"/>
      <c r="DM13" s="594"/>
      <c r="DN13" s="594"/>
      <c r="DO13" s="594"/>
      <c r="DP13" s="595"/>
      <c r="DQ13" s="602">
        <v>2966095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295031</v>
      </c>
      <c r="BH14" s="594"/>
      <c r="BI14" s="594"/>
      <c r="BJ14" s="594"/>
      <c r="BK14" s="594"/>
      <c r="BL14" s="594"/>
      <c r="BM14" s="594"/>
      <c r="BN14" s="595"/>
      <c r="BO14" s="596">
        <v>2.2999999999999998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1730957</v>
      </c>
      <c r="CS14" s="594"/>
      <c r="CT14" s="594"/>
      <c r="CU14" s="594"/>
      <c r="CV14" s="594"/>
      <c r="CW14" s="594"/>
      <c r="CX14" s="594"/>
      <c r="CY14" s="595"/>
      <c r="CZ14" s="596">
        <v>3.3</v>
      </c>
      <c r="DA14" s="596"/>
      <c r="DB14" s="596"/>
      <c r="DC14" s="596"/>
      <c r="DD14" s="602">
        <v>167940</v>
      </c>
      <c r="DE14" s="594"/>
      <c r="DF14" s="594"/>
      <c r="DG14" s="594"/>
      <c r="DH14" s="594"/>
      <c r="DI14" s="594"/>
      <c r="DJ14" s="594"/>
      <c r="DK14" s="594"/>
      <c r="DL14" s="594"/>
      <c r="DM14" s="594"/>
      <c r="DN14" s="594"/>
      <c r="DO14" s="594"/>
      <c r="DP14" s="595"/>
      <c r="DQ14" s="602">
        <v>1548519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44205</v>
      </c>
      <c r="S15" s="594"/>
      <c r="T15" s="594"/>
      <c r="U15" s="594"/>
      <c r="V15" s="594"/>
      <c r="W15" s="594"/>
      <c r="X15" s="594"/>
      <c r="Y15" s="595"/>
      <c r="Z15" s="596">
        <v>0.1</v>
      </c>
      <c r="AA15" s="596"/>
      <c r="AB15" s="596"/>
      <c r="AC15" s="596"/>
      <c r="AD15" s="597">
        <v>44205</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835569</v>
      </c>
      <c r="BH15" s="594"/>
      <c r="BI15" s="594"/>
      <c r="BJ15" s="594"/>
      <c r="BK15" s="594"/>
      <c r="BL15" s="594"/>
      <c r="BM15" s="594"/>
      <c r="BN15" s="595"/>
      <c r="BO15" s="596">
        <v>6.4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9328680</v>
      </c>
      <c r="CS15" s="594"/>
      <c r="CT15" s="594"/>
      <c r="CU15" s="594"/>
      <c r="CV15" s="594"/>
      <c r="CW15" s="594"/>
      <c r="CX15" s="594"/>
      <c r="CY15" s="595"/>
      <c r="CZ15" s="596">
        <v>18</v>
      </c>
      <c r="DA15" s="596"/>
      <c r="DB15" s="596"/>
      <c r="DC15" s="596"/>
      <c r="DD15" s="602">
        <v>6130813</v>
      </c>
      <c r="DE15" s="594"/>
      <c r="DF15" s="594"/>
      <c r="DG15" s="594"/>
      <c r="DH15" s="594"/>
      <c r="DI15" s="594"/>
      <c r="DJ15" s="594"/>
      <c r="DK15" s="594"/>
      <c r="DL15" s="594"/>
      <c r="DM15" s="594"/>
      <c r="DN15" s="594"/>
      <c r="DO15" s="594"/>
      <c r="DP15" s="595"/>
      <c r="DQ15" s="602">
        <v>3431405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12717109</v>
      </c>
      <c r="S16" s="594"/>
      <c r="T16" s="594"/>
      <c r="U16" s="594"/>
      <c r="V16" s="594"/>
      <c r="W16" s="594"/>
      <c r="X16" s="594"/>
      <c r="Y16" s="595"/>
      <c r="Z16" s="596">
        <v>23.9</v>
      </c>
      <c r="AA16" s="596"/>
      <c r="AB16" s="596"/>
      <c r="AC16" s="596"/>
      <c r="AD16" s="597">
        <v>11561042</v>
      </c>
      <c r="AE16" s="597"/>
      <c r="AF16" s="597"/>
      <c r="AG16" s="597"/>
      <c r="AH16" s="597"/>
      <c r="AI16" s="597"/>
      <c r="AJ16" s="597"/>
      <c r="AK16" s="597"/>
      <c r="AL16" s="598">
        <v>44.3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70752</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2385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11561042</v>
      </c>
      <c r="S17" s="594"/>
      <c r="T17" s="594"/>
      <c r="U17" s="594"/>
      <c r="V17" s="594"/>
      <c r="W17" s="594"/>
      <c r="X17" s="594"/>
      <c r="Y17" s="595"/>
      <c r="Z17" s="596">
        <v>21.7</v>
      </c>
      <c r="AA17" s="596"/>
      <c r="AB17" s="596"/>
      <c r="AC17" s="596"/>
      <c r="AD17" s="597">
        <v>11561042</v>
      </c>
      <c r="AE17" s="597"/>
      <c r="AF17" s="597"/>
      <c r="AG17" s="597"/>
      <c r="AH17" s="597"/>
      <c r="AI17" s="597"/>
      <c r="AJ17" s="597"/>
      <c r="AK17" s="597"/>
      <c r="AL17" s="598">
        <v>44.3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5889689</v>
      </c>
      <c r="CS17" s="594"/>
      <c r="CT17" s="594"/>
      <c r="CU17" s="594"/>
      <c r="CV17" s="594"/>
      <c r="CW17" s="594"/>
      <c r="CX17" s="594"/>
      <c r="CY17" s="595"/>
      <c r="CZ17" s="596">
        <v>11.4</v>
      </c>
      <c r="DA17" s="596"/>
      <c r="DB17" s="596"/>
      <c r="DC17" s="596"/>
      <c r="DD17" s="602" t="s">
        <v>220</v>
      </c>
      <c r="DE17" s="594"/>
      <c r="DF17" s="594"/>
      <c r="DG17" s="594"/>
      <c r="DH17" s="594"/>
      <c r="DI17" s="594"/>
      <c r="DJ17" s="594"/>
      <c r="DK17" s="594"/>
      <c r="DL17" s="594"/>
      <c r="DM17" s="594"/>
      <c r="DN17" s="594"/>
      <c r="DO17" s="594"/>
      <c r="DP17" s="595"/>
      <c r="DQ17" s="602">
        <v>5805050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1156065</v>
      </c>
      <c r="S18" s="594"/>
      <c r="T18" s="594"/>
      <c r="U18" s="594"/>
      <c r="V18" s="594"/>
      <c r="W18" s="594"/>
      <c r="X18" s="594"/>
      <c r="Y18" s="595"/>
      <c r="Z18" s="596">
        <v>2.2000000000000002</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672635</v>
      </c>
      <c r="BH19" s="594"/>
      <c r="BI19" s="594"/>
      <c r="BJ19" s="594"/>
      <c r="BK19" s="594"/>
      <c r="BL19" s="594"/>
      <c r="BM19" s="594"/>
      <c r="BN19" s="595"/>
      <c r="BO19" s="596">
        <v>5.2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27757950</v>
      </c>
      <c r="S20" s="594"/>
      <c r="T20" s="594"/>
      <c r="U20" s="594"/>
      <c r="V20" s="594"/>
      <c r="W20" s="594"/>
      <c r="X20" s="594"/>
      <c r="Y20" s="595"/>
      <c r="Z20" s="596">
        <v>52.1</v>
      </c>
      <c r="AA20" s="596"/>
      <c r="AB20" s="596"/>
      <c r="AC20" s="596"/>
      <c r="AD20" s="597">
        <v>25929389</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672635</v>
      </c>
      <c r="BH20" s="594"/>
      <c r="BI20" s="594"/>
      <c r="BJ20" s="594"/>
      <c r="BK20" s="594"/>
      <c r="BL20" s="594"/>
      <c r="BM20" s="594"/>
      <c r="BN20" s="595"/>
      <c r="BO20" s="596">
        <v>5.2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51786297</v>
      </c>
      <c r="CS20" s="594"/>
      <c r="CT20" s="594"/>
      <c r="CU20" s="594"/>
      <c r="CV20" s="594"/>
      <c r="CW20" s="594"/>
      <c r="CX20" s="594"/>
      <c r="CY20" s="595"/>
      <c r="CZ20" s="596">
        <v>100</v>
      </c>
      <c r="DA20" s="596"/>
      <c r="DB20" s="596"/>
      <c r="DC20" s="596"/>
      <c r="DD20" s="602">
        <v>10725989</v>
      </c>
      <c r="DE20" s="594"/>
      <c r="DF20" s="594"/>
      <c r="DG20" s="594"/>
      <c r="DH20" s="594"/>
      <c r="DI20" s="594"/>
      <c r="DJ20" s="594"/>
      <c r="DK20" s="594"/>
      <c r="DL20" s="594"/>
      <c r="DM20" s="594"/>
      <c r="DN20" s="594"/>
      <c r="DO20" s="594"/>
      <c r="DP20" s="595"/>
      <c r="DQ20" s="602">
        <v>30758747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17158</v>
      </c>
      <c r="S21" s="594"/>
      <c r="T21" s="594"/>
      <c r="U21" s="594"/>
      <c r="V21" s="594"/>
      <c r="W21" s="594"/>
      <c r="X21" s="594"/>
      <c r="Y21" s="595"/>
      <c r="Z21" s="596">
        <v>0</v>
      </c>
      <c r="AA21" s="596"/>
      <c r="AB21" s="596"/>
      <c r="AC21" s="596"/>
      <c r="AD21" s="597">
        <v>17158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141</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985962</v>
      </c>
      <c r="S22" s="594"/>
      <c r="T22" s="594"/>
      <c r="U22" s="594"/>
      <c r="V22" s="594"/>
      <c r="W22" s="594"/>
      <c r="X22" s="594"/>
      <c r="Y22" s="595"/>
      <c r="Z22" s="596">
        <v>1.8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457109</v>
      </c>
      <c r="S23" s="594"/>
      <c r="T23" s="594"/>
      <c r="U23" s="594"/>
      <c r="V23" s="594"/>
      <c r="W23" s="594"/>
      <c r="X23" s="594"/>
      <c r="Y23" s="595"/>
      <c r="Z23" s="596">
        <v>0.9</v>
      </c>
      <c r="AA23" s="596"/>
      <c r="AB23" s="596"/>
      <c r="AC23" s="596"/>
      <c r="AD23" s="597">
        <v>52971</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672494</v>
      </c>
      <c r="BH23" s="594"/>
      <c r="BI23" s="594"/>
      <c r="BJ23" s="594"/>
      <c r="BK23" s="594"/>
      <c r="BL23" s="594"/>
      <c r="BM23" s="594"/>
      <c r="BN23" s="595"/>
      <c r="BO23" s="596">
        <v>5.2</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325222</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23051465</v>
      </c>
      <c r="CS24" s="583"/>
      <c r="CT24" s="583"/>
      <c r="CU24" s="583"/>
      <c r="CV24" s="583"/>
      <c r="CW24" s="583"/>
      <c r="CX24" s="583"/>
      <c r="CY24" s="584"/>
      <c r="CZ24" s="622">
        <v>44.5</v>
      </c>
      <c r="DA24" s="623"/>
      <c r="DB24" s="623"/>
      <c r="DC24" s="624"/>
      <c r="DD24" s="621">
        <v>15247753</v>
      </c>
      <c r="DE24" s="583"/>
      <c r="DF24" s="583"/>
      <c r="DG24" s="583"/>
      <c r="DH24" s="583"/>
      <c r="DI24" s="583"/>
      <c r="DJ24" s="583"/>
      <c r="DK24" s="584"/>
      <c r="DL24" s="621">
        <v>14799431</v>
      </c>
      <c r="DM24" s="583"/>
      <c r="DN24" s="583"/>
      <c r="DO24" s="583"/>
      <c r="DP24" s="583"/>
      <c r="DQ24" s="583"/>
      <c r="DR24" s="583"/>
      <c r="DS24" s="583"/>
      <c r="DT24" s="583"/>
      <c r="DU24" s="583"/>
      <c r="DV24" s="584"/>
      <c r="DW24" s="587">
        <v>52.6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7725474</v>
      </c>
      <c r="S25" s="594"/>
      <c r="T25" s="594"/>
      <c r="U25" s="594"/>
      <c r="V25" s="594"/>
      <c r="W25" s="594"/>
      <c r="X25" s="594"/>
      <c r="Y25" s="595"/>
      <c r="Z25" s="596">
        <v>14.5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7167819</v>
      </c>
      <c r="CS25" s="625"/>
      <c r="CT25" s="625"/>
      <c r="CU25" s="625"/>
      <c r="CV25" s="625"/>
      <c r="CW25" s="625"/>
      <c r="CX25" s="625"/>
      <c r="CY25" s="626"/>
      <c r="CZ25" s="627">
        <v>13.8</v>
      </c>
      <c r="DA25" s="628"/>
      <c r="DB25" s="628"/>
      <c r="DC25" s="629"/>
      <c r="DD25" s="602">
        <v>6474347</v>
      </c>
      <c r="DE25" s="625"/>
      <c r="DF25" s="625"/>
      <c r="DG25" s="625"/>
      <c r="DH25" s="625"/>
      <c r="DI25" s="625"/>
      <c r="DJ25" s="625"/>
      <c r="DK25" s="626"/>
      <c r="DL25" s="602">
        <v>6224268</v>
      </c>
      <c r="DM25" s="625"/>
      <c r="DN25" s="625"/>
      <c r="DO25" s="625"/>
      <c r="DP25" s="625"/>
      <c r="DQ25" s="625"/>
      <c r="DR25" s="625"/>
      <c r="DS25" s="625"/>
      <c r="DT25" s="625"/>
      <c r="DU25" s="625"/>
      <c r="DV25" s="626"/>
      <c r="DW25" s="598">
        <v>22.1</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v>6645</v>
      </c>
      <c r="S26" s="594"/>
      <c r="T26" s="594"/>
      <c r="U26" s="594"/>
      <c r="V26" s="594"/>
      <c r="W26" s="594"/>
      <c r="X26" s="594"/>
      <c r="Y26" s="595"/>
      <c r="Z26" s="596">
        <v>0</v>
      </c>
      <c r="AA26" s="596"/>
      <c r="AB26" s="596"/>
      <c r="AC26" s="596"/>
      <c r="AD26" s="597">
        <v>6645</v>
      </c>
      <c r="AE26" s="597"/>
      <c r="AF26" s="597"/>
      <c r="AG26" s="597"/>
      <c r="AH26" s="597"/>
      <c r="AI26" s="597"/>
      <c r="AJ26" s="597"/>
      <c r="AK26" s="597"/>
      <c r="AL26" s="598">
        <v>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4304248</v>
      </c>
      <c r="CS26" s="594"/>
      <c r="CT26" s="594"/>
      <c r="CU26" s="594"/>
      <c r="CV26" s="594"/>
      <c r="CW26" s="594"/>
      <c r="CX26" s="594"/>
      <c r="CY26" s="595"/>
      <c r="CZ26" s="627">
        <v>8.3000000000000007</v>
      </c>
      <c r="DA26" s="628"/>
      <c r="DB26" s="628"/>
      <c r="DC26" s="629"/>
      <c r="DD26" s="602">
        <v>3820438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3432911</v>
      </c>
      <c r="S27" s="594"/>
      <c r="T27" s="594"/>
      <c r="U27" s="594"/>
      <c r="V27" s="594"/>
      <c r="W27" s="594"/>
      <c r="X27" s="594"/>
      <c r="Y27" s="595"/>
      <c r="Z27" s="596">
        <v>6.4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13049249</v>
      </c>
      <c r="BH27" s="594"/>
      <c r="BI27" s="594"/>
      <c r="BJ27" s="594"/>
      <c r="BK27" s="594"/>
      <c r="BL27" s="594"/>
      <c r="BM27" s="594"/>
      <c r="BN27" s="595"/>
      <c r="BO27" s="596">
        <v>100</v>
      </c>
      <c r="BP27" s="596"/>
      <c r="BQ27" s="596"/>
      <c r="BR27" s="596"/>
      <c r="BS27" s="602">
        <v>146039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9995488</v>
      </c>
      <c r="CS27" s="625"/>
      <c r="CT27" s="625"/>
      <c r="CU27" s="625"/>
      <c r="CV27" s="625"/>
      <c r="CW27" s="625"/>
      <c r="CX27" s="625"/>
      <c r="CY27" s="626"/>
      <c r="CZ27" s="627">
        <v>19.3</v>
      </c>
      <c r="DA27" s="628"/>
      <c r="DB27" s="628"/>
      <c r="DC27" s="629"/>
      <c r="DD27" s="602">
        <v>2969887</v>
      </c>
      <c r="DE27" s="625"/>
      <c r="DF27" s="625"/>
      <c r="DG27" s="625"/>
      <c r="DH27" s="625"/>
      <c r="DI27" s="625"/>
      <c r="DJ27" s="625"/>
      <c r="DK27" s="626"/>
      <c r="DL27" s="602">
        <v>2771644</v>
      </c>
      <c r="DM27" s="625"/>
      <c r="DN27" s="625"/>
      <c r="DO27" s="625"/>
      <c r="DP27" s="625"/>
      <c r="DQ27" s="625"/>
      <c r="DR27" s="625"/>
      <c r="DS27" s="625"/>
      <c r="DT27" s="625"/>
      <c r="DU27" s="625"/>
      <c r="DV27" s="626"/>
      <c r="DW27" s="598">
        <v>9.8000000000000007</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525172</v>
      </c>
      <c r="S28" s="594"/>
      <c r="T28" s="594"/>
      <c r="U28" s="594"/>
      <c r="V28" s="594"/>
      <c r="W28" s="594"/>
      <c r="X28" s="594"/>
      <c r="Y28" s="595"/>
      <c r="Z28" s="596">
        <v>1</v>
      </c>
      <c r="AA28" s="596"/>
      <c r="AB28" s="596"/>
      <c r="AC28" s="596"/>
      <c r="AD28" s="597">
        <v>50519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5888158</v>
      </c>
      <c r="CS28" s="594"/>
      <c r="CT28" s="594"/>
      <c r="CU28" s="594"/>
      <c r="CV28" s="594"/>
      <c r="CW28" s="594"/>
      <c r="CX28" s="594"/>
      <c r="CY28" s="595"/>
      <c r="CZ28" s="627">
        <v>11.4</v>
      </c>
      <c r="DA28" s="628"/>
      <c r="DB28" s="628"/>
      <c r="DC28" s="629"/>
      <c r="DD28" s="602">
        <v>5803519</v>
      </c>
      <c r="DE28" s="594"/>
      <c r="DF28" s="594"/>
      <c r="DG28" s="594"/>
      <c r="DH28" s="594"/>
      <c r="DI28" s="594"/>
      <c r="DJ28" s="594"/>
      <c r="DK28" s="595"/>
      <c r="DL28" s="602">
        <v>5803519</v>
      </c>
      <c r="DM28" s="594"/>
      <c r="DN28" s="594"/>
      <c r="DO28" s="594"/>
      <c r="DP28" s="594"/>
      <c r="DQ28" s="594"/>
      <c r="DR28" s="594"/>
      <c r="DS28" s="594"/>
      <c r="DT28" s="594"/>
      <c r="DU28" s="594"/>
      <c r="DV28" s="595"/>
      <c r="DW28" s="598">
        <v>20.6</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60336</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5886235</v>
      </c>
      <c r="CS29" s="625"/>
      <c r="CT29" s="625"/>
      <c r="CU29" s="625"/>
      <c r="CV29" s="625"/>
      <c r="CW29" s="625"/>
      <c r="CX29" s="625"/>
      <c r="CY29" s="626"/>
      <c r="CZ29" s="627">
        <v>11.4</v>
      </c>
      <c r="DA29" s="628"/>
      <c r="DB29" s="628"/>
      <c r="DC29" s="629"/>
      <c r="DD29" s="602">
        <v>5801596</v>
      </c>
      <c r="DE29" s="625"/>
      <c r="DF29" s="625"/>
      <c r="DG29" s="625"/>
      <c r="DH29" s="625"/>
      <c r="DI29" s="625"/>
      <c r="DJ29" s="625"/>
      <c r="DK29" s="626"/>
      <c r="DL29" s="602">
        <v>5801596</v>
      </c>
      <c r="DM29" s="625"/>
      <c r="DN29" s="625"/>
      <c r="DO29" s="625"/>
      <c r="DP29" s="625"/>
      <c r="DQ29" s="625"/>
      <c r="DR29" s="625"/>
      <c r="DS29" s="625"/>
      <c r="DT29" s="625"/>
      <c r="DU29" s="625"/>
      <c r="DV29" s="626"/>
      <c r="DW29" s="598">
        <v>20.6</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1561118</v>
      </c>
      <c r="S30" s="594"/>
      <c r="T30" s="594"/>
      <c r="U30" s="594"/>
      <c r="V30" s="594"/>
      <c r="W30" s="594"/>
      <c r="X30" s="594"/>
      <c r="Y30" s="595"/>
      <c r="Z30" s="596">
        <v>2.9</v>
      </c>
      <c r="AA30" s="596"/>
      <c r="AB30" s="596"/>
      <c r="AC30" s="596"/>
      <c r="AD30" s="597">
        <v>22044</v>
      </c>
      <c r="AE30" s="597"/>
      <c r="AF30" s="597"/>
      <c r="AG30" s="597"/>
      <c r="AH30" s="597"/>
      <c r="AI30" s="597"/>
      <c r="AJ30" s="597"/>
      <c r="AK30" s="597"/>
      <c r="AL30" s="598">
        <v>0.1</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98.6</v>
      </c>
      <c r="BS30" s="652"/>
      <c r="BT30" s="652"/>
      <c r="BU30" s="652"/>
      <c r="BV30" s="652"/>
      <c r="BW30" s="652"/>
      <c r="BX30" s="588">
        <v>94.2</v>
      </c>
      <c r="BY30" s="652"/>
      <c r="BZ30" s="652"/>
      <c r="CA30" s="652"/>
      <c r="CB30" s="653"/>
      <c r="CD30" s="656"/>
      <c r="CE30" s="657"/>
      <c r="CF30" s="607" t="s">
        <v>292</v>
      </c>
      <c r="CG30" s="608"/>
      <c r="CH30" s="608"/>
      <c r="CI30" s="608"/>
      <c r="CJ30" s="608"/>
      <c r="CK30" s="608"/>
      <c r="CL30" s="608"/>
      <c r="CM30" s="608"/>
      <c r="CN30" s="608"/>
      <c r="CO30" s="608"/>
      <c r="CP30" s="608"/>
      <c r="CQ30" s="609"/>
      <c r="CR30" s="593">
        <v>5324525</v>
      </c>
      <c r="CS30" s="594"/>
      <c r="CT30" s="594"/>
      <c r="CU30" s="594"/>
      <c r="CV30" s="594"/>
      <c r="CW30" s="594"/>
      <c r="CX30" s="594"/>
      <c r="CY30" s="595"/>
      <c r="CZ30" s="627">
        <v>10.3</v>
      </c>
      <c r="DA30" s="628"/>
      <c r="DB30" s="628"/>
      <c r="DC30" s="629"/>
      <c r="DD30" s="602">
        <v>5246960</v>
      </c>
      <c r="DE30" s="594"/>
      <c r="DF30" s="594"/>
      <c r="DG30" s="594"/>
      <c r="DH30" s="594"/>
      <c r="DI30" s="594"/>
      <c r="DJ30" s="594"/>
      <c r="DK30" s="595"/>
      <c r="DL30" s="602">
        <v>5246960</v>
      </c>
      <c r="DM30" s="594"/>
      <c r="DN30" s="594"/>
      <c r="DO30" s="594"/>
      <c r="DP30" s="594"/>
      <c r="DQ30" s="594"/>
      <c r="DR30" s="594"/>
      <c r="DS30" s="594"/>
      <c r="DT30" s="594"/>
      <c r="DU30" s="594"/>
      <c r="DV30" s="595"/>
      <c r="DW30" s="598">
        <v>18.600000000000001</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804646</v>
      </c>
      <c r="S31" s="594"/>
      <c r="T31" s="594"/>
      <c r="U31" s="594"/>
      <c r="V31" s="594"/>
      <c r="W31" s="594"/>
      <c r="X31" s="594"/>
      <c r="Y31" s="595"/>
      <c r="Z31" s="596">
        <v>1.5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96.5</v>
      </c>
      <c r="BN31" s="649"/>
      <c r="BO31" s="649"/>
      <c r="BP31" s="649"/>
      <c r="BQ31" s="650"/>
      <c r="BR31" s="648">
        <v>99</v>
      </c>
      <c r="BS31" s="625"/>
      <c r="BT31" s="625"/>
      <c r="BU31" s="625"/>
      <c r="BV31" s="625"/>
      <c r="BW31" s="625"/>
      <c r="BX31" s="599">
        <v>96.1</v>
      </c>
      <c r="BY31" s="649"/>
      <c r="BZ31" s="649"/>
      <c r="CA31" s="649"/>
      <c r="CB31" s="650"/>
      <c r="CD31" s="656"/>
      <c r="CE31" s="657"/>
      <c r="CF31" s="607" t="s">
        <v>296</v>
      </c>
      <c r="CG31" s="608"/>
      <c r="CH31" s="608"/>
      <c r="CI31" s="608"/>
      <c r="CJ31" s="608"/>
      <c r="CK31" s="608"/>
      <c r="CL31" s="608"/>
      <c r="CM31" s="608"/>
      <c r="CN31" s="608"/>
      <c r="CO31" s="608"/>
      <c r="CP31" s="608"/>
      <c r="CQ31" s="609"/>
      <c r="CR31" s="593">
        <v>561710</v>
      </c>
      <c r="CS31" s="625"/>
      <c r="CT31" s="625"/>
      <c r="CU31" s="625"/>
      <c r="CV31" s="625"/>
      <c r="CW31" s="625"/>
      <c r="CX31" s="625"/>
      <c r="CY31" s="626"/>
      <c r="CZ31" s="627">
        <v>1.1000000000000001</v>
      </c>
      <c r="DA31" s="628"/>
      <c r="DB31" s="628"/>
      <c r="DC31" s="629"/>
      <c r="DD31" s="602">
        <v>554636</v>
      </c>
      <c r="DE31" s="625"/>
      <c r="DF31" s="625"/>
      <c r="DG31" s="625"/>
      <c r="DH31" s="625"/>
      <c r="DI31" s="625"/>
      <c r="DJ31" s="625"/>
      <c r="DK31" s="626"/>
      <c r="DL31" s="602">
        <v>554636</v>
      </c>
      <c r="DM31" s="625"/>
      <c r="DN31" s="625"/>
      <c r="DO31" s="625"/>
      <c r="DP31" s="625"/>
      <c r="DQ31" s="625"/>
      <c r="DR31" s="625"/>
      <c r="DS31" s="625"/>
      <c r="DT31" s="625"/>
      <c r="DU31" s="625"/>
      <c r="DV31" s="626"/>
      <c r="DW31" s="598">
        <v>2</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493386</v>
      </c>
      <c r="S32" s="594"/>
      <c r="T32" s="594"/>
      <c r="U32" s="594"/>
      <c r="V32" s="594"/>
      <c r="W32" s="594"/>
      <c r="X32" s="594"/>
      <c r="Y32" s="595"/>
      <c r="Z32" s="596">
        <v>0.9</v>
      </c>
      <c r="AA32" s="596"/>
      <c r="AB32" s="596"/>
      <c r="AC32" s="596"/>
      <c r="AD32" s="597">
        <v>2271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98.4</v>
      </c>
      <c r="BH32" s="661"/>
      <c r="BI32" s="661"/>
      <c r="BJ32" s="661"/>
      <c r="BK32" s="661"/>
      <c r="BL32" s="661"/>
      <c r="BM32" s="662">
        <v>93.1</v>
      </c>
      <c r="BN32" s="661"/>
      <c r="BO32" s="661"/>
      <c r="BP32" s="661"/>
      <c r="BQ32" s="663"/>
      <c r="BR32" s="660">
        <v>98.1</v>
      </c>
      <c r="BS32" s="661"/>
      <c r="BT32" s="661"/>
      <c r="BU32" s="661"/>
      <c r="BV32" s="661"/>
      <c r="BW32" s="661"/>
      <c r="BX32" s="662">
        <v>92.1</v>
      </c>
      <c r="BY32" s="661"/>
      <c r="BZ32" s="661"/>
      <c r="CA32" s="661"/>
      <c r="CB32" s="663"/>
      <c r="CD32" s="658"/>
      <c r="CE32" s="659"/>
      <c r="CF32" s="607" t="s">
        <v>299</v>
      </c>
      <c r="CG32" s="608"/>
      <c r="CH32" s="608"/>
      <c r="CI32" s="608"/>
      <c r="CJ32" s="608"/>
      <c r="CK32" s="608"/>
      <c r="CL32" s="608"/>
      <c r="CM32" s="608"/>
      <c r="CN32" s="608"/>
      <c r="CO32" s="608"/>
      <c r="CP32" s="608"/>
      <c r="CQ32" s="609"/>
      <c r="CR32" s="593">
        <v>1923</v>
      </c>
      <c r="CS32" s="594"/>
      <c r="CT32" s="594"/>
      <c r="CU32" s="594"/>
      <c r="CV32" s="594"/>
      <c r="CW32" s="594"/>
      <c r="CX32" s="594"/>
      <c r="CY32" s="595"/>
      <c r="CZ32" s="627">
        <v>0</v>
      </c>
      <c r="DA32" s="628"/>
      <c r="DB32" s="628"/>
      <c r="DC32" s="629"/>
      <c r="DD32" s="602">
        <v>1923</v>
      </c>
      <c r="DE32" s="594"/>
      <c r="DF32" s="594"/>
      <c r="DG32" s="594"/>
      <c r="DH32" s="594"/>
      <c r="DI32" s="594"/>
      <c r="DJ32" s="594"/>
      <c r="DK32" s="595"/>
      <c r="DL32" s="602">
        <v>1923</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9158880</v>
      </c>
      <c r="S33" s="594"/>
      <c r="T33" s="594"/>
      <c r="U33" s="594"/>
      <c r="V33" s="594"/>
      <c r="W33" s="594"/>
      <c r="X33" s="594"/>
      <c r="Y33" s="595"/>
      <c r="Z33" s="596">
        <v>17.2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17938091</v>
      </c>
      <c r="CS33" s="625"/>
      <c r="CT33" s="625"/>
      <c r="CU33" s="625"/>
      <c r="CV33" s="625"/>
      <c r="CW33" s="625"/>
      <c r="CX33" s="625"/>
      <c r="CY33" s="626"/>
      <c r="CZ33" s="627">
        <v>34.6</v>
      </c>
      <c r="DA33" s="628"/>
      <c r="DB33" s="628"/>
      <c r="DC33" s="629"/>
      <c r="DD33" s="602">
        <v>13955832</v>
      </c>
      <c r="DE33" s="625"/>
      <c r="DF33" s="625"/>
      <c r="DG33" s="625"/>
      <c r="DH33" s="625"/>
      <c r="DI33" s="625"/>
      <c r="DJ33" s="625"/>
      <c r="DK33" s="626"/>
      <c r="DL33" s="602">
        <v>10949283</v>
      </c>
      <c r="DM33" s="625"/>
      <c r="DN33" s="625"/>
      <c r="DO33" s="625"/>
      <c r="DP33" s="625"/>
      <c r="DQ33" s="625"/>
      <c r="DR33" s="625"/>
      <c r="DS33" s="625"/>
      <c r="DT33" s="625"/>
      <c r="DU33" s="625"/>
      <c r="DV33" s="626"/>
      <c r="DW33" s="598">
        <v>38.9</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5181487</v>
      </c>
      <c r="CS34" s="594"/>
      <c r="CT34" s="594"/>
      <c r="CU34" s="594"/>
      <c r="CV34" s="594"/>
      <c r="CW34" s="594"/>
      <c r="CX34" s="594"/>
      <c r="CY34" s="595"/>
      <c r="CZ34" s="627">
        <v>10</v>
      </c>
      <c r="DA34" s="628"/>
      <c r="DB34" s="628"/>
      <c r="DC34" s="629"/>
      <c r="DD34" s="602">
        <v>3936027</v>
      </c>
      <c r="DE34" s="594"/>
      <c r="DF34" s="594"/>
      <c r="DG34" s="594"/>
      <c r="DH34" s="594"/>
      <c r="DI34" s="594"/>
      <c r="DJ34" s="594"/>
      <c r="DK34" s="595"/>
      <c r="DL34" s="602">
        <v>3265995</v>
      </c>
      <c r="DM34" s="594"/>
      <c r="DN34" s="594"/>
      <c r="DO34" s="594"/>
      <c r="DP34" s="594"/>
      <c r="DQ34" s="594"/>
      <c r="DR34" s="594"/>
      <c r="DS34" s="594"/>
      <c r="DT34" s="594"/>
      <c r="DU34" s="594"/>
      <c r="DV34" s="595"/>
      <c r="DW34" s="598">
        <v>11.6</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2067680</v>
      </c>
      <c r="S35" s="594"/>
      <c r="T35" s="594"/>
      <c r="U35" s="594"/>
      <c r="V35" s="594"/>
      <c r="W35" s="594"/>
      <c r="X35" s="594"/>
      <c r="Y35" s="595"/>
      <c r="Z35" s="596">
        <v>3.9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5993324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137896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286025</v>
      </c>
      <c r="CS35" s="625"/>
      <c r="CT35" s="625"/>
      <c r="CU35" s="625"/>
      <c r="CV35" s="625"/>
      <c r="CW35" s="625"/>
      <c r="CX35" s="625"/>
      <c r="CY35" s="626"/>
      <c r="CZ35" s="627">
        <v>0.6</v>
      </c>
      <c r="DA35" s="628"/>
      <c r="DB35" s="628"/>
      <c r="DC35" s="629"/>
      <c r="DD35" s="602">
        <v>211365</v>
      </c>
      <c r="DE35" s="625"/>
      <c r="DF35" s="625"/>
      <c r="DG35" s="625"/>
      <c r="DH35" s="625"/>
      <c r="DI35" s="625"/>
      <c r="DJ35" s="625"/>
      <c r="DK35" s="626"/>
      <c r="DL35" s="602">
        <v>205399</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53311969</v>
      </c>
      <c r="S36" s="666"/>
      <c r="T36" s="666"/>
      <c r="U36" s="666"/>
      <c r="V36" s="666"/>
      <c r="W36" s="666"/>
      <c r="X36" s="666"/>
      <c r="Y36" s="667"/>
      <c r="Z36" s="668">
        <v>100</v>
      </c>
      <c r="AA36" s="668"/>
      <c r="AB36" s="668"/>
      <c r="AC36" s="668"/>
      <c r="AD36" s="669">
        <v>26080997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1922425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-86218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4427486</v>
      </c>
      <c r="CS36" s="594"/>
      <c r="CT36" s="594"/>
      <c r="CU36" s="594"/>
      <c r="CV36" s="594"/>
      <c r="CW36" s="594"/>
      <c r="CX36" s="594"/>
      <c r="CY36" s="595"/>
      <c r="CZ36" s="627">
        <v>8.5</v>
      </c>
      <c r="DA36" s="628"/>
      <c r="DB36" s="628"/>
      <c r="DC36" s="629"/>
      <c r="DD36" s="602">
        <v>3491548</v>
      </c>
      <c r="DE36" s="594"/>
      <c r="DF36" s="594"/>
      <c r="DG36" s="594"/>
      <c r="DH36" s="594"/>
      <c r="DI36" s="594"/>
      <c r="DJ36" s="594"/>
      <c r="DK36" s="595"/>
      <c r="DL36" s="602">
        <v>2615513</v>
      </c>
      <c r="DM36" s="594"/>
      <c r="DN36" s="594"/>
      <c r="DO36" s="594"/>
      <c r="DP36" s="594"/>
      <c r="DQ36" s="594"/>
      <c r="DR36" s="594"/>
      <c r="DS36" s="594"/>
      <c r="DT36" s="594"/>
      <c r="DU36" s="594"/>
      <c r="DV36" s="595"/>
      <c r="DW36" s="598">
        <v>9.3000000000000007</v>
      </c>
      <c r="DX36" s="619"/>
      <c r="DY36" s="619"/>
      <c r="DZ36" s="619"/>
      <c r="EA36" s="619"/>
      <c r="EB36" s="619"/>
      <c r="EC36" s="620"/>
    </row>
    <row r="37" spans="2:133" ht="11.25" customHeight="1">
      <c r="AQ37" s="672" t="s">
        <v>314</v>
      </c>
      <c r="AR37" s="673"/>
      <c r="AS37" s="673"/>
      <c r="AT37" s="673"/>
      <c r="AU37" s="673"/>
      <c r="AV37" s="673"/>
      <c r="AW37" s="673"/>
      <c r="AX37" s="673"/>
      <c r="AY37" s="674"/>
      <c r="AZ37" s="593">
        <v>92595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13868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2591882</v>
      </c>
      <c r="CS37" s="625"/>
      <c r="CT37" s="625"/>
      <c r="CU37" s="625"/>
      <c r="CV37" s="625"/>
      <c r="CW37" s="625"/>
      <c r="CX37" s="625"/>
      <c r="CY37" s="626"/>
      <c r="CZ37" s="627">
        <v>5</v>
      </c>
      <c r="DA37" s="628"/>
      <c r="DB37" s="628"/>
      <c r="DC37" s="629"/>
      <c r="DD37" s="602">
        <v>2176044</v>
      </c>
      <c r="DE37" s="625"/>
      <c r="DF37" s="625"/>
      <c r="DG37" s="625"/>
      <c r="DH37" s="625"/>
      <c r="DI37" s="625"/>
      <c r="DJ37" s="625"/>
      <c r="DK37" s="626"/>
      <c r="DL37" s="602">
        <v>1944672</v>
      </c>
      <c r="DM37" s="625"/>
      <c r="DN37" s="625"/>
      <c r="DO37" s="625"/>
      <c r="DP37" s="625"/>
      <c r="DQ37" s="625"/>
      <c r="DR37" s="625"/>
      <c r="DS37" s="625"/>
      <c r="DT37" s="625"/>
      <c r="DU37" s="625"/>
      <c r="DV37" s="626"/>
      <c r="DW37" s="598">
        <v>6.9</v>
      </c>
      <c r="DX37" s="619"/>
      <c r="DY37" s="619"/>
      <c r="DZ37" s="619"/>
      <c r="EA37" s="619"/>
      <c r="EB37" s="619"/>
      <c r="EC37" s="620"/>
    </row>
    <row r="38" spans="2:133" ht="11.25" customHeight="1">
      <c r="AQ38" s="672" t="s">
        <v>317</v>
      </c>
      <c r="AR38" s="673"/>
      <c r="AS38" s="673"/>
      <c r="AT38" s="673"/>
      <c r="AU38" s="673"/>
      <c r="AV38" s="673"/>
      <c r="AW38" s="673"/>
      <c r="AX38" s="673"/>
      <c r="AY38" s="674"/>
      <c r="AZ38" s="593">
        <v>67747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22286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5854778</v>
      </c>
      <c r="CS38" s="594"/>
      <c r="CT38" s="594"/>
      <c r="CU38" s="594"/>
      <c r="CV38" s="594"/>
      <c r="CW38" s="594"/>
      <c r="CX38" s="594"/>
      <c r="CY38" s="595"/>
      <c r="CZ38" s="627">
        <v>11.3</v>
      </c>
      <c r="DA38" s="628"/>
      <c r="DB38" s="628"/>
      <c r="DC38" s="629"/>
      <c r="DD38" s="602">
        <v>5245172</v>
      </c>
      <c r="DE38" s="594"/>
      <c r="DF38" s="594"/>
      <c r="DG38" s="594"/>
      <c r="DH38" s="594"/>
      <c r="DI38" s="594"/>
      <c r="DJ38" s="594"/>
      <c r="DK38" s="595"/>
      <c r="DL38" s="602">
        <v>4862376</v>
      </c>
      <c r="DM38" s="594"/>
      <c r="DN38" s="594"/>
      <c r="DO38" s="594"/>
      <c r="DP38" s="594"/>
      <c r="DQ38" s="594"/>
      <c r="DR38" s="594"/>
      <c r="DS38" s="594"/>
      <c r="DT38" s="594"/>
      <c r="DU38" s="594"/>
      <c r="DV38" s="595"/>
      <c r="DW38" s="598">
        <v>17.3</v>
      </c>
      <c r="DX38" s="619"/>
      <c r="DY38" s="619"/>
      <c r="DZ38" s="619"/>
      <c r="EA38" s="619"/>
      <c r="EB38" s="619"/>
      <c r="EC38" s="620"/>
    </row>
    <row r="39" spans="2:133" ht="11.25" customHeight="1">
      <c r="AQ39" s="672" t="s">
        <v>320</v>
      </c>
      <c r="AR39" s="673"/>
      <c r="AS39" s="673"/>
      <c r="AT39" s="673"/>
      <c r="AU39" s="673"/>
      <c r="AV39" s="673"/>
      <c r="AW39" s="673"/>
      <c r="AX39" s="673"/>
      <c r="AY39" s="674"/>
      <c r="AZ39" s="593">
        <v>52031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1472901</v>
      </c>
      <c r="CS39" s="625"/>
      <c r="CT39" s="625"/>
      <c r="CU39" s="625"/>
      <c r="CV39" s="625"/>
      <c r="CW39" s="625"/>
      <c r="CX39" s="625"/>
      <c r="CY39" s="626"/>
      <c r="CZ39" s="627">
        <v>2.8</v>
      </c>
      <c r="DA39" s="628"/>
      <c r="DB39" s="628"/>
      <c r="DC39" s="629"/>
      <c r="DD39" s="602">
        <v>1007054</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827830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126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715414</v>
      </c>
      <c r="CS40" s="594"/>
      <c r="CT40" s="594"/>
      <c r="CU40" s="594"/>
      <c r="CV40" s="594"/>
      <c r="CW40" s="594"/>
      <c r="CX40" s="594"/>
      <c r="CY40" s="595"/>
      <c r="CZ40" s="627">
        <v>1.4</v>
      </c>
      <c r="DA40" s="628"/>
      <c r="DB40" s="628"/>
      <c r="DC40" s="629"/>
      <c r="DD40" s="602">
        <v>64666</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3030696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339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10796741</v>
      </c>
      <c r="CS42" s="594"/>
      <c r="CT42" s="594"/>
      <c r="CU42" s="594"/>
      <c r="CV42" s="594"/>
      <c r="CW42" s="594"/>
      <c r="CX42" s="594"/>
      <c r="CY42" s="595"/>
      <c r="CZ42" s="627">
        <v>20.8</v>
      </c>
      <c r="DA42" s="676"/>
      <c r="DB42" s="676"/>
      <c r="DC42" s="677"/>
      <c r="DD42" s="602">
        <v>1555162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283980</v>
      </c>
      <c r="CS43" s="625"/>
      <c r="CT43" s="625"/>
      <c r="CU43" s="625"/>
      <c r="CV43" s="625"/>
      <c r="CW43" s="625"/>
      <c r="CX43" s="625"/>
      <c r="CY43" s="626"/>
      <c r="CZ43" s="627">
        <v>0.5</v>
      </c>
      <c r="DA43" s="628"/>
      <c r="DB43" s="628"/>
      <c r="DC43" s="629"/>
      <c r="DD43" s="602">
        <v>249079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10725989</v>
      </c>
      <c r="CS44" s="594"/>
      <c r="CT44" s="594"/>
      <c r="CU44" s="594"/>
      <c r="CV44" s="594"/>
      <c r="CW44" s="594"/>
      <c r="CX44" s="594"/>
      <c r="CY44" s="595"/>
      <c r="CZ44" s="627">
        <v>20.7</v>
      </c>
      <c r="DA44" s="676"/>
      <c r="DB44" s="676"/>
      <c r="DC44" s="677"/>
      <c r="DD44" s="602">
        <v>1552777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5374349</v>
      </c>
      <c r="CS45" s="625"/>
      <c r="CT45" s="625"/>
      <c r="CU45" s="625"/>
      <c r="CV45" s="625"/>
      <c r="CW45" s="625"/>
      <c r="CX45" s="625"/>
      <c r="CY45" s="626"/>
      <c r="CZ45" s="627">
        <v>10.4</v>
      </c>
      <c r="DA45" s="628"/>
      <c r="DB45" s="628"/>
      <c r="DC45" s="629"/>
      <c r="DD45" s="602">
        <v>208709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5209615</v>
      </c>
      <c r="CS46" s="594"/>
      <c r="CT46" s="594"/>
      <c r="CU46" s="594"/>
      <c r="CV46" s="594"/>
      <c r="CW46" s="594"/>
      <c r="CX46" s="594"/>
      <c r="CY46" s="595"/>
      <c r="CZ46" s="627">
        <v>10.1</v>
      </c>
      <c r="DA46" s="676"/>
      <c r="DB46" s="676"/>
      <c r="DC46" s="677"/>
      <c r="DD46" s="602">
        <v>1313933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70752</v>
      </c>
      <c r="CS47" s="625"/>
      <c r="CT47" s="625"/>
      <c r="CU47" s="625"/>
      <c r="CV47" s="625"/>
      <c r="CW47" s="625"/>
      <c r="CX47" s="625"/>
      <c r="CY47" s="626"/>
      <c r="CZ47" s="627">
        <v>0.1</v>
      </c>
      <c r="DA47" s="628"/>
      <c r="DB47" s="628"/>
      <c r="DC47" s="629"/>
      <c r="DD47" s="602">
        <v>2385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51786297</v>
      </c>
      <c r="CS49" s="661"/>
      <c r="CT49" s="661"/>
      <c r="CU49" s="661"/>
      <c r="CV49" s="661"/>
      <c r="CW49" s="661"/>
      <c r="CX49" s="661"/>
      <c r="CY49" s="688"/>
      <c r="CZ49" s="689">
        <v>100</v>
      </c>
      <c r="DA49" s="690"/>
      <c r="DB49" s="690"/>
      <c r="DC49" s="691"/>
      <c r="DD49" s="692">
        <v>30758747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53907</v>
      </c>
      <c r="R7" s="723"/>
      <c r="S7" s="723"/>
      <c r="T7" s="723"/>
      <c r="U7" s="723"/>
      <c r="V7" s="723">
        <v>52387</v>
      </c>
      <c r="W7" s="723"/>
      <c r="X7" s="723"/>
      <c r="Y7" s="723"/>
      <c r="Z7" s="723"/>
      <c r="AA7" s="723">
        <v>1520</v>
      </c>
      <c r="AB7" s="723"/>
      <c r="AC7" s="723"/>
      <c r="AD7" s="723"/>
      <c r="AE7" s="724"/>
      <c r="AF7" s="725">
        <v>1379</v>
      </c>
      <c r="AG7" s="726"/>
      <c r="AH7" s="726"/>
      <c r="AI7" s="726"/>
      <c r="AJ7" s="727"/>
      <c r="AK7" s="762">
        <v>2358</v>
      </c>
      <c r="AL7" s="763"/>
      <c r="AM7" s="763"/>
      <c r="AN7" s="763"/>
      <c r="AO7" s="763"/>
      <c r="AP7" s="763">
        <v>62562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572</v>
      </c>
      <c r="BS7" s="766" t="s">
        <v>564</v>
      </c>
      <c r="BT7" s="767"/>
      <c r="BU7" s="767"/>
      <c r="BV7" s="767"/>
      <c r="BW7" s="767"/>
      <c r="BX7" s="767"/>
      <c r="BY7" s="767"/>
      <c r="BZ7" s="767"/>
      <c r="CA7" s="767"/>
      <c r="CB7" s="767"/>
      <c r="CC7" s="767"/>
      <c r="CD7" s="767"/>
      <c r="CE7" s="767"/>
      <c r="CF7" s="767"/>
      <c r="CG7" s="768"/>
      <c r="CH7" s="759">
        <v>55</v>
      </c>
      <c r="CI7" s="760"/>
      <c r="CJ7" s="760"/>
      <c r="CK7" s="760"/>
      <c r="CL7" s="761"/>
      <c r="CM7" s="759">
        <v>845</v>
      </c>
      <c r="CN7" s="760"/>
      <c r="CO7" s="760"/>
      <c r="CP7" s="760"/>
      <c r="CQ7" s="761"/>
      <c r="CR7" s="759">
        <v>3</v>
      </c>
      <c r="CS7" s="760"/>
      <c r="CT7" s="760"/>
      <c r="CU7" s="760"/>
      <c r="CV7" s="761"/>
      <c r="CW7" s="759">
        <v>162</v>
      </c>
      <c r="CX7" s="760"/>
      <c r="CY7" s="760"/>
      <c r="CZ7" s="760"/>
      <c r="DA7" s="761"/>
      <c r="DB7" s="759" t="s">
        <v>488</v>
      </c>
      <c r="DC7" s="760"/>
      <c r="DD7" s="760"/>
      <c r="DE7" s="760"/>
      <c r="DF7" s="761"/>
      <c r="DG7" s="759" t="s">
        <v>488</v>
      </c>
      <c r="DH7" s="760"/>
      <c r="DI7" s="760"/>
      <c r="DJ7" s="760"/>
      <c r="DK7" s="761"/>
      <c r="DL7" s="759">
        <v>1269</v>
      </c>
      <c r="DM7" s="760"/>
      <c r="DN7" s="760"/>
      <c r="DO7" s="760"/>
      <c r="DP7" s="761"/>
      <c r="DQ7" s="759" t="s">
        <v>488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7</v>
      </c>
      <c r="R8" s="747"/>
      <c r="S8" s="747"/>
      <c r="T8" s="747"/>
      <c r="U8" s="747"/>
      <c r="V8" s="747">
        <v>1</v>
      </c>
      <c r="W8" s="747"/>
      <c r="X8" s="747"/>
      <c r="Y8" s="747"/>
      <c r="Z8" s="747"/>
      <c r="AA8" s="747">
        <v>6</v>
      </c>
      <c r="AB8" s="747"/>
      <c r="AC8" s="747"/>
      <c r="AD8" s="747"/>
      <c r="AE8" s="748"/>
      <c r="AF8" s="749" t="s">
        <v>367</v>
      </c>
      <c r="AG8" s="750"/>
      <c r="AH8" s="750"/>
      <c r="AI8" s="750"/>
      <c r="AJ8" s="751"/>
      <c r="AK8" s="752" t="s">
        <v>488</v>
      </c>
      <c r="AL8" s="753"/>
      <c r="AM8" s="753"/>
      <c r="AN8" s="753"/>
      <c r="AO8" s="753"/>
      <c r="AP8" s="753" t="s">
        <v>488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565</v>
      </c>
      <c r="BT8" s="757"/>
      <c r="BU8" s="757"/>
      <c r="BV8" s="757"/>
      <c r="BW8" s="757"/>
      <c r="BX8" s="757"/>
      <c r="BY8" s="757"/>
      <c r="BZ8" s="757"/>
      <c r="CA8" s="757"/>
      <c r="CB8" s="757"/>
      <c r="CC8" s="757"/>
      <c r="CD8" s="757"/>
      <c r="CE8" s="757"/>
      <c r="CF8" s="757"/>
      <c r="CG8" s="758"/>
      <c r="CH8" s="769">
        <v>-1</v>
      </c>
      <c r="CI8" s="770"/>
      <c r="CJ8" s="770"/>
      <c r="CK8" s="770"/>
      <c r="CL8" s="771"/>
      <c r="CM8" s="769">
        <v>194</v>
      </c>
      <c r="CN8" s="770"/>
      <c r="CO8" s="770"/>
      <c r="CP8" s="770"/>
      <c r="CQ8" s="771"/>
      <c r="CR8" s="769">
        <v>70</v>
      </c>
      <c r="CS8" s="770"/>
      <c r="CT8" s="770"/>
      <c r="CU8" s="770"/>
      <c r="CV8" s="771"/>
      <c r="CW8" s="769">
        <v>1</v>
      </c>
      <c r="CX8" s="770"/>
      <c r="CY8" s="770"/>
      <c r="CZ8" s="770"/>
      <c r="DA8" s="771"/>
      <c r="DB8" s="769" t="s">
        <v>488</v>
      </c>
      <c r="DC8" s="770"/>
      <c r="DD8" s="770"/>
      <c r="DE8" s="770"/>
      <c r="DF8" s="771"/>
      <c r="DG8" s="769" t="s">
        <v>488</v>
      </c>
      <c r="DH8" s="770"/>
      <c r="DI8" s="770"/>
      <c r="DJ8" s="770"/>
      <c r="DK8" s="771"/>
      <c r="DL8" s="769" t="s">
        <v>488</v>
      </c>
      <c r="DM8" s="770"/>
      <c r="DN8" s="770"/>
      <c r="DO8" s="770"/>
      <c r="DP8" s="771"/>
      <c r="DQ8" s="769" t="s">
        <v>488</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825</v>
      </c>
      <c r="R9" s="747"/>
      <c r="S9" s="747"/>
      <c r="T9" s="747"/>
      <c r="U9" s="747"/>
      <c r="V9" s="747">
        <v>825</v>
      </c>
      <c r="W9" s="747"/>
      <c r="X9" s="747"/>
      <c r="Y9" s="747"/>
      <c r="Z9" s="747"/>
      <c r="AA9" s="747">
        <v>0</v>
      </c>
      <c r="AB9" s="747"/>
      <c r="AC9" s="747"/>
      <c r="AD9" s="747"/>
      <c r="AE9" s="748"/>
      <c r="AF9" s="749" t="s">
        <v>369</v>
      </c>
      <c r="AG9" s="750"/>
      <c r="AH9" s="750"/>
      <c r="AI9" s="750"/>
      <c r="AJ9" s="751"/>
      <c r="AK9" s="752" t="s">
        <v>488</v>
      </c>
      <c r="AL9" s="753"/>
      <c r="AM9" s="753"/>
      <c r="AN9" s="753"/>
      <c r="AO9" s="753"/>
      <c r="AP9" s="753" t="s">
        <v>488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566</v>
      </c>
      <c r="BT9" s="757"/>
      <c r="BU9" s="757"/>
      <c r="BV9" s="757"/>
      <c r="BW9" s="757"/>
      <c r="BX9" s="757"/>
      <c r="BY9" s="757"/>
      <c r="BZ9" s="757"/>
      <c r="CA9" s="757"/>
      <c r="CB9" s="757"/>
      <c r="CC9" s="757"/>
      <c r="CD9" s="757"/>
      <c r="CE9" s="757"/>
      <c r="CF9" s="757"/>
      <c r="CG9" s="758"/>
      <c r="CH9" s="769">
        <v>7</v>
      </c>
      <c r="CI9" s="770"/>
      <c r="CJ9" s="770"/>
      <c r="CK9" s="770"/>
      <c r="CL9" s="771"/>
      <c r="CM9" s="769">
        <v>182</v>
      </c>
      <c r="CN9" s="770"/>
      <c r="CO9" s="770"/>
      <c r="CP9" s="770"/>
      <c r="CQ9" s="771"/>
      <c r="CR9" s="769">
        <v>160</v>
      </c>
      <c r="CS9" s="770"/>
      <c r="CT9" s="770"/>
      <c r="CU9" s="770"/>
      <c r="CV9" s="771"/>
      <c r="CW9" s="769">
        <v>30</v>
      </c>
      <c r="CX9" s="770"/>
      <c r="CY9" s="770"/>
      <c r="CZ9" s="770"/>
      <c r="DA9" s="771"/>
      <c r="DB9" s="769" t="s">
        <v>488</v>
      </c>
      <c r="DC9" s="770"/>
      <c r="DD9" s="770"/>
      <c r="DE9" s="770"/>
      <c r="DF9" s="771"/>
      <c r="DG9" s="769" t="s">
        <v>488</v>
      </c>
      <c r="DH9" s="770"/>
      <c r="DI9" s="770"/>
      <c r="DJ9" s="770"/>
      <c r="DK9" s="771"/>
      <c r="DL9" s="769" t="s">
        <v>488</v>
      </c>
      <c r="DM9" s="770"/>
      <c r="DN9" s="770"/>
      <c r="DO9" s="770"/>
      <c r="DP9" s="771"/>
      <c r="DQ9" s="769" t="s">
        <v>488</v>
      </c>
      <c r="DR9" s="770"/>
      <c r="DS9" s="770"/>
      <c r="DT9" s="770"/>
      <c r="DU9" s="771"/>
      <c r="DV9" s="772"/>
      <c r="DW9" s="773"/>
      <c r="DX9" s="773"/>
      <c r="DY9" s="773"/>
      <c r="DZ9" s="774"/>
      <c r="EA9" s="205"/>
    </row>
    <row r="10" spans="1:131" s="206" customFormat="1" ht="26.25" customHeight="1">
      <c r="A10" s="212">
        <v>4</v>
      </c>
      <c r="B10" s="743" t="s">
        <v>370</v>
      </c>
      <c r="C10" s="744"/>
      <c r="D10" s="744"/>
      <c r="E10" s="744"/>
      <c r="F10" s="744"/>
      <c r="G10" s="744"/>
      <c r="H10" s="744"/>
      <c r="I10" s="744"/>
      <c r="J10" s="744"/>
      <c r="K10" s="744"/>
      <c r="L10" s="744"/>
      <c r="M10" s="744"/>
      <c r="N10" s="744"/>
      <c r="O10" s="744"/>
      <c r="P10" s="745"/>
      <c r="Q10" s="746">
        <v>6</v>
      </c>
      <c r="R10" s="747"/>
      <c r="S10" s="747"/>
      <c r="T10" s="747"/>
      <c r="U10" s="747"/>
      <c r="V10" s="747">
        <v>6</v>
      </c>
      <c r="W10" s="747"/>
      <c r="X10" s="747"/>
      <c r="Y10" s="747"/>
      <c r="Z10" s="747"/>
      <c r="AA10" s="747">
        <v>0</v>
      </c>
      <c r="AB10" s="747"/>
      <c r="AC10" s="747"/>
      <c r="AD10" s="747"/>
      <c r="AE10" s="748"/>
      <c r="AF10" s="749" t="s">
        <v>111</v>
      </c>
      <c r="AG10" s="750"/>
      <c r="AH10" s="750"/>
      <c r="AI10" s="750"/>
      <c r="AJ10" s="751"/>
      <c r="AK10" s="752" t="s">
        <v>488</v>
      </c>
      <c r="AL10" s="753"/>
      <c r="AM10" s="753"/>
      <c r="AN10" s="753"/>
      <c r="AO10" s="753"/>
      <c r="AP10" s="753" t="s">
        <v>488</v>
      </c>
      <c r="AQ10" s="753"/>
      <c r="AR10" s="753"/>
      <c r="AS10" s="753"/>
      <c r="AT10" s="753"/>
      <c r="AU10" s="775"/>
      <c r="AV10" s="773"/>
      <c r="AW10" s="773"/>
      <c r="AX10" s="773"/>
      <c r="AY10" s="774"/>
      <c r="AZ10" s="203"/>
      <c r="BA10" s="203"/>
      <c r="BB10" s="203"/>
      <c r="BC10" s="203"/>
      <c r="BD10" s="203"/>
      <c r="BE10" s="204"/>
      <c r="BF10" s="204"/>
      <c r="BG10" s="204"/>
      <c r="BH10" s="204"/>
      <c r="BI10" s="204"/>
      <c r="BJ10" s="204"/>
      <c r="BK10" s="204"/>
      <c r="BL10" s="204"/>
      <c r="BM10" s="204"/>
      <c r="BN10" s="204"/>
      <c r="BO10" s="204"/>
      <c r="BP10" s="204"/>
      <c r="BQ10" s="213">
        <v>4</v>
      </c>
      <c r="BR10" s="214"/>
      <c r="BS10" s="756" t="s">
        <v>567</v>
      </c>
      <c r="BT10" s="757"/>
      <c r="BU10" s="757"/>
      <c r="BV10" s="757"/>
      <c r="BW10" s="757"/>
      <c r="BX10" s="757"/>
      <c r="BY10" s="757"/>
      <c r="BZ10" s="757"/>
      <c r="CA10" s="757"/>
      <c r="CB10" s="757"/>
      <c r="CC10" s="757"/>
      <c r="CD10" s="757"/>
      <c r="CE10" s="757"/>
      <c r="CF10" s="757"/>
      <c r="CG10" s="758"/>
      <c r="CH10" s="769">
        <v>1</v>
      </c>
      <c r="CI10" s="770"/>
      <c r="CJ10" s="770"/>
      <c r="CK10" s="770"/>
      <c r="CL10" s="771"/>
      <c r="CM10" s="769">
        <v>110</v>
      </c>
      <c r="CN10" s="770"/>
      <c r="CO10" s="770"/>
      <c r="CP10" s="770"/>
      <c r="CQ10" s="771"/>
      <c r="CR10" s="769">
        <v>422</v>
      </c>
      <c r="CS10" s="770"/>
      <c r="CT10" s="770"/>
      <c r="CU10" s="770"/>
      <c r="CV10" s="771"/>
      <c r="CW10" s="769">
        <v>5</v>
      </c>
      <c r="CX10" s="770"/>
      <c r="CY10" s="770"/>
      <c r="CZ10" s="770"/>
      <c r="DA10" s="771"/>
      <c r="DB10" s="769" t="s">
        <v>488</v>
      </c>
      <c r="DC10" s="770"/>
      <c r="DD10" s="770"/>
      <c r="DE10" s="770"/>
      <c r="DF10" s="771"/>
      <c r="DG10" s="769" t="s">
        <v>488</v>
      </c>
      <c r="DH10" s="770"/>
      <c r="DI10" s="770"/>
      <c r="DJ10" s="770"/>
      <c r="DK10" s="771"/>
      <c r="DL10" s="769" t="s">
        <v>488</v>
      </c>
      <c r="DM10" s="770"/>
      <c r="DN10" s="770"/>
      <c r="DO10" s="770"/>
      <c r="DP10" s="771"/>
      <c r="DQ10" s="769" t="s">
        <v>488</v>
      </c>
      <c r="DR10" s="770"/>
      <c r="DS10" s="770"/>
      <c r="DT10" s="770"/>
      <c r="DU10" s="771"/>
      <c r="DV10" s="772"/>
      <c r="DW10" s="773"/>
      <c r="DX10" s="773"/>
      <c r="DY10" s="773"/>
      <c r="DZ10" s="774"/>
      <c r="EA10" s="205"/>
    </row>
    <row r="11" spans="1:131" s="206" customFormat="1" ht="26.25" customHeight="1">
      <c r="A11" s="212">
        <v>5</v>
      </c>
      <c r="B11" s="743" t="s">
        <v>371</v>
      </c>
      <c r="C11" s="744"/>
      <c r="D11" s="744"/>
      <c r="E11" s="744"/>
      <c r="F11" s="744"/>
      <c r="G11" s="744"/>
      <c r="H11" s="744"/>
      <c r="I11" s="744"/>
      <c r="J11" s="744"/>
      <c r="K11" s="744"/>
      <c r="L11" s="744"/>
      <c r="M11" s="744"/>
      <c r="N11" s="744"/>
      <c r="O11" s="744"/>
      <c r="P11" s="745"/>
      <c r="Q11" s="746">
        <v>859</v>
      </c>
      <c r="R11" s="747"/>
      <c r="S11" s="747"/>
      <c r="T11" s="747"/>
      <c r="U11" s="747"/>
      <c r="V11" s="747">
        <v>859</v>
      </c>
      <c r="W11" s="747"/>
      <c r="X11" s="747"/>
      <c r="Y11" s="747"/>
      <c r="Z11" s="747"/>
      <c r="AA11" s="747">
        <v>0</v>
      </c>
      <c r="AB11" s="747"/>
      <c r="AC11" s="747"/>
      <c r="AD11" s="747"/>
      <c r="AE11" s="748"/>
      <c r="AF11" s="749" t="s">
        <v>369</v>
      </c>
      <c r="AG11" s="750"/>
      <c r="AH11" s="750"/>
      <c r="AI11" s="750"/>
      <c r="AJ11" s="751"/>
      <c r="AK11" s="752">
        <v>412</v>
      </c>
      <c r="AL11" s="753"/>
      <c r="AM11" s="753"/>
      <c r="AN11" s="753"/>
      <c r="AO11" s="753"/>
      <c r="AP11" s="753">
        <v>10783</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568</v>
      </c>
      <c r="BT11" s="757"/>
      <c r="BU11" s="757"/>
      <c r="BV11" s="757"/>
      <c r="BW11" s="757"/>
      <c r="BX11" s="757"/>
      <c r="BY11" s="757"/>
      <c r="BZ11" s="757"/>
      <c r="CA11" s="757"/>
      <c r="CB11" s="757"/>
      <c r="CC11" s="757"/>
      <c r="CD11" s="757"/>
      <c r="CE11" s="757"/>
      <c r="CF11" s="757"/>
      <c r="CG11" s="758"/>
      <c r="CH11" s="769">
        <v>-5</v>
      </c>
      <c r="CI11" s="770"/>
      <c r="CJ11" s="770"/>
      <c r="CK11" s="770"/>
      <c r="CL11" s="771"/>
      <c r="CM11" s="769">
        <v>1613</v>
      </c>
      <c r="CN11" s="770"/>
      <c r="CO11" s="770"/>
      <c r="CP11" s="770"/>
      <c r="CQ11" s="771"/>
      <c r="CR11" s="769">
        <v>50</v>
      </c>
      <c r="CS11" s="770"/>
      <c r="CT11" s="770"/>
      <c r="CU11" s="770"/>
      <c r="CV11" s="771"/>
      <c r="CW11" s="769">
        <v>0</v>
      </c>
      <c r="CX11" s="770"/>
      <c r="CY11" s="770"/>
      <c r="CZ11" s="770"/>
      <c r="DA11" s="771"/>
      <c r="DB11" s="769" t="s">
        <v>488</v>
      </c>
      <c r="DC11" s="770"/>
      <c r="DD11" s="770"/>
      <c r="DE11" s="770"/>
      <c r="DF11" s="771"/>
      <c r="DG11" s="769" t="s">
        <v>488</v>
      </c>
      <c r="DH11" s="770"/>
      <c r="DI11" s="770"/>
      <c r="DJ11" s="770"/>
      <c r="DK11" s="771"/>
      <c r="DL11" s="769" t="s">
        <v>488</v>
      </c>
      <c r="DM11" s="770"/>
      <c r="DN11" s="770"/>
      <c r="DO11" s="770"/>
      <c r="DP11" s="771"/>
      <c r="DQ11" s="769" t="s">
        <v>488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569</v>
      </c>
      <c r="BT12" s="757"/>
      <c r="BU12" s="757"/>
      <c r="BV12" s="757"/>
      <c r="BW12" s="757"/>
      <c r="BX12" s="757"/>
      <c r="BY12" s="757"/>
      <c r="BZ12" s="757"/>
      <c r="CA12" s="757"/>
      <c r="CB12" s="757"/>
      <c r="CC12" s="757"/>
      <c r="CD12" s="757"/>
      <c r="CE12" s="757"/>
      <c r="CF12" s="757"/>
      <c r="CG12" s="758"/>
      <c r="CH12" s="769">
        <v>2</v>
      </c>
      <c r="CI12" s="770"/>
      <c r="CJ12" s="770"/>
      <c r="CK12" s="770"/>
      <c r="CL12" s="771"/>
      <c r="CM12" s="769">
        <v>3</v>
      </c>
      <c r="CN12" s="770"/>
      <c r="CO12" s="770"/>
      <c r="CP12" s="770"/>
      <c r="CQ12" s="771"/>
      <c r="CR12" s="769">
        <v>43</v>
      </c>
      <c r="CS12" s="770"/>
      <c r="CT12" s="770"/>
      <c r="CU12" s="770"/>
      <c r="CV12" s="771"/>
      <c r="CW12" s="769">
        <v>0</v>
      </c>
      <c r="CX12" s="770"/>
      <c r="CY12" s="770"/>
      <c r="CZ12" s="770"/>
      <c r="DA12" s="771"/>
      <c r="DB12" s="769" t="s">
        <v>488</v>
      </c>
      <c r="DC12" s="770"/>
      <c r="DD12" s="770"/>
      <c r="DE12" s="770"/>
      <c r="DF12" s="771"/>
      <c r="DG12" s="769" t="s">
        <v>488</v>
      </c>
      <c r="DH12" s="770"/>
      <c r="DI12" s="770"/>
      <c r="DJ12" s="770"/>
      <c r="DK12" s="771"/>
      <c r="DL12" s="769" t="s">
        <v>488</v>
      </c>
      <c r="DM12" s="770"/>
      <c r="DN12" s="770"/>
      <c r="DO12" s="770"/>
      <c r="DP12" s="771"/>
      <c r="DQ12" s="769" t="s">
        <v>488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570</v>
      </c>
      <c r="BT13" s="757"/>
      <c r="BU13" s="757"/>
      <c r="BV13" s="757"/>
      <c r="BW13" s="757"/>
      <c r="BX13" s="757"/>
      <c r="BY13" s="757"/>
      <c r="BZ13" s="757"/>
      <c r="CA13" s="757"/>
      <c r="CB13" s="757"/>
      <c r="CC13" s="757"/>
      <c r="CD13" s="757"/>
      <c r="CE13" s="757"/>
      <c r="CF13" s="757"/>
      <c r="CG13" s="758"/>
      <c r="CH13" s="769">
        <v>0</v>
      </c>
      <c r="CI13" s="770"/>
      <c r="CJ13" s="770"/>
      <c r="CK13" s="770"/>
      <c r="CL13" s="771"/>
      <c r="CM13" s="769">
        <v>17</v>
      </c>
      <c r="CN13" s="770"/>
      <c r="CO13" s="770"/>
      <c r="CP13" s="770"/>
      <c r="CQ13" s="771"/>
      <c r="CR13" s="769">
        <v>2</v>
      </c>
      <c r="CS13" s="770"/>
      <c r="CT13" s="770"/>
      <c r="CU13" s="770"/>
      <c r="CV13" s="771"/>
      <c r="CW13" s="769">
        <v>0</v>
      </c>
      <c r="CX13" s="770"/>
      <c r="CY13" s="770"/>
      <c r="CZ13" s="770"/>
      <c r="DA13" s="771"/>
      <c r="DB13" s="769" t="s">
        <v>488</v>
      </c>
      <c r="DC13" s="770"/>
      <c r="DD13" s="770"/>
      <c r="DE13" s="770"/>
      <c r="DF13" s="771"/>
      <c r="DG13" s="769" t="s">
        <v>488</v>
      </c>
      <c r="DH13" s="770"/>
      <c r="DI13" s="770"/>
      <c r="DJ13" s="770"/>
      <c r="DK13" s="771"/>
      <c r="DL13" s="769" t="s">
        <v>488</v>
      </c>
      <c r="DM13" s="770"/>
      <c r="DN13" s="770"/>
      <c r="DO13" s="770"/>
      <c r="DP13" s="771"/>
      <c r="DQ13" s="769" t="s">
        <v>488</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571</v>
      </c>
      <c r="BT14" s="757"/>
      <c r="BU14" s="757"/>
      <c r="BV14" s="757"/>
      <c r="BW14" s="757"/>
      <c r="BX14" s="757"/>
      <c r="BY14" s="757"/>
      <c r="BZ14" s="757"/>
      <c r="CA14" s="757"/>
      <c r="CB14" s="757"/>
      <c r="CC14" s="757"/>
      <c r="CD14" s="757"/>
      <c r="CE14" s="757"/>
      <c r="CF14" s="757"/>
      <c r="CG14" s="758"/>
      <c r="CH14" s="769">
        <v>1</v>
      </c>
      <c r="CI14" s="770"/>
      <c r="CJ14" s="770"/>
      <c r="CK14" s="770"/>
      <c r="CL14" s="771"/>
      <c r="CM14" s="769">
        <v>82</v>
      </c>
      <c r="CN14" s="770"/>
      <c r="CO14" s="770"/>
      <c r="CP14" s="770"/>
      <c r="CQ14" s="771"/>
      <c r="CR14" s="769">
        <v>71</v>
      </c>
      <c r="CS14" s="770"/>
      <c r="CT14" s="770"/>
      <c r="CU14" s="770"/>
      <c r="CV14" s="771"/>
      <c r="CW14" s="769">
        <v>0</v>
      </c>
      <c r="CX14" s="770"/>
      <c r="CY14" s="770"/>
      <c r="CZ14" s="770"/>
      <c r="DA14" s="771"/>
      <c r="DB14" s="769" t="s">
        <v>488</v>
      </c>
      <c r="DC14" s="770"/>
      <c r="DD14" s="770"/>
      <c r="DE14" s="770"/>
      <c r="DF14" s="771"/>
      <c r="DG14" s="769" t="s">
        <v>488</v>
      </c>
      <c r="DH14" s="770"/>
      <c r="DI14" s="770"/>
      <c r="DJ14" s="770"/>
      <c r="DK14" s="771"/>
      <c r="DL14" s="769" t="s">
        <v>488</v>
      </c>
      <c r="DM14" s="770"/>
      <c r="DN14" s="770"/>
      <c r="DO14" s="770"/>
      <c r="DP14" s="771"/>
      <c r="DQ14" s="769" t="s">
        <v>488</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372</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9" t="s">
        <v>374</v>
      </c>
      <c r="C23" s="780"/>
      <c r="D23" s="780"/>
      <c r="E23" s="780"/>
      <c r="F23" s="780"/>
      <c r="G23" s="780"/>
      <c r="H23" s="780"/>
      <c r="I23" s="780"/>
      <c r="J23" s="780"/>
      <c r="K23" s="780"/>
      <c r="L23" s="780"/>
      <c r="M23" s="780"/>
      <c r="N23" s="780"/>
      <c r="O23" s="780"/>
      <c r="P23" s="781"/>
      <c r="Q23" s="782">
        <v>53312</v>
      </c>
      <c r="R23" s="783"/>
      <c r="S23" s="783"/>
      <c r="T23" s="783"/>
      <c r="U23" s="783"/>
      <c r="V23" s="783">
        <v>51786</v>
      </c>
      <c r="W23" s="783"/>
      <c r="X23" s="783"/>
      <c r="Y23" s="783"/>
      <c r="Z23" s="783"/>
      <c r="AA23" s="783">
        <v>1526</v>
      </c>
      <c r="AB23" s="783"/>
      <c r="AC23" s="783"/>
      <c r="AD23" s="783"/>
      <c r="AE23" s="784"/>
      <c r="AF23" s="785">
        <v>1379</v>
      </c>
      <c r="AG23" s="783"/>
      <c r="AH23" s="783"/>
      <c r="AI23" s="783"/>
      <c r="AJ23" s="786"/>
      <c r="AK23" s="787"/>
      <c r="AL23" s="788"/>
      <c r="AM23" s="788"/>
      <c r="AN23" s="788"/>
      <c r="AO23" s="788"/>
      <c r="AP23" s="783">
        <v>73345</v>
      </c>
      <c r="AQ23" s="783"/>
      <c r="AR23" s="783"/>
      <c r="AS23" s="783"/>
      <c r="AT23" s="783"/>
      <c r="AU23" s="789"/>
      <c r="AV23" s="789"/>
      <c r="AW23" s="789"/>
      <c r="AX23" s="789"/>
      <c r="AY23" s="790"/>
      <c r="AZ23" s="798" t="s">
        <v>111</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7" t="s">
        <v>375</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1" t="s">
        <v>380</v>
      </c>
      <c r="AG26" s="802"/>
      <c r="AH26" s="802"/>
      <c r="AI26" s="802"/>
      <c r="AJ26" s="803"/>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1">
        <v>10975</v>
      </c>
      <c r="R28" s="812"/>
      <c r="S28" s="812"/>
      <c r="T28" s="812"/>
      <c r="U28" s="812"/>
      <c r="V28" s="812">
        <v>10837</v>
      </c>
      <c r="W28" s="812"/>
      <c r="X28" s="812"/>
      <c r="Y28" s="812"/>
      <c r="Z28" s="812"/>
      <c r="AA28" s="812">
        <v>138</v>
      </c>
      <c r="AB28" s="812"/>
      <c r="AC28" s="812"/>
      <c r="AD28" s="812"/>
      <c r="AE28" s="813"/>
      <c r="AF28" s="814">
        <v>138</v>
      </c>
      <c r="AG28" s="812"/>
      <c r="AH28" s="812"/>
      <c r="AI28" s="812"/>
      <c r="AJ28" s="815"/>
      <c r="AK28" s="816">
        <v>878</v>
      </c>
      <c r="AL28" s="807"/>
      <c r="AM28" s="807"/>
      <c r="AN28" s="807"/>
      <c r="AO28" s="807"/>
      <c r="AP28" s="807" t="s">
        <v>488</v>
      </c>
      <c r="AQ28" s="807"/>
      <c r="AR28" s="807"/>
      <c r="AS28" s="807"/>
      <c r="AT28" s="807"/>
      <c r="AU28" s="807" t="s">
        <v>488</v>
      </c>
      <c r="AV28" s="807"/>
      <c r="AW28" s="807"/>
      <c r="AX28" s="807"/>
      <c r="AY28" s="807"/>
      <c r="AZ28" s="808" t="s">
        <v>488</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9668</v>
      </c>
      <c r="R29" s="747"/>
      <c r="S29" s="747"/>
      <c r="T29" s="747"/>
      <c r="U29" s="747"/>
      <c r="V29" s="747">
        <v>9511</v>
      </c>
      <c r="W29" s="747"/>
      <c r="X29" s="747"/>
      <c r="Y29" s="747"/>
      <c r="Z29" s="747"/>
      <c r="AA29" s="747">
        <v>157</v>
      </c>
      <c r="AB29" s="747"/>
      <c r="AC29" s="747"/>
      <c r="AD29" s="747"/>
      <c r="AE29" s="748"/>
      <c r="AF29" s="749">
        <v>157</v>
      </c>
      <c r="AG29" s="750"/>
      <c r="AH29" s="750"/>
      <c r="AI29" s="750"/>
      <c r="AJ29" s="751"/>
      <c r="AK29" s="819">
        <v>1628</v>
      </c>
      <c r="AL29" s="820"/>
      <c r="AM29" s="820"/>
      <c r="AN29" s="820"/>
      <c r="AO29" s="820"/>
      <c r="AP29" s="820" t="s">
        <v>488</v>
      </c>
      <c r="AQ29" s="820"/>
      <c r="AR29" s="820"/>
      <c r="AS29" s="820"/>
      <c r="AT29" s="820"/>
      <c r="AU29" s="820" t="s">
        <v>488</v>
      </c>
      <c r="AV29" s="820"/>
      <c r="AW29" s="820"/>
      <c r="AX29" s="820"/>
      <c r="AY29" s="820"/>
      <c r="AZ29" s="821" t="s">
        <v>488</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1212</v>
      </c>
      <c r="R30" s="747"/>
      <c r="S30" s="747"/>
      <c r="T30" s="747"/>
      <c r="U30" s="747"/>
      <c r="V30" s="747">
        <v>1211</v>
      </c>
      <c r="W30" s="747"/>
      <c r="X30" s="747"/>
      <c r="Y30" s="747"/>
      <c r="Z30" s="747"/>
      <c r="AA30" s="747">
        <v>1</v>
      </c>
      <c r="AB30" s="747"/>
      <c r="AC30" s="747"/>
      <c r="AD30" s="747"/>
      <c r="AE30" s="748"/>
      <c r="AF30" s="749">
        <v>1</v>
      </c>
      <c r="AG30" s="750"/>
      <c r="AH30" s="750"/>
      <c r="AI30" s="750"/>
      <c r="AJ30" s="751"/>
      <c r="AK30" s="819">
        <v>376</v>
      </c>
      <c r="AL30" s="820"/>
      <c r="AM30" s="820"/>
      <c r="AN30" s="820"/>
      <c r="AO30" s="820"/>
      <c r="AP30" s="820" t="s">
        <v>488</v>
      </c>
      <c r="AQ30" s="820"/>
      <c r="AR30" s="820"/>
      <c r="AS30" s="820"/>
      <c r="AT30" s="820"/>
      <c r="AU30" s="820" t="s">
        <v>488</v>
      </c>
      <c r="AV30" s="820"/>
      <c r="AW30" s="820"/>
      <c r="AX30" s="820"/>
      <c r="AY30" s="820"/>
      <c r="AZ30" s="821" t="s">
        <v>488</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3174</v>
      </c>
      <c r="R31" s="747"/>
      <c r="S31" s="747"/>
      <c r="T31" s="747"/>
      <c r="U31" s="747"/>
      <c r="V31" s="747">
        <v>2995</v>
      </c>
      <c r="W31" s="747"/>
      <c r="X31" s="747"/>
      <c r="Y31" s="747"/>
      <c r="Z31" s="747"/>
      <c r="AA31" s="747">
        <v>179</v>
      </c>
      <c r="AB31" s="747"/>
      <c r="AC31" s="747"/>
      <c r="AD31" s="747"/>
      <c r="AE31" s="748"/>
      <c r="AF31" s="749">
        <v>4324</v>
      </c>
      <c r="AG31" s="750"/>
      <c r="AH31" s="750"/>
      <c r="AI31" s="750"/>
      <c r="AJ31" s="751"/>
      <c r="AK31" s="819">
        <v>10</v>
      </c>
      <c r="AL31" s="820"/>
      <c r="AM31" s="820"/>
      <c r="AN31" s="820"/>
      <c r="AO31" s="820"/>
      <c r="AP31" s="820">
        <v>7704</v>
      </c>
      <c r="AQ31" s="820"/>
      <c r="AR31" s="820"/>
      <c r="AS31" s="820"/>
      <c r="AT31" s="820"/>
      <c r="AU31" s="820">
        <v>223</v>
      </c>
      <c r="AV31" s="820"/>
      <c r="AW31" s="820"/>
      <c r="AX31" s="820"/>
      <c r="AY31" s="820"/>
      <c r="AZ31" s="821" t="s">
        <v>488</v>
      </c>
      <c r="BA31" s="821"/>
      <c r="BB31" s="821"/>
      <c r="BC31" s="821"/>
      <c r="BD31" s="821"/>
      <c r="BE31" s="817" t="s">
        <v>389</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33</v>
      </c>
      <c r="R32" s="747"/>
      <c r="S32" s="747"/>
      <c r="T32" s="747"/>
      <c r="U32" s="747"/>
      <c r="V32" s="747">
        <v>63</v>
      </c>
      <c r="W32" s="747"/>
      <c r="X32" s="747"/>
      <c r="Y32" s="747"/>
      <c r="Z32" s="747"/>
      <c r="AA32" s="747">
        <v>-30</v>
      </c>
      <c r="AB32" s="747"/>
      <c r="AC32" s="747"/>
      <c r="AD32" s="747"/>
      <c r="AE32" s="748"/>
      <c r="AF32" s="749">
        <v>43</v>
      </c>
      <c r="AG32" s="750"/>
      <c r="AH32" s="750"/>
      <c r="AI32" s="750"/>
      <c r="AJ32" s="751"/>
      <c r="AK32" s="819">
        <v>27</v>
      </c>
      <c r="AL32" s="820"/>
      <c r="AM32" s="820"/>
      <c r="AN32" s="820"/>
      <c r="AO32" s="820"/>
      <c r="AP32" s="820">
        <v>372</v>
      </c>
      <c r="AQ32" s="820"/>
      <c r="AR32" s="820"/>
      <c r="AS32" s="820"/>
      <c r="AT32" s="820"/>
      <c r="AU32" s="820">
        <v>252</v>
      </c>
      <c r="AV32" s="820"/>
      <c r="AW32" s="820"/>
      <c r="AX32" s="820"/>
      <c r="AY32" s="820"/>
      <c r="AZ32" s="821" t="s">
        <v>488</v>
      </c>
      <c r="BA32" s="821"/>
      <c r="BB32" s="821"/>
      <c r="BC32" s="821"/>
      <c r="BD32" s="821"/>
      <c r="BE32" s="817" t="s">
        <v>389</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391</v>
      </c>
      <c r="C33" s="744"/>
      <c r="D33" s="744"/>
      <c r="E33" s="744"/>
      <c r="F33" s="744"/>
      <c r="G33" s="744"/>
      <c r="H33" s="744"/>
      <c r="I33" s="744"/>
      <c r="J33" s="744"/>
      <c r="K33" s="744"/>
      <c r="L33" s="744"/>
      <c r="M33" s="744"/>
      <c r="N33" s="744"/>
      <c r="O33" s="744"/>
      <c r="P33" s="745"/>
      <c r="Q33" s="746">
        <v>375</v>
      </c>
      <c r="R33" s="747"/>
      <c r="S33" s="747"/>
      <c r="T33" s="747"/>
      <c r="U33" s="747"/>
      <c r="V33" s="747">
        <v>377</v>
      </c>
      <c r="W33" s="747"/>
      <c r="X33" s="747"/>
      <c r="Y33" s="747"/>
      <c r="Z33" s="747"/>
      <c r="AA33" s="747">
        <v>-2</v>
      </c>
      <c r="AB33" s="747"/>
      <c r="AC33" s="747"/>
      <c r="AD33" s="747"/>
      <c r="AE33" s="748"/>
      <c r="AF33" s="749" t="s">
        <v>111</v>
      </c>
      <c r="AG33" s="750"/>
      <c r="AH33" s="750"/>
      <c r="AI33" s="750"/>
      <c r="AJ33" s="751"/>
      <c r="AK33" s="819">
        <v>93</v>
      </c>
      <c r="AL33" s="820"/>
      <c r="AM33" s="820"/>
      <c r="AN33" s="820"/>
      <c r="AO33" s="820"/>
      <c r="AP33" s="820">
        <v>1025</v>
      </c>
      <c r="AQ33" s="820"/>
      <c r="AR33" s="820"/>
      <c r="AS33" s="820"/>
      <c r="AT33" s="820"/>
      <c r="AU33" s="820">
        <v>730</v>
      </c>
      <c r="AV33" s="820"/>
      <c r="AW33" s="820"/>
      <c r="AX33" s="820"/>
      <c r="AY33" s="820"/>
      <c r="AZ33" s="821" t="s">
        <v>488</v>
      </c>
      <c r="BA33" s="821"/>
      <c r="BB33" s="821"/>
      <c r="BC33" s="821"/>
      <c r="BD33" s="821"/>
      <c r="BE33" s="817" t="s">
        <v>392</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393</v>
      </c>
      <c r="C34" s="744"/>
      <c r="D34" s="744"/>
      <c r="E34" s="744"/>
      <c r="F34" s="744"/>
      <c r="G34" s="744"/>
      <c r="H34" s="744"/>
      <c r="I34" s="744"/>
      <c r="J34" s="744"/>
      <c r="K34" s="744"/>
      <c r="L34" s="744"/>
      <c r="M34" s="744"/>
      <c r="N34" s="744"/>
      <c r="O34" s="744"/>
      <c r="P34" s="745"/>
      <c r="Q34" s="746">
        <v>88</v>
      </c>
      <c r="R34" s="747"/>
      <c r="S34" s="747"/>
      <c r="T34" s="747"/>
      <c r="U34" s="747"/>
      <c r="V34" s="747">
        <v>88</v>
      </c>
      <c r="W34" s="747"/>
      <c r="X34" s="747"/>
      <c r="Y34" s="747"/>
      <c r="Z34" s="747"/>
      <c r="AA34" s="747">
        <v>0</v>
      </c>
      <c r="AB34" s="747"/>
      <c r="AC34" s="747"/>
      <c r="AD34" s="747"/>
      <c r="AE34" s="748"/>
      <c r="AF34" s="749" t="s">
        <v>111</v>
      </c>
      <c r="AG34" s="750"/>
      <c r="AH34" s="750"/>
      <c r="AI34" s="750"/>
      <c r="AJ34" s="751"/>
      <c r="AK34" s="819">
        <v>68</v>
      </c>
      <c r="AL34" s="820"/>
      <c r="AM34" s="820"/>
      <c r="AN34" s="820"/>
      <c r="AO34" s="820"/>
      <c r="AP34" s="820">
        <v>6</v>
      </c>
      <c r="AQ34" s="820"/>
      <c r="AR34" s="820"/>
      <c r="AS34" s="820"/>
      <c r="AT34" s="820"/>
      <c r="AU34" s="820">
        <v>5</v>
      </c>
      <c r="AV34" s="820"/>
      <c r="AW34" s="820"/>
      <c r="AX34" s="820"/>
      <c r="AY34" s="820"/>
      <c r="AZ34" s="821" t="s">
        <v>488</v>
      </c>
      <c r="BA34" s="821"/>
      <c r="BB34" s="821"/>
      <c r="BC34" s="821"/>
      <c r="BD34" s="821"/>
      <c r="BE34" s="817" t="s">
        <v>392</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394</v>
      </c>
      <c r="C35" s="744"/>
      <c r="D35" s="744"/>
      <c r="E35" s="744"/>
      <c r="F35" s="744"/>
      <c r="G35" s="744"/>
      <c r="H35" s="744"/>
      <c r="I35" s="744"/>
      <c r="J35" s="744"/>
      <c r="K35" s="744"/>
      <c r="L35" s="744"/>
      <c r="M35" s="744"/>
      <c r="N35" s="744"/>
      <c r="O35" s="744"/>
      <c r="P35" s="745"/>
      <c r="Q35" s="746">
        <v>4794</v>
      </c>
      <c r="R35" s="747"/>
      <c r="S35" s="747"/>
      <c r="T35" s="747"/>
      <c r="U35" s="747"/>
      <c r="V35" s="747">
        <v>4793</v>
      </c>
      <c r="W35" s="747"/>
      <c r="X35" s="747"/>
      <c r="Y35" s="747"/>
      <c r="Z35" s="747"/>
      <c r="AA35" s="747">
        <v>1</v>
      </c>
      <c r="AB35" s="747"/>
      <c r="AC35" s="747"/>
      <c r="AD35" s="747"/>
      <c r="AE35" s="748"/>
      <c r="AF35" s="749">
        <v>0</v>
      </c>
      <c r="AG35" s="750"/>
      <c r="AH35" s="750"/>
      <c r="AI35" s="750"/>
      <c r="AJ35" s="751"/>
      <c r="AK35" s="819">
        <v>1773</v>
      </c>
      <c r="AL35" s="820"/>
      <c r="AM35" s="820"/>
      <c r="AN35" s="820"/>
      <c r="AO35" s="820"/>
      <c r="AP35" s="820">
        <v>37401</v>
      </c>
      <c r="AQ35" s="820"/>
      <c r="AR35" s="820"/>
      <c r="AS35" s="820"/>
      <c r="AT35" s="820"/>
      <c r="AU35" s="820">
        <v>28163</v>
      </c>
      <c r="AV35" s="820"/>
      <c r="AW35" s="820"/>
      <c r="AX35" s="820"/>
      <c r="AY35" s="820"/>
      <c r="AZ35" s="821" t="s">
        <v>488</v>
      </c>
      <c r="BA35" s="821"/>
      <c r="BB35" s="821"/>
      <c r="BC35" s="821"/>
      <c r="BD35" s="821"/>
      <c r="BE35" s="817" t="s">
        <v>392</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395</v>
      </c>
      <c r="C36" s="744"/>
      <c r="D36" s="744"/>
      <c r="E36" s="744"/>
      <c r="F36" s="744"/>
      <c r="G36" s="744"/>
      <c r="H36" s="744"/>
      <c r="I36" s="744"/>
      <c r="J36" s="744"/>
      <c r="K36" s="744"/>
      <c r="L36" s="744"/>
      <c r="M36" s="744"/>
      <c r="N36" s="744"/>
      <c r="O36" s="744"/>
      <c r="P36" s="745"/>
      <c r="Q36" s="746">
        <v>209</v>
      </c>
      <c r="R36" s="747"/>
      <c r="S36" s="747"/>
      <c r="T36" s="747"/>
      <c r="U36" s="747"/>
      <c r="V36" s="747">
        <v>209</v>
      </c>
      <c r="W36" s="747"/>
      <c r="X36" s="747"/>
      <c r="Y36" s="747"/>
      <c r="Z36" s="747"/>
      <c r="AA36" s="747">
        <v>0</v>
      </c>
      <c r="AB36" s="747"/>
      <c r="AC36" s="747"/>
      <c r="AD36" s="747"/>
      <c r="AE36" s="748"/>
      <c r="AF36" s="749">
        <v>0</v>
      </c>
      <c r="AG36" s="750"/>
      <c r="AH36" s="750"/>
      <c r="AI36" s="750"/>
      <c r="AJ36" s="751"/>
      <c r="AK36" s="819">
        <v>147</v>
      </c>
      <c r="AL36" s="820"/>
      <c r="AM36" s="820"/>
      <c r="AN36" s="820"/>
      <c r="AO36" s="820"/>
      <c r="AP36" s="820">
        <v>1551</v>
      </c>
      <c r="AQ36" s="820"/>
      <c r="AR36" s="820"/>
      <c r="AS36" s="820"/>
      <c r="AT36" s="820"/>
      <c r="AU36" s="820">
        <v>1548</v>
      </c>
      <c r="AV36" s="820"/>
      <c r="AW36" s="820"/>
      <c r="AX36" s="820"/>
      <c r="AY36" s="820"/>
      <c r="AZ36" s="821" t="s">
        <v>488</v>
      </c>
      <c r="BA36" s="821"/>
      <c r="BB36" s="821"/>
      <c r="BC36" s="821"/>
      <c r="BD36" s="821"/>
      <c r="BE36" s="817" t="s">
        <v>392</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396</v>
      </c>
      <c r="C37" s="744"/>
      <c r="D37" s="744"/>
      <c r="E37" s="744"/>
      <c r="F37" s="744"/>
      <c r="G37" s="744"/>
      <c r="H37" s="744"/>
      <c r="I37" s="744"/>
      <c r="J37" s="744"/>
      <c r="K37" s="744"/>
      <c r="L37" s="744"/>
      <c r="M37" s="744"/>
      <c r="N37" s="744"/>
      <c r="O37" s="744"/>
      <c r="P37" s="745"/>
      <c r="Q37" s="746">
        <v>35</v>
      </c>
      <c r="R37" s="747"/>
      <c r="S37" s="747"/>
      <c r="T37" s="747"/>
      <c r="U37" s="747"/>
      <c r="V37" s="747">
        <v>35</v>
      </c>
      <c r="W37" s="747"/>
      <c r="X37" s="747"/>
      <c r="Y37" s="747"/>
      <c r="Z37" s="747"/>
      <c r="AA37" s="747">
        <v>0</v>
      </c>
      <c r="AB37" s="747"/>
      <c r="AC37" s="747"/>
      <c r="AD37" s="747"/>
      <c r="AE37" s="748"/>
      <c r="AF37" s="749" t="s">
        <v>111</v>
      </c>
      <c r="AG37" s="750"/>
      <c r="AH37" s="750"/>
      <c r="AI37" s="750"/>
      <c r="AJ37" s="751"/>
      <c r="AK37" s="819" t="s">
        <v>488</v>
      </c>
      <c r="AL37" s="820"/>
      <c r="AM37" s="820"/>
      <c r="AN37" s="820"/>
      <c r="AO37" s="820"/>
      <c r="AP37" s="820" t="s">
        <v>488</v>
      </c>
      <c r="AQ37" s="820"/>
      <c r="AR37" s="820"/>
      <c r="AS37" s="820"/>
      <c r="AT37" s="820"/>
      <c r="AU37" s="820" t="s">
        <v>488</v>
      </c>
      <c r="AV37" s="820"/>
      <c r="AW37" s="820"/>
      <c r="AX37" s="820"/>
      <c r="AY37" s="820"/>
      <c r="AZ37" s="821" t="s">
        <v>488</v>
      </c>
      <c r="BA37" s="821"/>
      <c r="BB37" s="821"/>
      <c r="BC37" s="821"/>
      <c r="BD37" s="821"/>
      <c r="BE37" s="817" t="s">
        <v>392</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397</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9" t="s">
        <v>398</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4662</v>
      </c>
      <c r="AG63" s="831"/>
      <c r="AH63" s="831"/>
      <c r="AI63" s="831"/>
      <c r="AJ63" s="832"/>
      <c r="AK63" s="833"/>
      <c r="AL63" s="828"/>
      <c r="AM63" s="828"/>
      <c r="AN63" s="828"/>
      <c r="AO63" s="828"/>
      <c r="AP63" s="831">
        <v>48059</v>
      </c>
      <c r="AQ63" s="831"/>
      <c r="AR63" s="831"/>
      <c r="AS63" s="831"/>
      <c r="AT63" s="831"/>
      <c r="AU63" s="831">
        <v>30921</v>
      </c>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400</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1" t="s">
        <v>380</v>
      </c>
      <c r="AG66" s="802"/>
      <c r="AH66" s="802"/>
      <c r="AI66" s="802"/>
      <c r="AJ66" s="842"/>
      <c r="AK66" s="705" t="s">
        <v>381</v>
      </c>
      <c r="AL66" s="729"/>
      <c r="AM66" s="729"/>
      <c r="AN66" s="729"/>
      <c r="AO66" s="730"/>
      <c r="AP66" s="705" t="s">
        <v>382</v>
      </c>
      <c r="AQ66" s="706"/>
      <c r="AR66" s="706"/>
      <c r="AS66" s="706"/>
      <c r="AT66" s="707"/>
      <c r="AU66" s="705" t="s">
        <v>401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544</v>
      </c>
      <c r="C68" s="859"/>
      <c r="D68" s="859"/>
      <c r="E68" s="859"/>
      <c r="F68" s="859"/>
      <c r="G68" s="859"/>
      <c r="H68" s="859"/>
      <c r="I68" s="859"/>
      <c r="J68" s="859"/>
      <c r="K68" s="859"/>
      <c r="L68" s="859"/>
      <c r="M68" s="859"/>
      <c r="N68" s="859"/>
      <c r="O68" s="859"/>
      <c r="P68" s="860"/>
      <c r="Q68" s="861">
        <v>32</v>
      </c>
      <c r="R68" s="855"/>
      <c r="S68" s="855"/>
      <c r="T68" s="855"/>
      <c r="U68" s="855"/>
      <c r="V68" s="855">
        <v>25</v>
      </c>
      <c r="W68" s="855"/>
      <c r="X68" s="855"/>
      <c r="Y68" s="855"/>
      <c r="Z68" s="855"/>
      <c r="AA68" s="855">
        <v>7</v>
      </c>
      <c r="AB68" s="855"/>
      <c r="AC68" s="855"/>
      <c r="AD68" s="855"/>
      <c r="AE68" s="855"/>
      <c r="AF68" s="855">
        <v>7</v>
      </c>
      <c r="AG68" s="855"/>
      <c r="AH68" s="855"/>
      <c r="AI68" s="855"/>
      <c r="AJ68" s="855"/>
      <c r="AK68" s="855" t="s">
        <v>488</v>
      </c>
      <c r="AL68" s="855"/>
      <c r="AM68" s="855"/>
      <c r="AN68" s="855"/>
      <c r="AO68" s="855"/>
      <c r="AP68" s="855" t="s">
        <v>488</v>
      </c>
      <c r="AQ68" s="855"/>
      <c r="AR68" s="855"/>
      <c r="AS68" s="855"/>
      <c r="AT68" s="855"/>
      <c r="AU68" s="855" t="s">
        <v>488</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545</v>
      </c>
      <c r="C69" s="863"/>
      <c r="D69" s="863"/>
      <c r="E69" s="863"/>
      <c r="F69" s="863"/>
      <c r="G69" s="863"/>
      <c r="H69" s="863"/>
      <c r="I69" s="863"/>
      <c r="J69" s="863"/>
      <c r="K69" s="863"/>
      <c r="L69" s="863"/>
      <c r="M69" s="863"/>
      <c r="N69" s="863"/>
      <c r="O69" s="863"/>
      <c r="P69" s="864"/>
      <c r="Q69" s="865">
        <v>14</v>
      </c>
      <c r="R69" s="820"/>
      <c r="S69" s="820"/>
      <c r="T69" s="820"/>
      <c r="U69" s="820"/>
      <c r="V69" s="820">
        <v>10</v>
      </c>
      <c r="W69" s="820"/>
      <c r="X69" s="820"/>
      <c r="Y69" s="820"/>
      <c r="Z69" s="820"/>
      <c r="AA69" s="820">
        <v>4</v>
      </c>
      <c r="AB69" s="820"/>
      <c r="AC69" s="820"/>
      <c r="AD69" s="820"/>
      <c r="AE69" s="820"/>
      <c r="AF69" s="820">
        <v>4</v>
      </c>
      <c r="AG69" s="820"/>
      <c r="AH69" s="820"/>
      <c r="AI69" s="820"/>
      <c r="AJ69" s="820"/>
      <c r="AK69" s="820" t="s">
        <v>488</v>
      </c>
      <c r="AL69" s="820"/>
      <c r="AM69" s="820"/>
      <c r="AN69" s="820"/>
      <c r="AO69" s="820"/>
      <c r="AP69" s="820" t="s">
        <v>488</v>
      </c>
      <c r="AQ69" s="820"/>
      <c r="AR69" s="820"/>
      <c r="AS69" s="820"/>
      <c r="AT69" s="820"/>
      <c r="AU69" s="820" t="s">
        <v>488</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546</v>
      </c>
      <c r="C70" s="863"/>
      <c r="D70" s="863"/>
      <c r="E70" s="863"/>
      <c r="F70" s="863"/>
      <c r="G70" s="863"/>
      <c r="H70" s="863"/>
      <c r="I70" s="863"/>
      <c r="J70" s="863"/>
      <c r="K70" s="863"/>
      <c r="L70" s="863"/>
      <c r="M70" s="863"/>
      <c r="N70" s="863"/>
      <c r="O70" s="863"/>
      <c r="P70" s="864"/>
      <c r="Q70" s="865">
        <v>213</v>
      </c>
      <c r="R70" s="820"/>
      <c r="S70" s="820"/>
      <c r="T70" s="820"/>
      <c r="U70" s="820"/>
      <c r="V70" s="820">
        <v>206</v>
      </c>
      <c r="W70" s="820"/>
      <c r="X70" s="820"/>
      <c r="Y70" s="820"/>
      <c r="Z70" s="820"/>
      <c r="AA70" s="820">
        <v>7</v>
      </c>
      <c r="AB70" s="820"/>
      <c r="AC70" s="820"/>
      <c r="AD70" s="820"/>
      <c r="AE70" s="820"/>
      <c r="AF70" s="820">
        <v>7</v>
      </c>
      <c r="AG70" s="820"/>
      <c r="AH70" s="820"/>
      <c r="AI70" s="820"/>
      <c r="AJ70" s="820"/>
      <c r="AK70" s="820" t="s">
        <v>488</v>
      </c>
      <c r="AL70" s="820"/>
      <c r="AM70" s="820"/>
      <c r="AN70" s="820"/>
      <c r="AO70" s="820"/>
      <c r="AP70" s="820">
        <v>118</v>
      </c>
      <c r="AQ70" s="820"/>
      <c r="AR70" s="820"/>
      <c r="AS70" s="820"/>
      <c r="AT70" s="820"/>
      <c r="AU70" s="820">
        <v>59</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547</v>
      </c>
      <c r="C71" s="863"/>
      <c r="D71" s="863"/>
      <c r="E71" s="863"/>
      <c r="F71" s="863"/>
      <c r="G71" s="863"/>
      <c r="H71" s="863"/>
      <c r="I71" s="863"/>
      <c r="J71" s="863"/>
      <c r="K71" s="863"/>
      <c r="L71" s="863"/>
      <c r="M71" s="863"/>
      <c r="N71" s="863"/>
      <c r="O71" s="863"/>
      <c r="P71" s="864"/>
      <c r="Q71" s="865">
        <v>17</v>
      </c>
      <c r="R71" s="820"/>
      <c r="S71" s="820"/>
      <c r="T71" s="820"/>
      <c r="U71" s="820"/>
      <c r="V71" s="820">
        <v>16</v>
      </c>
      <c r="W71" s="820"/>
      <c r="X71" s="820"/>
      <c r="Y71" s="820"/>
      <c r="Z71" s="820"/>
      <c r="AA71" s="820">
        <v>1</v>
      </c>
      <c r="AB71" s="820"/>
      <c r="AC71" s="820"/>
      <c r="AD71" s="820"/>
      <c r="AE71" s="820"/>
      <c r="AF71" s="820">
        <v>1</v>
      </c>
      <c r="AG71" s="820"/>
      <c r="AH71" s="820"/>
      <c r="AI71" s="820"/>
      <c r="AJ71" s="820"/>
      <c r="AK71" s="820" t="s">
        <v>488</v>
      </c>
      <c r="AL71" s="820"/>
      <c r="AM71" s="820"/>
      <c r="AN71" s="820"/>
      <c r="AO71" s="820"/>
      <c r="AP71" s="820" t="s">
        <v>488</v>
      </c>
      <c r="AQ71" s="820"/>
      <c r="AR71" s="820"/>
      <c r="AS71" s="820"/>
      <c r="AT71" s="820"/>
      <c r="AU71" s="820" t="s">
        <v>488</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548</v>
      </c>
      <c r="C72" s="863"/>
      <c r="D72" s="863"/>
      <c r="E72" s="863"/>
      <c r="F72" s="863"/>
      <c r="G72" s="863"/>
      <c r="H72" s="863"/>
      <c r="I72" s="863"/>
      <c r="J72" s="863"/>
      <c r="K72" s="863"/>
      <c r="L72" s="863"/>
      <c r="M72" s="863"/>
      <c r="N72" s="863"/>
      <c r="O72" s="863"/>
      <c r="P72" s="864"/>
      <c r="Q72" s="865">
        <v>158</v>
      </c>
      <c r="R72" s="820"/>
      <c r="S72" s="820"/>
      <c r="T72" s="820"/>
      <c r="U72" s="820"/>
      <c r="V72" s="820">
        <v>152</v>
      </c>
      <c r="W72" s="820"/>
      <c r="X72" s="820"/>
      <c r="Y72" s="820"/>
      <c r="Z72" s="820"/>
      <c r="AA72" s="820">
        <v>6</v>
      </c>
      <c r="AB72" s="820"/>
      <c r="AC72" s="820"/>
      <c r="AD72" s="820"/>
      <c r="AE72" s="820"/>
      <c r="AF72" s="820">
        <v>6</v>
      </c>
      <c r="AG72" s="820"/>
      <c r="AH72" s="820"/>
      <c r="AI72" s="820"/>
      <c r="AJ72" s="820"/>
      <c r="AK72" s="820">
        <v>4</v>
      </c>
      <c r="AL72" s="820"/>
      <c r="AM72" s="820"/>
      <c r="AN72" s="820"/>
      <c r="AO72" s="820"/>
      <c r="AP72" s="820" t="s">
        <v>488</v>
      </c>
      <c r="AQ72" s="820"/>
      <c r="AR72" s="820"/>
      <c r="AS72" s="820"/>
      <c r="AT72" s="820"/>
      <c r="AU72" s="820" t="s">
        <v>488</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549</v>
      </c>
      <c r="C73" s="863"/>
      <c r="D73" s="863"/>
      <c r="E73" s="863"/>
      <c r="F73" s="863"/>
      <c r="G73" s="863"/>
      <c r="H73" s="863"/>
      <c r="I73" s="863"/>
      <c r="J73" s="863"/>
      <c r="K73" s="863"/>
      <c r="L73" s="863"/>
      <c r="M73" s="863"/>
      <c r="N73" s="863"/>
      <c r="O73" s="863"/>
      <c r="P73" s="864"/>
      <c r="Q73" s="865">
        <v>21</v>
      </c>
      <c r="R73" s="820"/>
      <c r="S73" s="820"/>
      <c r="T73" s="820"/>
      <c r="U73" s="820"/>
      <c r="V73" s="820">
        <v>20</v>
      </c>
      <c r="W73" s="820"/>
      <c r="X73" s="820"/>
      <c r="Y73" s="820"/>
      <c r="Z73" s="820"/>
      <c r="AA73" s="820">
        <v>1</v>
      </c>
      <c r="AB73" s="820"/>
      <c r="AC73" s="820"/>
      <c r="AD73" s="820"/>
      <c r="AE73" s="820"/>
      <c r="AF73" s="820">
        <v>1</v>
      </c>
      <c r="AG73" s="820"/>
      <c r="AH73" s="820"/>
      <c r="AI73" s="820"/>
      <c r="AJ73" s="820"/>
      <c r="AK73" s="820" t="s">
        <v>488</v>
      </c>
      <c r="AL73" s="820"/>
      <c r="AM73" s="820"/>
      <c r="AN73" s="820"/>
      <c r="AO73" s="820"/>
      <c r="AP73" s="820" t="s">
        <v>488</v>
      </c>
      <c r="AQ73" s="820"/>
      <c r="AR73" s="820"/>
      <c r="AS73" s="820"/>
      <c r="AT73" s="820"/>
      <c r="AU73" s="820" t="s">
        <v>488</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550</v>
      </c>
      <c r="C74" s="863"/>
      <c r="D74" s="863"/>
      <c r="E74" s="863"/>
      <c r="F74" s="863"/>
      <c r="G74" s="863"/>
      <c r="H74" s="863"/>
      <c r="I74" s="863"/>
      <c r="J74" s="863"/>
      <c r="K74" s="863"/>
      <c r="L74" s="863"/>
      <c r="M74" s="863"/>
      <c r="N74" s="863"/>
      <c r="O74" s="863"/>
      <c r="P74" s="864"/>
      <c r="Q74" s="865">
        <v>5944</v>
      </c>
      <c r="R74" s="820"/>
      <c r="S74" s="820"/>
      <c r="T74" s="820"/>
      <c r="U74" s="820"/>
      <c r="V74" s="820">
        <v>5169</v>
      </c>
      <c r="W74" s="820"/>
      <c r="X74" s="820"/>
      <c r="Y74" s="820"/>
      <c r="Z74" s="820"/>
      <c r="AA74" s="820">
        <v>775</v>
      </c>
      <c r="AB74" s="820"/>
      <c r="AC74" s="820"/>
      <c r="AD74" s="820"/>
      <c r="AE74" s="820"/>
      <c r="AF74" s="820">
        <v>138</v>
      </c>
      <c r="AG74" s="820"/>
      <c r="AH74" s="820"/>
      <c r="AI74" s="820"/>
      <c r="AJ74" s="820"/>
      <c r="AK74" s="820" t="s">
        <v>488</v>
      </c>
      <c r="AL74" s="820"/>
      <c r="AM74" s="820"/>
      <c r="AN74" s="820"/>
      <c r="AO74" s="820"/>
      <c r="AP74" s="820">
        <v>4527</v>
      </c>
      <c r="AQ74" s="820"/>
      <c r="AR74" s="820"/>
      <c r="AS74" s="820"/>
      <c r="AT74" s="820"/>
      <c r="AU74" s="820">
        <v>3154</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551</v>
      </c>
      <c r="C75" s="863"/>
      <c r="D75" s="863"/>
      <c r="E75" s="863"/>
      <c r="F75" s="863"/>
      <c r="G75" s="863"/>
      <c r="H75" s="863"/>
      <c r="I75" s="863"/>
      <c r="J75" s="863"/>
      <c r="K75" s="863"/>
      <c r="L75" s="863"/>
      <c r="M75" s="863"/>
      <c r="N75" s="863"/>
      <c r="O75" s="863"/>
      <c r="P75" s="864"/>
      <c r="Q75" s="868">
        <v>222</v>
      </c>
      <c r="R75" s="869"/>
      <c r="S75" s="869"/>
      <c r="T75" s="869"/>
      <c r="U75" s="819"/>
      <c r="V75" s="870">
        <v>184</v>
      </c>
      <c r="W75" s="869"/>
      <c r="X75" s="869"/>
      <c r="Y75" s="869"/>
      <c r="Z75" s="819"/>
      <c r="AA75" s="870">
        <v>38</v>
      </c>
      <c r="AB75" s="869"/>
      <c r="AC75" s="869"/>
      <c r="AD75" s="869"/>
      <c r="AE75" s="819"/>
      <c r="AF75" s="870">
        <v>38</v>
      </c>
      <c r="AG75" s="869"/>
      <c r="AH75" s="869"/>
      <c r="AI75" s="869"/>
      <c r="AJ75" s="819"/>
      <c r="AK75" s="870">
        <v>0</v>
      </c>
      <c r="AL75" s="869"/>
      <c r="AM75" s="869"/>
      <c r="AN75" s="869"/>
      <c r="AO75" s="819"/>
      <c r="AP75" s="870">
        <v>1</v>
      </c>
      <c r="AQ75" s="869"/>
      <c r="AR75" s="869"/>
      <c r="AS75" s="869"/>
      <c r="AT75" s="819"/>
      <c r="AU75" s="870">
        <v>0</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552</v>
      </c>
      <c r="C76" s="863"/>
      <c r="D76" s="863"/>
      <c r="E76" s="863"/>
      <c r="F76" s="863"/>
      <c r="G76" s="863"/>
      <c r="H76" s="863"/>
      <c r="I76" s="863"/>
      <c r="J76" s="863"/>
      <c r="K76" s="863"/>
      <c r="L76" s="863"/>
      <c r="M76" s="863"/>
      <c r="N76" s="863"/>
      <c r="O76" s="863"/>
      <c r="P76" s="864"/>
      <c r="Q76" s="868">
        <v>251</v>
      </c>
      <c r="R76" s="869"/>
      <c r="S76" s="869"/>
      <c r="T76" s="869"/>
      <c r="U76" s="819"/>
      <c r="V76" s="870">
        <v>236</v>
      </c>
      <c r="W76" s="869"/>
      <c r="X76" s="869"/>
      <c r="Y76" s="869"/>
      <c r="Z76" s="819"/>
      <c r="AA76" s="870">
        <v>15</v>
      </c>
      <c r="AB76" s="869"/>
      <c r="AC76" s="869"/>
      <c r="AD76" s="869"/>
      <c r="AE76" s="819"/>
      <c r="AF76" s="870">
        <v>15</v>
      </c>
      <c r="AG76" s="869"/>
      <c r="AH76" s="869"/>
      <c r="AI76" s="869"/>
      <c r="AJ76" s="819"/>
      <c r="AK76" s="820" t="s">
        <v>488</v>
      </c>
      <c r="AL76" s="820"/>
      <c r="AM76" s="820"/>
      <c r="AN76" s="820"/>
      <c r="AO76" s="820"/>
      <c r="AP76" s="820" t="s">
        <v>488</v>
      </c>
      <c r="AQ76" s="820"/>
      <c r="AR76" s="820"/>
      <c r="AS76" s="820"/>
      <c r="AT76" s="820"/>
      <c r="AU76" s="820" t="s">
        <v>488</v>
      </c>
      <c r="AV76" s="820"/>
      <c r="AW76" s="820"/>
      <c r="AX76" s="820"/>
      <c r="AY76" s="820"/>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553</v>
      </c>
      <c r="C77" s="863"/>
      <c r="D77" s="863"/>
      <c r="E77" s="863"/>
      <c r="F77" s="863"/>
      <c r="G77" s="863"/>
      <c r="H77" s="863"/>
      <c r="I77" s="863"/>
      <c r="J77" s="863"/>
      <c r="K77" s="863"/>
      <c r="L77" s="863"/>
      <c r="M77" s="863"/>
      <c r="N77" s="863"/>
      <c r="O77" s="863"/>
      <c r="P77" s="864"/>
      <c r="Q77" s="868">
        <v>585</v>
      </c>
      <c r="R77" s="869"/>
      <c r="S77" s="869"/>
      <c r="T77" s="869"/>
      <c r="U77" s="819"/>
      <c r="V77" s="870">
        <v>526</v>
      </c>
      <c r="W77" s="869"/>
      <c r="X77" s="869"/>
      <c r="Y77" s="869"/>
      <c r="Z77" s="819"/>
      <c r="AA77" s="870">
        <v>59</v>
      </c>
      <c r="AB77" s="869"/>
      <c r="AC77" s="869"/>
      <c r="AD77" s="869"/>
      <c r="AE77" s="819"/>
      <c r="AF77" s="870">
        <v>51</v>
      </c>
      <c r="AG77" s="869"/>
      <c r="AH77" s="869"/>
      <c r="AI77" s="869"/>
      <c r="AJ77" s="819"/>
      <c r="AK77" s="820" t="s">
        <v>488</v>
      </c>
      <c r="AL77" s="820"/>
      <c r="AM77" s="820"/>
      <c r="AN77" s="820"/>
      <c r="AO77" s="820"/>
      <c r="AP77" s="870">
        <v>7</v>
      </c>
      <c r="AQ77" s="869"/>
      <c r="AR77" s="869"/>
      <c r="AS77" s="869"/>
      <c r="AT77" s="819"/>
      <c r="AU77" s="870">
        <v>6</v>
      </c>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t="s">
        <v>554</v>
      </c>
      <c r="C78" s="863"/>
      <c r="D78" s="863"/>
      <c r="E78" s="863"/>
      <c r="F78" s="863"/>
      <c r="G78" s="863"/>
      <c r="H78" s="863"/>
      <c r="I78" s="863"/>
      <c r="J78" s="863"/>
      <c r="K78" s="863"/>
      <c r="L78" s="863"/>
      <c r="M78" s="863"/>
      <c r="N78" s="863"/>
      <c r="O78" s="863"/>
      <c r="P78" s="864"/>
      <c r="Q78" s="865">
        <v>3393</v>
      </c>
      <c r="R78" s="820"/>
      <c r="S78" s="820"/>
      <c r="T78" s="820"/>
      <c r="U78" s="820"/>
      <c r="V78" s="820">
        <v>3343</v>
      </c>
      <c r="W78" s="820"/>
      <c r="X78" s="820"/>
      <c r="Y78" s="820"/>
      <c r="Z78" s="820"/>
      <c r="AA78" s="820">
        <v>50</v>
      </c>
      <c r="AB78" s="820"/>
      <c r="AC78" s="820"/>
      <c r="AD78" s="820"/>
      <c r="AE78" s="820"/>
      <c r="AF78" s="820">
        <v>50</v>
      </c>
      <c r="AG78" s="820"/>
      <c r="AH78" s="820"/>
      <c r="AI78" s="820"/>
      <c r="AJ78" s="820"/>
      <c r="AK78" s="820">
        <v>47</v>
      </c>
      <c r="AL78" s="820"/>
      <c r="AM78" s="820"/>
      <c r="AN78" s="820"/>
      <c r="AO78" s="820"/>
      <c r="AP78" s="820">
        <v>2753</v>
      </c>
      <c r="AQ78" s="820"/>
      <c r="AR78" s="820"/>
      <c r="AS78" s="820"/>
      <c r="AT78" s="820"/>
      <c r="AU78" s="820">
        <v>2039</v>
      </c>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t="s">
        <v>555</v>
      </c>
      <c r="C79" s="863"/>
      <c r="D79" s="863"/>
      <c r="E79" s="863"/>
      <c r="F79" s="863"/>
      <c r="G79" s="863"/>
      <c r="H79" s="863"/>
      <c r="I79" s="863"/>
      <c r="J79" s="863"/>
      <c r="K79" s="863"/>
      <c r="L79" s="863"/>
      <c r="M79" s="863"/>
      <c r="N79" s="863"/>
      <c r="O79" s="863"/>
      <c r="P79" s="864"/>
      <c r="Q79" s="865">
        <v>293</v>
      </c>
      <c r="R79" s="820"/>
      <c r="S79" s="820"/>
      <c r="T79" s="820"/>
      <c r="U79" s="820"/>
      <c r="V79" s="820">
        <v>291</v>
      </c>
      <c r="W79" s="820"/>
      <c r="X79" s="820"/>
      <c r="Y79" s="820"/>
      <c r="Z79" s="820"/>
      <c r="AA79" s="820">
        <v>2</v>
      </c>
      <c r="AB79" s="820"/>
      <c r="AC79" s="820"/>
      <c r="AD79" s="820"/>
      <c r="AE79" s="820"/>
      <c r="AF79" s="820">
        <v>516</v>
      </c>
      <c r="AG79" s="820"/>
      <c r="AH79" s="820"/>
      <c r="AI79" s="820"/>
      <c r="AJ79" s="820"/>
      <c r="AK79" s="820" t="s">
        <v>488</v>
      </c>
      <c r="AL79" s="820"/>
      <c r="AM79" s="820"/>
      <c r="AN79" s="820"/>
      <c r="AO79" s="820"/>
      <c r="AP79" s="820" t="s">
        <v>488</v>
      </c>
      <c r="AQ79" s="820"/>
      <c r="AR79" s="820"/>
      <c r="AS79" s="820"/>
      <c r="AT79" s="820"/>
      <c r="AU79" s="820" t="s">
        <v>488</v>
      </c>
      <c r="AV79" s="820"/>
      <c r="AW79" s="820"/>
      <c r="AX79" s="820"/>
      <c r="AY79" s="820"/>
      <c r="AZ79" s="866" t="s">
        <v>573</v>
      </c>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t="s">
        <v>556</v>
      </c>
      <c r="C80" s="863"/>
      <c r="D80" s="863"/>
      <c r="E80" s="863"/>
      <c r="F80" s="863"/>
      <c r="G80" s="863"/>
      <c r="H80" s="863"/>
      <c r="I80" s="863"/>
      <c r="J80" s="863"/>
      <c r="K80" s="863"/>
      <c r="L80" s="863"/>
      <c r="M80" s="863"/>
      <c r="N80" s="863"/>
      <c r="O80" s="863"/>
      <c r="P80" s="864"/>
      <c r="Q80" s="865">
        <v>334</v>
      </c>
      <c r="R80" s="820"/>
      <c r="S80" s="820"/>
      <c r="T80" s="820"/>
      <c r="U80" s="820"/>
      <c r="V80" s="820">
        <v>332</v>
      </c>
      <c r="W80" s="820"/>
      <c r="X80" s="820"/>
      <c r="Y80" s="820"/>
      <c r="Z80" s="820"/>
      <c r="AA80" s="820">
        <v>2</v>
      </c>
      <c r="AB80" s="820"/>
      <c r="AC80" s="820"/>
      <c r="AD80" s="820"/>
      <c r="AE80" s="820"/>
      <c r="AF80" s="820">
        <v>323</v>
      </c>
      <c r="AG80" s="820"/>
      <c r="AH80" s="820"/>
      <c r="AI80" s="820"/>
      <c r="AJ80" s="820"/>
      <c r="AK80" s="820">
        <v>0</v>
      </c>
      <c r="AL80" s="820"/>
      <c r="AM80" s="820"/>
      <c r="AN80" s="820"/>
      <c r="AO80" s="820"/>
      <c r="AP80" s="820">
        <v>0</v>
      </c>
      <c r="AQ80" s="820"/>
      <c r="AR80" s="820"/>
      <c r="AS80" s="820"/>
      <c r="AT80" s="820"/>
      <c r="AU80" s="820" t="s">
        <v>488</v>
      </c>
      <c r="AV80" s="820"/>
      <c r="AW80" s="820"/>
      <c r="AX80" s="820"/>
      <c r="AY80" s="820"/>
      <c r="AZ80" s="866" t="s">
        <v>573</v>
      </c>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t="s">
        <v>557</v>
      </c>
      <c r="C81" s="863"/>
      <c r="D81" s="863"/>
      <c r="E81" s="863"/>
      <c r="F81" s="863"/>
      <c r="G81" s="863"/>
      <c r="H81" s="863"/>
      <c r="I81" s="863"/>
      <c r="J81" s="863"/>
      <c r="K81" s="863"/>
      <c r="L81" s="863"/>
      <c r="M81" s="863"/>
      <c r="N81" s="863"/>
      <c r="O81" s="863"/>
      <c r="P81" s="864"/>
      <c r="Q81" s="865">
        <v>6709</v>
      </c>
      <c r="R81" s="820"/>
      <c r="S81" s="820"/>
      <c r="T81" s="820"/>
      <c r="U81" s="820"/>
      <c r="V81" s="820">
        <v>7724</v>
      </c>
      <c r="W81" s="820"/>
      <c r="X81" s="820"/>
      <c r="Y81" s="820"/>
      <c r="Z81" s="820"/>
      <c r="AA81" s="820">
        <v>-1015</v>
      </c>
      <c r="AB81" s="820"/>
      <c r="AC81" s="820"/>
      <c r="AD81" s="820"/>
      <c r="AE81" s="820"/>
      <c r="AF81" s="820">
        <v>391</v>
      </c>
      <c r="AG81" s="820"/>
      <c r="AH81" s="820"/>
      <c r="AI81" s="820"/>
      <c r="AJ81" s="820"/>
      <c r="AK81" s="820" t="s">
        <v>488</v>
      </c>
      <c r="AL81" s="820"/>
      <c r="AM81" s="820"/>
      <c r="AN81" s="820"/>
      <c r="AO81" s="820"/>
      <c r="AP81" s="820">
        <v>35147</v>
      </c>
      <c r="AQ81" s="820"/>
      <c r="AR81" s="820"/>
      <c r="AS81" s="820"/>
      <c r="AT81" s="820"/>
      <c r="AU81" s="820">
        <v>53</v>
      </c>
      <c r="AV81" s="820"/>
      <c r="AW81" s="820"/>
      <c r="AX81" s="820"/>
      <c r="AY81" s="820"/>
      <c r="AZ81" s="866" t="s">
        <v>573</v>
      </c>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t="s">
        <v>558</v>
      </c>
      <c r="C82" s="863"/>
      <c r="D82" s="863"/>
      <c r="E82" s="863"/>
      <c r="F82" s="863"/>
      <c r="G82" s="863"/>
      <c r="H82" s="863"/>
      <c r="I82" s="863"/>
      <c r="J82" s="863"/>
      <c r="K82" s="863"/>
      <c r="L82" s="863"/>
      <c r="M82" s="863"/>
      <c r="N82" s="863"/>
      <c r="O82" s="863"/>
      <c r="P82" s="864"/>
      <c r="Q82" s="865">
        <v>61</v>
      </c>
      <c r="R82" s="820"/>
      <c r="S82" s="820"/>
      <c r="T82" s="820"/>
      <c r="U82" s="820"/>
      <c r="V82" s="820">
        <v>60</v>
      </c>
      <c r="W82" s="820"/>
      <c r="X82" s="820"/>
      <c r="Y82" s="820"/>
      <c r="Z82" s="820"/>
      <c r="AA82" s="820">
        <v>2</v>
      </c>
      <c r="AB82" s="820"/>
      <c r="AC82" s="820"/>
      <c r="AD82" s="820"/>
      <c r="AE82" s="820"/>
      <c r="AF82" s="820">
        <v>2</v>
      </c>
      <c r="AG82" s="820"/>
      <c r="AH82" s="820"/>
      <c r="AI82" s="820"/>
      <c r="AJ82" s="820"/>
      <c r="AK82" s="820">
        <v>0</v>
      </c>
      <c r="AL82" s="820"/>
      <c r="AM82" s="820"/>
      <c r="AN82" s="820"/>
      <c r="AO82" s="820"/>
      <c r="AP82" s="820">
        <v>0</v>
      </c>
      <c r="AQ82" s="820"/>
      <c r="AR82" s="820"/>
      <c r="AS82" s="820"/>
      <c r="AT82" s="820"/>
      <c r="AU82" s="820" t="s">
        <v>488</v>
      </c>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t="s">
        <v>559</v>
      </c>
      <c r="C83" s="863"/>
      <c r="D83" s="863"/>
      <c r="E83" s="863"/>
      <c r="F83" s="863"/>
      <c r="G83" s="863"/>
      <c r="H83" s="863"/>
      <c r="I83" s="863"/>
      <c r="J83" s="863"/>
      <c r="K83" s="863"/>
      <c r="L83" s="863"/>
      <c r="M83" s="863"/>
      <c r="N83" s="863"/>
      <c r="O83" s="863"/>
      <c r="P83" s="864"/>
      <c r="Q83" s="865">
        <v>257828</v>
      </c>
      <c r="R83" s="820"/>
      <c r="S83" s="820"/>
      <c r="T83" s="820"/>
      <c r="U83" s="820"/>
      <c r="V83" s="820">
        <v>257733</v>
      </c>
      <c r="W83" s="820"/>
      <c r="X83" s="820"/>
      <c r="Y83" s="820"/>
      <c r="Z83" s="820"/>
      <c r="AA83" s="820">
        <v>95</v>
      </c>
      <c r="AB83" s="820"/>
      <c r="AC83" s="820"/>
      <c r="AD83" s="820"/>
      <c r="AE83" s="820"/>
      <c r="AF83" s="820">
        <v>95</v>
      </c>
      <c r="AG83" s="820"/>
      <c r="AH83" s="820"/>
      <c r="AI83" s="820"/>
      <c r="AJ83" s="820"/>
      <c r="AK83" s="820">
        <v>9107</v>
      </c>
      <c r="AL83" s="820"/>
      <c r="AM83" s="820"/>
      <c r="AN83" s="820"/>
      <c r="AO83" s="820"/>
      <c r="AP83" s="820">
        <v>0</v>
      </c>
      <c r="AQ83" s="820"/>
      <c r="AR83" s="820"/>
      <c r="AS83" s="820"/>
      <c r="AT83" s="820"/>
      <c r="AU83" s="820" t="s">
        <v>488</v>
      </c>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t="s">
        <v>560</v>
      </c>
      <c r="C84" s="863"/>
      <c r="D84" s="863"/>
      <c r="E84" s="863"/>
      <c r="F84" s="863"/>
      <c r="G84" s="863"/>
      <c r="H84" s="863"/>
      <c r="I84" s="863"/>
      <c r="J84" s="863"/>
      <c r="K84" s="863"/>
      <c r="L84" s="863"/>
      <c r="M84" s="863"/>
      <c r="N84" s="863"/>
      <c r="O84" s="863"/>
      <c r="P84" s="864"/>
      <c r="Q84" s="865">
        <v>8652</v>
      </c>
      <c r="R84" s="820"/>
      <c r="S84" s="820"/>
      <c r="T84" s="820"/>
      <c r="U84" s="820"/>
      <c r="V84" s="820">
        <v>7933</v>
      </c>
      <c r="W84" s="820"/>
      <c r="X84" s="820"/>
      <c r="Y84" s="820"/>
      <c r="Z84" s="820"/>
      <c r="AA84" s="820">
        <v>718</v>
      </c>
      <c r="AB84" s="820"/>
      <c r="AC84" s="820"/>
      <c r="AD84" s="820"/>
      <c r="AE84" s="820"/>
      <c r="AF84" s="820">
        <v>718</v>
      </c>
      <c r="AG84" s="820"/>
      <c r="AH84" s="820"/>
      <c r="AI84" s="820"/>
      <c r="AJ84" s="820"/>
      <c r="AK84" s="820">
        <v>652</v>
      </c>
      <c r="AL84" s="820"/>
      <c r="AM84" s="820"/>
      <c r="AN84" s="820"/>
      <c r="AO84" s="820"/>
      <c r="AP84" s="820">
        <v>0</v>
      </c>
      <c r="AQ84" s="820"/>
      <c r="AR84" s="820"/>
      <c r="AS84" s="820"/>
      <c r="AT84" s="820"/>
      <c r="AU84" s="820" t="s">
        <v>488</v>
      </c>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t="s">
        <v>561</v>
      </c>
      <c r="C85" s="863"/>
      <c r="D85" s="863"/>
      <c r="E85" s="863"/>
      <c r="F85" s="863"/>
      <c r="G85" s="863"/>
      <c r="H85" s="863"/>
      <c r="I85" s="863"/>
      <c r="J85" s="863"/>
      <c r="K85" s="863"/>
      <c r="L85" s="863"/>
      <c r="M85" s="863"/>
      <c r="N85" s="863"/>
      <c r="O85" s="863"/>
      <c r="P85" s="864"/>
      <c r="Q85" s="865">
        <v>948</v>
      </c>
      <c r="R85" s="820"/>
      <c r="S85" s="820"/>
      <c r="T85" s="820"/>
      <c r="U85" s="820"/>
      <c r="V85" s="820">
        <v>751</v>
      </c>
      <c r="W85" s="820"/>
      <c r="X85" s="820"/>
      <c r="Y85" s="820"/>
      <c r="Z85" s="820"/>
      <c r="AA85" s="820">
        <v>197</v>
      </c>
      <c r="AB85" s="820"/>
      <c r="AC85" s="820"/>
      <c r="AD85" s="820"/>
      <c r="AE85" s="820"/>
      <c r="AF85" s="820">
        <v>197</v>
      </c>
      <c r="AG85" s="820"/>
      <c r="AH85" s="820"/>
      <c r="AI85" s="820"/>
      <c r="AJ85" s="820"/>
      <c r="AK85" s="820">
        <v>0</v>
      </c>
      <c r="AL85" s="820"/>
      <c r="AM85" s="820"/>
      <c r="AN85" s="820"/>
      <c r="AO85" s="820"/>
      <c r="AP85" s="820">
        <v>0</v>
      </c>
      <c r="AQ85" s="820"/>
      <c r="AR85" s="820"/>
      <c r="AS85" s="820"/>
      <c r="AT85" s="820"/>
      <c r="AU85" s="820" t="s">
        <v>488</v>
      </c>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t="s">
        <v>562</v>
      </c>
      <c r="C86" s="863"/>
      <c r="D86" s="863"/>
      <c r="E86" s="863"/>
      <c r="F86" s="863"/>
      <c r="G86" s="863"/>
      <c r="H86" s="863"/>
      <c r="I86" s="863"/>
      <c r="J86" s="863"/>
      <c r="K86" s="863"/>
      <c r="L86" s="863"/>
      <c r="M86" s="863"/>
      <c r="N86" s="863"/>
      <c r="O86" s="863"/>
      <c r="P86" s="864"/>
      <c r="Q86" s="865">
        <v>57</v>
      </c>
      <c r="R86" s="820"/>
      <c r="S86" s="820"/>
      <c r="T86" s="820"/>
      <c r="U86" s="820"/>
      <c r="V86" s="820">
        <v>54</v>
      </c>
      <c r="W86" s="820"/>
      <c r="X86" s="820"/>
      <c r="Y86" s="820"/>
      <c r="Z86" s="820"/>
      <c r="AA86" s="820">
        <v>3</v>
      </c>
      <c r="AB86" s="820"/>
      <c r="AC86" s="820"/>
      <c r="AD86" s="820"/>
      <c r="AE86" s="820"/>
      <c r="AF86" s="820">
        <v>3</v>
      </c>
      <c r="AG86" s="820"/>
      <c r="AH86" s="820"/>
      <c r="AI86" s="820"/>
      <c r="AJ86" s="820"/>
      <c r="AK86" s="820">
        <v>56</v>
      </c>
      <c r="AL86" s="820"/>
      <c r="AM86" s="820"/>
      <c r="AN86" s="820"/>
      <c r="AO86" s="820"/>
      <c r="AP86" s="820">
        <v>0</v>
      </c>
      <c r="AQ86" s="820"/>
      <c r="AR86" s="820"/>
      <c r="AS86" s="820"/>
      <c r="AT86" s="820"/>
      <c r="AU86" s="820" t="s">
        <v>488</v>
      </c>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t="s">
        <v>563</v>
      </c>
      <c r="C87" s="872"/>
      <c r="D87" s="872"/>
      <c r="E87" s="872"/>
      <c r="F87" s="872"/>
      <c r="G87" s="872"/>
      <c r="H87" s="872"/>
      <c r="I87" s="872"/>
      <c r="J87" s="872"/>
      <c r="K87" s="872"/>
      <c r="L87" s="872"/>
      <c r="M87" s="872"/>
      <c r="N87" s="872"/>
      <c r="O87" s="872"/>
      <c r="P87" s="873"/>
      <c r="Q87" s="874">
        <v>6</v>
      </c>
      <c r="R87" s="875"/>
      <c r="S87" s="875"/>
      <c r="T87" s="875"/>
      <c r="U87" s="875"/>
      <c r="V87" s="875">
        <v>3</v>
      </c>
      <c r="W87" s="875"/>
      <c r="X87" s="875"/>
      <c r="Y87" s="875"/>
      <c r="Z87" s="875"/>
      <c r="AA87" s="875">
        <v>3</v>
      </c>
      <c r="AB87" s="875"/>
      <c r="AC87" s="875"/>
      <c r="AD87" s="875"/>
      <c r="AE87" s="875"/>
      <c r="AF87" s="875">
        <v>3</v>
      </c>
      <c r="AG87" s="875"/>
      <c r="AH87" s="875"/>
      <c r="AI87" s="875"/>
      <c r="AJ87" s="875"/>
      <c r="AK87" s="875">
        <v>0</v>
      </c>
      <c r="AL87" s="875"/>
      <c r="AM87" s="875"/>
      <c r="AN87" s="875"/>
      <c r="AO87" s="875"/>
      <c r="AP87" s="875">
        <v>0</v>
      </c>
      <c r="AQ87" s="875"/>
      <c r="AR87" s="875"/>
      <c r="AS87" s="875"/>
      <c r="AT87" s="875"/>
      <c r="AU87" s="875" t="s">
        <v>488</v>
      </c>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373</v>
      </c>
      <c r="B88" s="779" t="s">
        <v>402</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2566</v>
      </c>
      <c r="AG88" s="831"/>
      <c r="AH88" s="831"/>
      <c r="AI88" s="831"/>
      <c r="AJ88" s="831"/>
      <c r="AK88" s="828"/>
      <c r="AL88" s="828"/>
      <c r="AM88" s="828"/>
      <c r="AN88" s="828"/>
      <c r="AO88" s="828"/>
      <c r="AP88" s="831">
        <v>42553</v>
      </c>
      <c r="AQ88" s="831"/>
      <c r="AR88" s="831"/>
      <c r="AS88" s="831"/>
      <c r="AT88" s="831"/>
      <c r="AU88" s="831">
        <v>5311</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9" t="s">
        <v>403</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821</v>
      </c>
      <c r="CS102" s="839"/>
      <c r="CT102" s="839"/>
      <c r="CU102" s="839"/>
      <c r="CV102" s="882"/>
      <c r="CW102" s="881">
        <v>198</v>
      </c>
      <c r="CX102" s="839"/>
      <c r="CY102" s="839"/>
      <c r="CZ102" s="839"/>
      <c r="DA102" s="882"/>
      <c r="DB102" s="881" t="s">
        <v>488</v>
      </c>
      <c r="DC102" s="839"/>
      <c r="DD102" s="839"/>
      <c r="DE102" s="839"/>
      <c r="DF102" s="882"/>
      <c r="DG102" s="881" t="s">
        <v>488</v>
      </c>
      <c r="DH102" s="839"/>
      <c r="DI102" s="839"/>
      <c r="DJ102" s="839"/>
      <c r="DK102" s="882"/>
      <c r="DL102" s="881">
        <v>1269</v>
      </c>
      <c r="DM102" s="839"/>
      <c r="DN102" s="839"/>
      <c r="DO102" s="839"/>
      <c r="DP102" s="882"/>
      <c r="DQ102" s="881" t="s">
        <v>488</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410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411</v>
      </c>
      <c r="AB109" s="884"/>
      <c r="AC109" s="884"/>
      <c r="AD109" s="884"/>
      <c r="AE109" s="885"/>
      <c r="AF109" s="883" t="s">
        <v>286</v>
      </c>
      <c r="AG109" s="884"/>
      <c r="AH109" s="884"/>
      <c r="AI109" s="884"/>
      <c r="AJ109" s="885"/>
      <c r="AK109" s="883" t="s">
        <v>285</v>
      </c>
      <c r="AL109" s="884"/>
      <c r="AM109" s="884"/>
      <c r="AN109" s="884"/>
      <c r="AO109" s="885"/>
      <c r="AP109" s="883" t="s">
        <v>412</v>
      </c>
      <c r="AQ109" s="884"/>
      <c r="AR109" s="884"/>
      <c r="AS109" s="884"/>
      <c r="AT109" s="886"/>
      <c r="AU109" s="905" t="s">
        <v>410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411</v>
      </c>
      <c r="BR109" s="884"/>
      <c r="BS109" s="884"/>
      <c r="BT109" s="884"/>
      <c r="BU109" s="885"/>
      <c r="BV109" s="883" t="s">
        <v>286</v>
      </c>
      <c r="BW109" s="884"/>
      <c r="BX109" s="884"/>
      <c r="BY109" s="884"/>
      <c r="BZ109" s="885"/>
      <c r="CA109" s="883" t="s">
        <v>285</v>
      </c>
      <c r="CB109" s="884"/>
      <c r="CC109" s="884"/>
      <c r="CD109" s="884"/>
      <c r="CE109" s="885"/>
      <c r="CF109" s="906" t="s">
        <v>412</v>
      </c>
      <c r="CG109" s="906"/>
      <c r="CH109" s="906"/>
      <c r="CI109" s="906"/>
      <c r="CJ109" s="906"/>
      <c r="CK109" s="883" t="s">
        <v>413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411</v>
      </c>
      <c r="DH109" s="884"/>
      <c r="DI109" s="884"/>
      <c r="DJ109" s="884"/>
      <c r="DK109" s="885"/>
      <c r="DL109" s="883" t="s">
        <v>286</v>
      </c>
      <c r="DM109" s="884"/>
      <c r="DN109" s="884"/>
      <c r="DO109" s="884"/>
      <c r="DP109" s="885"/>
      <c r="DQ109" s="883" t="s">
        <v>285</v>
      </c>
      <c r="DR109" s="884"/>
      <c r="DS109" s="884"/>
      <c r="DT109" s="884"/>
      <c r="DU109" s="885"/>
      <c r="DV109" s="883" t="s">
        <v>412</v>
      </c>
      <c r="DW109" s="884"/>
      <c r="DX109" s="884"/>
      <c r="DY109" s="884"/>
      <c r="DZ109" s="886"/>
    </row>
    <row r="110" spans="1:131" s="197" customFormat="1" ht="26.25" customHeight="1">
      <c r="A110" s="887" t="s">
        <v>414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5766774</v>
      </c>
      <c r="AB110" s="891"/>
      <c r="AC110" s="891"/>
      <c r="AD110" s="891"/>
      <c r="AE110" s="892"/>
      <c r="AF110" s="893">
        <v>5841135</v>
      </c>
      <c r="AG110" s="891"/>
      <c r="AH110" s="891"/>
      <c r="AI110" s="891"/>
      <c r="AJ110" s="892"/>
      <c r="AK110" s="893">
        <v>5886235</v>
      </c>
      <c r="AL110" s="891"/>
      <c r="AM110" s="891"/>
      <c r="AN110" s="891"/>
      <c r="AO110" s="892"/>
      <c r="AP110" s="894">
        <v>25.8</v>
      </c>
      <c r="AQ110" s="895"/>
      <c r="AR110" s="895"/>
      <c r="AS110" s="895"/>
      <c r="AT110" s="896"/>
      <c r="AU110" s="897" t="s">
        <v>60</v>
      </c>
      <c r="AV110" s="898"/>
      <c r="AW110" s="898"/>
      <c r="AX110" s="898"/>
      <c r="AY110" s="899"/>
      <c r="AZ110" s="941" t="s">
        <v>415</v>
      </c>
      <c r="BA110" s="888"/>
      <c r="BB110" s="888"/>
      <c r="BC110" s="888"/>
      <c r="BD110" s="888"/>
      <c r="BE110" s="888"/>
      <c r="BF110" s="888"/>
      <c r="BG110" s="888"/>
      <c r="BH110" s="888"/>
      <c r="BI110" s="888"/>
      <c r="BJ110" s="888"/>
      <c r="BK110" s="888"/>
      <c r="BL110" s="888"/>
      <c r="BM110" s="888"/>
      <c r="BN110" s="888"/>
      <c r="BO110" s="888"/>
      <c r="BP110" s="889"/>
      <c r="BQ110" s="927">
        <v>54997654</v>
      </c>
      <c r="BR110" s="928"/>
      <c r="BS110" s="928"/>
      <c r="BT110" s="928"/>
      <c r="BU110" s="928"/>
      <c r="BV110" s="928">
        <v>69510431</v>
      </c>
      <c r="BW110" s="928"/>
      <c r="BX110" s="928"/>
      <c r="BY110" s="928"/>
      <c r="BZ110" s="928"/>
      <c r="CA110" s="928">
        <v>73344786</v>
      </c>
      <c r="CB110" s="928"/>
      <c r="CC110" s="928"/>
      <c r="CD110" s="928"/>
      <c r="CE110" s="928"/>
      <c r="CF110" s="942">
        <v>321.2</v>
      </c>
      <c r="CG110" s="943"/>
      <c r="CH110" s="943"/>
      <c r="CI110" s="943"/>
      <c r="CJ110" s="943"/>
      <c r="CK110" s="944" t="s">
        <v>416</v>
      </c>
      <c r="CL110" s="945"/>
      <c r="CM110" s="924" t="s">
        <v>417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418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419</v>
      </c>
      <c r="BA111" s="951"/>
      <c r="BB111" s="951"/>
      <c r="BC111" s="951"/>
      <c r="BD111" s="951"/>
      <c r="BE111" s="951"/>
      <c r="BF111" s="951"/>
      <c r="BG111" s="951"/>
      <c r="BH111" s="951"/>
      <c r="BI111" s="951"/>
      <c r="BJ111" s="951"/>
      <c r="BK111" s="951"/>
      <c r="BL111" s="951"/>
      <c r="BM111" s="951"/>
      <c r="BN111" s="951"/>
      <c r="BO111" s="951"/>
      <c r="BP111" s="952"/>
      <c r="BQ111" s="920">
        <v>2616796</v>
      </c>
      <c r="BR111" s="921"/>
      <c r="BS111" s="921"/>
      <c r="BT111" s="921"/>
      <c r="BU111" s="921"/>
      <c r="BV111" s="921">
        <v>2356533</v>
      </c>
      <c r="BW111" s="921"/>
      <c r="BX111" s="921"/>
      <c r="BY111" s="921"/>
      <c r="BZ111" s="921"/>
      <c r="CA111" s="921">
        <v>2143554</v>
      </c>
      <c r="CB111" s="921"/>
      <c r="CC111" s="921"/>
      <c r="CD111" s="921"/>
      <c r="CE111" s="921"/>
      <c r="CF111" s="915">
        <v>9.4</v>
      </c>
      <c r="CG111" s="916"/>
      <c r="CH111" s="916"/>
      <c r="CI111" s="916"/>
      <c r="CJ111" s="916"/>
      <c r="CK111" s="946"/>
      <c r="CL111" s="947"/>
      <c r="CM111" s="917" t="s">
        <v>420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421</v>
      </c>
      <c r="B112" s="954"/>
      <c r="C112" s="951" t="s">
        <v>422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26667</v>
      </c>
      <c r="AB112" s="960"/>
      <c r="AC112" s="960"/>
      <c r="AD112" s="960"/>
      <c r="AE112" s="961"/>
      <c r="AF112" s="962">
        <v>26667</v>
      </c>
      <c r="AG112" s="960"/>
      <c r="AH112" s="960"/>
      <c r="AI112" s="960"/>
      <c r="AJ112" s="961"/>
      <c r="AK112" s="962">
        <v>26667</v>
      </c>
      <c r="AL112" s="960"/>
      <c r="AM112" s="960"/>
      <c r="AN112" s="960"/>
      <c r="AO112" s="961"/>
      <c r="AP112" s="963">
        <v>0.1</v>
      </c>
      <c r="AQ112" s="964"/>
      <c r="AR112" s="964"/>
      <c r="AS112" s="964"/>
      <c r="AT112" s="965"/>
      <c r="AU112" s="900"/>
      <c r="AV112" s="901"/>
      <c r="AW112" s="901"/>
      <c r="AX112" s="901"/>
      <c r="AY112" s="902"/>
      <c r="AZ112" s="950" t="s">
        <v>423</v>
      </c>
      <c r="BA112" s="951"/>
      <c r="BB112" s="951"/>
      <c r="BC112" s="951"/>
      <c r="BD112" s="951"/>
      <c r="BE112" s="951"/>
      <c r="BF112" s="951"/>
      <c r="BG112" s="951"/>
      <c r="BH112" s="951"/>
      <c r="BI112" s="951"/>
      <c r="BJ112" s="951"/>
      <c r="BK112" s="951"/>
      <c r="BL112" s="951"/>
      <c r="BM112" s="951"/>
      <c r="BN112" s="951"/>
      <c r="BO112" s="951"/>
      <c r="BP112" s="952"/>
      <c r="BQ112" s="920">
        <v>32505667</v>
      </c>
      <c r="BR112" s="921"/>
      <c r="BS112" s="921"/>
      <c r="BT112" s="921"/>
      <c r="BU112" s="921"/>
      <c r="BV112" s="921">
        <v>32382275</v>
      </c>
      <c r="BW112" s="921"/>
      <c r="BX112" s="921"/>
      <c r="BY112" s="921"/>
      <c r="BZ112" s="921"/>
      <c r="CA112" s="921">
        <v>30920020</v>
      </c>
      <c r="CB112" s="921"/>
      <c r="CC112" s="921"/>
      <c r="CD112" s="921"/>
      <c r="CE112" s="921"/>
      <c r="CF112" s="915">
        <v>135.4</v>
      </c>
      <c r="CG112" s="916"/>
      <c r="CH112" s="916"/>
      <c r="CI112" s="916"/>
      <c r="CJ112" s="916"/>
      <c r="CK112" s="946"/>
      <c r="CL112" s="947"/>
      <c r="CM112" s="917" t="s">
        <v>424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220</v>
      </c>
      <c r="DH112" s="921"/>
      <c r="DI112" s="921"/>
      <c r="DJ112" s="921"/>
      <c r="DK112" s="921"/>
      <c r="DL112" s="921" t="s">
        <v>220</v>
      </c>
      <c r="DM112" s="921"/>
      <c r="DN112" s="921"/>
      <c r="DO112" s="921"/>
      <c r="DP112" s="921"/>
      <c r="DQ112" s="921" t="s">
        <v>220</v>
      </c>
      <c r="DR112" s="921"/>
      <c r="DS112" s="921"/>
      <c r="DT112" s="921"/>
      <c r="DU112" s="921"/>
      <c r="DV112" s="922" t="s">
        <v>220</v>
      </c>
      <c r="DW112" s="922"/>
      <c r="DX112" s="922"/>
      <c r="DY112" s="922"/>
      <c r="DZ112" s="923"/>
    </row>
    <row r="113" spans="1:130" s="197" customFormat="1" ht="26.25" customHeight="1">
      <c r="A113" s="955"/>
      <c r="B113" s="956"/>
      <c r="C113" s="951" t="s">
        <v>425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1992960</v>
      </c>
      <c r="AB113" s="935"/>
      <c r="AC113" s="935"/>
      <c r="AD113" s="935"/>
      <c r="AE113" s="936"/>
      <c r="AF113" s="937">
        <v>2197278</v>
      </c>
      <c r="AG113" s="935"/>
      <c r="AH113" s="935"/>
      <c r="AI113" s="935"/>
      <c r="AJ113" s="936"/>
      <c r="AK113" s="937">
        <v>1941518</v>
      </c>
      <c r="AL113" s="935"/>
      <c r="AM113" s="935"/>
      <c r="AN113" s="935"/>
      <c r="AO113" s="936"/>
      <c r="AP113" s="938">
        <v>8.5</v>
      </c>
      <c r="AQ113" s="939"/>
      <c r="AR113" s="939"/>
      <c r="AS113" s="939"/>
      <c r="AT113" s="940"/>
      <c r="AU113" s="900"/>
      <c r="AV113" s="901"/>
      <c r="AW113" s="901"/>
      <c r="AX113" s="901"/>
      <c r="AY113" s="902"/>
      <c r="AZ113" s="950" t="s">
        <v>426</v>
      </c>
      <c r="BA113" s="951"/>
      <c r="BB113" s="951"/>
      <c r="BC113" s="951"/>
      <c r="BD113" s="951"/>
      <c r="BE113" s="951"/>
      <c r="BF113" s="951"/>
      <c r="BG113" s="951"/>
      <c r="BH113" s="951"/>
      <c r="BI113" s="951"/>
      <c r="BJ113" s="951"/>
      <c r="BK113" s="951"/>
      <c r="BL113" s="951"/>
      <c r="BM113" s="951"/>
      <c r="BN113" s="951"/>
      <c r="BO113" s="951"/>
      <c r="BP113" s="952"/>
      <c r="BQ113" s="920">
        <v>2286728</v>
      </c>
      <c r="BR113" s="921"/>
      <c r="BS113" s="921"/>
      <c r="BT113" s="921"/>
      <c r="BU113" s="921"/>
      <c r="BV113" s="921">
        <v>3074169</v>
      </c>
      <c r="BW113" s="921"/>
      <c r="BX113" s="921"/>
      <c r="BY113" s="921"/>
      <c r="BZ113" s="921"/>
      <c r="CA113" s="921">
        <v>5310685</v>
      </c>
      <c r="CB113" s="921"/>
      <c r="CC113" s="921"/>
      <c r="CD113" s="921"/>
      <c r="CE113" s="921"/>
      <c r="CF113" s="915">
        <v>23.3</v>
      </c>
      <c r="CG113" s="916"/>
      <c r="CH113" s="916"/>
      <c r="CI113" s="916"/>
      <c r="CJ113" s="916"/>
      <c r="CK113" s="946"/>
      <c r="CL113" s="947"/>
      <c r="CM113" s="917" t="s">
        <v>427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220</v>
      </c>
      <c r="DH113" s="960"/>
      <c r="DI113" s="960"/>
      <c r="DJ113" s="960"/>
      <c r="DK113" s="961"/>
      <c r="DL113" s="962" t="s">
        <v>220</v>
      </c>
      <c r="DM113" s="960"/>
      <c r="DN113" s="960"/>
      <c r="DO113" s="960"/>
      <c r="DP113" s="961"/>
      <c r="DQ113" s="962" t="s">
        <v>220</v>
      </c>
      <c r="DR113" s="960"/>
      <c r="DS113" s="960"/>
      <c r="DT113" s="960"/>
      <c r="DU113" s="961"/>
      <c r="DV113" s="963" t="s">
        <v>220</v>
      </c>
      <c r="DW113" s="964"/>
      <c r="DX113" s="964"/>
      <c r="DY113" s="964"/>
      <c r="DZ113" s="965"/>
    </row>
    <row r="114" spans="1:130" s="197" customFormat="1" ht="26.25" customHeight="1">
      <c r="A114" s="955"/>
      <c r="B114" s="956"/>
      <c r="C114" s="951" t="s">
        <v>428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347079</v>
      </c>
      <c r="AB114" s="960"/>
      <c r="AC114" s="960"/>
      <c r="AD114" s="960"/>
      <c r="AE114" s="961"/>
      <c r="AF114" s="962">
        <v>352664</v>
      </c>
      <c r="AG114" s="960"/>
      <c r="AH114" s="960"/>
      <c r="AI114" s="960"/>
      <c r="AJ114" s="961"/>
      <c r="AK114" s="962">
        <v>299288</v>
      </c>
      <c r="AL114" s="960"/>
      <c r="AM114" s="960"/>
      <c r="AN114" s="960"/>
      <c r="AO114" s="961"/>
      <c r="AP114" s="963">
        <v>1.3</v>
      </c>
      <c r="AQ114" s="964"/>
      <c r="AR114" s="964"/>
      <c r="AS114" s="964"/>
      <c r="AT114" s="965"/>
      <c r="AU114" s="900"/>
      <c r="AV114" s="901"/>
      <c r="AW114" s="901"/>
      <c r="AX114" s="901"/>
      <c r="AY114" s="902"/>
      <c r="AZ114" s="950" t="s">
        <v>429</v>
      </c>
      <c r="BA114" s="951"/>
      <c r="BB114" s="951"/>
      <c r="BC114" s="951"/>
      <c r="BD114" s="951"/>
      <c r="BE114" s="951"/>
      <c r="BF114" s="951"/>
      <c r="BG114" s="951"/>
      <c r="BH114" s="951"/>
      <c r="BI114" s="951"/>
      <c r="BJ114" s="951"/>
      <c r="BK114" s="951"/>
      <c r="BL114" s="951"/>
      <c r="BM114" s="951"/>
      <c r="BN114" s="951"/>
      <c r="BO114" s="951"/>
      <c r="BP114" s="952"/>
      <c r="BQ114" s="920">
        <v>7897654</v>
      </c>
      <c r="BR114" s="921"/>
      <c r="BS114" s="921"/>
      <c r="BT114" s="921"/>
      <c r="BU114" s="921"/>
      <c r="BV114" s="921">
        <v>7450308</v>
      </c>
      <c r="BW114" s="921"/>
      <c r="BX114" s="921"/>
      <c r="BY114" s="921"/>
      <c r="BZ114" s="921"/>
      <c r="CA114" s="921">
        <v>6665948</v>
      </c>
      <c r="CB114" s="921"/>
      <c r="CC114" s="921"/>
      <c r="CD114" s="921"/>
      <c r="CE114" s="921"/>
      <c r="CF114" s="915">
        <v>29.2</v>
      </c>
      <c r="CG114" s="916"/>
      <c r="CH114" s="916"/>
      <c r="CI114" s="916"/>
      <c r="CJ114" s="916"/>
      <c r="CK114" s="946"/>
      <c r="CL114" s="947"/>
      <c r="CM114" s="917" t="s">
        <v>430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220</v>
      </c>
      <c r="DH114" s="960"/>
      <c r="DI114" s="960"/>
      <c r="DJ114" s="960"/>
      <c r="DK114" s="961"/>
      <c r="DL114" s="962" t="s">
        <v>220</v>
      </c>
      <c r="DM114" s="960"/>
      <c r="DN114" s="960"/>
      <c r="DO114" s="960"/>
      <c r="DP114" s="961"/>
      <c r="DQ114" s="962" t="s">
        <v>220</v>
      </c>
      <c r="DR114" s="960"/>
      <c r="DS114" s="960"/>
      <c r="DT114" s="960"/>
      <c r="DU114" s="961"/>
      <c r="DV114" s="963" t="s">
        <v>220</v>
      </c>
      <c r="DW114" s="964"/>
      <c r="DX114" s="964"/>
      <c r="DY114" s="964"/>
      <c r="DZ114" s="965"/>
    </row>
    <row r="115" spans="1:130" s="197" customFormat="1" ht="26.25" customHeight="1">
      <c r="A115" s="955"/>
      <c r="B115" s="956"/>
      <c r="C115" s="951" t="s">
        <v>431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320860</v>
      </c>
      <c r="AB115" s="935"/>
      <c r="AC115" s="935"/>
      <c r="AD115" s="935"/>
      <c r="AE115" s="936"/>
      <c r="AF115" s="937">
        <v>302409</v>
      </c>
      <c r="AG115" s="935"/>
      <c r="AH115" s="935"/>
      <c r="AI115" s="935"/>
      <c r="AJ115" s="936"/>
      <c r="AK115" s="937">
        <v>286688</v>
      </c>
      <c r="AL115" s="935"/>
      <c r="AM115" s="935"/>
      <c r="AN115" s="935"/>
      <c r="AO115" s="936"/>
      <c r="AP115" s="938">
        <v>1.3</v>
      </c>
      <c r="AQ115" s="939"/>
      <c r="AR115" s="939"/>
      <c r="AS115" s="939"/>
      <c r="AT115" s="940"/>
      <c r="AU115" s="900"/>
      <c r="AV115" s="901"/>
      <c r="AW115" s="901"/>
      <c r="AX115" s="901"/>
      <c r="AY115" s="902"/>
      <c r="AZ115" s="950" t="s">
        <v>432</v>
      </c>
      <c r="BA115" s="951"/>
      <c r="BB115" s="951"/>
      <c r="BC115" s="951"/>
      <c r="BD115" s="951"/>
      <c r="BE115" s="951"/>
      <c r="BF115" s="951"/>
      <c r="BG115" s="951"/>
      <c r="BH115" s="951"/>
      <c r="BI115" s="951"/>
      <c r="BJ115" s="951"/>
      <c r="BK115" s="951"/>
      <c r="BL115" s="951"/>
      <c r="BM115" s="951"/>
      <c r="BN115" s="951"/>
      <c r="BO115" s="951"/>
      <c r="BP115" s="952"/>
      <c r="BQ115" s="920">
        <v>6500948</v>
      </c>
      <c r="BR115" s="921"/>
      <c r="BS115" s="921"/>
      <c r="BT115" s="921"/>
      <c r="BU115" s="921"/>
      <c r="BV115" s="921">
        <v>11581</v>
      </c>
      <c r="BW115" s="921"/>
      <c r="BX115" s="921"/>
      <c r="BY115" s="921"/>
      <c r="BZ115" s="921"/>
      <c r="CA115" s="921">
        <v>9765</v>
      </c>
      <c r="CB115" s="921"/>
      <c r="CC115" s="921"/>
      <c r="CD115" s="921"/>
      <c r="CE115" s="921"/>
      <c r="CF115" s="915">
        <v>0</v>
      </c>
      <c r="CG115" s="916"/>
      <c r="CH115" s="916"/>
      <c r="CI115" s="916"/>
      <c r="CJ115" s="916"/>
      <c r="CK115" s="946"/>
      <c r="CL115" s="947"/>
      <c r="CM115" s="950" t="s">
        <v>433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220</v>
      </c>
      <c r="DH115" s="960"/>
      <c r="DI115" s="960"/>
      <c r="DJ115" s="960"/>
      <c r="DK115" s="961"/>
      <c r="DL115" s="962" t="s">
        <v>220</v>
      </c>
      <c r="DM115" s="960"/>
      <c r="DN115" s="960"/>
      <c r="DO115" s="960"/>
      <c r="DP115" s="961"/>
      <c r="DQ115" s="962" t="s">
        <v>220</v>
      </c>
      <c r="DR115" s="960"/>
      <c r="DS115" s="960"/>
      <c r="DT115" s="960"/>
      <c r="DU115" s="961"/>
      <c r="DV115" s="963" t="s">
        <v>220</v>
      </c>
      <c r="DW115" s="964"/>
      <c r="DX115" s="964"/>
      <c r="DY115" s="964"/>
      <c r="DZ115" s="965"/>
    </row>
    <row r="116" spans="1:130" s="197" customFormat="1" ht="26.25" customHeight="1">
      <c r="A116" s="957"/>
      <c r="B116" s="958"/>
      <c r="C116" s="972" t="s">
        <v>434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220</v>
      </c>
      <c r="AB116" s="960"/>
      <c r="AC116" s="960"/>
      <c r="AD116" s="960"/>
      <c r="AE116" s="961"/>
      <c r="AF116" s="962" t="s">
        <v>220</v>
      </c>
      <c r="AG116" s="960"/>
      <c r="AH116" s="960"/>
      <c r="AI116" s="960"/>
      <c r="AJ116" s="961"/>
      <c r="AK116" s="962" t="s">
        <v>220</v>
      </c>
      <c r="AL116" s="960"/>
      <c r="AM116" s="960"/>
      <c r="AN116" s="960"/>
      <c r="AO116" s="961"/>
      <c r="AP116" s="963" t="s">
        <v>220</v>
      </c>
      <c r="AQ116" s="964"/>
      <c r="AR116" s="964"/>
      <c r="AS116" s="964"/>
      <c r="AT116" s="965"/>
      <c r="AU116" s="900"/>
      <c r="AV116" s="901"/>
      <c r="AW116" s="901"/>
      <c r="AX116" s="901"/>
      <c r="AY116" s="902"/>
      <c r="AZ116" s="950" t="s">
        <v>435</v>
      </c>
      <c r="BA116" s="951"/>
      <c r="BB116" s="951"/>
      <c r="BC116" s="951"/>
      <c r="BD116" s="951"/>
      <c r="BE116" s="951"/>
      <c r="BF116" s="951"/>
      <c r="BG116" s="951"/>
      <c r="BH116" s="951"/>
      <c r="BI116" s="951"/>
      <c r="BJ116" s="951"/>
      <c r="BK116" s="951"/>
      <c r="BL116" s="951"/>
      <c r="BM116" s="951"/>
      <c r="BN116" s="951"/>
      <c r="BO116" s="951"/>
      <c r="BP116" s="952"/>
      <c r="BQ116" s="920" t="s">
        <v>220</v>
      </c>
      <c r="BR116" s="921"/>
      <c r="BS116" s="921"/>
      <c r="BT116" s="921"/>
      <c r="BU116" s="921"/>
      <c r="BV116" s="921" t="s">
        <v>220</v>
      </c>
      <c r="BW116" s="921"/>
      <c r="BX116" s="921"/>
      <c r="BY116" s="921"/>
      <c r="BZ116" s="921"/>
      <c r="CA116" s="921" t="s">
        <v>220</v>
      </c>
      <c r="CB116" s="921"/>
      <c r="CC116" s="921"/>
      <c r="CD116" s="921"/>
      <c r="CE116" s="921"/>
      <c r="CF116" s="915" t="s">
        <v>220</v>
      </c>
      <c r="CG116" s="916"/>
      <c r="CH116" s="916"/>
      <c r="CI116" s="916"/>
      <c r="CJ116" s="916"/>
      <c r="CK116" s="946"/>
      <c r="CL116" s="947"/>
      <c r="CM116" s="917" t="s">
        <v>436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160595</v>
      </c>
      <c r="DH116" s="960"/>
      <c r="DI116" s="960"/>
      <c r="DJ116" s="960"/>
      <c r="DK116" s="961"/>
      <c r="DL116" s="962">
        <v>155560</v>
      </c>
      <c r="DM116" s="960"/>
      <c r="DN116" s="960"/>
      <c r="DO116" s="960"/>
      <c r="DP116" s="961"/>
      <c r="DQ116" s="962">
        <v>127461</v>
      </c>
      <c r="DR116" s="960"/>
      <c r="DS116" s="960"/>
      <c r="DT116" s="960"/>
      <c r="DU116" s="961"/>
      <c r="DV116" s="963">
        <v>0.6</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437</v>
      </c>
      <c r="Z117" s="885"/>
      <c r="AA117" s="997">
        <v>8454340</v>
      </c>
      <c r="AB117" s="967"/>
      <c r="AC117" s="967"/>
      <c r="AD117" s="967"/>
      <c r="AE117" s="968"/>
      <c r="AF117" s="966">
        <v>8720153</v>
      </c>
      <c r="AG117" s="967"/>
      <c r="AH117" s="967"/>
      <c r="AI117" s="967"/>
      <c r="AJ117" s="968"/>
      <c r="AK117" s="966">
        <v>8440396</v>
      </c>
      <c r="AL117" s="967"/>
      <c r="AM117" s="967"/>
      <c r="AN117" s="967"/>
      <c r="AO117" s="968"/>
      <c r="AP117" s="969"/>
      <c r="AQ117" s="970"/>
      <c r="AR117" s="970"/>
      <c r="AS117" s="970"/>
      <c r="AT117" s="971"/>
      <c r="AU117" s="900"/>
      <c r="AV117" s="901"/>
      <c r="AW117" s="901"/>
      <c r="AX117" s="901"/>
      <c r="AY117" s="902"/>
      <c r="AZ117" s="996" t="s">
        <v>438</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413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411</v>
      </c>
      <c r="AB118" s="884"/>
      <c r="AC118" s="884"/>
      <c r="AD118" s="884"/>
      <c r="AE118" s="885"/>
      <c r="AF118" s="883" t="s">
        <v>286</v>
      </c>
      <c r="AG118" s="884"/>
      <c r="AH118" s="884"/>
      <c r="AI118" s="884"/>
      <c r="AJ118" s="885"/>
      <c r="AK118" s="883" t="s">
        <v>285</v>
      </c>
      <c r="AL118" s="884"/>
      <c r="AM118" s="884"/>
      <c r="AN118" s="884"/>
      <c r="AO118" s="885"/>
      <c r="AP118" s="991" t="s">
        <v>412</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440</v>
      </c>
      <c r="BP118" s="995"/>
      <c r="BQ118" s="986">
        <v>106805447</v>
      </c>
      <c r="BR118" s="987"/>
      <c r="BS118" s="987"/>
      <c r="BT118" s="987"/>
      <c r="BU118" s="987"/>
      <c r="BV118" s="987">
        <v>114785297</v>
      </c>
      <c r="BW118" s="987"/>
      <c r="BX118" s="987"/>
      <c r="BY118" s="987"/>
      <c r="BZ118" s="987"/>
      <c r="CA118" s="987">
        <v>118394758</v>
      </c>
      <c r="CB118" s="987"/>
      <c r="CC118" s="987"/>
      <c r="CD118" s="987"/>
      <c r="CE118" s="987"/>
      <c r="CF118" s="988"/>
      <c r="CG118" s="989"/>
      <c r="CH118" s="989"/>
      <c r="CI118" s="989"/>
      <c r="CJ118" s="990"/>
      <c r="CK118" s="946"/>
      <c r="CL118" s="947"/>
      <c r="CM118" s="917" t="s">
        <v>441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416</v>
      </c>
      <c r="B119" s="945"/>
      <c r="C119" s="924" t="s">
        <v>417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442</v>
      </c>
      <c r="AV119" s="979"/>
      <c r="AW119" s="979"/>
      <c r="AX119" s="979"/>
      <c r="AY119" s="980"/>
      <c r="AZ119" s="941" t="s">
        <v>443</v>
      </c>
      <c r="BA119" s="888"/>
      <c r="BB119" s="888"/>
      <c r="BC119" s="888"/>
      <c r="BD119" s="888"/>
      <c r="BE119" s="888"/>
      <c r="BF119" s="888"/>
      <c r="BG119" s="888"/>
      <c r="BH119" s="888"/>
      <c r="BI119" s="888"/>
      <c r="BJ119" s="888"/>
      <c r="BK119" s="888"/>
      <c r="BL119" s="888"/>
      <c r="BM119" s="888"/>
      <c r="BN119" s="888"/>
      <c r="BO119" s="888"/>
      <c r="BP119" s="889"/>
      <c r="BQ119" s="927">
        <v>5706400</v>
      </c>
      <c r="BR119" s="928"/>
      <c r="BS119" s="928"/>
      <c r="BT119" s="928"/>
      <c r="BU119" s="928"/>
      <c r="BV119" s="928">
        <v>7990146</v>
      </c>
      <c r="BW119" s="928"/>
      <c r="BX119" s="928"/>
      <c r="BY119" s="928"/>
      <c r="BZ119" s="928"/>
      <c r="CA119" s="928">
        <v>8716859</v>
      </c>
      <c r="CB119" s="928"/>
      <c r="CC119" s="928"/>
      <c r="CD119" s="928"/>
      <c r="CE119" s="928"/>
      <c r="CF119" s="942">
        <v>38.200000000000003</v>
      </c>
      <c r="CG119" s="943"/>
      <c r="CH119" s="943"/>
      <c r="CI119" s="943"/>
      <c r="CJ119" s="943"/>
      <c r="CK119" s="948"/>
      <c r="CL119" s="949"/>
      <c r="CM119" s="1005" t="s">
        <v>444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2456201</v>
      </c>
      <c r="DH119" s="999"/>
      <c r="DI119" s="999"/>
      <c r="DJ119" s="999"/>
      <c r="DK119" s="1000"/>
      <c r="DL119" s="1001">
        <v>2200973</v>
      </c>
      <c r="DM119" s="999"/>
      <c r="DN119" s="999"/>
      <c r="DO119" s="999"/>
      <c r="DP119" s="1000"/>
      <c r="DQ119" s="1001">
        <v>2016093</v>
      </c>
      <c r="DR119" s="999"/>
      <c r="DS119" s="999"/>
      <c r="DT119" s="999"/>
      <c r="DU119" s="1000"/>
      <c r="DV119" s="1002">
        <v>8.8000000000000007</v>
      </c>
      <c r="DW119" s="1003"/>
      <c r="DX119" s="1003"/>
      <c r="DY119" s="1003"/>
      <c r="DZ119" s="1004"/>
    </row>
    <row r="120" spans="1:130" s="197" customFormat="1" ht="26.25" customHeight="1">
      <c r="A120" s="976"/>
      <c r="B120" s="947"/>
      <c r="C120" s="917" t="s">
        <v>420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445</v>
      </c>
      <c r="BA120" s="951"/>
      <c r="BB120" s="951"/>
      <c r="BC120" s="951"/>
      <c r="BD120" s="951"/>
      <c r="BE120" s="951"/>
      <c r="BF120" s="951"/>
      <c r="BG120" s="951"/>
      <c r="BH120" s="951"/>
      <c r="BI120" s="951"/>
      <c r="BJ120" s="951"/>
      <c r="BK120" s="951"/>
      <c r="BL120" s="951"/>
      <c r="BM120" s="951"/>
      <c r="BN120" s="951"/>
      <c r="BO120" s="951"/>
      <c r="BP120" s="952"/>
      <c r="BQ120" s="920">
        <v>10243703</v>
      </c>
      <c r="BR120" s="921"/>
      <c r="BS120" s="921"/>
      <c r="BT120" s="921"/>
      <c r="BU120" s="921"/>
      <c r="BV120" s="921">
        <v>10251184</v>
      </c>
      <c r="BW120" s="921"/>
      <c r="BX120" s="921"/>
      <c r="BY120" s="921"/>
      <c r="BZ120" s="921"/>
      <c r="CA120" s="921">
        <v>10898394</v>
      </c>
      <c r="CB120" s="921"/>
      <c r="CC120" s="921"/>
      <c r="CD120" s="921"/>
      <c r="CE120" s="921"/>
      <c r="CF120" s="915">
        <v>47.7</v>
      </c>
      <c r="CG120" s="916"/>
      <c r="CH120" s="916"/>
      <c r="CI120" s="916"/>
      <c r="CJ120" s="916"/>
      <c r="CK120" s="1014" t="s">
        <v>446</v>
      </c>
      <c r="CL120" s="1015"/>
      <c r="CM120" s="1015"/>
      <c r="CN120" s="1015"/>
      <c r="CO120" s="1016"/>
      <c r="CP120" s="1022" t="s">
        <v>394</v>
      </c>
      <c r="CQ120" s="1023"/>
      <c r="CR120" s="1023"/>
      <c r="CS120" s="1023"/>
      <c r="CT120" s="1023"/>
      <c r="CU120" s="1023"/>
      <c r="CV120" s="1023"/>
      <c r="CW120" s="1023"/>
      <c r="CX120" s="1023"/>
      <c r="CY120" s="1023"/>
      <c r="CZ120" s="1023"/>
      <c r="DA120" s="1023"/>
      <c r="DB120" s="1023"/>
      <c r="DC120" s="1023"/>
      <c r="DD120" s="1023"/>
      <c r="DE120" s="1023"/>
      <c r="DF120" s="1024"/>
      <c r="DG120" s="927">
        <v>29402638</v>
      </c>
      <c r="DH120" s="928"/>
      <c r="DI120" s="928"/>
      <c r="DJ120" s="928"/>
      <c r="DK120" s="928"/>
      <c r="DL120" s="928">
        <v>29455730</v>
      </c>
      <c r="DM120" s="928"/>
      <c r="DN120" s="928"/>
      <c r="DO120" s="928"/>
      <c r="DP120" s="928"/>
      <c r="DQ120" s="928">
        <v>28162578</v>
      </c>
      <c r="DR120" s="928"/>
      <c r="DS120" s="928"/>
      <c r="DT120" s="928"/>
      <c r="DU120" s="928"/>
      <c r="DV120" s="929">
        <v>123.3</v>
      </c>
      <c r="DW120" s="929"/>
      <c r="DX120" s="929"/>
      <c r="DY120" s="929"/>
      <c r="DZ120" s="930"/>
    </row>
    <row r="121" spans="1:130" s="197" customFormat="1" ht="26.25" customHeight="1">
      <c r="A121" s="976"/>
      <c r="B121" s="947"/>
      <c r="C121" s="1011" t="s">
        <v>447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448</v>
      </c>
      <c r="BA121" s="972"/>
      <c r="BB121" s="972"/>
      <c r="BC121" s="972"/>
      <c r="BD121" s="972"/>
      <c r="BE121" s="972"/>
      <c r="BF121" s="972"/>
      <c r="BG121" s="972"/>
      <c r="BH121" s="972"/>
      <c r="BI121" s="972"/>
      <c r="BJ121" s="972"/>
      <c r="BK121" s="972"/>
      <c r="BL121" s="972"/>
      <c r="BM121" s="972"/>
      <c r="BN121" s="972"/>
      <c r="BO121" s="972"/>
      <c r="BP121" s="973"/>
      <c r="BQ121" s="986">
        <v>60413480</v>
      </c>
      <c r="BR121" s="987"/>
      <c r="BS121" s="987"/>
      <c r="BT121" s="987"/>
      <c r="BU121" s="987"/>
      <c r="BV121" s="987">
        <v>63589957</v>
      </c>
      <c r="BW121" s="987"/>
      <c r="BX121" s="987"/>
      <c r="BY121" s="987"/>
      <c r="BZ121" s="987"/>
      <c r="CA121" s="987">
        <v>65638295</v>
      </c>
      <c r="CB121" s="987"/>
      <c r="CC121" s="987"/>
      <c r="CD121" s="987"/>
      <c r="CE121" s="987"/>
      <c r="CF121" s="1025">
        <v>287.39999999999998</v>
      </c>
      <c r="CG121" s="1026"/>
      <c r="CH121" s="1026"/>
      <c r="CI121" s="1026"/>
      <c r="CJ121" s="1026"/>
      <c r="CK121" s="1017"/>
      <c r="CL121" s="1018"/>
      <c r="CM121" s="1018"/>
      <c r="CN121" s="1018"/>
      <c r="CO121" s="1019"/>
      <c r="CP121" s="1008" t="s">
        <v>449</v>
      </c>
      <c r="CQ121" s="1009"/>
      <c r="CR121" s="1009"/>
      <c r="CS121" s="1009"/>
      <c r="CT121" s="1009"/>
      <c r="CU121" s="1009"/>
      <c r="CV121" s="1009"/>
      <c r="CW121" s="1009"/>
      <c r="CX121" s="1009"/>
      <c r="CY121" s="1009"/>
      <c r="CZ121" s="1009"/>
      <c r="DA121" s="1009"/>
      <c r="DB121" s="1009"/>
      <c r="DC121" s="1009"/>
      <c r="DD121" s="1009"/>
      <c r="DE121" s="1009"/>
      <c r="DF121" s="1010"/>
      <c r="DG121" s="920">
        <v>1713737</v>
      </c>
      <c r="DH121" s="921"/>
      <c r="DI121" s="921"/>
      <c r="DJ121" s="921"/>
      <c r="DK121" s="921"/>
      <c r="DL121" s="921">
        <v>1625862</v>
      </c>
      <c r="DM121" s="921"/>
      <c r="DN121" s="921"/>
      <c r="DO121" s="921"/>
      <c r="DP121" s="921"/>
      <c r="DQ121" s="921">
        <v>1547737</v>
      </c>
      <c r="DR121" s="921"/>
      <c r="DS121" s="921"/>
      <c r="DT121" s="921"/>
      <c r="DU121" s="921"/>
      <c r="DV121" s="922">
        <v>6.8</v>
      </c>
      <c r="DW121" s="922"/>
      <c r="DX121" s="922"/>
      <c r="DY121" s="922"/>
      <c r="DZ121" s="923"/>
    </row>
    <row r="122" spans="1:130" s="197" customFormat="1" ht="26.25" customHeight="1">
      <c r="A122" s="976"/>
      <c r="B122" s="947"/>
      <c r="C122" s="917" t="s">
        <v>430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220</v>
      </c>
      <c r="AB122" s="960"/>
      <c r="AC122" s="960"/>
      <c r="AD122" s="960"/>
      <c r="AE122" s="961"/>
      <c r="AF122" s="962" t="s">
        <v>220</v>
      </c>
      <c r="AG122" s="960"/>
      <c r="AH122" s="960"/>
      <c r="AI122" s="960"/>
      <c r="AJ122" s="961"/>
      <c r="AK122" s="962" t="s">
        <v>220</v>
      </c>
      <c r="AL122" s="960"/>
      <c r="AM122" s="960"/>
      <c r="AN122" s="960"/>
      <c r="AO122" s="961"/>
      <c r="AP122" s="963" t="s">
        <v>220</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450</v>
      </c>
      <c r="BP122" s="995"/>
      <c r="BQ122" s="1035">
        <v>76363583</v>
      </c>
      <c r="BR122" s="1036"/>
      <c r="BS122" s="1036"/>
      <c r="BT122" s="1036"/>
      <c r="BU122" s="1036"/>
      <c r="BV122" s="1036">
        <v>81831287</v>
      </c>
      <c r="BW122" s="1036"/>
      <c r="BX122" s="1036"/>
      <c r="BY122" s="1036"/>
      <c r="BZ122" s="1036"/>
      <c r="CA122" s="1036">
        <v>85253548</v>
      </c>
      <c r="CB122" s="1036"/>
      <c r="CC122" s="1036"/>
      <c r="CD122" s="1036"/>
      <c r="CE122" s="1036"/>
      <c r="CF122" s="988"/>
      <c r="CG122" s="989"/>
      <c r="CH122" s="989"/>
      <c r="CI122" s="989"/>
      <c r="CJ122" s="990"/>
      <c r="CK122" s="1017"/>
      <c r="CL122" s="1018"/>
      <c r="CM122" s="1018"/>
      <c r="CN122" s="1018"/>
      <c r="CO122" s="1019"/>
      <c r="CP122" s="1008" t="s">
        <v>451</v>
      </c>
      <c r="CQ122" s="1009"/>
      <c r="CR122" s="1009"/>
      <c r="CS122" s="1009"/>
      <c r="CT122" s="1009"/>
      <c r="CU122" s="1009"/>
      <c r="CV122" s="1009"/>
      <c r="CW122" s="1009"/>
      <c r="CX122" s="1009"/>
      <c r="CY122" s="1009"/>
      <c r="CZ122" s="1009"/>
      <c r="DA122" s="1009"/>
      <c r="DB122" s="1009"/>
      <c r="DC122" s="1009"/>
      <c r="DD122" s="1009"/>
      <c r="DE122" s="1009"/>
      <c r="DF122" s="1010"/>
      <c r="DG122" s="920">
        <v>695310</v>
      </c>
      <c r="DH122" s="921"/>
      <c r="DI122" s="921"/>
      <c r="DJ122" s="921"/>
      <c r="DK122" s="921"/>
      <c r="DL122" s="921">
        <v>669685</v>
      </c>
      <c r="DM122" s="921"/>
      <c r="DN122" s="921"/>
      <c r="DO122" s="921"/>
      <c r="DP122" s="921"/>
      <c r="DQ122" s="921">
        <v>730049</v>
      </c>
      <c r="DR122" s="921"/>
      <c r="DS122" s="921"/>
      <c r="DT122" s="921"/>
      <c r="DU122" s="921"/>
      <c r="DV122" s="922">
        <v>3.2</v>
      </c>
      <c r="DW122" s="922"/>
      <c r="DX122" s="922"/>
      <c r="DY122" s="922"/>
      <c r="DZ122" s="923"/>
    </row>
    <row r="123" spans="1:130" s="197" customFormat="1" ht="26.25" customHeight="1" thickBot="1">
      <c r="A123" s="976"/>
      <c r="B123" s="947"/>
      <c r="C123" s="917" t="s">
        <v>436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27012</v>
      </c>
      <c r="AB123" s="960"/>
      <c r="AC123" s="960"/>
      <c r="AD123" s="960"/>
      <c r="AE123" s="961"/>
      <c r="AF123" s="962">
        <v>27479</v>
      </c>
      <c r="AG123" s="960"/>
      <c r="AH123" s="960"/>
      <c r="AI123" s="960"/>
      <c r="AJ123" s="961"/>
      <c r="AK123" s="962">
        <v>28099</v>
      </c>
      <c r="AL123" s="960"/>
      <c r="AM123" s="960"/>
      <c r="AN123" s="960"/>
      <c r="AO123" s="961"/>
      <c r="AP123" s="963">
        <v>0.1</v>
      </c>
      <c r="AQ123" s="964"/>
      <c r="AR123" s="964"/>
      <c r="AS123" s="964"/>
      <c r="AT123" s="965"/>
      <c r="AU123" s="1032" t="s">
        <v>452</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133.9</v>
      </c>
      <c r="BR123" s="1028"/>
      <c r="BS123" s="1028"/>
      <c r="BT123" s="1028"/>
      <c r="BU123" s="1028"/>
      <c r="BV123" s="1028">
        <v>141.9</v>
      </c>
      <c r="BW123" s="1028"/>
      <c r="BX123" s="1028"/>
      <c r="BY123" s="1028"/>
      <c r="BZ123" s="1028"/>
      <c r="CA123" s="1028">
        <v>145.1</v>
      </c>
      <c r="CB123" s="1028"/>
      <c r="CC123" s="1028"/>
      <c r="CD123" s="1028"/>
      <c r="CE123" s="1028"/>
      <c r="CF123" s="1029"/>
      <c r="CG123" s="1030"/>
      <c r="CH123" s="1030"/>
      <c r="CI123" s="1030"/>
      <c r="CJ123" s="1031"/>
      <c r="CK123" s="1017"/>
      <c r="CL123" s="1018"/>
      <c r="CM123" s="1018"/>
      <c r="CN123" s="1018"/>
      <c r="CO123" s="1019"/>
      <c r="CP123" s="1008" t="s">
        <v>390</v>
      </c>
      <c r="CQ123" s="1009"/>
      <c r="CR123" s="1009"/>
      <c r="CS123" s="1009"/>
      <c r="CT123" s="1009"/>
      <c r="CU123" s="1009"/>
      <c r="CV123" s="1009"/>
      <c r="CW123" s="1009"/>
      <c r="CX123" s="1009"/>
      <c r="CY123" s="1009"/>
      <c r="CZ123" s="1009"/>
      <c r="DA123" s="1009"/>
      <c r="DB123" s="1009"/>
      <c r="DC123" s="1009"/>
      <c r="DD123" s="1009"/>
      <c r="DE123" s="1009"/>
      <c r="DF123" s="1010"/>
      <c r="DG123" s="959">
        <v>301415</v>
      </c>
      <c r="DH123" s="960"/>
      <c r="DI123" s="960"/>
      <c r="DJ123" s="960"/>
      <c r="DK123" s="961"/>
      <c r="DL123" s="962">
        <v>313543</v>
      </c>
      <c r="DM123" s="960"/>
      <c r="DN123" s="960"/>
      <c r="DO123" s="960"/>
      <c r="DP123" s="961"/>
      <c r="DQ123" s="962">
        <v>251620</v>
      </c>
      <c r="DR123" s="960"/>
      <c r="DS123" s="960"/>
      <c r="DT123" s="960"/>
      <c r="DU123" s="961"/>
      <c r="DV123" s="963">
        <v>1.1000000000000001</v>
      </c>
      <c r="DW123" s="964"/>
      <c r="DX123" s="964"/>
      <c r="DY123" s="964"/>
      <c r="DZ123" s="965"/>
    </row>
    <row r="124" spans="1:130" s="197" customFormat="1" ht="26.25" customHeight="1">
      <c r="A124" s="976"/>
      <c r="B124" s="947"/>
      <c r="C124" s="917" t="s">
        <v>439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453</v>
      </c>
      <c r="CQ124" s="1009"/>
      <c r="CR124" s="1009"/>
      <c r="CS124" s="1009"/>
      <c r="CT124" s="1009"/>
      <c r="CU124" s="1009"/>
      <c r="CV124" s="1009"/>
      <c r="CW124" s="1009"/>
      <c r="CX124" s="1009"/>
      <c r="CY124" s="1009"/>
      <c r="CZ124" s="1009"/>
      <c r="DA124" s="1009"/>
      <c r="DB124" s="1009"/>
      <c r="DC124" s="1009"/>
      <c r="DD124" s="1009"/>
      <c r="DE124" s="1009"/>
      <c r="DF124" s="1010"/>
      <c r="DG124" s="998">
        <v>392567</v>
      </c>
      <c r="DH124" s="999"/>
      <c r="DI124" s="999"/>
      <c r="DJ124" s="999"/>
      <c r="DK124" s="1000"/>
      <c r="DL124" s="1001">
        <v>317455</v>
      </c>
      <c r="DM124" s="999"/>
      <c r="DN124" s="999"/>
      <c r="DO124" s="999"/>
      <c r="DP124" s="1000"/>
      <c r="DQ124" s="1001">
        <v>228036</v>
      </c>
      <c r="DR124" s="999"/>
      <c r="DS124" s="999"/>
      <c r="DT124" s="999"/>
      <c r="DU124" s="1000"/>
      <c r="DV124" s="1002">
        <v>1</v>
      </c>
      <c r="DW124" s="1003"/>
      <c r="DX124" s="1003"/>
      <c r="DY124" s="1003"/>
      <c r="DZ124" s="1004"/>
    </row>
    <row r="125" spans="1:130" s="197" customFormat="1" ht="26.25" customHeight="1" thickBot="1">
      <c r="A125" s="976"/>
      <c r="B125" s="947"/>
      <c r="C125" s="917" t="s">
        <v>441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454</v>
      </c>
      <c r="CL125" s="1015"/>
      <c r="CM125" s="1015"/>
      <c r="CN125" s="1015"/>
      <c r="CO125" s="1016"/>
      <c r="CP125" s="941" t="s">
        <v>455</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444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290353</v>
      </c>
      <c r="AB126" s="960"/>
      <c r="AC126" s="960"/>
      <c r="AD126" s="960"/>
      <c r="AE126" s="961"/>
      <c r="AF126" s="962">
        <v>271898</v>
      </c>
      <c r="AG126" s="960"/>
      <c r="AH126" s="960"/>
      <c r="AI126" s="960"/>
      <c r="AJ126" s="961"/>
      <c r="AK126" s="962">
        <v>256122</v>
      </c>
      <c r="AL126" s="960"/>
      <c r="AM126" s="960"/>
      <c r="AN126" s="960"/>
      <c r="AO126" s="961"/>
      <c r="AP126" s="963">
        <v>1.1000000000000001</v>
      </c>
      <c r="AQ126" s="964"/>
      <c r="AR126" s="964"/>
      <c r="AS126" s="964"/>
      <c r="AT126" s="965"/>
      <c r="AU126" s="233"/>
      <c r="AV126" s="233"/>
      <c r="AW126" s="233"/>
      <c r="AX126" s="1037" t="s">
        <v>456</v>
      </c>
      <c r="AY126" s="1038"/>
      <c r="AZ126" s="1038"/>
      <c r="BA126" s="1038"/>
      <c r="BB126" s="1038"/>
      <c r="BC126" s="1038"/>
      <c r="BD126" s="1038"/>
      <c r="BE126" s="1039"/>
      <c r="BF126" s="1053" t="s">
        <v>457</v>
      </c>
      <c r="BG126" s="1038"/>
      <c r="BH126" s="1038"/>
      <c r="BI126" s="1038"/>
      <c r="BJ126" s="1038"/>
      <c r="BK126" s="1038"/>
      <c r="BL126" s="1039"/>
      <c r="BM126" s="1053" t="s">
        <v>458</v>
      </c>
      <c r="BN126" s="1038"/>
      <c r="BO126" s="1038"/>
      <c r="BP126" s="1038"/>
      <c r="BQ126" s="1038"/>
      <c r="BR126" s="1038"/>
      <c r="BS126" s="1039"/>
      <c r="BT126" s="1053" t="s">
        <v>459</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460</v>
      </c>
      <c r="CQ126" s="951"/>
      <c r="CR126" s="951"/>
      <c r="CS126" s="951"/>
      <c r="CT126" s="951"/>
      <c r="CU126" s="951"/>
      <c r="CV126" s="951"/>
      <c r="CW126" s="951"/>
      <c r="CX126" s="951"/>
      <c r="CY126" s="951"/>
      <c r="CZ126" s="951"/>
      <c r="DA126" s="951"/>
      <c r="DB126" s="951"/>
      <c r="DC126" s="951"/>
      <c r="DD126" s="951"/>
      <c r="DE126" s="951"/>
      <c r="DF126" s="952"/>
      <c r="DG126" s="920">
        <v>6476313</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461</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3495</v>
      </c>
      <c r="AB127" s="960"/>
      <c r="AC127" s="960"/>
      <c r="AD127" s="960"/>
      <c r="AE127" s="961"/>
      <c r="AF127" s="962">
        <v>3032</v>
      </c>
      <c r="AG127" s="960"/>
      <c r="AH127" s="960"/>
      <c r="AI127" s="960"/>
      <c r="AJ127" s="961"/>
      <c r="AK127" s="962">
        <v>2467</v>
      </c>
      <c r="AL127" s="960"/>
      <c r="AM127" s="960"/>
      <c r="AN127" s="960"/>
      <c r="AO127" s="961"/>
      <c r="AP127" s="963">
        <v>0</v>
      </c>
      <c r="AQ127" s="964"/>
      <c r="AR127" s="964"/>
      <c r="AS127" s="964"/>
      <c r="AT127" s="965"/>
      <c r="AU127" s="233"/>
      <c r="AV127" s="233"/>
      <c r="AW127" s="233"/>
      <c r="AX127" s="887" t="s">
        <v>462</v>
      </c>
      <c r="AY127" s="888"/>
      <c r="AZ127" s="888"/>
      <c r="BA127" s="888"/>
      <c r="BB127" s="888"/>
      <c r="BC127" s="888"/>
      <c r="BD127" s="888"/>
      <c r="BE127" s="889"/>
      <c r="BF127" s="1042" t="s">
        <v>111</v>
      </c>
      <c r="BG127" s="1043"/>
      <c r="BH127" s="1043"/>
      <c r="BI127" s="1043"/>
      <c r="BJ127" s="1043"/>
      <c r="BK127" s="1043"/>
      <c r="BL127" s="1052"/>
      <c r="BM127" s="1042">
        <v>11.92</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463</v>
      </c>
      <c r="CQ127" s="1046"/>
      <c r="CR127" s="1046"/>
      <c r="CS127" s="1046"/>
      <c r="CT127" s="1046"/>
      <c r="CU127" s="1046"/>
      <c r="CV127" s="1046"/>
      <c r="CW127" s="1046"/>
      <c r="CX127" s="1046"/>
      <c r="CY127" s="1046"/>
      <c r="CZ127" s="1046"/>
      <c r="DA127" s="1046"/>
      <c r="DB127" s="1046"/>
      <c r="DC127" s="1046"/>
      <c r="DD127" s="1046"/>
      <c r="DE127" s="1046"/>
      <c r="DF127" s="1047"/>
      <c r="DG127" s="1048">
        <v>24635</v>
      </c>
      <c r="DH127" s="1049"/>
      <c r="DI127" s="1049"/>
      <c r="DJ127" s="1049"/>
      <c r="DK127" s="1049"/>
      <c r="DL127" s="1049">
        <v>11581</v>
      </c>
      <c r="DM127" s="1049"/>
      <c r="DN127" s="1049"/>
      <c r="DO127" s="1049"/>
      <c r="DP127" s="1049"/>
      <c r="DQ127" s="1049">
        <v>9765</v>
      </c>
      <c r="DR127" s="1049"/>
      <c r="DS127" s="1049"/>
      <c r="DT127" s="1049"/>
      <c r="DU127" s="1049"/>
      <c r="DV127" s="1050">
        <v>0</v>
      </c>
      <c r="DW127" s="1050"/>
      <c r="DX127" s="1050"/>
      <c r="DY127" s="1050"/>
      <c r="DZ127" s="1051"/>
    </row>
    <row r="128" spans="1:130" s="197" customFormat="1" ht="26.25" customHeight="1">
      <c r="A128" s="1072" t="s">
        <v>464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465</v>
      </c>
      <c r="X128" s="1074"/>
      <c r="Y128" s="1074"/>
      <c r="Z128" s="1075"/>
      <c r="AA128" s="1090">
        <v>769440</v>
      </c>
      <c r="AB128" s="1091"/>
      <c r="AC128" s="1091"/>
      <c r="AD128" s="1091"/>
      <c r="AE128" s="1092"/>
      <c r="AF128" s="1093">
        <v>723278</v>
      </c>
      <c r="AG128" s="1091"/>
      <c r="AH128" s="1091"/>
      <c r="AI128" s="1091"/>
      <c r="AJ128" s="1092"/>
      <c r="AK128" s="1093">
        <v>723053</v>
      </c>
      <c r="AL128" s="1091"/>
      <c r="AM128" s="1091"/>
      <c r="AN128" s="1091"/>
      <c r="AO128" s="1092"/>
      <c r="AP128" s="1094"/>
      <c r="AQ128" s="1095"/>
      <c r="AR128" s="1095"/>
      <c r="AS128" s="1095"/>
      <c r="AT128" s="1096"/>
      <c r="AU128" s="235"/>
      <c r="AV128" s="235"/>
      <c r="AW128" s="235"/>
      <c r="AX128" s="1055" t="s">
        <v>466</v>
      </c>
      <c r="AY128" s="951"/>
      <c r="AZ128" s="951"/>
      <c r="BA128" s="951"/>
      <c r="BB128" s="951"/>
      <c r="BC128" s="951"/>
      <c r="BD128" s="951"/>
      <c r="BE128" s="952"/>
      <c r="BF128" s="1067" t="s">
        <v>111</v>
      </c>
      <c r="BG128" s="1068"/>
      <c r="BH128" s="1068"/>
      <c r="BI128" s="1068"/>
      <c r="BJ128" s="1068"/>
      <c r="BK128" s="1068"/>
      <c r="BL128" s="1069"/>
      <c r="BM128" s="1067">
        <v>16.920000000000002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467</v>
      </c>
      <c r="X129" s="1062"/>
      <c r="Y129" s="1062"/>
      <c r="Z129" s="1063"/>
      <c r="AA129" s="959">
        <v>27356626</v>
      </c>
      <c r="AB129" s="960"/>
      <c r="AC129" s="960"/>
      <c r="AD129" s="960"/>
      <c r="AE129" s="961"/>
      <c r="AF129" s="962">
        <v>27954237</v>
      </c>
      <c r="AG129" s="960"/>
      <c r="AH129" s="960"/>
      <c r="AI129" s="960"/>
      <c r="AJ129" s="961"/>
      <c r="AK129" s="962">
        <v>27751097</v>
      </c>
      <c r="AL129" s="960"/>
      <c r="AM129" s="960"/>
      <c r="AN129" s="960"/>
      <c r="AO129" s="961"/>
      <c r="AP129" s="1064"/>
      <c r="AQ129" s="1065"/>
      <c r="AR129" s="1065"/>
      <c r="AS129" s="1065"/>
      <c r="AT129" s="1066"/>
      <c r="AU129" s="235"/>
      <c r="AV129" s="235"/>
      <c r="AW129" s="235"/>
      <c r="AX129" s="1055" t="s">
        <v>468</v>
      </c>
      <c r="AY129" s="951"/>
      <c r="AZ129" s="951"/>
      <c r="BA129" s="951"/>
      <c r="BB129" s="951"/>
      <c r="BC129" s="951"/>
      <c r="BD129" s="951"/>
      <c r="BE129" s="952"/>
      <c r="BF129" s="1056">
        <v>13.2</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470</v>
      </c>
      <c r="X130" s="1062"/>
      <c r="Y130" s="1062"/>
      <c r="Z130" s="1063"/>
      <c r="AA130" s="959">
        <v>4632008</v>
      </c>
      <c r="AB130" s="960"/>
      <c r="AC130" s="960"/>
      <c r="AD130" s="960"/>
      <c r="AE130" s="961"/>
      <c r="AF130" s="962">
        <v>4742089</v>
      </c>
      <c r="AG130" s="960"/>
      <c r="AH130" s="960"/>
      <c r="AI130" s="960"/>
      <c r="AJ130" s="961"/>
      <c r="AK130" s="962">
        <v>4915045</v>
      </c>
      <c r="AL130" s="960"/>
      <c r="AM130" s="960"/>
      <c r="AN130" s="960"/>
      <c r="AO130" s="961"/>
      <c r="AP130" s="1064"/>
      <c r="AQ130" s="1065"/>
      <c r="AR130" s="1065"/>
      <c r="AS130" s="1065"/>
      <c r="AT130" s="1066"/>
      <c r="AU130" s="235"/>
      <c r="AV130" s="235"/>
      <c r="AW130" s="235"/>
      <c r="AX130" s="1114" t="s">
        <v>471</v>
      </c>
      <c r="AY130" s="1046"/>
      <c r="AZ130" s="1046"/>
      <c r="BA130" s="1046"/>
      <c r="BB130" s="1046"/>
      <c r="BC130" s="1046"/>
      <c r="BD130" s="1046"/>
      <c r="BE130" s="1047"/>
      <c r="BF130" s="1076">
        <v>145.1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472</v>
      </c>
      <c r="X131" s="1085"/>
      <c r="Y131" s="1085"/>
      <c r="Z131" s="1086"/>
      <c r="AA131" s="998">
        <v>22724618</v>
      </c>
      <c r="AB131" s="999"/>
      <c r="AC131" s="999"/>
      <c r="AD131" s="999"/>
      <c r="AE131" s="1000"/>
      <c r="AF131" s="1001">
        <v>23212148</v>
      </c>
      <c r="AG131" s="999"/>
      <c r="AH131" s="999"/>
      <c r="AI131" s="999"/>
      <c r="AJ131" s="1000"/>
      <c r="AK131" s="1001">
        <v>22836052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473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474</v>
      </c>
      <c r="W132" s="1102"/>
      <c r="X132" s="1102"/>
      <c r="Y132" s="1102"/>
      <c r="Z132" s="1103"/>
      <c r="AA132" s="1104">
        <v>13.43429403</v>
      </c>
      <c r="AB132" s="1105"/>
      <c r="AC132" s="1105"/>
      <c r="AD132" s="1105"/>
      <c r="AE132" s="1106"/>
      <c r="AF132" s="1107">
        <v>14.021906619999999</v>
      </c>
      <c r="AG132" s="1105"/>
      <c r="AH132" s="1105"/>
      <c r="AI132" s="1105"/>
      <c r="AJ132" s="1106"/>
      <c r="AK132" s="1107">
        <v>12.27137686</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475</v>
      </c>
      <c r="W133" s="1109"/>
      <c r="X133" s="1109"/>
      <c r="Y133" s="1109"/>
      <c r="Z133" s="1110"/>
      <c r="AA133" s="1111">
        <v>14.2</v>
      </c>
      <c r="AB133" s="1112"/>
      <c r="AC133" s="1112"/>
      <c r="AD133" s="1112"/>
      <c r="AE133" s="1113"/>
      <c r="AF133" s="1111">
        <v>14</v>
      </c>
      <c r="AG133" s="1112"/>
      <c r="AH133" s="1112"/>
      <c r="AI133" s="1112"/>
      <c r="AJ133" s="1113"/>
      <c r="AK133" s="1111">
        <v>13.2</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8" t="s">
        <v>478</v>
      </c>
      <c r="L7" s="254"/>
      <c r="M7" s="255" t="s">
        <v>479</v>
      </c>
      <c r="N7" s="256"/>
    </row>
    <row r="8" spans="1:16">
      <c r="A8" s="248"/>
      <c r="B8" s="244"/>
      <c r="C8" s="244"/>
      <c r="D8" s="244"/>
      <c r="E8" s="244"/>
      <c r="F8" s="244"/>
      <c r="G8" s="257"/>
      <c r="H8" s="258"/>
      <c r="I8" s="258"/>
      <c r="J8" s="259"/>
      <c r="K8" s="1119"/>
      <c r="L8" s="260" t="s">
        <v>480</v>
      </c>
      <c r="M8" s="261" t="s">
        <v>481</v>
      </c>
      <c r="N8" s="262" t="s">
        <v>482</v>
      </c>
    </row>
    <row r="9" spans="1:16">
      <c r="A9" s="248"/>
      <c r="B9" s="244"/>
      <c r="C9" s="244"/>
      <c r="D9" s="244"/>
      <c r="E9" s="244"/>
      <c r="F9" s="244"/>
      <c r="G9" s="1120" t="s">
        <v>483</v>
      </c>
      <c r="H9" s="1121"/>
      <c r="I9" s="1121"/>
      <c r="J9" s="1122"/>
      <c r="K9" s="263">
        <v>7167819</v>
      </c>
      <c r="L9" s="264">
        <v>68449</v>
      </c>
      <c r="M9" s="265">
        <v>58961</v>
      </c>
      <c r="N9" s="266">
        <v>16.100000000000001</v>
      </c>
    </row>
    <row r="10" spans="1:16">
      <c r="A10" s="248"/>
      <c r="B10" s="244"/>
      <c r="C10" s="244"/>
      <c r="D10" s="244"/>
      <c r="E10" s="244"/>
      <c r="F10" s="244"/>
      <c r="G10" s="1120" t="s">
        <v>484</v>
      </c>
      <c r="H10" s="1121"/>
      <c r="I10" s="1121"/>
      <c r="J10" s="1122"/>
      <c r="K10" s="267">
        <v>285439</v>
      </c>
      <c r="L10" s="268">
        <v>2726</v>
      </c>
      <c r="M10" s="269">
        <v>3996</v>
      </c>
      <c r="N10" s="270">
        <v>-31.8</v>
      </c>
    </row>
    <row r="11" spans="1:16" ht="13.5" customHeight="1">
      <c r="A11" s="248"/>
      <c r="B11" s="244"/>
      <c r="C11" s="244"/>
      <c r="D11" s="244"/>
      <c r="E11" s="244"/>
      <c r="F11" s="244"/>
      <c r="G11" s="1120" t="s">
        <v>485</v>
      </c>
      <c r="H11" s="1121"/>
      <c r="I11" s="1121"/>
      <c r="J11" s="1122"/>
      <c r="K11" s="267">
        <v>1095985</v>
      </c>
      <c r="L11" s="268">
        <v>10466</v>
      </c>
      <c r="M11" s="269">
        <v>3773</v>
      </c>
      <c r="N11" s="270">
        <v>177.4</v>
      </c>
    </row>
    <row r="12" spans="1:16" ht="13.5" customHeight="1">
      <c r="A12" s="248"/>
      <c r="B12" s="244"/>
      <c r="C12" s="244"/>
      <c r="D12" s="244"/>
      <c r="E12" s="244"/>
      <c r="F12" s="244"/>
      <c r="G12" s="1120" t="s">
        <v>486</v>
      </c>
      <c r="H12" s="1121"/>
      <c r="I12" s="1121"/>
      <c r="J12" s="1122"/>
      <c r="K12" s="267">
        <v>54166</v>
      </c>
      <c r="L12" s="268">
        <v>517</v>
      </c>
      <c r="M12" s="269">
        <v>594</v>
      </c>
      <c r="N12" s="270">
        <v>-13</v>
      </c>
    </row>
    <row r="13" spans="1:16" ht="13.5" customHeight="1">
      <c r="A13" s="248"/>
      <c r="B13" s="244"/>
      <c r="C13" s="244"/>
      <c r="D13" s="244"/>
      <c r="E13" s="244"/>
      <c r="F13" s="244"/>
      <c r="G13" s="1120" t="s">
        <v>487</v>
      </c>
      <c r="H13" s="1121"/>
      <c r="I13" s="1121"/>
      <c r="J13" s="1122"/>
      <c r="K13" s="267" t="s">
        <v>488</v>
      </c>
      <c r="L13" s="268" t="s">
        <v>488</v>
      </c>
      <c r="M13" s="269">
        <v>1</v>
      </c>
      <c r="N13" s="270" t="s">
        <v>488</v>
      </c>
    </row>
    <row r="14" spans="1:16" ht="13.5" customHeight="1">
      <c r="A14" s="248"/>
      <c r="B14" s="244"/>
      <c r="C14" s="244"/>
      <c r="D14" s="244"/>
      <c r="E14" s="244"/>
      <c r="F14" s="244"/>
      <c r="G14" s="1120" t="s">
        <v>489</v>
      </c>
      <c r="H14" s="1121"/>
      <c r="I14" s="1121"/>
      <c r="J14" s="1122"/>
      <c r="K14" s="267">
        <v>254220</v>
      </c>
      <c r="L14" s="268">
        <v>2428</v>
      </c>
      <c r="M14" s="269">
        <v>2438</v>
      </c>
      <c r="N14" s="270">
        <v>-0.4</v>
      </c>
    </row>
    <row r="15" spans="1:16" ht="13.5" customHeight="1">
      <c r="A15" s="248"/>
      <c r="B15" s="244"/>
      <c r="C15" s="244"/>
      <c r="D15" s="244"/>
      <c r="E15" s="244"/>
      <c r="F15" s="244"/>
      <c r="G15" s="1120" t="s">
        <v>490</v>
      </c>
      <c r="H15" s="1121"/>
      <c r="I15" s="1121"/>
      <c r="J15" s="1122"/>
      <c r="K15" s="267">
        <v>283980</v>
      </c>
      <c r="L15" s="268">
        <v>2712</v>
      </c>
      <c r="M15" s="269">
        <v>1435</v>
      </c>
      <c r="N15" s="270">
        <v>89</v>
      </c>
    </row>
    <row r="16" spans="1:16">
      <c r="A16" s="248"/>
      <c r="B16" s="244"/>
      <c r="C16" s="244"/>
      <c r="D16" s="244"/>
      <c r="E16" s="244"/>
      <c r="F16" s="244"/>
      <c r="G16" s="1123" t="s">
        <v>491</v>
      </c>
      <c r="H16" s="1124"/>
      <c r="I16" s="1124"/>
      <c r="J16" s="1125"/>
      <c r="K16" s="268">
        <v>-707795</v>
      </c>
      <c r="L16" s="268">
        <v>-6759</v>
      </c>
      <c r="M16" s="269">
        <v>-6041</v>
      </c>
      <c r="N16" s="270">
        <v>11.9</v>
      </c>
    </row>
    <row r="17" spans="1:16">
      <c r="A17" s="248"/>
      <c r="B17" s="244"/>
      <c r="C17" s="244"/>
      <c r="D17" s="244"/>
      <c r="E17" s="244"/>
      <c r="F17" s="244"/>
      <c r="G17" s="1123" t="s">
        <v>169</v>
      </c>
      <c r="H17" s="1124"/>
      <c r="I17" s="1124"/>
      <c r="J17" s="1125"/>
      <c r="K17" s="268">
        <v>8433814</v>
      </c>
      <c r="L17" s="268">
        <v>80539</v>
      </c>
      <c r="M17" s="269">
        <v>65157</v>
      </c>
      <c r="N17" s="270">
        <v>23.6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5" t="s">
        <v>496</v>
      </c>
      <c r="H21" s="1116"/>
      <c r="I21" s="1116"/>
      <c r="J21" s="1117"/>
      <c r="K21" s="280">
        <v>7.13</v>
      </c>
      <c r="L21" s="281">
        <v>6.38</v>
      </c>
      <c r="M21" s="282">
        <v>0.75</v>
      </c>
      <c r="N21" s="249"/>
      <c r="O21" s="283"/>
      <c r="P21" s="279"/>
    </row>
    <row r="22" spans="1:16" s="284" customFormat="1">
      <c r="A22" s="279"/>
      <c r="B22" s="249"/>
      <c r="C22" s="249"/>
      <c r="D22" s="249"/>
      <c r="E22" s="249"/>
      <c r="F22" s="249"/>
      <c r="G22" s="1115" t="s">
        <v>497</v>
      </c>
      <c r="H22" s="1116"/>
      <c r="I22" s="1116"/>
      <c r="J22" s="1117"/>
      <c r="K22" s="285">
        <v>99.8</v>
      </c>
      <c r="L22" s="286">
        <v>99.2</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8" t="s">
        <v>478</v>
      </c>
      <c r="L30" s="254"/>
      <c r="M30" s="255" t="s">
        <v>479</v>
      </c>
      <c r="N30" s="256"/>
    </row>
    <row r="31" spans="1:16">
      <c r="A31" s="248"/>
      <c r="B31" s="244"/>
      <c r="C31" s="244"/>
      <c r="D31" s="244"/>
      <c r="E31" s="244"/>
      <c r="F31" s="244"/>
      <c r="G31" s="257"/>
      <c r="H31" s="258"/>
      <c r="I31" s="258"/>
      <c r="J31" s="259"/>
      <c r="K31" s="1119"/>
      <c r="L31" s="260" t="s">
        <v>480</v>
      </c>
      <c r="M31" s="261" t="s">
        <v>481</v>
      </c>
      <c r="N31" s="262" t="s">
        <v>482</v>
      </c>
    </row>
    <row r="32" spans="1:16" ht="27" customHeight="1">
      <c r="A32" s="248"/>
      <c r="B32" s="244"/>
      <c r="C32" s="244"/>
      <c r="D32" s="244"/>
      <c r="E32" s="244"/>
      <c r="F32" s="244"/>
      <c r="G32" s="1131" t="s">
        <v>500</v>
      </c>
      <c r="H32" s="1132"/>
      <c r="I32" s="1132"/>
      <c r="J32" s="1133"/>
      <c r="K32" s="294">
        <v>5886235</v>
      </c>
      <c r="L32" s="294">
        <v>56211</v>
      </c>
      <c r="M32" s="295">
        <v>38103</v>
      </c>
      <c r="N32" s="296">
        <v>47.5</v>
      </c>
    </row>
    <row r="33" spans="1:16" ht="13.5" customHeight="1">
      <c r="A33" s="248"/>
      <c r="B33" s="244"/>
      <c r="C33" s="244"/>
      <c r="D33" s="244"/>
      <c r="E33" s="244"/>
      <c r="F33" s="244"/>
      <c r="G33" s="1131" t="s">
        <v>501</v>
      </c>
      <c r="H33" s="1132"/>
      <c r="I33" s="1132"/>
      <c r="J33" s="1133"/>
      <c r="K33" s="294" t="s">
        <v>488</v>
      </c>
      <c r="L33" s="294" t="s">
        <v>488</v>
      </c>
      <c r="M33" s="295" t="s">
        <v>488</v>
      </c>
      <c r="N33" s="296" t="s">
        <v>488</v>
      </c>
    </row>
    <row r="34" spans="1:16" ht="27" customHeight="1">
      <c r="A34" s="248"/>
      <c r="B34" s="244"/>
      <c r="C34" s="244"/>
      <c r="D34" s="244"/>
      <c r="E34" s="244"/>
      <c r="F34" s="244"/>
      <c r="G34" s="1131" t="s">
        <v>502</v>
      </c>
      <c r="H34" s="1132"/>
      <c r="I34" s="1132"/>
      <c r="J34" s="1133"/>
      <c r="K34" s="294">
        <v>26667</v>
      </c>
      <c r="L34" s="294">
        <v>255</v>
      </c>
      <c r="M34" s="295">
        <v>32</v>
      </c>
      <c r="N34" s="296">
        <v>696.9</v>
      </c>
    </row>
    <row r="35" spans="1:16" ht="27" customHeight="1">
      <c r="A35" s="248"/>
      <c r="B35" s="244"/>
      <c r="C35" s="244"/>
      <c r="D35" s="244"/>
      <c r="E35" s="244"/>
      <c r="F35" s="244"/>
      <c r="G35" s="1131" t="s">
        <v>503</v>
      </c>
      <c r="H35" s="1132"/>
      <c r="I35" s="1132"/>
      <c r="J35" s="1133"/>
      <c r="K35" s="294">
        <v>1941518</v>
      </c>
      <c r="L35" s="294">
        <v>18541</v>
      </c>
      <c r="M35" s="295">
        <v>9772</v>
      </c>
      <c r="N35" s="296">
        <v>89.7</v>
      </c>
    </row>
    <row r="36" spans="1:16" ht="27" customHeight="1">
      <c r="A36" s="248"/>
      <c r="B36" s="244"/>
      <c r="C36" s="244"/>
      <c r="D36" s="244"/>
      <c r="E36" s="244"/>
      <c r="F36" s="244"/>
      <c r="G36" s="1131" t="s">
        <v>504</v>
      </c>
      <c r="H36" s="1132"/>
      <c r="I36" s="1132"/>
      <c r="J36" s="1133"/>
      <c r="K36" s="294">
        <v>299288</v>
      </c>
      <c r="L36" s="294">
        <v>2858</v>
      </c>
      <c r="M36" s="295">
        <v>1367</v>
      </c>
      <c r="N36" s="296">
        <v>109.1</v>
      </c>
    </row>
    <row r="37" spans="1:16" ht="13.5" customHeight="1">
      <c r="A37" s="248"/>
      <c r="B37" s="244"/>
      <c r="C37" s="244"/>
      <c r="D37" s="244"/>
      <c r="E37" s="244"/>
      <c r="F37" s="244"/>
      <c r="G37" s="1131" t="s">
        <v>505</v>
      </c>
      <c r="H37" s="1132"/>
      <c r="I37" s="1132"/>
      <c r="J37" s="1133"/>
      <c r="K37" s="294">
        <v>286688</v>
      </c>
      <c r="L37" s="294">
        <v>2738</v>
      </c>
      <c r="M37" s="295">
        <v>888</v>
      </c>
      <c r="N37" s="296">
        <v>208.3</v>
      </c>
    </row>
    <row r="38" spans="1:16" ht="27" customHeight="1">
      <c r="A38" s="248"/>
      <c r="B38" s="244"/>
      <c r="C38" s="244"/>
      <c r="D38" s="244"/>
      <c r="E38" s="244"/>
      <c r="F38" s="244"/>
      <c r="G38" s="1134" t="s">
        <v>506</v>
      </c>
      <c r="H38" s="1135"/>
      <c r="I38" s="1135"/>
      <c r="J38" s="1136"/>
      <c r="K38" s="297" t="s">
        <v>488</v>
      </c>
      <c r="L38" s="297" t="s">
        <v>488</v>
      </c>
      <c r="M38" s="298">
        <v>2</v>
      </c>
      <c r="N38" s="299" t="s">
        <v>488</v>
      </c>
      <c r="O38" s="293"/>
    </row>
    <row r="39" spans="1:16">
      <c r="A39" s="248"/>
      <c r="B39" s="244"/>
      <c r="C39" s="244"/>
      <c r="D39" s="244"/>
      <c r="E39" s="244"/>
      <c r="F39" s="244"/>
      <c r="G39" s="1134" t="s">
        <v>507</v>
      </c>
      <c r="H39" s="1135"/>
      <c r="I39" s="1135"/>
      <c r="J39" s="1136"/>
      <c r="K39" s="300">
        <v>-723053</v>
      </c>
      <c r="L39" s="300">
        <v>-6905</v>
      </c>
      <c r="M39" s="301">
        <v>-6931</v>
      </c>
      <c r="N39" s="302">
        <v>-0.4</v>
      </c>
      <c r="O39" s="293"/>
    </row>
    <row r="40" spans="1:16" ht="27" customHeight="1">
      <c r="A40" s="248"/>
      <c r="B40" s="244"/>
      <c r="C40" s="244"/>
      <c r="D40" s="244"/>
      <c r="E40" s="244"/>
      <c r="F40" s="244"/>
      <c r="G40" s="1131" t="s">
        <v>508</v>
      </c>
      <c r="H40" s="1132"/>
      <c r="I40" s="1132"/>
      <c r="J40" s="1133"/>
      <c r="K40" s="300">
        <v>-4915045</v>
      </c>
      <c r="L40" s="300">
        <v>-46936</v>
      </c>
      <c r="M40" s="301">
        <v>-31548</v>
      </c>
      <c r="N40" s="302">
        <v>48.8</v>
      </c>
      <c r="O40" s="293"/>
    </row>
    <row r="41" spans="1:16">
      <c r="A41" s="248"/>
      <c r="B41" s="244"/>
      <c r="C41" s="244"/>
      <c r="D41" s="244"/>
      <c r="E41" s="244"/>
      <c r="F41" s="244"/>
      <c r="G41" s="1137" t="s">
        <v>280</v>
      </c>
      <c r="H41" s="1138"/>
      <c r="I41" s="1138"/>
      <c r="J41" s="1139"/>
      <c r="K41" s="294">
        <v>2802298</v>
      </c>
      <c r="L41" s="300">
        <v>26761</v>
      </c>
      <c r="M41" s="301">
        <v>11686</v>
      </c>
      <c r="N41" s="302">
        <v>129</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6" t="s">
        <v>478</v>
      </c>
      <c r="J49" s="1128" t="s">
        <v>512</v>
      </c>
      <c r="K49" s="1129"/>
      <c r="L49" s="1129"/>
      <c r="M49" s="1129"/>
      <c r="N49" s="1130"/>
    </row>
    <row r="50" spans="1:14">
      <c r="A50" s="248"/>
      <c r="B50" s="244"/>
      <c r="C50" s="244"/>
      <c r="D50" s="244"/>
      <c r="E50" s="244"/>
      <c r="F50" s="244"/>
      <c r="G50" s="312"/>
      <c r="H50" s="313"/>
      <c r="I50" s="1127"/>
      <c r="J50" s="314" t="s">
        <v>513</v>
      </c>
      <c r="K50" s="315" t="s">
        <v>514</v>
      </c>
      <c r="L50" s="316" t="s">
        <v>515</v>
      </c>
      <c r="M50" s="317" t="s">
        <v>516</v>
      </c>
      <c r="N50" s="318" t="s">
        <v>517</v>
      </c>
    </row>
    <row r="51" spans="1:14">
      <c r="A51" s="248"/>
      <c r="B51" s="244"/>
      <c r="C51" s="244"/>
      <c r="D51" s="244"/>
      <c r="E51" s="244"/>
      <c r="F51" s="244"/>
      <c r="G51" s="310" t="s">
        <v>518</v>
      </c>
      <c r="H51" s="311"/>
      <c r="I51" s="319">
        <v>4291043</v>
      </c>
      <c r="J51" s="320">
        <v>40210</v>
      </c>
      <c r="K51" s="321">
        <v>-27.6</v>
      </c>
      <c r="L51" s="322">
        <v>51263</v>
      </c>
      <c r="M51" s="323">
        <v>-4.9000000000000004</v>
      </c>
      <c r="N51" s="324">
        <v>-22.7</v>
      </c>
    </row>
    <row r="52" spans="1:14">
      <c r="A52" s="248"/>
      <c r="B52" s="244"/>
      <c r="C52" s="244"/>
      <c r="D52" s="244"/>
      <c r="E52" s="244"/>
      <c r="F52" s="244"/>
      <c r="G52" s="325"/>
      <c r="H52" s="326" t="s">
        <v>519</v>
      </c>
      <c r="I52" s="327">
        <v>2515666</v>
      </c>
      <c r="J52" s="328">
        <v>23574</v>
      </c>
      <c r="K52" s="329">
        <v>-26.7</v>
      </c>
      <c r="L52" s="330">
        <v>29061</v>
      </c>
      <c r="M52" s="331">
        <v>-15.2</v>
      </c>
      <c r="N52" s="332">
        <v>-11.5</v>
      </c>
    </row>
    <row r="53" spans="1:14">
      <c r="A53" s="248"/>
      <c r="B53" s="244"/>
      <c r="C53" s="244"/>
      <c r="D53" s="244"/>
      <c r="E53" s="244"/>
      <c r="F53" s="244"/>
      <c r="G53" s="310" t="s">
        <v>520</v>
      </c>
      <c r="H53" s="311"/>
      <c r="I53" s="319">
        <v>5154955</v>
      </c>
      <c r="J53" s="320">
        <v>48568</v>
      </c>
      <c r="K53" s="321">
        <v>20.8</v>
      </c>
      <c r="L53" s="322">
        <v>41433</v>
      </c>
      <c r="M53" s="323">
        <v>-19.2</v>
      </c>
      <c r="N53" s="324">
        <v>40</v>
      </c>
    </row>
    <row r="54" spans="1:14">
      <c r="A54" s="248"/>
      <c r="B54" s="244"/>
      <c r="C54" s="244"/>
      <c r="D54" s="244"/>
      <c r="E54" s="244"/>
      <c r="F54" s="244"/>
      <c r="G54" s="325"/>
      <c r="H54" s="326" t="s">
        <v>519</v>
      </c>
      <c r="I54" s="327">
        <v>2234454</v>
      </c>
      <c r="J54" s="328">
        <v>21052</v>
      </c>
      <c r="K54" s="329">
        <v>-10.7</v>
      </c>
      <c r="L54" s="330">
        <v>22351</v>
      </c>
      <c r="M54" s="331">
        <v>-23.1</v>
      </c>
      <c r="N54" s="332">
        <v>12.4</v>
      </c>
    </row>
    <row r="55" spans="1:14">
      <c r="A55" s="248"/>
      <c r="B55" s="244"/>
      <c r="C55" s="244"/>
      <c r="D55" s="244"/>
      <c r="E55" s="244"/>
      <c r="F55" s="244"/>
      <c r="G55" s="310" t="s">
        <v>521</v>
      </c>
      <c r="H55" s="311"/>
      <c r="I55" s="319">
        <v>6787202</v>
      </c>
      <c r="J55" s="320">
        <v>64054</v>
      </c>
      <c r="K55" s="321">
        <v>31.9</v>
      </c>
      <c r="L55" s="322">
        <v>43493</v>
      </c>
      <c r="M55" s="323">
        <v>5</v>
      </c>
      <c r="N55" s="324">
        <v>26.9</v>
      </c>
    </row>
    <row r="56" spans="1:14">
      <c r="A56" s="248"/>
      <c r="B56" s="244"/>
      <c r="C56" s="244"/>
      <c r="D56" s="244"/>
      <c r="E56" s="244"/>
      <c r="F56" s="244"/>
      <c r="G56" s="325"/>
      <c r="H56" s="326" t="s">
        <v>519</v>
      </c>
      <c r="I56" s="327">
        <v>3906527</v>
      </c>
      <c r="J56" s="328">
        <v>36868</v>
      </c>
      <c r="K56" s="329">
        <v>75.099999999999994</v>
      </c>
      <c r="L56" s="330">
        <v>23254</v>
      </c>
      <c r="M56" s="331">
        <v>4</v>
      </c>
      <c r="N56" s="332">
        <v>71.099999999999994</v>
      </c>
    </row>
    <row r="57" spans="1:14">
      <c r="A57" s="248"/>
      <c r="B57" s="244"/>
      <c r="C57" s="244"/>
      <c r="D57" s="244"/>
      <c r="E57" s="244"/>
      <c r="F57" s="244"/>
      <c r="G57" s="310" t="s">
        <v>522</v>
      </c>
      <c r="H57" s="311"/>
      <c r="I57" s="319">
        <v>9378320</v>
      </c>
      <c r="J57" s="320">
        <v>88846</v>
      </c>
      <c r="K57" s="321">
        <v>38.700000000000003</v>
      </c>
      <c r="L57" s="322">
        <v>50840</v>
      </c>
      <c r="M57" s="323">
        <v>16.899999999999999</v>
      </c>
      <c r="N57" s="324">
        <v>21.8</v>
      </c>
    </row>
    <row r="58" spans="1:14">
      <c r="A58" s="248"/>
      <c r="B58" s="244"/>
      <c r="C58" s="244"/>
      <c r="D58" s="244"/>
      <c r="E58" s="244"/>
      <c r="F58" s="244"/>
      <c r="G58" s="325"/>
      <c r="H58" s="326" t="s">
        <v>519</v>
      </c>
      <c r="I58" s="327">
        <v>5622083</v>
      </c>
      <c r="J58" s="328">
        <v>53261</v>
      </c>
      <c r="K58" s="329">
        <v>44.5</v>
      </c>
      <c r="L58" s="330">
        <v>25367</v>
      </c>
      <c r="M58" s="331">
        <v>9.1</v>
      </c>
      <c r="N58" s="332">
        <v>35.4</v>
      </c>
    </row>
    <row r="59" spans="1:14">
      <c r="A59" s="248"/>
      <c r="B59" s="244"/>
      <c r="C59" s="244"/>
      <c r="D59" s="244"/>
      <c r="E59" s="244"/>
      <c r="F59" s="244"/>
      <c r="G59" s="310" t="s">
        <v>523</v>
      </c>
      <c r="H59" s="311"/>
      <c r="I59" s="319">
        <v>10725989</v>
      </c>
      <c r="J59" s="320">
        <v>102428</v>
      </c>
      <c r="K59" s="321">
        <v>15.3</v>
      </c>
      <c r="L59" s="322">
        <v>53605</v>
      </c>
      <c r="M59" s="323">
        <v>5.4</v>
      </c>
      <c r="N59" s="324">
        <v>9.9</v>
      </c>
    </row>
    <row r="60" spans="1:14">
      <c r="A60" s="248"/>
      <c r="B60" s="244"/>
      <c r="C60" s="244"/>
      <c r="D60" s="244"/>
      <c r="E60" s="244"/>
      <c r="F60" s="244"/>
      <c r="G60" s="325"/>
      <c r="H60" s="326" t="s">
        <v>519</v>
      </c>
      <c r="I60" s="333">
        <v>5209615</v>
      </c>
      <c r="J60" s="328">
        <v>49749</v>
      </c>
      <c r="K60" s="329">
        <v>-6.6</v>
      </c>
      <c r="L60" s="330">
        <v>28343</v>
      </c>
      <c r="M60" s="331">
        <v>11.7</v>
      </c>
      <c r="N60" s="332">
        <v>-18.3</v>
      </c>
    </row>
    <row r="61" spans="1:14">
      <c r="A61" s="248"/>
      <c r="B61" s="244"/>
      <c r="C61" s="244"/>
      <c r="D61" s="244"/>
      <c r="E61" s="244"/>
      <c r="F61" s="244"/>
      <c r="G61" s="310" t="s">
        <v>524</v>
      </c>
      <c r="H61" s="334"/>
      <c r="I61" s="335">
        <v>7267502</v>
      </c>
      <c r="J61" s="336">
        <v>68821</v>
      </c>
      <c r="K61" s="337">
        <v>15.8</v>
      </c>
      <c r="L61" s="338">
        <v>48127</v>
      </c>
      <c r="M61" s="339">
        <v>0.6</v>
      </c>
      <c r="N61" s="324">
        <v>15.2</v>
      </c>
    </row>
    <row r="62" spans="1:14">
      <c r="A62" s="248"/>
      <c r="B62" s="244"/>
      <c r="C62" s="244"/>
      <c r="D62" s="244"/>
      <c r="E62" s="244"/>
      <c r="F62" s="244"/>
      <c r="G62" s="325"/>
      <c r="H62" s="326" t="s">
        <v>519</v>
      </c>
      <c r="I62" s="327">
        <v>3897669</v>
      </c>
      <c r="J62" s="328">
        <v>36901</v>
      </c>
      <c r="K62" s="329">
        <v>15.1</v>
      </c>
      <c r="L62" s="330">
        <v>25675</v>
      </c>
      <c r="M62" s="331">
        <v>-2.7</v>
      </c>
      <c r="N62" s="332">
        <v>17.8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0" t="s">
        <v>3</v>
      </c>
      <c r="D47" s="1140"/>
      <c r="E47" s="1141"/>
      <c r="F47" s="11">
        <v>8.68</v>
      </c>
      <c r="G47" s="12">
        <v>8.7200000000000006</v>
      </c>
      <c r="H47" s="12">
        <v>6.97</v>
      </c>
      <c r="I47" s="12">
        <v>14.11</v>
      </c>
      <c r="J47" s="13">
        <v>18.05</v>
      </c>
    </row>
    <row r="48" spans="2:10" ht="57.75" customHeight="1">
      <c r="B48" s="14"/>
      <c r="C48" s="1142" t="s">
        <v>4</v>
      </c>
      <c r="D48" s="1142"/>
      <c r="E48" s="1143"/>
      <c r="F48" s="15">
        <v>4.0199999999999996</v>
      </c>
      <c r="G48" s="16">
        <v>5.69</v>
      </c>
      <c r="H48" s="16">
        <v>5.21</v>
      </c>
      <c r="I48" s="16">
        <v>5.16</v>
      </c>
      <c r="J48" s="17">
        <v>4.97</v>
      </c>
    </row>
    <row r="49" spans="2:10" ht="57.75" customHeight="1" thickBot="1">
      <c r="B49" s="18"/>
      <c r="C49" s="1144" t="s">
        <v>5</v>
      </c>
      <c r="D49" s="1144"/>
      <c r="E49" s="1145"/>
      <c r="F49" s="19">
        <v>2.29</v>
      </c>
      <c r="G49" s="20" t="s">
        <v>531</v>
      </c>
      <c r="H49" s="20" t="s">
        <v>532</v>
      </c>
      <c r="I49" s="20">
        <v>3.78</v>
      </c>
      <c r="J49" s="21" t="s">
        <v>533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2" t="s">
        <v>534</v>
      </c>
      <c r="D34" s="1152"/>
      <c r="E34" s="1153"/>
      <c r="F34" s="32">
        <v>16.02</v>
      </c>
      <c r="G34" s="33">
        <v>17</v>
      </c>
      <c r="H34" s="33">
        <v>18.25</v>
      </c>
      <c r="I34" s="33">
        <v>18.579999999999998</v>
      </c>
      <c r="J34" s="34">
        <v>15.58</v>
      </c>
      <c r="K34" s="22"/>
      <c r="L34" s="22"/>
      <c r="M34" s="22"/>
      <c r="N34" s="22"/>
      <c r="O34" s="22"/>
      <c r="P34" s="22"/>
    </row>
    <row r="35" spans="1:16" ht="39" customHeight="1">
      <c r="A35" s="22"/>
      <c r="B35" s="35"/>
      <c r="C35" s="1146" t="s">
        <v>535</v>
      </c>
      <c r="D35" s="1147"/>
      <c r="E35" s="1148"/>
      <c r="F35" s="36">
        <v>4.0199999999999996</v>
      </c>
      <c r="G35" s="37">
        <v>5.69</v>
      </c>
      <c r="H35" s="37">
        <v>5.2</v>
      </c>
      <c r="I35" s="37">
        <v>5.16</v>
      </c>
      <c r="J35" s="38">
        <v>4.96</v>
      </c>
      <c r="K35" s="22"/>
      <c r="L35" s="22"/>
      <c r="M35" s="22"/>
      <c r="N35" s="22"/>
      <c r="O35" s="22"/>
      <c r="P35" s="22"/>
    </row>
    <row r="36" spans="1:16" ht="39" customHeight="1">
      <c r="A36" s="22"/>
      <c r="B36" s="35"/>
      <c r="C36" s="1146" t="s">
        <v>536</v>
      </c>
      <c r="D36" s="1147"/>
      <c r="E36" s="1148"/>
      <c r="F36" s="36">
        <v>0.36</v>
      </c>
      <c r="G36" s="37">
        <v>0.12</v>
      </c>
      <c r="H36" s="37">
        <v>0.24</v>
      </c>
      <c r="I36" s="37">
        <v>0.26</v>
      </c>
      <c r="J36" s="38">
        <v>0.56000000000000005</v>
      </c>
      <c r="K36" s="22"/>
      <c r="L36" s="22"/>
      <c r="M36" s="22"/>
      <c r="N36" s="22"/>
      <c r="O36" s="22"/>
      <c r="P36" s="22"/>
    </row>
    <row r="37" spans="1:16" ht="39" customHeight="1">
      <c r="A37" s="22"/>
      <c r="B37" s="35"/>
      <c r="C37" s="1146" t="s">
        <v>537</v>
      </c>
      <c r="D37" s="1147"/>
      <c r="E37" s="1148"/>
      <c r="F37" s="36">
        <v>0.59</v>
      </c>
      <c r="G37" s="37">
        <v>0.7</v>
      </c>
      <c r="H37" s="37">
        <v>1.58</v>
      </c>
      <c r="I37" s="37">
        <v>0.7</v>
      </c>
      <c r="J37" s="38">
        <v>0.49</v>
      </c>
      <c r="K37" s="22"/>
      <c r="L37" s="22"/>
      <c r="M37" s="22"/>
      <c r="N37" s="22"/>
      <c r="O37" s="22"/>
      <c r="P37" s="22"/>
    </row>
    <row r="38" spans="1:16" ht="39" customHeight="1">
      <c r="A38" s="22"/>
      <c r="B38" s="35"/>
      <c r="C38" s="1146" t="s">
        <v>538</v>
      </c>
      <c r="D38" s="1147"/>
      <c r="E38" s="1148"/>
      <c r="F38" s="36">
        <v>0.12</v>
      </c>
      <c r="G38" s="37">
        <v>0.13</v>
      </c>
      <c r="H38" s="37">
        <v>0.14000000000000001</v>
      </c>
      <c r="I38" s="37">
        <v>0.14000000000000001</v>
      </c>
      <c r="J38" s="38">
        <v>0.15</v>
      </c>
      <c r="K38" s="22"/>
      <c r="L38" s="22"/>
      <c r="M38" s="22"/>
      <c r="N38" s="22"/>
      <c r="O38" s="22"/>
      <c r="P38" s="22"/>
    </row>
    <row r="39" spans="1:16" ht="39" customHeight="1">
      <c r="A39" s="22"/>
      <c r="B39" s="35"/>
      <c r="C39" s="1146" t="s">
        <v>539</v>
      </c>
      <c r="D39" s="1147"/>
      <c r="E39" s="1148"/>
      <c r="F39" s="36">
        <v>0</v>
      </c>
      <c r="G39" s="37">
        <v>0</v>
      </c>
      <c r="H39" s="37">
        <v>0</v>
      </c>
      <c r="I39" s="37">
        <v>0</v>
      </c>
      <c r="J39" s="38">
        <v>0</v>
      </c>
      <c r="K39" s="22"/>
      <c r="L39" s="22"/>
      <c r="M39" s="22"/>
      <c r="N39" s="22"/>
      <c r="O39" s="22"/>
      <c r="P39" s="22"/>
    </row>
    <row r="40" spans="1:16" ht="39" customHeight="1">
      <c r="A40" s="22"/>
      <c r="B40" s="35"/>
      <c r="C40" s="1146" t="s">
        <v>540</v>
      </c>
      <c r="D40" s="1147"/>
      <c r="E40" s="1148"/>
      <c r="F40" s="36">
        <v>0</v>
      </c>
      <c r="G40" s="37">
        <v>0</v>
      </c>
      <c r="H40" s="37">
        <v>0</v>
      </c>
      <c r="I40" s="37">
        <v>0</v>
      </c>
      <c r="J40" s="38">
        <v>0</v>
      </c>
      <c r="K40" s="22"/>
      <c r="L40" s="22"/>
      <c r="M40" s="22"/>
      <c r="N40" s="22"/>
      <c r="O40" s="22"/>
      <c r="P40" s="22"/>
    </row>
    <row r="41" spans="1:16" ht="39" customHeight="1">
      <c r="A41" s="22"/>
      <c r="B41" s="35"/>
      <c r="C41" s="1146" t="s">
        <v>541</v>
      </c>
      <c r="D41" s="1147"/>
      <c r="E41" s="1148"/>
      <c r="F41" s="36">
        <v>0</v>
      </c>
      <c r="G41" s="37">
        <v>0</v>
      </c>
      <c r="H41" s="37">
        <v>0</v>
      </c>
      <c r="I41" s="37">
        <v>0</v>
      </c>
      <c r="J41" s="38">
        <v>0</v>
      </c>
      <c r="K41" s="22"/>
      <c r="L41" s="22"/>
      <c r="M41" s="22"/>
      <c r="N41" s="22"/>
      <c r="O41" s="22"/>
      <c r="P41" s="22"/>
    </row>
    <row r="42" spans="1:16" ht="39" customHeight="1">
      <c r="A42" s="22"/>
      <c r="B42" s="39"/>
      <c r="C42" s="1146" t="s">
        <v>542</v>
      </c>
      <c r="D42" s="1147"/>
      <c r="E42" s="1148"/>
      <c r="F42" s="36" t="s">
        <v>488</v>
      </c>
      <c r="G42" s="37" t="s">
        <v>488</v>
      </c>
      <c r="H42" s="37" t="s">
        <v>488</v>
      </c>
      <c r="I42" s="37" t="s">
        <v>488</v>
      </c>
      <c r="J42" s="38" t="s">
        <v>488</v>
      </c>
      <c r="K42" s="22"/>
      <c r="L42" s="22"/>
      <c r="M42" s="22"/>
      <c r="N42" s="22"/>
      <c r="O42" s="22"/>
      <c r="P42" s="22"/>
    </row>
    <row r="43" spans="1:16" ht="39" customHeight="1" thickBot="1">
      <c r="A43" s="22"/>
      <c r="B43" s="40"/>
      <c r="C43" s="1149" t="s">
        <v>543</v>
      </c>
      <c r="D43" s="1150"/>
      <c r="E43" s="1151"/>
      <c r="F43" s="41">
        <v>0.13</v>
      </c>
      <c r="G43" s="42">
        <v>0.13</v>
      </c>
      <c r="H43" s="42">
        <v>0.13</v>
      </c>
      <c r="I43" s="42">
        <v>0.13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2" t="s">
        <v>11</v>
      </c>
      <c r="C45" s="1163"/>
      <c r="D45" s="58"/>
      <c r="E45" s="1168" t="s">
        <v>12</v>
      </c>
      <c r="F45" s="1168"/>
      <c r="G45" s="1168"/>
      <c r="H45" s="1168"/>
      <c r="I45" s="1168"/>
      <c r="J45" s="1169"/>
      <c r="K45" s="59">
        <v>5933</v>
      </c>
      <c r="L45" s="60">
        <v>5935</v>
      </c>
      <c r="M45" s="60">
        <v>5767</v>
      </c>
      <c r="N45" s="60">
        <v>5841</v>
      </c>
      <c r="O45" s="61">
        <v>5886</v>
      </c>
      <c r="P45" s="48"/>
      <c r="Q45" s="48"/>
      <c r="R45" s="48"/>
      <c r="S45" s="48"/>
      <c r="T45" s="48"/>
      <c r="U45" s="48"/>
    </row>
    <row r="46" spans="1:21" ht="30.75" customHeight="1">
      <c r="A46" s="48"/>
      <c r="B46" s="1164"/>
      <c r="C46" s="1165"/>
      <c r="D46" s="62"/>
      <c r="E46" s="1156" t="s">
        <v>13</v>
      </c>
      <c r="F46" s="1156"/>
      <c r="G46" s="1156"/>
      <c r="H46" s="1156"/>
      <c r="I46" s="1156"/>
      <c r="J46" s="1157"/>
      <c r="K46" s="63" t="s">
        <v>488</v>
      </c>
      <c r="L46" s="64" t="s">
        <v>488</v>
      </c>
      <c r="M46" s="64" t="s">
        <v>488</v>
      </c>
      <c r="N46" s="64" t="s">
        <v>488</v>
      </c>
      <c r="O46" s="65" t="s">
        <v>488</v>
      </c>
      <c r="P46" s="48"/>
      <c r="Q46" s="48"/>
      <c r="R46" s="48"/>
      <c r="S46" s="48"/>
      <c r="T46" s="48"/>
      <c r="U46" s="48"/>
    </row>
    <row r="47" spans="1:21" ht="30.75" customHeight="1">
      <c r="A47" s="48"/>
      <c r="B47" s="1164"/>
      <c r="C47" s="1165"/>
      <c r="D47" s="62"/>
      <c r="E47" s="1156" t="s">
        <v>14</v>
      </c>
      <c r="F47" s="1156"/>
      <c r="G47" s="1156"/>
      <c r="H47" s="1156"/>
      <c r="I47" s="1156"/>
      <c r="J47" s="1157"/>
      <c r="K47" s="63">
        <v>20</v>
      </c>
      <c r="L47" s="64">
        <v>27</v>
      </c>
      <c r="M47" s="64">
        <v>27</v>
      </c>
      <c r="N47" s="64">
        <v>27</v>
      </c>
      <c r="O47" s="65">
        <v>27</v>
      </c>
      <c r="P47" s="48"/>
      <c r="Q47" s="48"/>
      <c r="R47" s="48"/>
      <c r="S47" s="48"/>
      <c r="T47" s="48"/>
      <c r="U47" s="48"/>
    </row>
    <row r="48" spans="1:21" ht="30.75" customHeight="1">
      <c r="A48" s="48"/>
      <c r="B48" s="1164"/>
      <c r="C48" s="1165"/>
      <c r="D48" s="62"/>
      <c r="E48" s="1156" t="s">
        <v>15</v>
      </c>
      <c r="F48" s="1156"/>
      <c r="G48" s="1156"/>
      <c r="H48" s="1156"/>
      <c r="I48" s="1156"/>
      <c r="J48" s="1157"/>
      <c r="K48" s="63">
        <v>2231</v>
      </c>
      <c r="L48" s="64">
        <v>2248</v>
      </c>
      <c r="M48" s="64">
        <v>1993</v>
      </c>
      <c r="N48" s="64">
        <v>2197</v>
      </c>
      <c r="O48" s="65">
        <v>1942</v>
      </c>
      <c r="P48" s="48"/>
      <c r="Q48" s="48"/>
      <c r="R48" s="48"/>
      <c r="S48" s="48"/>
      <c r="T48" s="48"/>
      <c r="U48" s="48"/>
    </row>
    <row r="49" spans="1:21" ht="30.75" customHeight="1">
      <c r="A49" s="48"/>
      <c r="B49" s="1164"/>
      <c r="C49" s="1165"/>
      <c r="D49" s="62"/>
      <c r="E49" s="1156" t="s">
        <v>16</v>
      </c>
      <c r="F49" s="1156"/>
      <c r="G49" s="1156"/>
      <c r="H49" s="1156"/>
      <c r="I49" s="1156"/>
      <c r="J49" s="1157"/>
      <c r="K49" s="63">
        <v>385</v>
      </c>
      <c r="L49" s="64">
        <v>360</v>
      </c>
      <c r="M49" s="64">
        <v>347</v>
      </c>
      <c r="N49" s="64">
        <v>353</v>
      </c>
      <c r="O49" s="65">
        <v>299</v>
      </c>
      <c r="P49" s="48"/>
      <c r="Q49" s="48"/>
      <c r="R49" s="48"/>
      <c r="S49" s="48"/>
      <c r="T49" s="48"/>
      <c r="U49" s="48"/>
    </row>
    <row r="50" spans="1:21" ht="30.75" customHeight="1">
      <c r="A50" s="48"/>
      <c r="B50" s="1164"/>
      <c r="C50" s="1165"/>
      <c r="D50" s="62"/>
      <c r="E50" s="1156" t="s">
        <v>17</v>
      </c>
      <c r="F50" s="1156"/>
      <c r="G50" s="1156"/>
      <c r="H50" s="1156"/>
      <c r="I50" s="1156"/>
      <c r="J50" s="1157"/>
      <c r="K50" s="63">
        <v>333</v>
      </c>
      <c r="L50" s="64">
        <v>326</v>
      </c>
      <c r="M50" s="64">
        <v>321</v>
      </c>
      <c r="N50" s="64">
        <v>302</v>
      </c>
      <c r="O50" s="65">
        <v>287</v>
      </c>
      <c r="P50" s="48"/>
      <c r="Q50" s="48"/>
      <c r="R50" s="48"/>
      <c r="S50" s="48"/>
      <c r="T50" s="48"/>
      <c r="U50" s="48"/>
    </row>
    <row r="51" spans="1:21" ht="30.75" customHeight="1">
      <c r="A51" s="48"/>
      <c r="B51" s="1166"/>
      <c r="C51" s="1167"/>
      <c r="D51" s="66"/>
      <c r="E51" s="1156" t="s">
        <v>18</v>
      </c>
      <c r="F51" s="1156"/>
      <c r="G51" s="1156"/>
      <c r="H51" s="1156"/>
      <c r="I51" s="1156"/>
      <c r="J51" s="1157"/>
      <c r="K51" s="63" t="s">
        <v>488</v>
      </c>
      <c r="L51" s="64" t="s">
        <v>488</v>
      </c>
      <c r="M51" s="64" t="s">
        <v>488</v>
      </c>
      <c r="N51" s="64" t="s">
        <v>488</v>
      </c>
      <c r="O51" s="65" t="s">
        <v>488</v>
      </c>
      <c r="P51" s="48"/>
      <c r="Q51" s="48"/>
      <c r="R51" s="48"/>
      <c r="S51" s="48"/>
      <c r="T51" s="48"/>
      <c r="U51" s="48"/>
    </row>
    <row r="52" spans="1:21" ht="30.75" customHeight="1">
      <c r="A52" s="48"/>
      <c r="B52" s="1154" t="s">
        <v>19</v>
      </c>
      <c r="C52" s="1155"/>
      <c r="D52" s="66"/>
      <c r="E52" s="1156" t="s">
        <v>20</v>
      </c>
      <c r="F52" s="1156"/>
      <c r="G52" s="1156"/>
      <c r="H52" s="1156"/>
      <c r="I52" s="1156"/>
      <c r="J52" s="1157"/>
      <c r="K52" s="63">
        <v>5375</v>
      </c>
      <c r="L52" s="64">
        <v>5509</v>
      </c>
      <c r="M52" s="64">
        <v>5402</v>
      </c>
      <c r="N52" s="64">
        <v>5465</v>
      </c>
      <c r="O52" s="65">
        <v>5639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3527</v>
      </c>
      <c r="L53" s="69">
        <v>3387</v>
      </c>
      <c r="M53" s="69">
        <v>3053</v>
      </c>
      <c r="N53" s="69">
        <v>3255</v>
      </c>
      <c r="O53" s="70">
        <v>2802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2016-05-02T01:28:37Z</cp:lastPrinted>
  <dcterms:created xsi:type="dcterms:W3CDTF">2016-02-15T01:58:45Z</dcterms:created>
  <dcterms:modified xsi:type="dcterms:W3CDTF">2016-05-02T01:44:49Z</dcterms:modified>
</cp:coreProperties>
</file>