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8870" windowHeight="7005" firstSheet="7"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29" i="11" l="1"/>
  <c r="AA30" i="11"/>
  <c r="AA31" i="11"/>
  <c r="AA32" i="11"/>
  <c r="AA33" i="11"/>
  <c r="AA34" i="11"/>
  <c r="AA35" i="11"/>
  <c r="AA28" i="11"/>
  <c r="AA8" i="11"/>
  <c r="AA7" i="11"/>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C35" i="9"/>
  <c r="CO34" i="9"/>
  <c r="BW34" i="9"/>
  <c r="BW35" i="9" s="1"/>
  <c r="BW36" i="9" s="1"/>
  <c r="BW37" i="9" s="1"/>
  <c r="BW38" i="9" s="1"/>
  <c r="BW39" i="9" s="1"/>
  <c r="BW40" i="9" s="1"/>
  <c r="BW41" i="9" s="1"/>
  <c r="BW42" i="9" s="1"/>
  <c r="BW43" i="9" s="1"/>
  <c r="AM34" i="9"/>
  <c r="C34" i="9"/>
  <c r="U34" i="9" s="1"/>
  <c r="U35" i="9" s="1"/>
  <c r="U36" i="9" s="1"/>
  <c r="U37" i="9" s="1"/>
  <c r="U38"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<sst xmlns="http://schemas.openxmlformats.org/spreadsheetml/2006/main" count="1034" uniqueCount="538">
  <si>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</si>
  <si>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</si>
  <si>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</si>
  <si>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</si>
  <si>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</si>
  <si>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</si>
  <si>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</si>
  <si>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</si>
  <si>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</si>
  <si>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</si>
  <si>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</si>
  <si>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</si>
  <si>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</si>
  <si>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</si>
  <si>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</si>
  <si>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</si>
  <si>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</si>
  <si>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</si>
  <si>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</si>
  <si>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</si>
  <si>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</si>
  <si>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</si>
  <si>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</si>
  <si>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</si>
  <si>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</si>
  <si>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</si>
  <si>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</si>
  <si>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</si>
  <si>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</si>
  <si>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</si>
  <si>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</si>
  <si>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</si>
  <si>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</si>
  <si>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</si>
  <si>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</si>
  <si>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</si>
  <si>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</si>
  <si>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</si>
  <si>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</si>
  <si>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</si>
  <si>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</si>
  <si>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</si>
  <si>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</si>
  <si>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</si>
  <si>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</si>
  <si>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</si>
  <si>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</si>
  <si>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</si>
  <si>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</si>
  <si>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</si>
  <si>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</si>
  <si>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</si>
  <si>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</si>
  <si>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</si>
  <si>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</si>
  <si>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</si>
  <si>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</si>
  <si>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</si>
  <si>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</si>
  <si>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</si>
  <si>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</si>
  <si>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</si>
  <si>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</si>
  <si>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</si>
  <si>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</si>
  <si>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</si>
  <si>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</si>
  <si>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</si>
  <si>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</si>
  <si>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</si>
  <si>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</si>
  <si>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</si>
  <si>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</si>
  <si>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</si>
  <si>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</si>
  <si>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</si>
  <si>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</si>
  <si>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</si>
  <si>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</si>
  <si>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</si>
  <si>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</si>
  <si>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</si>
  <si>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</si>
  <si>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</si>
  <si>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</si>
  <si>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</si>
  <si>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</si>
  <si>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</si>
  <si>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</si>
  <si>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</si>
  <si>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</si>
  <si>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</si>
  <si>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</si>
  <si>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</si>
  <si>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</si>
  <si>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</si>
  <si>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</si>
  <si>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</si>
  <si>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</si>
  <si>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</si>
  <si>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</si>
  <si>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</si>
  <si>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</si>
  <si>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</si>
  <si>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</si>
  <si>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</si>
  <si>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</si>
  <si>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</si>
  <si>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</si>
  <si>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</si>
  <si>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</si>
  <si>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</si>
  <si>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</si>
  <si>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</si>
  <si>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</si>
  <si>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</si>
  <si>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</si>
  <si>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</si>
  <si>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</si>
  <si>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</si>
  <si>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</si>
  <si>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</si>
  <si>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</si>
  <si>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</si>
  <si>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</si>
  <si>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</si>
  <si>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</si>
  <si>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</si>
  <si>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</si>
  <si>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</si>
  <si>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</si>
  <si>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</si>
  <si>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</si>
  <si>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</si>
  <si>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</si>
  <si>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</si>
  <si>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</si>
  <si>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</si>
  <si>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</si>
  <si>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</si>
  <si>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</si>
  <si>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</si>
  <si>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</si>
  <si>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</si>
  <si>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</si>
  <si>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</si>
  <si>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</si>
  <si>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</si>
  <si>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</si>
  <si>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</si>
  <si>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</si>
  <si>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</si>
  <si>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</si>
  <si>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</si>
  <si>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</si>
  <si>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</si>
  <si>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</si>
  <si>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</si>
  <si>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</si>
  <si>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</si>
  <si>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</si>
  <si>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</si>
  <si>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</si>
  <si>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</si>
  <si>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</si>
  <si>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</si>
  <si>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</si>
  <si>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</si>
  <si>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</si>
  <si>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</si>
  <si>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</si>
  <si>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</si>
  <si>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</si>
  <si>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</si>
  <si>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</si>
  <si>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</si>
  <si>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</si>
  <si>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</si>
  <si>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</si>
  <si>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</si>
  <si>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</si>
  <si>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</si>
  <si>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</si>
  <si>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</si>
  <si>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</si>
  <si>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</si>
  <si>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</si>
  <si>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</si>
  <si>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</si>
  <si>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</si>
  <si>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</si>
  <si>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</si>
  <si>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</si>
  <si>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</si>
  <si>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岡山県西粟倉村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</si>
  <si>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</si>
  <si>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</si>
  <si>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</si>
  <si>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</si>
  <si>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</si>
  <si>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</si>
  <si>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</si>
  <si>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</si>
  <si>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</si>
  <si>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</si>
  <si>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</si>
  <si>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</si>
  <si>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</si>
  <si>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</si>
  <si>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</si>
  <si>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</si>
  <si>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</si>
  <si>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</si>
  <si>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</si>
  <si>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</si>
  <si>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</si>
  <si>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</si>
  <si>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</si>
  <si>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</si>
  <si>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</si>
  <si>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</si>
  <si>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</si>
  <si>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</si>
  <si>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</si>
  <si>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</si>
  <si>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</si>
  <si>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</si>
  <si>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</si>
  <si>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</si>
  <si>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</si>
  <si>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</si>
  <si>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</si>
  <si>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</si>
  <si>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</si>
  <si>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</si>
  <si>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</si>
  <si>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</si>
  <si>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</si>
  <si>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</si>
  <si>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</si>
  <si>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</si>
  <si>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</si>
  <si>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</si>
  <si>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</si>
  <si>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</si>
  <si>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</si>
  <si>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</si>
  <si>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</si>
  <si>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</si>
  <si>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</si>
  <si>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</si>
  <si>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</si>
  <si>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</si>
  <si>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</si>
  <si>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</si>
  <si>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</si>
  <si>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</si>
  <si>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</si>
  <si>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</si>
  <si>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</si>
  <si>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</si>
  <si>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</si>
  <si>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</si>
  <si>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</si>
  <si>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</si>
  <si>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</si>
  <si>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</si>
  <si>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</si>
  <si>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</si>
  <si>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</si>
  <si>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</si>
  <si>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</si>
  <si>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</si>
  <si>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</si>
  <si>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</si>
  <si>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</si>
  <si>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</si>
  <si>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</si>
  <si>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</si>
  <si>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</si>
  <si>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</si>
  <si>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</si>
  <si>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</si>
  <si>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</si>
  <si>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</si>
  <si>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</si>
  <si>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</si>
  <si>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</si>
  <si>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</si>
  <si>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</si>
  <si>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</si>
  <si>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</si>
  <si>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</si>
  <si>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</si>
  <si>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</si>
  <si>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</si>
  <si>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</si>
  <si>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</si>
  <si>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</si>
  <si>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</si>
  <si>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</si>
  <si>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</si>
  <si>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</si>
  <si>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</si>
  <si>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</si>
  <si>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</si>
  <si>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</si>
  <si>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</si>
  <si>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</si>
  <si>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</si>
  <si>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</si>
  <si>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</si>
  <si>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</si>
  <si>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</si>
  <si>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</si>
  <si>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</si>
  <si>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</si>
  <si>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</si>
  <si>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</si>
  <si>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</si>
  <si>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</si>
  <si>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</si>
  <si>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</si>
  <si>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</si>
  <si>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</si>
  <si>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</si>
  <si>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</si>
  <si>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</si>
  <si>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</si>
  <si>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</si>
  <si>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</si>
  <si>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</si>
  <si>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</si>
  <si>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</si>
  <si>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</si>
  <si>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</si>
  <si>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</si>
  <si>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</si>
  <si>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</si>
  <si>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</si>
  <si>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</si>
  <si>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</si>
  <si>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</si>
  <si>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</si>
  <si>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岡山県西粟倉村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</si>
  <si>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</si>
  <si>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</si>
  <si>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</si>
  <si>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</si>
  <si>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</si>
  <si>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</si>
  <si>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</si>
  <si>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</si>
  <si>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</si>
  <si>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</si>
  <si>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</si>
  <si>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</si>
  <si>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</si>
  <si>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</si>
  <si>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</si>
  <si>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</si>
  <si>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</si>
  <si>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</si>
  <si>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</si>
  <si>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</si>
  <si>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</si>
  <si>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</si>
  <si>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</si>
  <si>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</si>
  <si>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</si>
  <si>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</si>
  <si>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</si>
  <si>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</si>
  <si>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</si>
  <si>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</si>
  <si>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</si>
  <si>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</si>
  <si>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</si>
  <si>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</si>
  <si>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</si>
  <si>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</si>
  <si>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</si>
  <si>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</si>
  <si>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</si>
  <si>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</si>
  <si>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</si>
  <si>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</si>
  <si>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西粟倉村観光事業特別会計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</si>
  <si>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</si>
  <si>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</si>
  <si>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</si>
  <si>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</si>
  <si>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</si>
  <si>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</si>
  <si>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</si>
  <si>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</si>
  <si>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</si>
  <si>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</si>
  <si>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</si>
  <si>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</si>
  <si>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</si>
  <si>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</si>
  <si>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</si>
  <si>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</si>
  <si>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</si>
  <si>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</si>
  <si>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</si>
  <si>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</si>
  <si>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</si>
  <si>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</si>
  <si>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</si>
  <si>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</si>
  <si>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</si>
  <si>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</si>
  <si>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</si>
  <si>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</si>
  <si>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</si>
  <si>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</si>
  <si>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</si>
  <si>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</si>
  <si>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</si>
  <si>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</si>
  <si>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</si>
  <si>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</si>
  <si>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</si>
  <si>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</si>
  <si>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</si>
  <si>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</si>
  <si>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</si>
  <si>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</si>
  <si>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</si>
  <si>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</si>
  <si>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</si>
  <si>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</si>
  <si>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</si>
  <si>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</si>
  <si>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</si>
  <si>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</si>
  <si>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</si>
  <si>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</si>
  <si>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</si>
  <si>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</si>
  <si>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</si>
  <si>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</si>
  <si>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</si>
  <si>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</si>
  <si>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</si>
  <si>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</si>
  <si>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</si>
  <si>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</si>
  <si>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</si>
  <si>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</si>
  <si>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</si>
  <si>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</si>
  <si>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</si>
  <si>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</si>
  <si>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</si>
  <si>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</si>
  <si>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</si>
  <si>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</si>
  <si>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</si>
  <si>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</si>
  <si>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</si>
  <si>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</si>
  <si>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</si>
  <si>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</si>
  <si>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</si>
  <si>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</si>
  <si>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</si>
  <si>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</si>
  <si>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</si>
  <si>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</si>
  <si>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</si>
  <si>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</si>
  <si>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</si>
  <si>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</si>
  <si>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</si>
  <si>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</si>
  <si>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</si>
  <si>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</si>
  <si>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</si>
  <si>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</si>
  <si>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</si>
  <si>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</si>
  <si>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</si>
  <si>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</si>
  <si>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</si>
  <si>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</si>
  <si>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</si>
  <si>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</si>
  <si>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</si>
  <si>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</si>
  <si>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</si>
  <si>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</si>
  <si>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</si>
  <si>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</si>
  <si>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</si>
  <si>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</si>
  <si>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</si>
  <si>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</si>
  <si>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</si>
  <si>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</si>
  <si>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</si>
  <si>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</si>
  <si>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</si>
  <si>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</si>
  <si>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</si>
  <si>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</si>
  <si>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</si>
  <si>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</si>
  <si>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</si>
  <si>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</si>
  <si>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</si>
  <si>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</si>
  <si>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</si>
  <si>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</si>
  <si>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</si>
  <si>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</si>
  <si>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</si>
  <si>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</si>
  <si>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</si>
  <si>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3.52</t>
  </si>
  <si>
    <t>一般会計</t>
  </si>
  <si>
    <t>西粟倉村国民健康保険事業勘定特別会計</t>
  </si>
  <si>
    <t>西粟倉村国民健康保険施設勘定特別会計</t>
  </si>
  <si>
    <t>西粟倉村介護サービス事業勘定特別会計</t>
  </si>
  <si>
    <t>西粟倉村介護保険事業勘定特別会計</t>
  </si>
  <si>
    <t>西粟倉村簡易水道事業特別会計</t>
  </si>
  <si>
    <t>西粟倉村農業集落排水事業特別会計</t>
  </si>
  <si>
    <t>西粟倉村後期高齢者医療事業特別会計</t>
  </si>
  <si>
    <t>その他会計（赤字）</t>
  </si>
  <si>
    <t>その他会計（黒字）</t>
  </si>
  <si>
    <t>-</t>
    <phoneticPr fontId="2"/>
  </si>
  <si>
    <t>勝英農業共済事務組合</t>
  </si>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</sst>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366397</c:v>
                </c:pt>
                <c:pt idx="1">
                  <c:v>375501</c:v>
                </c:pt>
                <c:pt idx="2">
                  <c:v>200451</c:v>
                </c:pt>
                <c:pt idx="3">
                  <c:v>284893</c:v>
                </c:pt>
                <c:pt idx="4">
                  <c:v>490603</c:v>
                </c:pt>
              </c:numCache>
            </c:numRef>
          </c:val>
          <c:smooth val="0"/>
        </c:ser>
        <c:dLbls>
          <c:showLegendKey val="0"/>
          <c:showVal val="0"/>
          <c:showCatName val="0"/>
          <c:showSerName val="0"/>
          <c:showPercent val="0"/>
          <c:showBubbleSize val="0"/>
        </c:dLbls>
        <c:marker val="1"/>
        <c:smooth val="0"/>
        <c:axId val="107536768"/>
        <c:axId val="107538688"/>
      </c:lineChart>
      <c:catAx>
        <c:axId val="107536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38688"/>
        <c:crosses val="autoZero"/>
        <c:auto val="1"/>
        <c:lblAlgn val="ctr"/>
        <c:lblOffset val="100"/>
        <c:tickLblSkip val="1"/>
        <c:tickMarkSkip val="1"/>
        <c:noMultiLvlLbl val="0"/>
      </c:catAx>
      <c:valAx>
        <c:axId val="10753868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3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6.19</c:v>
                </c:pt>
                <c:pt idx="1">
                  <c:v>10.34</c:v>
                </c:pt>
                <c:pt idx="2">
                  <c:v>14.04</c:v>
                </c:pt>
                <c:pt idx="3">
                  <c:v>10.44</c:v>
                </c:pt>
                <c:pt idx="4">
                  <c:v>15.93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9.16</c:v>
                </c:pt>
                <c:pt idx="1">
                  <c:v>16.87</c:v>
                </c:pt>
                <c:pt idx="2">
                  <c:v>21.3</c:v>
                </c:pt>
                <c:pt idx="3">
                  <c:v>20.329999999999998</c:v>
                </c:pt>
                <c:pt idx="4">
                  <c:v>26.55</c:v>
                </c:pt>
              </c:numCache>
            </c:numRef>
          </c:val>
        </c:ser>
        <c:dLbls>
          <c:showLegendKey val="0"/>
          <c:showVal val="0"/>
          <c:showCatName val="0"/>
          <c:showSerName val="0"/>
          <c:showPercent val="0"/>
          <c:showBubbleSize val="0"/>
        </c:dLbls>
        <c:gapWidth val="250"/>
        <c:overlap val="100"/>
        <c:axId val="117387264"/>
        <c:axId val="117389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14.35</c:v>
                </c:pt>
                <c:pt idx="1">
                  <c:v>12.66</c:v>
                </c:pt>
                <c:pt idx="2">
                  <c:v>10.14</c:v>
                </c:pt>
                <c:pt idx="3">
                  <c:v>-3.52</c:v>
                </c:pt>
                <c:pt idx="4">
                  <c:v>12.2</c:v>
                </c:pt>
              </c:numCache>
            </c:numRef>
          </c:val>
          <c:smooth val="0"/>
        </c:ser>
        <c:dLbls>
          <c:showLegendKey val="0"/>
          <c:showVal val="0"/>
          <c:showCatName val="0"/>
          <c:showSerName val="0"/>
          <c:showPercent val="0"/>
          <c:showBubbleSize val="0"/>
        </c:dLbls>
        <c:marker val="1"/>
        <c:smooth val="0"/>
        <c:axId val="117387264"/>
        <c:axId val="117389184"/>
      </c:lineChart>
      <c:catAx>
        <c:axId val="11738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389184"/>
        <c:crosses val="autoZero"/>
        <c:auto val="1"/>
        <c:lblAlgn val="ctr"/>
        <c:lblOffset val="100"/>
        <c:tickLblSkip val="1"/>
        <c:tickMarkSkip val="1"/>
        <c:noMultiLvlLbl val="0"/>
      </c:catAx>
      <c:valAx>
        <c:axId val="11738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8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西粟倉村介護保険事業勘定特別会計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0.35</c:v>
                </c:pt>
                <c:pt idx="4">
                  <c:v>#N/A</c:v>
                </c:pt>
                <c:pt idx="5">
                  <c:v>0.05</c:v>
                </c:pt>
                <c:pt idx="6">
                  <c:v>#N/A</c:v>
                </c:pt>
                <c:pt idx="7">
                  <c:v>0.68</c:v>
                </c:pt>
                <c:pt idx="8">
                  <c:v>#N/A</c:v>
                </c:pt>
                <c:pt idx="9">
                  <c:v>0.32</c:v>
                </c:pt>
              </c:numCache>
            </c:numRef>
          </c:val>
        </c:ser>
        <c:ser>
          <c:idx val="6"/>
          <c:order val="6"/>
          <c:tx>
            <c:strRef>
              <c:f>データシート!$A$33</c:f>
              <c:strCache>
                <c:ptCount val="1"/>
                <c:pt idx="0">
                  <c:v>西粟倉村介護サービス事業勘定特別会計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0.09</c:v>
                </c:pt>
                <c:pt idx="4">
                  <c:v>#N/A</c:v>
                </c:pt>
                <c:pt idx="5">
                  <c:v>0.17</c:v>
                </c:pt>
                <c:pt idx="6">
                  <c:v>#N/A</c:v>
                </c:pt>
                <c:pt idx="7">
                  <c:v>0.23</c:v>
                </c:pt>
                <c:pt idx="8">
                  <c:v>#N/A</c:v>
                </c:pt>
                <c:pt idx="9">
                  <c:v>0.38</c:v>
                </c:pt>
              </c:numCache>
            </c:numRef>
          </c:val>
        </c:ser>
        <c:ser>
          <c:idx val="7"/>
          <c:order val="7"/>
          <c:tx>
            <c:strRef>
              <c:f>データシート!$A$34</c:f>
              <c:strCache>
                <c:ptCount val="1"/>
                <c:pt idx="0">
                  <c:v>西粟倉村国民健康保険施設勘定特別会計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0.93</c:v>
                </c:pt>
                <c:pt idx="2">
                  <c:v>#N/A</c:v>
                </c:pt>
                <c:pt idx="3">
                  <c:v>0.55000000000000004</c:v>
                </c:pt>
                <c:pt idx="4">
                  <c:v>#N/A</c:v>
                </c:pt>
                <c:pt idx="5">
                  <c:v>0.53</c:v>
                </c:pt>
                <c:pt idx="6">
                  <c:v>#N/A</c:v>
                </c:pt>
                <c:pt idx="7">
                  <c:v>0.64</c:v>
                </c:pt>
                <c:pt idx="8">
                  <c:v>#N/A</c:v>
                </c:pt>
                <c:pt idx="9">
                  <c:v>0.44</c:v>
                </c:pt>
              </c:numCache>
            </c:numRef>
          </c:val>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2.85</c:v>
                </c:pt>
                <c:pt idx="2">
                  <c:v>#N/A</c:v>
                </c:pt>
                <c:pt idx="3">
                  <c:v>2.89</c:v>
                </c:pt>
                <c:pt idx="4">
                  <c:v>#N/A</c:v>
                </c:pt>
                <c:pt idx="5">
                  <c:v>1.23</c:v>
                </c:pt>
                <c:pt idx="6">
                  <c:v>#N/A</c:v>
                </c:pt>
                <c:pt idx="7">
                  <c:v>0.8</c:v>
                </c:pt>
                <c:pt idx="8">
                  <c:v>#N/A</c:v>
                </c:pt>
                <c:pt idx="9">
                  <c:v>1.57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6.19</c:v>
                </c:pt>
                <c:pt idx="2">
                  <c:v>#N/A</c:v>
                </c:pt>
                <c:pt idx="3">
                  <c:v>10.34</c:v>
                </c:pt>
                <c:pt idx="4">
                  <c:v>#N/A</c:v>
                </c:pt>
                <c:pt idx="5">
                  <c:v>14.04</c:v>
                </c:pt>
                <c:pt idx="6">
                  <c:v>#N/A</c:v>
                </c:pt>
                <c:pt idx="7">
                  <c:v>10.44</c:v>
                </c:pt>
                <c:pt idx="8">
                  <c:v>#N/A</c:v>
                </c:pt>
                <c:pt idx="9">
                  <c:v>16.64</c:v>
                </c:pt>
              </c:numCache>
            </c:numRef>
          </c:val>
        </c:ser>
        <c:dLbls>
          <c:showLegendKey val="0"/>
          <c:showVal val="0"/>
          <c:showCatName val="0"/>
          <c:showSerName val="0"/>
          <c:showPercent val="0"/>
          <c:showBubbleSize val="0"/>
        </c:dLbls>
        <c:gapWidth val="150"/>
        <c:overlap val="100"/>
        <c:axId val="118650752"/>
        <c:axId val="118652288"/>
      </c:barChart>
      <c:catAx>
        <c:axId val="11865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52288"/>
        <c:crosses val="autoZero"/>
        <c:auto val="1"/>
        <c:lblAlgn val="ctr"/>
        <c:lblOffset val="100"/>
        <c:tickLblSkip val="1"/>
        <c:tickMarkSkip val="1"/>
        <c:noMultiLvlLbl val="0"/>
      </c:catAx>
      <c:valAx>
        <c:axId val="11865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5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254</c:v>
                </c:pt>
                <c:pt idx="5">
                  <c:v>298</c:v>
                </c:pt>
                <c:pt idx="8">
                  <c:v>289</c:v>
                </c:pt>
                <c:pt idx="11">
                  <c:v>245</c:v>
                </c:pt>
                <c:pt idx="14">
                  <c:v>236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82</c:v>
                </c:pt>
                <c:pt idx="3">
                  <c:v>70</c:v>
                </c:pt>
                <c:pt idx="6">
                  <c:v>77</c:v>
                </c:pt>
                <c:pt idx="9">
                  <c:v>73</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315</c:v>
                </c:pt>
                <c:pt idx="3">
                  <c:v>308</c:v>
                </c:pt>
                <c:pt idx="6">
                  <c:v>296</c:v>
                </c:pt>
                <c:pt idx="9">
                  <c:v>268</c:v>
                </c:pt>
                <c:pt idx="12">
                  <c:v>246</c:v>
                </c:pt>
              </c:numCache>
            </c:numRef>
          </c:val>
        </c:ser>
        <c:dLbls>
          <c:showLegendKey val="0"/>
          <c:showVal val="0"/>
          <c:showCatName val="0"/>
          <c:showSerName val="0"/>
          <c:showPercent val="0"/>
          <c:showBubbleSize val="0"/>
        </c:dLbls>
        <c:gapWidth val="100"/>
        <c:overlap val="100"/>
        <c:axId val="118113408"/>
        <c:axId val="118115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143</c:v>
                </c:pt>
                <c:pt idx="2">
                  <c:v>#N/A</c:v>
                </c:pt>
                <c:pt idx="3">
                  <c:v>#N/A</c:v>
                </c:pt>
                <c:pt idx="4">
                  <c:v>80</c:v>
                </c:pt>
                <c:pt idx="5">
                  <c:v>#N/A</c:v>
                </c:pt>
                <c:pt idx="6">
                  <c:v>#N/A</c:v>
                </c:pt>
                <c:pt idx="7">
                  <c:v>84</c:v>
                </c:pt>
                <c:pt idx="8">
                  <c:v>#N/A</c:v>
                </c:pt>
                <c:pt idx="9">
                  <c:v>#N/A</c:v>
                </c:pt>
                <c:pt idx="10">
                  <c:v>96</c:v>
                </c:pt>
                <c:pt idx="11">
                  <c:v>#N/A</c:v>
                </c:pt>
                <c:pt idx="12">
                  <c:v>#N/A</c:v>
                </c:pt>
                <c:pt idx="13">
                  <c:v>81</c:v>
                </c:pt>
                <c:pt idx="14">
                  <c:v>#N/A</c:v>
                </c:pt>
              </c:numCache>
            </c:numRef>
          </c:val>
          <c:smooth val="0"/>
        </c:ser>
        <c:dLbls>
          <c:showLegendKey val="0"/>
          <c:showVal val="0"/>
          <c:showCatName val="0"/>
          <c:showSerName val="0"/>
          <c:showPercent val="0"/>
          <c:showBubbleSize val="0"/>
        </c:dLbls>
        <c:marker val="1"/>
        <c:smooth val="0"/>
        <c:axId val="118113408"/>
        <c:axId val="118115328"/>
      </c:lineChart>
      <c:catAx>
        <c:axId val="1181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15328"/>
        <c:crosses val="autoZero"/>
        <c:auto val="1"/>
        <c:lblAlgn val="ctr"/>
        <c:lblOffset val="100"/>
        <c:tickLblSkip val="1"/>
        <c:tickMarkSkip val="1"/>
        <c:noMultiLvlLbl val="0"/>
      </c:catAx>
      <c:valAx>
        <c:axId val="11811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1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1644</c:v>
                </c:pt>
                <c:pt idx="5">
                  <c:v>1693</c:v>
                </c:pt>
                <c:pt idx="8">
                  <c:v>2084</c:v>
                </c:pt>
                <c:pt idx="11">
                  <c:v>2017</c:v>
                </c:pt>
                <c:pt idx="14">
                  <c:v>1965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108</c:v>
                </c:pt>
                <c:pt idx="5">
                  <c:v>114</c:v>
                </c:pt>
                <c:pt idx="8">
                  <c:v>122</c:v>
                </c:pt>
                <c:pt idx="11">
                  <c:v>65</c:v>
                </c:pt>
                <c:pt idx="14">
                  <c:v>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533</c:v>
                </c:pt>
                <c:pt idx="5">
                  <c:v>702</c:v>
                </c:pt>
                <c:pt idx="8">
                  <c:v>445</c:v>
                </c:pt>
                <c:pt idx="11">
                  <c:v>373</c:v>
                </c:pt>
                <c:pt idx="14">
                  <c:v>740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259</c:v>
                </c:pt>
                <c:pt idx="3">
                  <c:v>255</c:v>
                </c:pt>
                <c:pt idx="6">
                  <c:v>242</c:v>
                </c:pt>
                <c:pt idx="9">
                  <c:v>254</c:v>
                </c:pt>
                <c:pt idx="12">
                  <c:v>204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5</c:v>
                </c:pt>
                <c:pt idx="6">
                  <c:v>25</c:v>
                </c:pt>
                <c:pt idx="9">
                  <c:v>25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655</c:v>
                </c:pt>
                <c:pt idx="3">
                  <c:v>683</c:v>
                </c:pt>
                <c:pt idx="6">
                  <c:v>642</c:v>
                </c:pt>
                <c:pt idx="9">
                  <c:v>492</c:v>
                </c:pt>
                <c:pt idx="12">
                  <c:v>514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2216</c:v>
                </c:pt>
                <c:pt idx="3">
                  <c:v>2215</c:v>
                </c:pt>
                <c:pt idx="6">
                  <c:v>2104</c:v>
                </c:pt>
                <c:pt idx="9">
                  <c:v>2063</c:v>
                </c:pt>
                <c:pt idx="12">
                  <c:v>2253</c:v>
                </c:pt>
              </c:numCache>
            </c:numRef>
          </c:val>
        </c:ser>
        <c:dLbls>
          <c:showLegendKey val="0"/>
          <c:showVal val="0"/>
          <c:showCatName val="0"/>
          <c:showSerName val="0"/>
          <c:showPercent val="0"/>
          <c:showBubbleSize val="0"/>
        </c:dLbls>
        <c:gapWidth val="100"/>
        <c:overlap val="100"/>
        <c:axId val="118575872"/>
        <c:axId val="11857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845</c:v>
                </c:pt>
                <c:pt idx="2">
                  <c:v>#N/A</c:v>
                </c:pt>
                <c:pt idx="3">
                  <c:v>#N/A</c:v>
                </c:pt>
                <c:pt idx="4">
                  <c:v>648</c:v>
                </c:pt>
                <c:pt idx="5">
                  <c:v>#N/A</c:v>
                </c:pt>
                <c:pt idx="6">
                  <c:v>#N/A</c:v>
                </c:pt>
                <c:pt idx="7">
                  <c:v>361</c:v>
                </c:pt>
                <c:pt idx="8">
                  <c:v>#N/A</c:v>
                </c:pt>
                <c:pt idx="9">
                  <c:v>#N/A</c:v>
                </c:pt>
                <c:pt idx="10">
                  <c:v>379</c:v>
                </c:pt>
                <c:pt idx="11">
                  <c:v>#N/A</c:v>
                </c:pt>
                <c:pt idx="12">
                  <c:v>#N/A</c:v>
                </c:pt>
                <c:pt idx="13">
                  <c:v>211</c:v>
                </c:pt>
                <c:pt idx="14">
                  <c:v>#N/A</c:v>
                </c:pt>
              </c:numCache>
            </c:numRef>
          </c:val>
          <c:smooth val="0"/>
        </c:ser>
        <c:dLbls>
          <c:showLegendKey val="0"/>
          <c:showVal val="0"/>
          <c:showCatName val="0"/>
          <c:showSerName val="0"/>
          <c:showPercent val="0"/>
          <c:showBubbleSize val="0"/>
        </c:dLbls>
        <c:marker val="1"/>
        <c:smooth val="0"/>
        <c:axId val="118575872"/>
        <c:axId val="118577792"/>
      </c:lineChart>
      <c:catAx>
        <c:axId val="1185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577792"/>
        <c:crosses val="autoZero"/>
        <c:auto val="1"/>
        <c:lblAlgn val="ctr"/>
        <c:lblOffset val="100"/>
        <c:tickLblSkip val="1"/>
        <c:tickMarkSkip val="1"/>
        <c:noMultiLvlLbl val="0"/>
      </c:catAx>
      <c:valAx>
        <c:axId val="11857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7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1,535
1,525
57.93
2,517,801
2,333,009
176,541
1,108,025
2,253,456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財政力指数については、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年度までほぼ同じ水準を維持してきたが、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からは僅かに悪化している。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3" name="直線コネクタ 62"/>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9" name="直線コネクタ 68"/>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125413</xdr:rowOff>
    </xdr:from>
    <xdr:to>
      <xdr:col>3</xdr:col>
      <xdr:colOff>279400</xdr:colOff>
      <xdr:row>43</xdr:row>
      <xdr:rowOff>137478</xdr:rowOff>
    </xdr:to>
    <xdr:cxnSp macro="">
      <xdr:nvCxnSpPr>
        <xdr:cNvPr id="72" name="直線コネクタ 71"/>
        <xdr:cNvCxnSpPr/>
      </xdr:nvCxnSpPr>
      <xdr:spPr>
        <a:xfrm>
          <a:off x="1447800" y="74977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20320</xdr:rowOff>
    </xdr:from>
    <xdr:to>
      <xdr:col>3</xdr:col>
      <xdr:colOff>330200</xdr:colOff>
      <xdr:row>43</xdr:row>
      <xdr:rowOff>121920</xdr:rowOff>
    </xdr:to>
    <xdr:sp macro="" textlink="">
      <xdr:nvSpPr>
        <xdr:cNvPr id="73" name="フローチャート : 判断 72"/>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132097</xdr:rowOff>
    </xdr:from>
    <xdr:ext cx="762000" cy="259045"/>
    <xdr:sp macro="" textlink="">
      <xdr:nvSpPr>
        <xdr:cNvPr id="74" name="テキスト ボックス 73"/>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154005</xdr:rowOff>
    </xdr:from>
    <xdr:ext cx="762000" cy="259045"/>
    <xdr:sp macro="" textlink="">
      <xdr:nvSpPr>
        <xdr:cNvPr id="83"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8" name="円/楕円 87"/>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9" name="テキスト ボックス 88"/>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74613</xdr:rowOff>
    </xdr:from>
    <xdr:to>
      <xdr:col>2</xdr:col>
      <xdr:colOff>127000</xdr:colOff>
      <xdr:row>44</xdr:row>
      <xdr:rowOff>4763</xdr:rowOff>
    </xdr:to>
    <xdr:sp macro="" textlink="">
      <xdr:nvSpPr>
        <xdr:cNvPr id="90" name="円/楕円 89"/>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160990</xdr:rowOff>
    </xdr:from>
    <xdr:ext cx="762000" cy="259045"/>
    <xdr:sp macro="" textlink="">
      <xdr:nvSpPr>
        <xdr:cNvPr id="91" name="テキスト ボックス 90"/>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経常収支比率については、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年度に若干改善したが、平成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年度から再度悪化している。財政運営適正化計画によって改善に努める。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166581</xdr:rowOff>
    </xdr:from>
    <xdr:to>
      <xdr:col>7</xdr:col>
      <xdr:colOff>152400</xdr:colOff>
      <xdr:row>64</xdr:row>
      <xdr:rowOff>11219</xdr:rowOff>
    </xdr:to>
    <xdr:cxnSp macro="">
      <xdr:nvCxnSpPr>
        <xdr:cNvPr id="126" name="直線コネクタ 125"/>
        <xdr:cNvCxnSpPr/>
      </xdr:nvCxnSpPr>
      <xdr:spPr>
        <a:xfrm>
          <a:off x="4114800" y="1096793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110279</xdr:rowOff>
    </xdr:from>
    <xdr:to>
      <xdr:col>6</xdr:col>
      <xdr:colOff>0</xdr:colOff>
      <xdr:row>63</xdr:row>
      <xdr:rowOff>166581</xdr:rowOff>
    </xdr:to>
    <xdr:cxnSp macro="">
      <xdr:nvCxnSpPr>
        <xdr:cNvPr id="129" name="直線コネクタ 128"/>
        <xdr:cNvCxnSpPr/>
      </xdr:nvCxnSpPr>
      <xdr:spPr>
        <a:xfrm>
          <a:off x="3225800" y="1091162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15769</xdr:rowOff>
    </xdr:from>
    <xdr:to>
      <xdr:col>4</xdr:col>
      <xdr:colOff>482600</xdr:colOff>
      <xdr:row>63</xdr:row>
      <xdr:rowOff>110279</xdr:rowOff>
    </xdr:to>
    <xdr:cxnSp macro="">
      <xdr:nvCxnSpPr>
        <xdr:cNvPr id="132" name="直線コネクタ 131"/>
        <xdr:cNvCxnSpPr/>
      </xdr:nvCxnSpPr>
      <xdr:spPr>
        <a:xfrm>
          <a:off x="2336800" y="10817119"/>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15769</xdr:rowOff>
    </xdr:from>
    <xdr:to>
      <xdr:col>3</xdr:col>
      <xdr:colOff>279400</xdr:colOff>
      <xdr:row>64</xdr:row>
      <xdr:rowOff>15240</xdr:rowOff>
    </xdr:to>
    <xdr:cxnSp macro="">
      <xdr:nvCxnSpPr>
        <xdr:cNvPr id="135" name="直線コネクタ 134"/>
        <xdr:cNvCxnSpPr/>
      </xdr:nvCxnSpPr>
      <xdr:spPr>
        <a:xfrm flipV="1">
          <a:off x="1447800" y="10817119"/>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6" name="フローチャート : 判断 135"/>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37" name="テキスト ボックス 136"/>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17251</xdr:rowOff>
    </xdr:from>
    <xdr:to>
      <xdr:col>2</xdr:col>
      <xdr:colOff>127000</xdr:colOff>
      <xdr:row>63</xdr:row>
      <xdr:rowOff>118851</xdr:rowOff>
    </xdr:to>
    <xdr:sp macro="" textlink="">
      <xdr:nvSpPr>
        <xdr:cNvPr id="138" name="フローチャート : 判断 137"/>
        <xdr:cNvSpPr/>
      </xdr:nvSpPr>
      <xdr:spPr>
        <a:xfrm>
          <a:off x="1397000" y="1081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129028</xdr:rowOff>
    </xdr:from>
    <xdr:ext cx="762000" cy="259045"/>
    <xdr:sp macro="" textlink="">
      <xdr:nvSpPr>
        <xdr:cNvPr id="139" name="テキスト ボックス 138"/>
        <xdr:cNvSpPr txBox="1"/>
      </xdr:nvSpPr>
      <xdr:spPr>
        <a:xfrm>
          <a:off x="1066800" y="105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131869</xdr:rowOff>
    </xdr:from>
    <xdr:to>
      <xdr:col>7</xdr:col>
      <xdr:colOff>203200</xdr:colOff>
      <xdr:row>64</xdr:row>
      <xdr:rowOff>62019</xdr:rowOff>
    </xdr:to>
    <xdr:sp macro="" textlink="">
      <xdr:nvSpPr>
        <xdr:cNvPr id="145" name="円/楕円 144"/>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103946</xdr:rowOff>
    </xdr:from>
    <xdr:ext cx="762000" cy="259045"/>
    <xdr:sp macro="" textlink="">
      <xdr:nvSpPr>
        <xdr:cNvPr id="146"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115781</xdr:rowOff>
    </xdr:from>
    <xdr:to>
      <xdr:col>6</xdr:col>
      <xdr:colOff>50800</xdr:colOff>
      <xdr:row>64</xdr:row>
      <xdr:rowOff>45931</xdr:rowOff>
    </xdr:to>
    <xdr:sp macro="" textlink="">
      <xdr:nvSpPr>
        <xdr:cNvPr id="147" name="円/楕円 146"/>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30708</xdr:rowOff>
    </xdr:from>
    <xdr:ext cx="736600" cy="259045"/>
    <xdr:sp macro="" textlink="">
      <xdr:nvSpPr>
        <xdr:cNvPr id="148" name="テキスト ボックス 147"/>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59479</xdr:rowOff>
    </xdr:from>
    <xdr:to>
      <xdr:col>4</xdr:col>
      <xdr:colOff>533400</xdr:colOff>
      <xdr:row>63</xdr:row>
      <xdr:rowOff>161079</xdr:rowOff>
    </xdr:to>
    <xdr:sp macro="" textlink="">
      <xdr:nvSpPr>
        <xdr:cNvPr id="149" name="円/楕円 148"/>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50" name="テキスト ボックス 14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136419</xdr:rowOff>
    </xdr:from>
    <xdr:to>
      <xdr:col>3</xdr:col>
      <xdr:colOff>330200</xdr:colOff>
      <xdr:row>63</xdr:row>
      <xdr:rowOff>66569</xdr:rowOff>
    </xdr:to>
    <xdr:sp macro="" textlink="">
      <xdr:nvSpPr>
        <xdr:cNvPr id="151" name="円/楕円 150"/>
        <xdr:cNvSpPr/>
      </xdr:nvSpPr>
      <xdr:spPr>
        <a:xfrm>
          <a:off x="2286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52" name="テキスト ボックス 151"/>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3" name="円/楕円 152"/>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4" name="テキスト ボックス 15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[454,349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経常一般財源に占める人件費及び物件費の割合は、ほぼ類似団体並に近づいてきた。小規模自治体では、どうしても人件費の割合は高くなりがちで、定員管理の人数はクリアしているにもかかわらずその削減は困難であるが、経費の節減に努め物件費の引き下げ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40926</xdr:rowOff>
    </xdr:from>
    <xdr:to>
      <xdr:col>7</xdr:col>
      <xdr:colOff>152400</xdr:colOff>
      <xdr:row>82</xdr:row>
      <xdr:rowOff>41469</xdr:rowOff>
    </xdr:to>
    <xdr:cxnSp macro="">
      <xdr:nvCxnSpPr>
        <xdr:cNvPr id="186" name="直線コネクタ 185"/>
        <xdr:cNvCxnSpPr/>
      </xdr:nvCxnSpPr>
      <xdr:spPr>
        <a:xfrm>
          <a:off x="4114800" y="14099826"/>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35519</xdr:rowOff>
    </xdr:from>
    <xdr:to>
      <xdr:col>6</xdr:col>
      <xdr:colOff>0</xdr:colOff>
      <xdr:row>82</xdr:row>
      <xdr:rowOff>40926</xdr:rowOff>
    </xdr:to>
    <xdr:cxnSp macro="">
      <xdr:nvCxnSpPr>
        <xdr:cNvPr id="189" name="直線コネクタ 188"/>
        <xdr:cNvCxnSpPr/>
      </xdr:nvCxnSpPr>
      <xdr:spPr>
        <a:xfrm>
          <a:off x="3225800" y="14094419"/>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30910</xdr:rowOff>
    </xdr:from>
    <xdr:to>
      <xdr:col>4</xdr:col>
      <xdr:colOff>482600</xdr:colOff>
      <xdr:row>82</xdr:row>
      <xdr:rowOff>35519</xdr:rowOff>
    </xdr:to>
    <xdr:cxnSp macro="">
      <xdr:nvCxnSpPr>
        <xdr:cNvPr id="192" name="直線コネクタ 191"/>
        <xdr:cNvCxnSpPr/>
      </xdr:nvCxnSpPr>
      <xdr:spPr>
        <a:xfrm>
          <a:off x="2336800" y="1408981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156359</xdr:rowOff>
    </xdr:from>
    <xdr:to>
      <xdr:col>3</xdr:col>
      <xdr:colOff>279400</xdr:colOff>
      <xdr:row>82</xdr:row>
      <xdr:rowOff>30910</xdr:rowOff>
    </xdr:to>
    <xdr:cxnSp macro="">
      <xdr:nvCxnSpPr>
        <xdr:cNvPr id="195" name="直線コネクタ 194"/>
        <xdr:cNvCxnSpPr/>
      </xdr:nvCxnSpPr>
      <xdr:spPr>
        <a:xfrm>
          <a:off x="1447800" y="14043809"/>
          <a:ext cx="889000" cy="4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75160</xdr:rowOff>
    </xdr:from>
    <xdr:to>
      <xdr:col>3</xdr:col>
      <xdr:colOff>330200</xdr:colOff>
      <xdr:row>82</xdr:row>
      <xdr:rowOff>5310</xdr:rowOff>
    </xdr:to>
    <xdr:sp macro="" textlink="">
      <xdr:nvSpPr>
        <xdr:cNvPr id="196" name="フローチャート : 判断 195"/>
        <xdr:cNvSpPr/>
      </xdr:nvSpPr>
      <xdr:spPr>
        <a:xfrm>
          <a:off x="2286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15487</xdr:rowOff>
    </xdr:from>
    <xdr:ext cx="762000" cy="259045"/>
    <xdr:sp macro="" textlink="">
      <xdr:nvSpPr>
        <xdr:cNvPr id="197" name="テキスト ボックス 196"/>
        <xdr:cNvSpPr txBox="1"/>
      </xdr:nvSpPr>
      <xdr:spPr>
        <a:xfrm>
          <a:off x="1955800" y="1373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69910</xdr:rowOff>
    </xdr:from>
    <xdr:to>
      <xdr:col>2</xdr:col>
      <xdr:colOff>127000</xdr:colOff>
      <xdr:row>82</xdr:row>
      <xdr:rowOff>60</xdr:rowOff>
    </xdr:to>
    <xdr:sp macro="" textlink="">
      <xdr:nvSpPr>
        <xdr:cNvPr id="198" name="フローチャート : 判断 197"/>
        <xdr:cNvSpPr/>
      </xdr:nvSpPr>
      <xdr:spPr>
        <a:xfrm>
          <a:off x="1397000" y="139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10237</xdr:rowOff>
    </xdr:from>
    <xdr:ext cx="762000" cy="259045"/>
    <xdr:sp macro="" textlink="">
      <xdr:nvSpPr>
        <xdr:cNvPr id="199" name="テキスト ボックス 198"/>
        <xdr:cNvSpPr txBox="1"/>
      </xdr:nvSpPr>
      <xdr:spPr>
        <a:xfrm>
          <a:off x="1066800" y="137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162119</xdr:rowOff>
    </xdr:from>
    <xdr:to>
      <xdr:col>7</xdr:col>
      <xdr:colOff>203200</xdr:colOff>
      <xdr:row>82</xdr:row>
      <xdr:rowOff>92269</xdr:rowOff>
    </xdr:to>
    <xdr:sp macro="" textlink="">
      <xdr:nvSpPr>
        <xdr:cNvPr id="205" name="円/楕円 204"/>
        <xdr:cNvSpPr/>
      </xdr:nvSpPr>
      <xdr:spPr>
        <a:xfrm>
          <a:off x="4902200" y="14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134196</xdr:rowOff>
    </xdr:from>
    <xdr:ext cx="762000" cy="259045"/>
    <xdr:sp macro="" textlink="">
      <xdr:nvSpPr>
        <xdr:cNvPr id="206" name="人件費・物件費等の状況該当値テキスト"/>
        <xdr:cNvSpPr txBox="1"/>
      </xdr:nvSpPr>
      <xdr:spPr>
        <a:xfrm>
          <a:off x="5041900" y="1402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454,349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161576</xdr:rowOff>
    </xdr:from>
    <xdr:to>
      <xdr:col>6</xdr:col>
      <xdr:colOff>50800</xdr:colOff>
      <xdr:row>82</xdr:row>
      <xdr:rowOff>91726</xdr:rowOff>
    </xdr:to>
    <xdr:sp macro="" textlink="">
      <xdr:nvSpPr>
        <xdr:cNvPr id="207" name="円/楕円 206"/>
        <xdr:cNvSpPr/>
      </xdr:nvSpPr>
      <xdr:spPr>
        <a:xfrm>
          <a:off x="4064000" y="14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76503</xdr:rowOff>
    </xdr:from>
    <xdr:ext cx="736600" cy="259045"/>
    <xdr:sp macro="" textlink="">
      <xdr:nvSpPr>
        <xdr:cNvPr id="208" name="テキスト ボックス 207"/>
        <xdr:cNvSpPr txBox="1"/>
      </xdr:nvSpPr>
      <xdr:spPr>
        <a:xfrm>
          <a:off x="3733800" y="141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453,225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156169</xdr:rowOff>
    </xdr:from>
    <xdr:to>
      <xdr:col>4</xdr:col>
      <xdr:colOff>533400</xdr:colOff>
      <xdr:row>82</xdr:row>
      <xdr:rowOff>86319</xdr:rowOff>
    </xdr:to>
    <xdr:sp macro="" textlink="">
      <xdr:nvSpPr>
        <xdr:cNvPr id="209" name="円/楕円 208"/>
        <xdr:cNvSpPr/>
      </xdr:nvSpPr>
      <xdr:spPr>
        <a:xfrm>
          <a:off x="3175000" y="140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71096</xdr:rowOff>
    </xdr:from>
    <xdr:ext cx="762000" cy="259045"/>
    <xdr:sp macro="" textlink="">
      <xdr:nvSpPr>
        <xdr:cNvPr id="210" name="テキスト ボックス 209"/>
        <xdr:cNvSpPr txBox="1"/>
      </xdr:nvSpPr>
      <xdr:spPr>
        <a:xfrm>
          <a:off x="2844800" y="1412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442,019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151560</xdr:rowOff>
    </xdr:from>
    <xdr:to>
      <xdr:col>3</xdr:col>
      <xdr:colOff>330200</xdr:colOff>
      <xdr:row>82</xdr:row>
      <xdr:rowOff>81710</xdr:rowOff>
    </xdr:to>
    <xdr:sp macro="" textlink="">
      <xdr:nvSpPr>
        <xdr:cNvPr id="211" name="円/楕円 210"/>
        <xdr:cNvSpPr/>
      </xdr:nvSpPr>
      <xdr:spPr>
        <a:xfrm>
          <a:off x="2286000" y="140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66487</xdr:rowOff>
    </xdr:from>
    <xdr:ext cx="762000" cy="259045"/>
    <xdr:sp macro="" textlink="">
      <xdr:nvSpPr>
        <xdr:cNvPr id="212" name="テキスト ボックス 211"/>
        <xdr:cNvSpPr txBox="1"/>
      </xdr:nvSpPr>
      <xdr:spPr>
        <a:xfrm>
          <a:off x="1955800" y="141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432,469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105559</xdr:rowOff>
    </xdr:from>
    <xdr:to>
      <xdr:col>2</xdr:col>
      <xdr:colOff>127000</xdr:colOff>
      <xdr:row>82</xdr:row>
      <xdr:rowOff>35709</xdr:rowOff>
    </xdr:to>
    <xdr:sp macro="" textlink="">
      <xdr:nvSpPr>
        <xdr:cNvPr id="213" name="円/楕円 212"/>
        <xdr:cNvSpPr/>
      </xdr:nvSpPr>
      <xdr:spPr>
        <a:xfrm>
          <a:off x="1397000" y="139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20486</xdr:rowOff>
    </xdr:from>
    <xdr:ext cx="762000" cy="259045"/>
    <xdr:sp macro="" textlink="">
      <xdr:nvSpPr>
        <xdr:cNvPr id="214" name="テキスト ボックス 213"/>
        <xdr:cNvSpPr txBox="1"/>
      </xdr:nvSpPr>
      <xdr:spPr>
        <a:xfrm>
          <a:off x="1066800" y="1407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ラスパイレス指数（国との比較）は、全国市町村平均並びに類似団体平均を下回っている。職員人件費の適正化に努める。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88</xdr:row>
      <xdr:rowOff>150813</xdr:rowOff>
    </xdr:to>
    <xdr:cxnSp macro="">
      <xdr:nvCxnSpPr>
        <xdr:cNvPr id="244" name="直線コネクタ 243"/>
        <xdr:cNvCxnSpPr/>
      </xdr:nvCxnSpPr>
      <xdr:spPr>
        <a:xfrm flipV="1">
          <a:off x="16179800" y="14798039"/>
          <a:ext cx="838200" cy="4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159386</xdr:rowOff>
    </xdr:from>
    <xdr:to>
      <xdr:col>23</xdr:col>
      <xdr:colOff>406400</xdr:colOff>
      <xdr:row>88</xdr:row>
      <xdr:rowOff>150813</xdr:rowOff>
    </xdr:to>
    <xdr:cxnSp macro="">
      <xdr:nvCxnSpPr>
        <xdr:cNvPr id="247" name="直線コネクタ 246"/>
        <xdr:cNvCxnSpPr/>
      </xdr:nvCxnSpPr>
      <xdr:spPr>
        <a:xfrm>
          <a:off x="15290800" y="15075536"/>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160973</xdr:rowOff>
    </xdr:from>
    <xdr:to>
      <xdr:col>22</xdr:col>
      <xdr:colOff>203200</xdr:colOff>
      <xdr:row>87</xdr:row>
      <xdr:rowOff>159386</xdr:rowOff>
    </xdr:to>
    <xdr:cxnSp macro="">
      <xdr:nvCxnSpPr>
        <xdr:cNvPr id="250" name="直線コネクタ 249"/>
        <xdr:cNvCxnSpPr/>
      </xdr:nvCxnSpPr>
      <xdr:spPr>
        <a:xfrm>
          <a:off x="14401800" y="14562773"/>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52388</xdr:rowOff>
    </xdr:from>
    <xdr:to>
      <xdr:col>21</xdr:col>
      <xdr:colOff>0</xdr:colOff>
      <xdr:row>84</xdr:row>
      <xdr:rowOff>160973</xdr:rowOff>
    </xdr:to>
    <xdr:cxnSp macro="">
      <xdr:nvCxnSpPr>
        <xdr:cNvPr id="253" name="直線コネクタ 252"/>
        <xdr:cNvCxnSpPr/>
      </xdr:nvCxnSpPr>
      <xdr:spPr>
        <a:xfrm>
          <a:off x="13512800" y="144541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143827</xdr:rowOff>
    </xdr:from>
    <xdr:to>
      <xdr:col>21</xdr:col>
      <xdr:colOff>50800</xdr:colOff>
      <xdr:row>86</xdr:row>
      <xdr:rowOff>73977</xdr:rowOff>
    </xdr:to>
    <xdr:sp macro="" textlink="">
      <xdr:nvSpPr>
        <xdr:cNvPr id="254" name="フローチャート : 判断 253"/>
        <xdr:cNvSpPr/>
      </xdr:nvSpPr>
      <xdr:spPr>
        <a:xfrm>
          <a:off x="14351000" y="1471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58754</xdr:rowOff>
    </xdr:from>
    <xdr:ext cx="762000" cy="259045"/>
    <xdr:sp macro="" textlink="">
      <xdr:nvSpPr>
        <xdr:cNvPr id="255" name="テキスト ボックス 254"/>
        <xdr:cNvSpPr txBox="1"/>
      </xdr:nvSpPr>
      <xdr:spPr>
        <a:xfrm>
          <a:off x="14020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119698</xdr:rowOff>
    </xdr:from>
    <xdr:to>
      <xdr:col>19</xdr:col>
      <xdr:colOff>533400</xdr:colOff>
      <xdr:row>86</xdr:row>
      <xdr:rowOff>49848</xdr:rowOff>
    </xdr:to>
    <xdr:sp macro="" textlink="">
      <xdr:nvSpPr>
        <xdr:cNvPr id="256" name="フローチャート : 判断 255"/>
        <xdr:cNvSpPr/>
      </xdr:nvSpPr>
      <xdr:spPr>
        <a:xfrm>
          <a:off x="13462000" y="146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34625</xdr:rowOff>
    </xdr:from>
    <xdr:ext cx="762000" cy="259045"/>
    <xdr:sp macro="" textlink="">
      <xdr:nvSpPr>
        <xdr:cNvPr id="257" name="テキスト ボックス 256"/>
        <xdr:cNvSpPr txBox="1"/>
      </xdr:nvSpPr>
      <xdr:spPr>
        <a:xfrm>
          <a:off x="13131800" y="147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63" name="円/楕円 26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19066</xdr:rowOff>
    </xdr:from>
    <xdr:ext cx="762000" cy="259045"/>
    <xdr:sp macro="" textlink="">
      <xdr:nvSpPr>
        <xdr:cNvPr id="264"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100013</xdr:rowOff>
    </xdr:from>
    <xdr:to>
      <xdr:col>23</xdr:col>
      <xdr:colOff>457200</xdr:colOff>
      <xdr:row>89</xdr:row>
      <xdr:rowOff>30163</xdr:rowOff>
    </xdr:to>
    <xdr:sp macro="" textlink="">
      <xdr:nvSpPr>
        <xdr:cNvPr id="265" name="円/楕円 264"/>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40340</xdr:rowOff>
    </xdr:from>
    <xdr:ext cx="736600" cy="259045"/>
    <xdr:sp macro="" textlink="">
      <xdr:nvSpPr>
        <xdr:cNvPr id="266" name="テキスト ボックス 265"/>
        <xdr:cNvSpPr txBox="1"/>
      </xdr:nvSpPr>
      <xdr:spPr>
        <a:xfrm>
          <a:off x="15798800" y="1495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108586</xdr:rowOff>
    </xdr:from>
    <xdr:to>
      <xdr:col>22</xdr:col>
      <xdr:colOff>254000</xdr:colOff>
      <xdr:row>88</xdr:row>
      <xdr:rowOff>38736</xdr:rowOff>
    </xdr:to>
    <xdr:sp macro="" textlink="">
      <xdr:nvSpPr>
        <xdr:cNvPr id="267" name="円/楕円 266"/>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48913</xdr:rowOff>
    </xdr:from>
    <xdr:ext cx="762000" cy="259045"/>
    <xdr:sp macro="" textlink="">
      <xdr:nvSpPr>
        <xdr:cNvPr id="268" name="テキスト ボックス 267"/>
        <xdr:cNvSpPr txBox="1"/>
      </xdr:nvSpPr>
      <xdr:spPr>
        <a:xfrm>
          <a:off x="14909800" y="147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110173</xdr:rowOff>
    </xdr:from>
    <xdr:to>
      <xdr:col>21</xdr:col>
      <xdr:colOff>50800</xdr:colOff>
      <xdr:row>85</xdr:row>
      <xdr:rowOff>40323</xdr:rowOff>
    </xdr:to>
    <xdr:sp macro="" textlink="">
      <xdr:nvSpPr>
        <xdr:cNvPr id="269" name="円/楕円 268"/>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50500</xdr:rowOff>
    </xdr:from>
    <xdr:ext cx="762000" cy="259045"/>
    <xdr:sp macro="" textlink="">
      <xdr:nvSpPr>
        <xdr:cNvPr id="270" name="テキスト ボックス 269"/>
        <xdr:cNvSpPr txBox="1"/>
      </xdr:nvSpPr>
      <xdr:spPr>
        <a:xfrm>
          <a:off x="14020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1588</xdr:rowOff>
    </xdr:from>
    <xdr:to>
      <xdr:col>19</xdr:col>
      <xdr:colOff>533400</xdr:colOff>
      <xdr:row>84</xdr:row>
      <xdr:rowOff>103188</xdr:rowOff>
    </xdr:to>
    <xdr:sp macro="" textlink="">
      <xdr:nvSpPr>
        <xdr:cNvPr id="271" name="円/楕円 270"/>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113365</xdr:rowOff>
    </xdr:from>
    <xdr:ext cx="762000" cy="259045"/>
    <xdr:sp macro="" textlink="">
      <xdr:nvSpPr>
        <xdr:cNvPr id="272" name="テキスト ボックス 271"/>
        <xdr:cNvSpPr txBox="1"/>
      </xdr:nvSpPr>
      <xdr:spPr>
        <a:xfrm>
          <a:off x="13131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人当たり職員数は、類似団体平均を上回っている。</a:t>
          </a:r>
          <a:r>
            <a:rPr lang="ja-JP" altLang="en-US" sz="1100" b="0" i="0" baseline="0">
              <a:solidFill>
                <a:schemeClr val="dk1"/>
              </a:solidFill>
              <a:effectLst/>
              <a:latin typeface="+mn-lt"/>
              <a:ea typeface="+mn-ea"/>
              <a:cs typeface="+mn-cs"/>
            </a:rPr>
            <a:t>西粟倉村では「百年の森林づくり事業」を主体として、環境モデル都市・バイオマス産業都市の指定を受けて、地域経済を活性化すべく事業を実施している。そのため、現状を維持すべきと考えている。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71834</xdr:rowOff>
    </xdr:from>
    <xdr:to>
      <xdr:col>24</xdr:col>
      <xdr:colOff>558800</xdr:colOff>
      <xdr:row>59</xdr:row>
      <xdr:rowOff>72179</xdr:rowOff>
    </xdr:to>
    <xdr:cxnSp macro="">
      <xdr:nvCxnSpPr>
        <xdr:cNvPr id="308" name="直線コネクタ 307"/>
        <xdr:cNvCxnSpPr/>
      </xdr:nvCxnSpPr>
      <xdr:spPr>
        <a:xfrm>
          <a:off x="16179800" y="10187384"/>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71834</xdr:rowOff>
    </xdr:from>
    <xdr:to>
      <xdr:col>23</xdr:col>
      <xdr:colOff>406400</xdr:colOff>
      <xdr:row>59</xdr:row>
      <xdr:rowOff>90908</xdr:rowOff>
    </xdr:to>
    <xdr:cxnSp macro="">
      <xdr:nvCxnSpPr>
        <xdr:cNvPr id="311" name="直線コネクタ 310"/>
        <xdr:cNvCxnSpPr/>
      </xdr:nvCxnSpPr>
      <xdr:spPr>
        <a:xfrm flipV="1">
          <a:off x="15290800" y="10187384"/>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72868</xdr:rowOff>
    </xdr:from>
    <xdr:to>
      <xdr:col>22</xdr:col>
      <xdr:colOff>203200</xdr:colOff>
      <xdr:row>59</xdr:row>
      <xdr:rowOff>90908</xdr:rowOff>
    </xdr:to>
    <xdr:cxnSp macro="">
      <xdr:nvCxnSpPr>
        <xdr:cNvPr id="314" name="直線コネクタ 313"/>
        <xdr:cNvCxnSpPr/>
      </xdr:nvCxnSpPr>
      <xdr:spPr>
        <a:xfrm>
          <a:off x="14401800" y="10188418"/>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61952</xdr:rowOff>
    </xdr:from>
    <xdr:to>
      <xdr:col>21</xdr:col>
      <xdr:colOff>0</xdr:colOff>
      <xdr:row>59</xdr:row>
      <xdr:rowOff>72868</xdr:rowOff>
    </xdr:to>
    <xdr:cxnSp macro="">
      <xdr:nvCxnSpPr>
        <xdr:cNvPr id="317" name="直線コネクタ 316"/>
        <xdr:cNvCxnSpPr/>
      </xdr:nvCxnSpPr>
      <xdr:spPr>
        <a:xfrm>
          <a:off x="13512800" y="10177502"/>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125034</xdr:rowOff>
    </xdr:from>
    <xdr:to>
      <xdr:col>21</xdr:col>
      <xdr:colOff>50800</xdr:colOff>
      <xdr:row>59</xdr:row>
      <xdr:rowOff>55184</xdr:rowOff>
    </xdr:to>
    <xdr:sp macro="" textlink="">
      <xdr:nvSpPr>
        <xdr:cNvPr id="318" name="フローチャート : 判断 317"/>
        <xdr:cNvSpPr/>
      </xdr:nvSpPr>
      <xdr:spPr>
        <a:xfrm>
          <a:off x="14351000" y="100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65361</xdr:rowOff>
    </xdr:from>
    <xdr:ext cx="762000" cy="259045"/>
    <xdr:sp macro="" textlink="">
      <xdr:nvSpPr>
        <xdr:cNvPr id="319" name="テキスト ボックス 318"/>
        <xdr:cNvSpPr txBox="1"/>
      </xdr:nvSpPr>
      <xdr:spPr>
        <a:xfrm>
          <a:off x="14020800" y="983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126413</xdr:rowOff>
    </xdr:from>
    <xdr:to>
      <xdr:col>19</xdr:col>
      <xdr:colOff>533400</xdr:colOff>
      <xdr:row>59</xdr:row>
      <xdr:rowOff>56563</xdr:rowOff>
    </xdr:to>
    <xdr:sp macro="" textlink="">
      <xdr:nvSpPr>
        <xdr:cNvPr id="320" name="フローチャート : 判断 319"/>
        <xdr:cNvSpPr/>
      </xdr:nvSpPr>
      <xdr:spPr>
        <a:xfrm>
          <a:off x="13462000" y="10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66740</xdr:rowOff>
    </xdr:from>
    <xdr:ext cx="762000" cy="259045"/>
    <xdr:sp macro="" textlink="">
      <xdr:nvSpPr>
        <xdr:cNvPr id="321" name="テキスト ボックス 320"/>
        <xdr:cNvSpPr txBox="1"/>
      </xdr:nvSpPr>
      <xdr:spPr>
        <a:xfrm>
          <a:off x="13131800" y="983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21379</xdr:rowOff>
    </xdr:from>
    <xdr:to>
      <xdr:col>24</xdr:col>
      <xdr:colOff>609600</xdr:colOff>
      <xdr:row>59</xdr:row>
      <xdr:rowOff>122979</xdr:rowOff>
    </xdr:to>
    <xdr:sp macro="" textlink="">
      <xdr:nvSpPr>
        <xdr:cNvPr id="327" name="円/楕円 326"/>
        <xdr:cNvSpPr/>
      </xdr:nvSpPr>
      <xdr:spPr>
        <a:xfrm>
          <a:off x="16967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164906</xdr:rowOff>
    </xdr:from>
    <xdr:ext cx="762000" cy="259045"/>
    <xdr:sp macro="" textlink="">
      <xdr:nvSpPr>
        <xdr:cNvPr id="328" name="定員管理の状況該当値テキスト"/>
        <xdr:cNvSpPr txBox="1"/>
      </xdr:nvSpPr>
      <xdr:spPr>
        <a:xfrm>
          <a:off x="17106900" y="1010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21034</xdr:rowOff>
    </xdr:from>
    <xdr:to>
      <xdr:col>23</xdr:col>
      <xdr:colOff>457200</xdr:colOff>
      <xdr:row>59</xdr:row>
      <xdr:rowOff>122634</xdr:rowOff>
    </xdr:to>
    <xdr:sp macro="" textlink="">
      <xdr:nvSpPr>
        <xdr:cNvPr id="329" name="円/楕円 328"/>
        <xdr:cNvSpPr/>
      </xdr:nvSpPr>
      <xdr:spPr>
        <a:xfrm>
          <a:off x="16129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107411</xdr:rowOff>
    </xdr:from>
    <xdr:ext cx="736600" cy="259045"/>
    <xdr:sp macro="" textlink="">
      <xdr:nvSpPr>
        <xdr:cNvPr id="330" name="テキスト ボックス 329"/>
        <xdr:cNvSpPr txBox="1"/>
      </xdr:nvSpPr>
      <xdr:spPr>
        <a:xfrm>
          <a:off x="15798800" y="1022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40108</xdr:rowOff>
    </xdr:from>
    <xdr:to>
      <xdr:col>22</xdr:col>
      <xdr:colOff>254000</xdr:colOff>
      <xdr:row>59</xdr:row>
      <xdr:rowOff>141708</xdr:rowOff>
    </xdr:to>
    <xdr:sp macro="" textlink="">
      <xdr:nvSpPr>
        <xdr:cNvPr id="331" name="円/楕円 330"/>
        <xdr:cNvSpPr/>
      </xdr:nvSpPr>
      <xdr:spPr>
        <a:xfrm>
          <a:off x="15240000" y="101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126485</xdr:rowOff>
    </xdr:from>
    <xdr:ext cx="762000" cy="259045"/>
    <xdr:sp macro="" textlink="">
      <xdr:nvSpPr>
        <xdr:cNvPr id="332" name="テキスト ボックス 331"/>
        <xdr:cNvSpPr txBox="1"/>
      </xdr:nvSpPr>
      <xdr:spPr>
        <a:xfrm>
          <a:off x="14909800" y="102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22068</xdr:rowOff>
    </xdr:from>
    <xdr:to>
      <xdr:col>21</xdr:col>
      <xdr:colOff>50800</xdr:colOff>
      <xdr:row>59</xdr:row>
      <xdr:rowOff>123668</xdr:rowOff>
    </xdr:to>
    <xdr:sp macro="" textlink="">
      <xdr:nvSpPr>
        <xdr:cNvPr id="333" name="円/楕円 332"/>
        <xdr:cNvSpPr/>
      </xdr:nvSpPr>
      <xdr:spPr>
        <a:xfrm>
          <a:off x="14351000" y="101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108445</xdr:rowOff>
    </xdr:from>
    <xdr:ext cx="762000" cy="259045"/>
    <xdr:sp macro="" textlink="">
      <xdr:nvSpPr>
        <xdr:cNvPr id="334" name="テキスト ボックス 333"/>
        <xdr:cNvSpPr txBox="1"/>
      </xdr:nvSpPr>
      <xdr:spPr>
        <a:xfrm>
          <a:off x="14020800" y="102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11152</xdr:rowOff>
    </xdr:from>
    <xdr:to>
      <xdr:col>19</xdr:col>
      <xdr:colOff>533400</xdr:colOff>
      <xdr:row>59</xdr:row>
      <xdr:rowOff>112752</xdr:rowOff>
    </xdr:to>
    <xdr:sp macro="" textlink="">
      <xdr:nvSpPr>
        <xdr:cNvPr id="335" name="円/楕円 334"/>
        <xdr:cNvSpPr/>
      </xdr:nvSpPr>
      <xdr:spPr>
        <a:xfrm>
          <a:off x="13462000" y="101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97529</xdr:rowOff>
    </xdr:from>
    <xdr:ext cx="762000" cy="259045"/>
    <xdr:sp macro="" textlink="">
      <xdr:nvSpPr>
        <xdr:cNvPr id="336" name="テキスト ボックス 335"/>
        <xdr:cNvSpPr txBox="1"/>
      </xdr:nvSpPr>
      <xdr:spPr>
        <a:xfrm>
          <a:off x="13131800" y="1021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年度で国の健全度基準</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を下回ったが、類似団体にあっても依然、健全度が低い状況</a:t>
          </a:r>
          <a:r>
            <a:rPr lang="ja-JP" altLang="en-US" sz="1100" b="0" i="0" baseline="0">
              <a:solidFill>
                <a:schemeClr val="dk1"/>
              </a:solidFill>
              <a:effectLst/>
              <a:latin typeface="+mn-lt"/>
              <a:ea typeface="+mn-ea"/>
              <a:cs typeface="+mn-cs"/>
            </a:rPr>
            <a:t>であった</a:t>
          </a:r>
          <a:r>
            <a:rPr lang="ja-JP" altLang="ja-JP" sz="1100" b="0" i="0" baseline="0">
              <a:solidFill>
                <a:schemeClr val="dk1"/>
              </a:solidFill>
              <a:effectLst/>
              <a:latin typeface="+mn-lt"/>
              <a:ea typeface="+mn-ea"/>
              <a:cs typeface="+mn-cs"/>
            </a:rPr>
            <a:t>。本村では、</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年度実質公債</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にまで減少し、ほぼ類似団体水準となった。今後とも繰上償還に努めると共に、適切な投資に向けた借入を計画的に実施していく。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40</xdr:row>
      <xdr:rowOff>110913</xdr:rowOff>
    </xdr:to>
    <xdr:cxnSp macro="">
      <xdr:nvCxnSpPr>
        <xdr:cNvPr id="370" name="直線コネクタ 369"/>
        <xdr:cNvCxnSpPr/>
      </xdr:nvCxnSpPr>
      <xdr:spPr>
        <a:xfrm>
          <a:off x="16179800" y="695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41</xdr:row>
      <xdr:rowOff>68156</xdr:rowOff>
    </xdr:to>
    <xdr:cxnSp macro="">
      <xdr:nvCxnSpPr>
        <xdr:cNvPr id="373" name="直線コネクタ 372"/>
        <xdr:cNvCxnSpPr/>
      </xdr:nvCxnSpPr>
      <xdr:spPr>
        <a:xfrm flipV="1">
          <a:off x="15290800" y="69528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5" name="テキスト ボックス 37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42</xdr:row>
      <xdr:rowOff>49530</xdr:rowOff>
    </xdr:to>
    <xdr:cxnSp macro="">
      <xdr:nvCxnSpPr>
        <xdr:cNvPr id="376" name="直線コネクタ 375"/>
        <xdr:cNvCxnSpPr/>
      </xdr:nvCxnSpPr>
      <xdr:spPr>
        <a:xfrm flipV="1">
          <a:off x="14401800" y="70976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78" name="テキスト ボックス 377"/>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43</xdr:row>
      <xdr:rowOff>111337</xdr:rowOff>
    </xdr:to>
    <xdr:cxnSp macro="">
      <xdr:nvCxnSpPr>
        <xdr:cNvPr id="379" name="直線コネクタ 378"/>
        <xdr:cNvCxnSpPr/>
      </xdr:nvCxnSpPr>
      <xdr:spPr>
        <a:xfrm flipV="1">
          <a:off x="13512800" y="725043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80" name="フローチャート : 判断 379"/>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81" name="テキスト ボックス 38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2" name="フローチャート : 判断 381"/>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83" name="テキスト ボックス 382"/>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389" name="円/楕円 388"/>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32190</xdr:rowOff>
    </xdr:from>
    <xdr:ext cx="762000" cy="259045"/>
    <xdr:sp macro="" textlink="">
      <xdr:nvSpPr>
        <xdr:cNvPr id="390"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391" name="円/楕円 390"/>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92" name="テキスト ボックス 391"/>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393" name="円/楕円 392"/>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4" name="テキスト ボックス 39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395" name="円/楕円 394"/>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6" name="テキスト ボックス 395"/>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7" name="円/楕円 396"/>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8" name="テキスト ボックス 39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将来負担比率について、職員の減により退職手当負担見込額が減少したこと、繰上償還による起債残高の減少</a:t>
          </a:r>
          <a:r>
            <a:rPr lang="ja-JP" altLang="en-US" sz="1100" b="0" i="0" baseline="0">
              <a:solidFill>
                <a:schemeClr val="dk1"/>
              </a:solidFill>
              <a:effectLst/>
              <a:latin typeface="+mn-lt"/>
              <a:ea typeface="+mn-ea"/>
              <a:cs typeface="+mn-cs"/>
            </a:rPr>
            <a:t>、その他特定目的基金等の積立額増加</a:t>
          </a:r>
          <a:r>
            <a:rPr lang="ja-JP" altLang="ja-JP" sz="1100" b="0" i="0" baseline="0">
              <a:solidFill>
                <a:schemeClr val="dk1"/>
              </a:solidFill>
              <a:effectLst/>
              <a:latin typeface="+mn-lt"/>
              <a:ea typeface="+mn-ea"/>
              <a:cs typeface="+mn-cs"/>
            </a:rPr>
            <a:t>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年度から比率が下がっている。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13788</xdr:rowOff>
    </xdr:from>
    <xdr:to>
      <xdr:col>24</xdr:col>
      <xdr:colOff>558800</xdr:colOff>
      <xdr:row>16</xdr:row>
      <xdr:rowOff>52614</xdr:rowOff>
    </xdr:to>
    <xdr:cxnSp macro="">
      <xdr:nvCxnSpPr>
        <xdr:cNvPr id="434" name="直線コネクタ 433"/>
        <xdr:cNvCxnSpPr/>
      </xdr:nvCxnSpPr>
      <xdr:spPr>
        <a:xfrm flipV="1">
          <a:off x="16179800" y="2585538"/>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5"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41124</xdr:rowOff>
    </xdr:from>
    <xdr:to>
      <xdr:col>23</xdr:col>
      <xdr:colOff>406400</xdr:colOff>
      <xdr:row>16</xdr:row>
      <xdr:rowOff>52614</xdr:rowOff>
    </xdr:to>
    <xdr:cxnSp macro="">
      <xdr:nvCxnSpPr>
        <xdr:cNvPr id="437" name="直線コネクタ 436"/>
        <xdr:cNvCxnSpPr/>
      </xdr:nvCxnSpPr>
      <xdr:spPr>
        <a:xfrm>
          <a:off x="15290800" y="278432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41124</xdr:rowOff>
    </xdr:from>
    <xdr:to>
      <xdr:col>22</xdr:col>
      <xdr:colOff>203200</xdr:colOff>
      <xdr:row>18</xdr:row>
      <xdr:rowOff>24553</xdr:rowOff>
    </xdr:to>
    <xdr:cxnSp macro="">
      <xdr:nvCxnSpPr>
        <xdr:cNvPr id="440" name="直線コネクタ 439"/>
        <xdr:cNvCxnSpPr/>
      </xdr:nvCxnSpPr>
      <xdr:spPr>
        <a:xfrm flipV="1">
          <a:off x="14401800" y="2784324"/>
          <a:ext cx="889000" cy="3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24553</xdr:rowOff>
    </xdr:from>
    <xdr:to>
      <xdr:col>21</xdr:col>
      <xdr:colOff>0</xdr:colOff>
      <xdr:row>19</xdr:row>
      <xdr:rowOff>154154</xdr:rowOff>
    </xdr:to>
    <xdr:cxnSp macro="">
      <xdr:nvCxnSpPr>
        <xdr:cNvPr id="443" name="直線コネクタ 442"/>
        <xdr:cNvCxnSpPr/>
      </xdr:nvCxnSpPr>
      <xdr:spPr>
        <a:xfrm flipV="1">
          <a:off x="13512800" y="3110653"/>
          <a:ext cx="889000" cy="30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41124</xdr:rowOff>
    </xdr:from>
    <xdr:to>
      <xdr:col>19</xdr:col>
      <xdr:colOff>533400</xdr:colOff>
      <xdr:row>15</xdr:row>
      <xdr:rowOff>142724</xdr:rowOff>
    </xdr:to>
    <xdr:sp macro="" textlink="">
      <xdr:nvSpPr>
        <xdr:cNvPr id="446" name="フローチャート : 判断 445"/>
        <xdr:cNvSpPr/>
      </xdr:nvSpPr>
      <xdr:spPr>
        <a:xfrm>
          <a:off x="13462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152901</xdr:rowOff>
    </xdr:from>
    <xdr:ext cx="762000" cy="259045"/>
    <xdr:sp macro="" textlink="">
      <xdr:nvSpPr>
        <xdr:cNvPr id="447" name="テキスト ボックス 446"/>
        <xdr:cNvSpPr txBox="1"/>
      </xdr:nvSpPr>
      <xdr:spPr>
        <a:xfrm>
          <a:off x="13131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134438</xdr:rowOff>
    </xdr:from>
    <xdr:to>
      <xdr:col>24</xdr:col>
      <xdr:colOff>609600</xdr:colOff>
      <xdr:row>15</xdr:row>
      <xdr:rowOff>64588</xdr:rowOff>
    </xdr:to>
    <xdr:sp macro="" textlink="">
      <xdr:nvSpPr>
        <xdr:cNvPr id="453" name="円/楕円 452"/>
        <xdr:cNvSpPr/>
      </xdr:nvSpPr>
      <xdr:spPr>
        <a:xfrm>
          <a:off x="169672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106515</xdr:rowOff>
    </xdr:from>
    <xdr:ext cx="762000" cy="259045"/>
    <xdr:sp macro="" textlink="">
      <xdr:nvSpPr>
        <xdr:cNvPr id="454" name="将来負担の状況該当値テキスト"/>
        <xdr:cNvSpPr txBox="1"/>
      </xdr:nvSpPr>
      <xdr:spPr>
        <a:xfrm>
          <a:off x="17106900" y="250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1814</xdr:rowOff>
    </xdr:from>
    <xdr:to>
      <xdr:col>23</xdr:col>
      <xdr:colOff>457200</xdr:colOff>
      <xdr:row>16</xdr:row>
      <xdr:rowOff>103414</xdr:rowOff>
    </xdr:to>
    <xdr:sp macro="" textlink="">
      <xdr:nvSpPr>
        <xdr:cNvPr id="455" name="円/楕円 454"/>
        <xdr:cNvSpPr/>
      </xdr:nvSpPr>
      <xdr:spPr>
        <a:xfrm>
          <a:off x="16129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88191</xdr:rowOff>
    </xdr:from>
    <xdr:ext cx="736600" cy="259045"/>
    <xdr:sp macro="" textlink="">
      <xdr:nvSpPr>
        <xdr:cNvPr id="456" name="テキスト ボックス 455"/>
        <xdr:cNvSpPr txBox="1"/>
      </xdr:nvSpPr>
      <xdr:spPr>
        <a:xfrm>
          <a:off x="15798800" y="283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161774</xdr:rowOff>
    </xdr:from>
    <xdr:to>
      <xdr:col>22</xdr:col>
      <xdr:colOff>254000</xdr:colOff>
      <xdr:row>16</xdr:row>
      <xdr:rowOff>91924</xdr:rowOff>
    </xdr:to>
    <xdr:sp macro="" textlink="">
      <xdr:nvSpPr>
        <xdr:cNvPr id="457" name="円/楕円 456"/>
        <xdr:cNvSpPr/>
      </xdr:nvSpPr>
      <xdr:spPr>
        <a:xfrm>
          <a:off x="15240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76701</xdr:rowOff>
    </xdr:from>
    <xdr:ext cx="762000" cy="259045"/>
    <xdr:sp macro="" textlink="">
      <xdr:nvSpPr>
        <xdr:cNvPr id="458" name="テキスト ボックス 457"/>
        <xdr:cNvSpPr txBox="1"/>
      </xdr:nvSpPr>
      <xdr:spPr>
        <a:xfrm>
          <a:off x="14909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145203</xdr:rowOff>
    </xdr:from>
    <xdr:to>
      <xdr:col>21</xdr:col>
      <xdr:colOff>50800</xdr:colOff>
      <xdr:row>18</xdr:row>
      <xdr:rowOff>75353</xdr:rowOff>
    </xdr:to>
    <xdr:sp macro="" textlink="">
      <xdr:nvSpPr>
        <xdr:cNvPr id="459" name="円/楕円 458"/>
        <xdr:cNvSpPr/>
      </xdr:nvSpPr>
      <xdr:spPr>
        <a:xfrm>
          <a:off x="14351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60130</xdr:rowOff>
    </xdr:from>
    <xdr:ext cx="762000" cy="259045"/>
    <xdr:sp macro="" textlink="">
      <xdr:nvSpPr>
        <xdr:cNvPr id="460" name="テキスト ボックス 459"/>
        <xdr:cNvSpPr txBox="1"/>
      </xdr:nvSpPr>
      <xdr:spPr>
        <a:xfrm>
          <a:off x="14020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103354</xdr:rowOff>
    </xdr:from>
    <xdr:to>
      <xdr:col>19</xdr:col>
      <xdr:colOff>533400</xdr:colOff>
      <xdr:row>20</xdr:row>
      <xdr:rowOff>33504</xdr:rowOff>
    </xdr:to>
    <xdr:sp macro="" textlink="">
      <xdr:nvSpPr>
        <xdr:cNvPr id="461" name="円/楕円 460"/>
        <xdr:cNvSpPr/>
      </xdr:nvSpPr>
      <xdr:spPr>
        <a:xfrm>
          <a:off x="13462000" y="33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18281</xdr:rowOff>
    </xdr:from>
    <xdr:ext cx="762000" cy="259045"/>
    <xdr:sp macro="" textlink="">
      <xdr:nvSpPr>
        <xdr:cNvPr id="462" name="テキスト ボックス 461"/>
        <xdr:cNvSpPr txBox="1"/>
      </xdr:nvSpPr>
      <xdr:spPr>
        <a:xfrm>
          <a:off x="13131800" y="34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岡山県西粟倉村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1,535
1,525
57.93
2,517,801
2,333,009
176,541
1,108,025
2,253,456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小規模自治体では、どうしても人件費の割合が高くなりがちであるが、類似団体との比較では、</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からはほぼ類似団体並に改善していた。しかし、</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は、全国平均から差が開き悪化している。</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年度から新規事業が大幅に増え人件費の割合が増えているが、財政運営適正化計画により改善を目指す。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130810</xdr:rowOff>
    </xdr:from>
    <xdr:to>
      <xdr:col>7</xdr:col>
      <xdr:colOff>15875</xdr:colOff>
      <xdr:row>36</xdr:row>
      <xdr:rowOff>146050</xdr:rowOff>
    </xdr:to>
    <xdr:cxnSp macro="">
      <xdr:nvCxnSpPr>
        <xdr:cNvPr id="65" name="直線コネクタ 64"/>
        <xdr:cNvCxnSpPr/>
      </xdr:nvCxnSpPr>
      <xdr:spPr>
        <a:xfrm flipV="1">
          <a:off x="3987800" y="63030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36</xdr:row>
      <xdr:rowOff>146050</xdr:rowOff>
    </xdr:to>
    <xdr:cxnSp macro="">
      <xdr:nvCxnSpPr>
        <xdr:cNvPr id="68" name="直線コネクタ 67"/>
        <xdr:cNvCxnSpPr/>
      </xdr:nvCxnSpPr>
      <xdr:spPr>
        <a:xfrm>
          <a:off x="3098800" y="6283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149860</xdr:rowOff>
    </xdr:from>
    <xdr:to>
      <xdr:col>4</xdr:col>
      <xdr:colOff>346075</xdr:colOff>
      <xdr:row>36</xdr:row>
      <xdr:rowOff>111760</xdr:rowOff>
    </xdr:to>
    <xdr:cxnSp macro="">
      <xdr:nvCxnSpPr>
        <xdr:cNvPr id="71" name="直線コネクタ 70"/>
        <xdr:cNvCxnSpPr/>
      </xdr:nvCxnSpPr>
      <xdr:spPr>
        <a:xfrm>
          <a:off x="2209800" y="61506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149860</xdr:rowOff>
    </xdr:from>
    <xdr:to>
      <xdr:col>3</xdr:col>
      <xdr:colOff>142875</xdr:colOff>
      <xdr:row>36</xdr:row>
      <xdr:rowOff>96520</xdr:rowOff>
    </xdr:to>
    <xdr:cxnSp macro="">
      <xdr:nvCxnSpPr>
        <xdr:cNvPr id="74" name="直線コネクタ 73"/>
        <xdr:cNvCxnSpPr/>
      </xdr:nvCxnSpPr>
      <xdr:spPr>
        <a:xfrm flipV="1">
          <a:off x="1320800" y="61506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5" name="フローチャート :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6" name="テキスト ボックス 7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8" name="テキスト ボックス 77"/>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80010</xdr:rowOff>
    </xdr:from>
    <xdr:to>
      <xdr:col>7</xdr:col>
      <xdr:colOff>66675</xdr:colOff>
      <xdr:row>37</xdr:row>
      <xdr:rowOff>10160</xdr:rowOff>
    </xdr:to>
    <xdr:sp macro="" textlink="">
      <xdr:nvSpPr>
        <xdr:cNvPr id="84" name="円/楕円 83"/>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52087</xdr:rowOff>
    </xdr:from>
    <xdr:ext cx="762000" cy="259045"/>
    <xdr:sp macro="" textlink="">
      <xdr:nvSpPr>
        <xdr:cNvPr id="85" name="人件費該当値テキスト"/>
        <xdr:cNvSpPr txBox="1"/>
      </xdr:nvSpPr>
      <xdr:spPr>
        <a:xfrm>
          <a:off x="4914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95250</xdr:rowOff>
    </xdr:from>
    <xdr:to>
      <xdr:col>5</xdr:col>
      <xdr:colOff>600075</xdr:colOff>
      <xdr:row>37</xdr:row>
      <xdr:rowOff>25400</xdr:rowOff>
    </xdr:to>
    <xdr:sp macro="" textlink="">
      <xdr:nvSpPr>
        <xdr:cNvPr id="86" name="円/楕円 85"/>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10177</xdr:rowOff>
    </xdr:from>
    <xdr:ext cx="736600" cy="259045"/>
    <xdr:sp macro="" textlink="">
      <xdr:nvSpPr>
        <xdr:cNvPr id="87" name="テキスト ボックス 86"/>
        <xdr:cNvSpPr txBox="1"/>
      </xdr:nvSpPr>
      <xdr:spPr>
        <a:xfrm>
          <a:off x="3606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8" name="円/楕円 87"/>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89" name="テキスト ボックス 88"/>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99060</xdr:rowOff>
    </xdr:from>
    <xdr:to>
      <xdr:col>3</xdr:col>
      <xdr:colOff>193675</xdr:colOff>
      <xdr:row>36</xdr:row>
      <xdr:rowOff>29210</xdr:rowOff>
    </xdr:to>
    <xdr:sp macro="" textlink="">
      <xdr:nvSpPr>
        <xdr:cNvPr id="90" name="円/楕円 89"/>
        <xdr:cNvSpPr/>
      </xdr:nvSpPr>
      <xdr:spPr>
        <a:xfrm>
          <a:off x="2159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13987</xdr:rowOff>
    </xdr:from>
    <xdr:ext cx="762000" cy="259045"/>
    <xdr:sp macro="" textlink="">
      <xdr:nvSpPr>
        <xdr:cNvPr id="91" name="テキスト ボックス 90"/>
        <xdr:cNvSpPr txBox="1"/>
      </xdr:nvSpPr>
      <xdr:spPr>
        <a:xfrm>
          <a:off x="1828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2" name="円/楕円 91"/>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93" name="テキスト ボックス 92"/>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年度からは類似団体に近づきつつあったが、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年度以降は</a:t>
          </a:r>
          <a:r>
            <a:rPr lang="ja-JP" altLang="ja-JP" sz="1100">
              <a:solidFill>
                <a:schemeClr val="dk1"/>
              </a:solidFill>
              <a:effectLst/>
              <a:latin typeface="+mn-lt"/>
              <a:ea typeface="+mn-ea"/>
              <a:cs typeface="+mn-cs"/>
            </a:rPr>
            <a:t>再び悪化してしまっ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財政運営適正化計画により、物件費の抑制を目指す。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19</xdr:row>
      <xdr:rowOff>16510</xdr:rowOff>
    </xdr:to>
    <xdr:cxnSp macro="">
      <xdr:nvCxnSpPr>
        <xdr:cNvPr id="126" name="直線コネクタ 125"/>
        <xdr:cNvCxnSpPr/>
      </xdr:nvCxnSpPr>
      <xdr:spPr>
        <a:xfrm>
          <a:off x="15671800" y="30911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18</xdr:row>
      <xdr:rowOff>5080</xdr:rowOff>
    </xdr:to>
    <xdr:cxnSp macro="">
      <xdr:nvCxnSpPr>
        <xdr:cNvPr id="129" name="直線コネクタ 128"/>
        <xdr:cNvCxnSpPr/>
      </xdr:nvCxnSpPr>
      <xdr:spPr>
        <a:xfrm>
          <a:off x="14782800" y="2961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17</xdr:row>
      <xdr:rowOff>46990</xdr:rowOff>
    </xdr:to>
    <xdr:cxnSp macro="">
      <xdr:nvCxnSpPr>
        <xdr:cNvPr id="132" name="直線コネクタ 131"/>
        <xdr:cNvCxnSpPr/>
      </xdr:nvCxnSpPr>
      <xdr:spPr>
        <a:xfrm>
          <a:off x="13893800" y="285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46990</xdr:rowOff>
    </xdr:to>
    <xdr:cxnSp macro="">
      <xdr:nvCxnSpPr>
        <xdr:cNvPr id="135" name="直線コネクタ 134"/>
        <xdr:cNvCxnSpPr/>
      </xdr:nvCxnSpPr>
      <xdr:spPr>
        <a:xfrm flipV="1">
          <a:off x="13004800" y="285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7" name="テキスト ボックス 136"/>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8" name="フローチャート : 判断 137"/>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9" name="テキスト ボックス 138"/>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5" name="円/楕円 144"/>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6"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7" name="円/楕円 146"/>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8" name="テキスト ボックス 147"/>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9" name="円/楕円 148"/>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50" name="テキスト ボックス 149"/>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1" name="円/楕円 150"/>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2" name="テキスト ボックス 151"/>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53" name="円/楕円 152"/>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54" name="テキスト ボックス 153"/>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類似団体よりは低率であったが、徐々に近づいてきて</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では類似団体平均となった。</a:t>
          </a:r>
          <a:r>
            <a:rPr lang="ja-JP" altLang="en-US" sz="1100">
              <a:solidFill>
                <a:schemeClr val="dk1"/>
              </a:solidFill>
              <a:effectLst/>
              <a:latin typeface="+mn-lt"/>
              <a:ea typeface="+mn-ea"/>
              <a:cs typeface="+mn-cs"/>
            </a:rPr>
            <a:t>しかし、平成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年度は、再び類似団体よりも低率となった。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127000</xdr:rowOff>
    </xdr:to>
    <xdr:cxnSp macro="">
      <xdr:nvCxnSpPr>
        <xdr:cNvPr id="186" name="直線コネクタ 185"/>
        <xdr:cNvCxnSpPr/>
      </xdr:nvCxnSpPr>
      <xdr:spPr>
        <a:xfrm flipV="1">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127000</xdr:rowOff>
    </xdr:to>
    <xdr:cxnSp macro="">
      <xdr:nvCxnSpPr>
        <xdr:cNvPr id="189" name="直線コネクタ 188"/>
        <xdr:cNvCxnSpPr/>
      </xdr:nvCxnSpPr>
      <xdr:spPr>
        <a:xfrm>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69850</xdr:rowOff>
    </xdr:to>
    <xdr:cxnSp macro="">
      <xdr:nvCxnSpPr>
        <xdr:cNvPr id="192" name="直線コネクタ 191"/>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5" name="直線コネクタ 194"/>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6" name="フローチャート : 判断 195"/>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7" name="テキスト ボックス 196"/>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7" name="円/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08" name="テキスト ボックス 207"/>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年度以来ほぼ横這いで推移しており、平成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年度は類似団体とほぼ同率となった。</a:t>
          </a:r>
          <a:r>
            <a:rPr lang="ja-JP" altLang="en-US" sz="1100">
              <a:solidFill>
                <a:schemeClr val="dk1"/>
              </a:solidFill>
              <a:effectLst/>
              <a:latin typeface="+mn-lt"/>
              <a:ea typeface="+mn-ea"/>
              <a:cs typeface="+mn-cs"/>
            </a:rPr>
            <a:t>しかし、平成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年度からは、類似団体と少しずつ離れている。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167005</xdr:rowOff>
    </xdr:to>
    <xdr:cxnSp macro="">
      <xdr:nvCxnSpPr>
        <xdr:cNvPr id="242" name="直線コネクタ 241"/>
        <xdr:cNvCxnSpPr/>
      </xdr:nvCxnSpPr>
      <xdr:spPr>
        <a:xfrm>
          <a:off x="15671800" y="99110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57</xdr:row>
      <xdr:rowOff>138430</xdr:rowOff>
    </xdr:to>
    <xdr:cxnSp macro="">
      <xdr:nvCxnSpPr>
        <xdr:cNvPr id="245" name="直線コネクタ 244"/>
        <xdr:cNvCxnSpPr/>
      </xdr:nvCxnSpPr>
      <xdr:spPr>
        <a:xfrm>
          <a:off x="14782800" y="9871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98425</xdr:rowOff>
    </xdr:from>
    <xdr:to>
      <xdr:col>21</xdr:col>
      <xdr:colOff>361950</xdr:colOff>
      <xdr:row>57</xdr:row>
      <xdr:rowOff>138430</xdr:rowOff>
    </xdr:to>
    <xdr:cxnSp macro="">
      <xdr:nvCxnSpPr>
        <xdr:cNvPr id="248" name="直線コネクタ 247"/>
        <xdr:cNvCxnSpPr/>
      </xdr:nvCxnSpPr>
      <xdr:spPr>
        <a:xfrm flipV="1">
          <a:off x="13893800" y="9871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81280</xdr:rowOff>
    </xdr:from>
    <xdr:to>
      <xdr:col>20</xdr:col>
      <xdr:colOff>158750</xdr:colOff>
      <xdr:row>57</xdr:row>
      <xdr:rowOff>138430</xdr:rowOff>
    </xdr:to>
    <xdr:cxnSp macro="">
      <xdr:nvCxnSpPr>
        <xdr:cNvPr id="251" name="直線コネクタ 250"/>
        <xdr:cNvCxnSpPr/>
      </xdr:nvCxnSpPr>
      <xdr:spPr>
        <a:xfrm>
          <a:off x="13004800" y="985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2" name="フローチャート : 判断 251"/>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53" name="テキスト ボックス 25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54" name="フローチャート : 判断 253"/>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5" name="テキスト ボックス 25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116205</xdr:rowOff>
    </xdr:from>
    <xdr:to>
      <xdr:col>24</xdr:col>
      <xdr:colOff>82550</xdr:colOff>
      <xdr:row>58</xdr:row>
      <xdr:rowOff>46355</xdr:rowOff>
    </xdr:to>
    <xdr:sp macro="" textlink="">
      <xdr:nvSpPr>
        <xdr:cNvPr id="261" name="円/楕円 260"/>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88282</xdr:rowOff>
    </xdr:from>
    <xdr:ext cx="762000" cy="259045"/>
    <xdr:sp macro="" textlink="">
      <xdr:nvSpPr>
        <xdr:cNvPr id="262" name="その他該当値テキスト"/>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3" name="円/楕円 262"/>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64" name="テキスト ボックス 263"/>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47625</xdr:rowOff>
    </xdr:from>
    <xdr:to>
      <xdr:col>21</xdr:col>
      <xdr:colOff>412750</xdr:colOff>
      <xdr:row>57</xdr:row>
      <xdr:rowOff>149225</xdr:rowOff>
    </xdr:to>
    <xdr:sp macro="" textlink="">
      <xdr:nvSpPr>
        <xdr:cNvPr id="265" name="円/楕円 264"/>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134002</xdr:rowOff>
    </xdr:from>
    <xdr:ext cx="762000" cy="259045"/>
    <xdr:sp macro="" textlink="">
      <xdr:nvSpPr>
        <xdr:cNvPr id="266" name="テキスト ボックス 265"/>
        <xdr:cNvSpPr txBox="1"/>
      </xdr:nvSpPr>
      <xdr:spPr>
        <a:xfrm>
          <a:off x="14401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67" name="円/楕円 266"/>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68" name="テキスト ボックス 267"/>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30480</xdr:rowOff>
    </xdr:from>
    <xdr:to>
      <xdr:col>19</xdr:col>
      <xdr:colOff>6350</xdr:colOff>
      <xdr:row>57</xdr:row>
      <xdr:rowOff>132080</xdr:rowOff>
    </xdr:to>
    <xdr:sp macro="" textlink="">
      <xdr:nvSpPr>
        <xdr:cNvPr id="269" name="円/楕円 268"/>
        <xdr:cNvSpPr/>
      </xdr:nvSpPr>
      <xdr:spPr>
        <a:xfrm>
          <a:off x="12954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142257</xdr:rowOff>
    </xdr:from>
    <xdr:ext cx="762000" cy="259045"/>
    <xdr:sp macro="" textlink="">
      <xdr:nvSpPr>
        <xdr:cNvPr id="270" name="テキスト ボックス 269"/>
        <xdr:cNvSpPr txBox="1"/>
      </xdr:nvSpPr>
      <xdr:spPr>
        <a:xfrm>
          <a:off x="12623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年度から削減に努めており、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年度からはほぼ同率で推移している。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143002</xdr:rowOff>
    </xdr:to>
    <xdr:cxnSp macro="">
      <xdr:nvCxnSpPr>
        <xdr:cNvPr id="300" name="直線コネクタ 299"/>
        <xdr:cNvCxnSpPr/>
      </xdr:nvCxnSpPr>
      <xdr:spPr>
        <a:xfrm>
          <a:off x="15671800" y="6139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165862</xdr:rowOff>
    </xdr:to>
    <xdr:cxnSp macro="">
      <xdr:nvCxnSpPr>
        <xdr:cNvPr id="303" name="直線コネクタ 302"/>
        <xdr:cNvCxnSpPr/>
      </xdr:nvCxnSpPr>
      <xdr:spPr>
        <a:xfrm flipV="1">
          <a:off x="14782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35</xdr:row>
      <xdr:rowOff>165862</xdr:rowOff>
    </xdr:to>
    <xdr:cxnSp macro="">
      <xdr:nvCxnSpPr>
        <xdr:cNvPr id="306" name="直線コネクタ 305"/>
        <xdr:cNvCxnSpPr/>
      </xdr:nvCxnSpPr>
      <xdr:spPr>
        <a:xfrm>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26416</xdr:rowOff>
    </xdr:to>
    <xdr:cxnSp macro="">
      <xdr:nvCxnSpPr>
        <xdr:cNvPr id="309" name="直線コネクタ 308"/>
        <xdr:cNvCxnSpPr/>
      </xdr:nvCxnSpPr>
      <xdr:spPr>
        <a:xfrm flipV="1">
          <a:off x="13004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0" name="フローチャート : 判断 309"/>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11" name="テキスト ボックス 310"/>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2" name="フローチャート : 判断 31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3" name="テキスト ボックス 312"/>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19" name="円/楕円 318"/>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0"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1" name="円/楕円 320"/>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2" name="テキスト ボックス 321"/>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3" name="円/楕円 322"/>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4" name="テキスト ボックス 323"/>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5" name="円/楕円 324"/>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6" name="テキスト ボックス 325"/>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7" name="円/楕円 326"/>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8" name="テキスト ボックス 32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H18</a:t>
          </a:r>
          <a:r>
            <a:rPr lang="ja-JP" altLang="ja-JP" sz="1100" b="0" i="0" baseline="0">
              <a:solidFill>
                <a:schemeClr val="dk1"/>
              </a:solidFill>
              <a:effectLst/>
              <a:latin typeface="+mn-lt"/>
              <a:ea typeface="+mn-ea"/>
              <a:cs typeface="+mn-cs"/>
            </a:rPr>
            <a:t>年度から公債費適正化計画を策定し、</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年度経常収支比率に占める割合は</a:t>
          </a:r>
          <a:r>
            <a:rPr lang="en-US" altLang="ja-JP" sz="1100" b="0" i="0" baseline="0">
              <a:solidFill>
                <a:schemeClr val="dk1"/>
              </a:solidFill>
              <a:effectLst/>
              <a:latin typeface="+mn-lt"/>
              <a:ea typeface="+mn-ea"/>
              <a:cs typeface="+mn-cs"/>
            </a:rPr>
            <a:t>22.3%</a:t>
          </a:r>
          <a:r>
            <a:rPr lang="ja-JP" altLang="ja-JP" sz="1100" b="0" i="0" baseline="0">
              <a:solidFill>
                <a:schemeClr val="dk1"/>
              </a:solidFill>
              <a:effectLst/>
              <a:latin typeface="+mn-lt"/>
              <a:ea typeface="+mn-ea"/>
              <a:cs typeface="+mn-cs"/>
            </a:rPr>
            <a:t>にまで減少し、類似団体水準に近づいてきた。</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は、借入額の増により一時的に</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％離れたが、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年度以降も</a:t>
          </a:r>
          <a:r>
            <a:rPr lang="ja-JP" altLang="ja-JP" sz="1100" b="0" i="0" baseline="0">
              <a:solidFill>
                <a:schemeClr val="dk1"/>
              </a:solidFill>
              <a:effectLst/>
              <a:latin typeface="+mn-lt"/>
              <a:ea typeface="+mn-ea"/>
              <a:cs typeface="+mn-cs"/>
            </a:rPr>
            <a:t>繰上償還</a:t>
          </a:r>
          <a:r>
            <a:rPr lang="ja-JP" altLang="en-US" sz="1100" b="0" i="0" baseline="0">
              <a:solidFill>
                <a:schemeClr val="dk1"/>
              </a:solidFill>
              <a:effectLst/>
              <a:latin typeface="+mn-lt"/>
              <a:ea typeface="+mn-ea"/>
              <a:cs typeface="+mn-cs"/>
            </a:rPr>
            <a:t>を実施したため、平成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年度は減少した。今後も</a:t>
          </a:r>
          <a:r>
            <a:rPr lang="ja-JP" altLang="ja-JP" sz="1100" b="0" i="0" baseline="0">
              <a:solidFill>
                <a:schemeClr val="dk1"/>
              </a:solidFill>
              <a:effectLst/>
              <a:latin typeface="+mn-lt"/>
              <a:ea typeface="+mn-ea"/>
              <a:cs typeface="+mn-cs"/>
            </a:rPr>
            <a:t>適切な投資に向けた借入を計画的に実施していく。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81280</xdr:rowOff>
    </xdr:from>
    <xdr:to>
      <xdr:col>7</xdr:col>
      <xdr:colOff>15875</xdr:colOff>
      <xdr:row>77</xdr:row>
      <xdr:rowOff>146050</xdr:rowOff>
    </xdr:to>
    <xdr:cxnSp macro="">
      <xdr:nvCxnSpPr>
        <xdr:cNvPr id="360" name="直線コネクタ 359"/>
        <xdr:cNvCxnSpPr/>
      </xdr:nvCxnSpPr>
      <xdr:spPr>
        <a:xfrm flipV="1">
          <a:off x="3987800" y="132829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157480</xdr:rowOff>
    </xdr:to>
    <xdr:cxnSp macro="">
      <xdr:nvCxnSpPr>
        <xdr:cNvPr id="363" name="直線コネクタ 362"/>
        <xdr:cNvCxnSpPr/>
      </xdr:nvCxnSpPr>
      <xdr:spPr>
        <a:xfrm flipV="1">
          <a:off x="3098800" y="13347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142239</xdr:rowOff>
    </xdr:from>
    <xdr:to>
      <xdr:col>4</xdr:col>
      <xdr:colOff>346075</xdr:colOff>
      <xdr:row>77</xdr:row>
      <xdr:rowOff>157480</xdr:rowOff>
    </xdr:to>
    <xdr:cxnSp macro="">
      <xdr:nvCxnSpPr>
        <xdr:cNvPr id="366" name="直線コネクタ 365"/>
        <xdr:cNvCxnSpPr/>
      </xdr:nvCxnSpPr>
      <xdr:spPr>
        <a:xfrm>
          <a:off x="2209800" y="13343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142239</xdr:rowOff>
    </xdr:from>
    <xdr:to>
      <xdr:col>3</xdr:col>
      <xdr:colOff>142875</xdr:colOff>
      <xdr:row>78</xdr:row>
      <xdr:rowOff>142239</xdr:rowOff>
    </xdr:to>
    <xdr:cxnSp macro="">
      <xdr:nvCxnSpPr>
        <xdr:cNvPr id="369" name="直線コネクタ 368"/>
        <xdr:cNvCxnSpPr/>
      </xdr:nvCxnSpPr>
      <xdr:spPr>
        <a:xfrm flipV="1">
          <a:off x="1320800" y="133438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70" name="フローチャート :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71" name="テキスト ボックス 37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72" name="フローチャート : 判断 371"/>
        <xdr:cNvSpPr/>
      </xdr:nvSpPr>
      <xdr:spPr>
        <a:xfrm>
          <a:off x="1270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47007</xdr:rowOff>
    </xdr:from>
    <xdr:ext cx="762000" cy="259045"/>
    <xdr:sp macro="" textlink="">
      <xdr:nvSpPr>
        <xdr:cNvPr id="373" name="テキスト ボックス 372"/>
        <xdr:cNvSpPr txBox="1"/>
      </xdr:nvSpPr>
      <xdr:spPr>
        <a:xfrm>
          <a:off x="939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30480</xdr:rowOff>
    </xdr:from>
    <xdr:to>
      <xdr:col>7</xdr:col>
      <xdr:colOff>66675</xdr:colOff>
      <xdr:row>77</xdr:row>
      <xdr:rowOff>132080</xdr:rowOff>
    </xdr:to>
    <xdr:sp macro="" textlink="">
      <xdr:nvSpPr>
        <xdr:cNvPr id="379" name="円/楕円 378"/>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2557</xdr:rowOff>
    </xdr:from>
    <xdr:ext cx="762000" cy="259045"/>
    <xdr:sp macro="" textlink="">
      <xdr:nvSpPr>
        <xdr:cNvPr id="380"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81" name="円/楕円 380"/>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106680</xdr:rowOff>
    </xdr:from>
    <xdr:to>
      <xdr:col>4</xdr:col>
      <xdr:colOff>396875</xdr:colOff>
      <xdr:row>78</xdr:row>
      <xdr:rowOff>36830</xdr:rowOff>
    </xdr:to>
    <xdr:sp macro="" textlink="">
      <xdr:nvSpPr>
        <xdr:cNvPr id="383" name="円/楕円 382"/>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21607</xdr:rowOff>
    </xdr:from>
    <xdr:ext cx="762000" cy="259045"/>
    <xdr:sp macro="" textlink="">
      <xdr:nvSpPr>
        <xdr:cNvPr id="384" name="テキスト ボックス 383"/>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91439</xdr:rowOff>
    </xdr:from>
    <xdr:to>
      <xdr:col>3</xdr:col>
      <xdr:colOff>193675</xdr:colOff>
      <xdr:row>78</xdr:row>
      <xdr:rowOff>21589</xdr:rowOff>
    </xdr:to>
    <xdr:sp macro="" textlink="">
      <xdr:nvSpPr>
        <xdr:cNvPr id="385" name="円/楕円 384"/>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6366</xdr:rowOff>
    </xdr:from>
    <xdr:ext cx="762000" cy="259045"/>
    <xdr:sp macro="" textlink="">
      <xdr:nvSpPr>
        <xdr:cNvPr id="386" name="テキスト ボックス 385"/>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87" name="円/楕円 386"/>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88" name="テキスト ボックス 387"/>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公債費以外の経費もほぼ横這いで推移していたが、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年度からは類似団体と比べ少しずつ離れている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49276</xdr:rowOff>
    </xdr:to>
    <xdr:cxnSp macro="">
      <xdr:nvCxnSpPr>
        <xdr:cNvPr id="419" name="直線コネクタ 418"/>
        <xdr:cNvCxnSpPr/>
      </xdr:nvCxnSpPr>
      <xdr:spPr>
        <a:xfrm>
          <a:off x="15671800" y="131937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76</xdr:row>
      <xdr:rowOff>163576</xdr:rowOff>
    </xdr:to>
    <xdr:cxnSp macro="">
      <xdr:nvCxnSpPr>
        <xdr:cNvPr id="422" name="直線コネクタ 421"/>
        <xdr:cNvCxnSpPr/>
      </xdr:nvCxnSpPr>
      <xdr:spPr>
        <a:xfrm>
          <a:off x="14782800" y="13122911"/>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92711</xdr:rowOff>
    </xdr:to>
    <xdr:cxnSp macro="">
      <xdr:nvCxnSpPr>
        <xdr:cNvPr id="425" name="直線コネクタ 424"/>
        <xdr:cNvCxnSpPr/>
      </xdr:nvCxnSpPr>
      <xdr:spPr>
        <a:xfrm>
          <a:off x="13893800" y="1302461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165863</xdr:rowOff>
    </xdr:from>
    <xdr:to>
      <xdr:col>20</xdr:col>
      <xdr:colOff>158750</xdr:colOff>
      <xdr:row>76</xdr:row>
      <xdr:rowOff>85852</xdr:rowOff>
    </xdr:to>
    <xdr:cxnSp macro="">
      <xdr:nvCxnSpPr>
        <xdr:cNvPr id="428" name="直線コネクタ 427"/>
        <xdr:cNvCxnSpPr/>
      </xdr:nvCxnSpPr>
      <xdr:spPr>
        <a:xfrm flipV="1">
          <a:off x="13004800" y="130246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119634</xdr:rowOff>
    </xdr:from>
    <xdr:to>
      <xdr:col>20</xdr:col>
      <xdr:colOff>209550</xdr:colOff>
      <xdr:row>76</xdr:row>
      <xdr:rowOff>49783</xdr:rowOff>
    </xdr:to>
    <xdr:sp macro="" textlink="">
      <xdr:nvSpPr>
        <xdr:cNvPr id="429" name="フローチャート : 判断 428"/>
        <xdr:cNvSpPr/>
      </xdr:nvSpPr>
      <xdr:spPr>
        <a:xfrm>
          <a:off x="13843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34562</xdr:rowOff>
    </xdr:from>
    <xdr:ext cx="762000" cy="259045"/>
    <xdr:sp macro="" textlink="">
      <xdr:nvSpPr>
        <xdr:cNvPr id="430" name="テキスト ボックス 429"/>
        <xdr:cNvSpPr txBox="1"/>
      </xdr:nvSpPr>
      <xdr:spPr>
        <a:xfrm>
          <a:off x="13512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1" name="フローチャート : 判断 430"/>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32" name="テキスト ボックス 431"/>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169926</xdr:rowOff>
    </xdr:from>
    <xdr:to>
      <xdr:col>24</xdr:col>
      <xdr:colOff>82550</xdr:colOff>
      <xdr:row>77</xdr:row>
      <xdr:rowOff>100076</xdr:rowOff>
    </xdr:to>
    <xdr:sp macro="" textlink="">
      <xdr:nvSpPr>
        <xdr:cNvPr id="438" name="円/楕円 437"/>
        <xdr:cNvSpPr/>
      </xdr:nvSpPr>
      <xdr:spPr>
        <a:xfrm>
          <a:off x="164592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142003</xdr:rowOff>
    </xdr:from>
    <xdr:ext cx="762000" cy="259045"/>
    <xdr:sp macro="" textlink="">
      <xdr:nvSpPr>
        <xdr:cNvPr id="439" name="公債費以外該当値テキスト"/>
        <xdr:cNvSpPr txBox="1"/>
      </xdr:nvSpPr>
      <xdr:spPr>
        <a:xfrm>
          <a:off x="16598900" y="1317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0" name="円/楕円 439"/>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41" name="テキスト ボックス 440"/>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42" name="円/楕円 441"/>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128288</xdr:rowOff>
    </xdr:from>
    <xdr:ext cx="762000" cy="259045"/>
    <xdr:sp macro="" textlink="">
      <xdr:nvSpPr>
        <xdr:cNvPr id="443" name="テキスト ボックス 442"/>
        <xdr:cNvSpPr txBox="1"/>
      </xdr:nvSpPr>
      <xdr:spPr>
        <a:xfrm>
          <a:off x="14401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115062</xdr:rowOff>
    </xdr:from>
    <xdr:to>
      <xdr:col>20</xdr:col>
      <xdr:colOff>209550</xdr:colOff>
      <xdr:row>76</xdr:row>
      <xdr:rowOff>45213</xdr:rowOff>
    </xdr:to>
    <xdr:sp macro="" textlink="">
      <xdr:nvSpPr>
        <xdr:cNvPr id="444" name="円/楕円 443"/>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45" name="テキスト ボックス 444"/>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46" name="円/楕円 445"/>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47" name="テキスト ボックス 446"/>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岡山県西粟倉村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83784</xdr:rowOff>
    </xdr:from>
    <xdr:to>
      <xdr:col>4</xdr:col>
      <xdr:colOff>1117600</xdr:colOff>
      <xdr:row>18</xdr:row>
      <xdr:rowOff>90415</xdr:rowOff>
    </xdr:to>
    <xdr:cxnSp macro="">
      <xdr:nvCxnSpPr>
        <xdr:cNvPr id="51" name="直線コネクタ 50"/>
        <xdr:cNvCxnSpPr/>
      </xdr:nvCxnSpPr>
      <xdr:spPr bwMode="auto">
        <a:xfrm>
          <a:off x="5003800" y="3217509"/>
          <a:ext cx="647700" cy="6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75192</xdr:rowOff>
    </xdr:from>
    <xdr:ext cx="762000" cy="259045"/>
    <xdr:sp macro="" textlink="">
      <xdr:nvSpPr>
        <xdr:cNvPr id="52" name="人口1人当たり決算額の推移平均値テキスト130"/>
        <xdr:cNvSpPr txBox="1"/>
      </xdr:nvSpPr>
      <xdr:spPr>
        <a:xfrm>
          <a:off x="5740400" y="320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83784</xdr:rowOff>
    </xdr:from>
    <xdr:to>
      <xdr:col>4</xdr:col>
      <xdr:colOff>469900</xdr:colOff>
      <xdr:row>18</xdr:row>
      <xdr:rowOff>108507</xdr:rowOff>
    </xdr:to>
    <xdr:cxnSp macro="">
      <xdr:nvCxnSpPr>
        <xdr:cNvPr id="54" name="直線コネクタ 53"/>
        <xdr:cNvCxnSpPr/>
      </xdr:nvCxnSpPr>
      <xdr:spPr bwMode="auto">
        <a:xfrm flipV="1">
          <a:off x="4305300" y="3217509"/>
          <a:ext cx="698500" cy="2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108507</xdr:rowOff>
    </xdr:from>
    <xdr:to>
      <xdr:col>3</xdr:col>
      <xdr:colOff>904875</xdr:colOff>
      <xdr:row>18</xdr:row>
      <xdr:rowOff>140916</xdr:rowOff>
    </xdr:to>
    <xdr:cxnSp macro="">
      <xdr:nvCxnSpPr>
        <xdr:cNvPr id="57" name="直線コネクタ 56"/>
        <xdr:cNvCxnSpPr/>
      </xdr:nvCxnSpPr>
      <xdr:spPr bwMode="auto">
        <a:xfrm flipV="1">
          <a:off x="3606800" y="3242232"/>
          <a:ext cx="698500" cy="3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140916</xdr:rowOff>
    </xdr:from>
    <xdr:to>
      <xdr:col>3</xdr:col>
      <xdr:colOff>206375</xdr:colOff>
      <xdr:row>18</xdr:row>
      <xdr:rowOff>159110</xdr:rowOff>
    </xdr:to>
    <xdr:cxnSp macro="">
      <xdr:nvCxnSpPr>
        <xdr:cNvPr id="60" name="直線コネクタ 59"/>
        <xdr:cNvCxnSpPr/>
      </xdr:nvCxnSpPr>
      <xdr:spPr bwMode="auto">
        <a:xfrm flipV="1">
          <a:off x="2908300" y="3274641"/>
          <a:ext cx="698500" cy="1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133908</xdr:rowOff>
    </xdr:from>
    <xdr:to>
      <xdr:col>3</xdr:col>
      <xdr:colOff>257175</xdr:colOff>
      <xdr:row>19</xdr:row>
      <xdr:rowOff>64058</xdr:rowOff>
    </xdr:to>
    <xdr:sp macro="" textlink="">
      <xdr:nvSpPr>
        <xdr:cNvPr id="61" name="フローチャート : 判断 60"/>
        <xdr:cNvSpPr/>
      </xdr:nvSpPr>
      <xdr:spPr bwMode="auto">
        <a:xfrm>
          <a:off x="35560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48835</xdr:rowOff>
    </xdr:from>
    <xdr:ext cx="762000" cy="259045"/>
    <xdr:sp macro="" textlink="">
      <xdr:nvSpPr>
        <xdr:cNvPr id="62" name="テキスト ボックス 61"/>
        <xdr:cNvSpPr txBox="1"/>
      </xdr:nvSpPr>
      <xdr:spPr>
        <a:xfrm>
          <a:off x="3225800" y="335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129806</xdr:rowOff>
    </xdr:from>
    <xdr:to>
      <xdr:col>2</xdr:col>
      <xdr:colOff>692150</xdr:colOff>
      <xdr:row>19</xdr:row>
      <xdr:rowOff>59956</xdr:rowOff>
    </xdr:to>
    <xdr:sp macro="" textlink="">
      <xdr:nvSpPr>
        <xdr:cNvPr id="63" name="フローチャート : 判断 62"/>
        <xdr:cNvSpPr/>
      </xdr:nvSpPr>
      <xdr:spPr bwMode="auto">
        <a:xfrm>
          <a:off x="2857500" y="3263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44733</xdr:rowOff>
    </xdr:from>
    <xdr:ext cx="762000" cy="259045"/>
    <xdr:sp macro="" textlink="">
      <xdr:nvSpPr>
        <xdr:cNvPr id="64" name="テキスト ボックス 63"/>
        <xdr:cNvSpPr txBox="1"/>
      </xdr:nvSpPr>
      <xdr:spPr>
        <a:xfrm>
          <a:off x="2527300" y="334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39615</xdr:rowOff>
    </xdr:from>
    <xdr:to>
      <xdr:col>5</xdr:col>
      <xdr:colOff>34925</xdr:colOff>
      <xdr:row>18</xdr:row>
      <xdr:rowOff>141215</xdr:rowOff>
    </xdr:to>
    <xdr:sp macro="" textlink="">
      <xdr:nvSpPr>
        <xdr:cNvPr id="70" name="円/楕円 69"/>
        <xdr:cNvSpPr/>
      </xdr:nvSpPr>
      <xdr:spPr bwMode="auto">
        <a:xfrm>
          <a:off x="5600700" y="317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56142</xdr:rowOff>
    </xdr:from>
    <xdr:ext cx="762000" cy="259045"/>
    <xdr:sp macro="" textlink="">
      <xdr:nvSpPr>
        <xdr:cNvPr id="71" name="人口1人当たり決算額の推移該当値テキスト130"/>
        <xdr:cNvSpPr txBox="1"/>
      </xdr:nvSpPr>
      <xdr:spPr>
        <a:xfrm>
          <a:off x="5740400" y="301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236,572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32984</xdr:rowOff>
    </xdr:from>
    <xdr:to>
      <xdr:col>4</xdr:col>
      <xdr:colOff>520700</xdr:colOff>
      <xdr:row>18</xdr:row>
      <xdr:rowOff>134584</xdr:rowOff>
    </xdr:to>
    <xdr:sp macro="" textlink="">
      <xdr:nvSpPr>
        <xdr:cNvPr id="72" name="円/楕円 71"/>
        <xdr:cNvSpPr/>
      </xdr:nvSpPr>
      <xdr:spPr bwMode="auto">
        <a:xfrm>
          <a:off x="4953000" y="316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144761</xdr:rowOff>
    </xdr:from>
    <xdr:ext cx="736600" cy="259045"/>
    <xdr:sp macro="" textlink="">
      <xdr:nvSpPr>
        <xdr:cNvPr id="73" name="テキスト ボックス 72"/>
        <xdr:cNvSpPr txBox="1"/>
      </xdr:nvSpPr>
      <xdr:spPr>
        <a:xfrm>
          <a:off x="4622800" y="2935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57707</xdr:rowOff>
    </xdr:from>
    <xdr:to>
      <xdr:col>3</xdr:col>
      <xdr:colOff>955675</xdr:colOff>
      <xdr:row>18</xdr:row>
      <xdr:rowOff>159307</xdr:rowOff>
    </xdr:to>
    <xdr:sp macro="" textlink="">
      <xdr:nvSpPr>
        <xdr:cNvPr id="74" name="円/楕円 73"/>
        <xdr:cNvSpPr/>
      </xdr:nvSpPr>
      <xdr:spPr bwMode="auto">
        <a:xfrm>
          <a:off x="4254500" y="3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144084</xdr:rowOff>
    </xdr:from>
    <xdr:ext cx="762000" cy="259045"/>
    <xdr:sp macro="" textlink="">
      <xdr:nvSpPr>
        <xdr:cNvPr id="75" name="テキスト ボックス 74"/>
        <xdr:cNvSpPr txBox="1"/>
      </xdr:nvSpPr>
      <xdr:spPr>
        <a:xfrm>
          <a:off x="3924300" y="3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90116</xdr:rowOff>
    </xdr:from>
    <xdr:to>
      <xdr:col>3</xdr:col>
      <xdr:colOff>257175</xdr:colOff>
      <xdr:row>19</xdr:row>
      <xdr:rowOff>20266</xdr:rowOff>
    </xdr:to>
    <xdr:sp macro="" textlink="">
      <xdr:nvSpPr>
        <xdr:cNvPr id="76" name="円/楕円 75"/>
        <xdr:cNvSpPr/>
      </xdr:nvSpPr>
      <xdr:spPr bwMode="auto">
        <a:xfrm>
          <a:off x="3556000" y="322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30443</xdr:rowOff>
    </xdr:from>
    <xdr:ext cx="762000" cy="259045"/>
    <xdr:sp macro="" textlink="">
      <xdr:nvSpPr>
        <xdr:cNvPr id="77" name="テキスト ボックス 76"/>
        <xdr:cNvSpPr txBox="1"/>
      </xdr:nvSpPr>
      <xdr:spPr>
        <a:xfrm>
          <a:off x="3225800" y="299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205,644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108310</xdr:rowOff>
    </xdr:from>
    <xdr:to>
      <xdr:col>2</xdr:col>
      <xdr:colOff>692150</xdr:colOff>
      <xdr:row>19</xdr:row>
      <xdr:rowOff>38460</xdr:rowOff>
    </xdr:to>
    <xdr:sp macro="" textlink="">
      <xdr:nvSpPr>
        <xdr:cNvPr id="78" name="円/楕円 77"/>
        <xdr:cNvSpPr/>
      </xdr:nvSpPr>
      <xdr:spPr bwMode="auto">
        <a:xfrm>
          <a:off x="2857500" y="324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48637</xdr:rowOff>
    </xdr:from>
    <xdr:ext cx="762000" cy="259045"/>
    <xdr:sp macro="" textlink="">
      <xdr:nvSpPr>
        <xdr:cNvPr id="79" name="テキスト ボックス 78"/>
        <xdr:cNvSpPr txBox="1"/>
      </xdr:nvSpPr>
      <xdr:spPr>
        <a:xfrm>
          <a:off x="2527300" y="30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84557</xdr:rowOff>
    </xdr:from>
    <xdr:to>
      <xdr:col>4</xdr:col>
      <xdr:colOff>1117600</xdr:colOff>
      <xdr:row>35</xdr:row>
      <xdr:rowOff>162098</xdr:rowOff>
    </xdr:to>
    <xdr:cxnSp macro="">
      <xdr:nvCxnSpPr>
        <xdr:cNvPr id="112" name="直線コネクタ 111"/>
        <xdr:cNvCxnSpPr/>
      </xdr:nvCxnSpPr>
      <xdr:spPr bwMode="auto">
        <a:xfrm>
          <a:off x="5003800" y="6694907"/>
          <a:ext cx="647700" cy="7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146875</xdr:rowOff>
    </xdr:from>
    <xdr:ext cx="762000" cy="259045"/>
    <xdr:sp macro="" textlink="">
      <xdr:nvSpPr>
        <xdr:cNvPr id="113" name="人口1人当たり決算額の推移平均値テキスト445"/>
        <xdr:cNvSpPr txBox="1"/>
      </xdr:nvSpPr>
      <xdr:spPr>
        <a:xfrm>
          <a:off x="5740400" y="675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84557</xdr:rowOff>
    </xdr:from>
    <xdr:to>
      <xdr:col>4</xdr:col>
      <xdr:colOff>469900</xdr:colOff>
      <xdr:row>35</xdr:row>
      <xdr:rowOff>150942</xdr:rowOff>
    </xdr:to>
    <xdr:cxnSp macro="">
      <xdr:nvCxnSpPr>
        <xdr:cNvPr id="115" name="直線コネクタ 114"/>
        <xdr:cNvCxnSpPr/>
      </xdr:nvCxnSpPr>
      <xdr:spPr bwMode="auto">
        <a:xfrm flipV="1">
          <a:off x="4305300" y="6694907"/>
          <a:ext cx="698500" cy="6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150942</xdr:rowOff>
    </xdr:from>
    <xdr:to>
      <xdr:col>3</xdr:col>
      <xdr:colOff>904875</xdr:colOff>
      <xdr:row>35</xdr:row>
      <xdr:rowOff>178991</xdr:rowOff>
    </xdr:to>
    <xdr:cxnSp macro="">
      <xdr:nvCxnSpPr>
        <xdr:cNvPr id="118" name="直線コネクタ 117"/>
        <xdr:cNvCxnSpPr/>
      </xdr:nvCxnSpPr>
      <xdr:spPr bwMode="auto">
        <a:xfrm flipV="1">
          <a:off x="3606800" y="6761292"/>
          <a:ext cx="698500" cy="2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231851</xdr:rowOff>
    </xdr:from>
    <xdr:to>
      <xdr:col>3</xdr:col>
      <xdr:colOff>206375</xdr:colOff>
      <xdr:row>35</xdr:row>
      <xdr:rowOff>178991</xdr:rowOff>
    </xdr:to>
    <xdr:cxnSp macro="">
      <xdr:nvCxnSpPr>
        <xdr:cNvPr id="121" name="直線コネクタ 120"/>
        <xdr:cNvCxnSpPr/>
      </xdr:nvCxnSpPr>
      <xdr:spPr bwMode="auto">
        <a:xfrm>
          <a:off x="2908300" y="6499301"/>
          <a:ext cx="698500" cy="29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174482</xdr:rowOff>
    </xdr:from>
    <xdr:to>
      <xdr:col>3</xdr:col>
      <xdr:colOff>257175</xdr:colOff>
      <xdr:row>35</xdr:row>
      <xdr:rowOff>276082</xdr:rowOff>
    </xdr:to>
    <xdr:sp macro="" textlink="">
      <xdr:nvSpPr>
        <xdr:cNvPr id="122" name="フローチャート : 判断 121"/>
        <xdr:cNvSpPr/>
      </xdr:nvSpPr>
      <xdr:spPr bwMode="auto">
        <a:xfrm>
          <a:off x="3556000" y="6784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260859</xdr:rowOff>
    </xdr:from>
    <xdr:ext cx="762000" cy="259045"/>
    <xdr:sp macro="" textlink="">
      <xdr:nvSpPr>
        <xdr:cNvPr id="123" name="テキスト ボックス 122"/>
        <xdr:cNvSpPr txBox="1"/>
      </xdr:nvSpPr>
      <xdr:spPr>
        <a:xfrm>
          <a:off x="3225800" y="687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123787</xdr:rowOff>
    </xdr:from>
    <xdr:to>
      <xdr:col>2</xdr:col>
      <xdr:colOff>692150</xdr:colOff>
      <xdr:row>35</xdr:row>
      <xdr:rowOff>225387</xdr:rowOff>
    </xdr:to>
    <xdr:sp macro="" textlink="">
      <xdr:nvSpPr>
        <xdr:cNvPr id="124" name="フローチャート : 判断 123"/>
        <xdr:cNvSpPr/>
      </xdr:nvSpPr>
      <xdr:spPr bwMode="auto">
        <a:xfrm>
          <a:off x="2857500" y="6734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210164</xdr:rowOff>
    </xdr:from>
    <xdr:ext cx="762000" cy="259045"/>
    <xdr:sp macro="" textlink="">
      <xdr:nvSpPr>
        <xdr:cNvPr id="125" name="テキスト ボックス 124"/>
        <xdr:cNvSpPr txBox="1"/>
      </xdr:nvSpPr>
      <xdr:spPr>
        <a:xfrm>
          <a:off x="2527300" y="68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111298</xdr:rowOff>
    </xdr:from>
    <xdr:to>
      <xdr:col>5</xdr:col>
      <xdr:colOff>34925</xdr:colOff>
      <xdr:row>35</xdr:row>
      <xdr:rowOff>212898</xdr:rowOff>
    </xdr:to>
    <xdr:sp macro="" textlink="">
      <xdr:nvSpPr>
        <xdr:cNvPr id="131" name="円/楕円 130"/>
        <xdr:cNvSpPr/>
      </xdr:nvSpPr>
      <xdr:spPr bwMode="auto">
        <a:xfrm>
          <a:off x="5600700" y="672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299275</xdr:rowOff>
    </xdr:from>
    <xdr:ext cx="762000" cy="259045"/>
    <xdr:sp macro="" textlink="">
      <xdr:nvSpPr>
        <xdr:cNvPr id="132" name="人口1人当たり決算額の推移該当値テキスト445"/>
        <xdr:cNvSpPr txBox="1"/>
      </xdr:nvSpPr>
      <xdr:spPr>
        <a:xfrm>
          <a:off x="5740400" y="656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33757</xdr:rowOff>
    </xdr:from>
    <xdr:to>
      <xdr:col>4</xdr:col>
      <xdr:colOff>520700</xdr:colOff>
      <xdr:row>35</xdr:row>
      <xdr:rowOff>135357</xdr:rowOff>
    </xdr:to>
    <xdr:sp macro="" textlink="">
      <xdr:nvSpPr>
        <xdr:cNvPr id="133" name="円/楕円 132"/>
        <xdr:cNvSpPr/>
      </xdr:nvSpPr>
      <xdr:spPr bwMode="auto">
        <a:xfrm>
          <a:off x="4953000" y="664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145533</xdr:rowOff>
    </xdr:from>
    <xdr:ext cx="736600" cy="259045"/>
    <xdr:sp macro="" textlink="">
      <xdr:nvSpPr>
        <xdr:cNvPr id="134" name="テキスト ボックス 133"/>
        <xdr:cNvSpPr txBox="1"/>
      </xdr:nvSpPr>
      <xdr:spPr>
        <a:xfrm>
          <a:off x="4622800" y="641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100142</xdr:rowOff>
    </xdr:from>
    <xdr:to>
      <xdr:col>3</xdr:col>
      <xdr:colOff>955675</xdr:colOff>
      <xdr:row>35</xdr:row>
      <xdr:rowOff>201742</xdr:rowOff>
    </xdr:to>
    <xdr:sp macro="" textlink="">
      <xdr:nvSpPr>
        <xdr:cNvPr id="135" name="円/楕円 134"/>
        <xdr:cNvSpPr/>
      </xdr:nvSpPr>
      <xdr:spPr bwMode="auto">
        <a:xfrm>
          <a:off x="4254500" y="671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211919</xdr:rowOff>
    </xdr:from>
    <xdr:ext cx="762000" cy="259045"/>
    <xdr:sp macro="" textlink="">
      <xdr:nvSpPr>
        <xdr:cNvPr id="136" name="テキスト ボックス 135"/>
        <xdr:cNvSpPr txBox="1"/>
      </xdr:nvSpPr>
      <xdr:spPr>
        <a:xfrm>
          <a:off x="3924300" y="64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128191</xdr:rowOff>
    </xdr:from>
    <xdr:to>
      <xdr:col>3</xdr:col>
      <xdr:colOff>257175</xdr:colOff>
      <xdr:row>35</xdr:row>
      <xdr:rowOff>229791</xdr:rowOff>
    </xdr:to>
    <xdr:sp macro="" textlink="">
      <xdr:nvSpPr>
        <xdr:cNvPr id="137" name="円/楕円 136"/>
        <xdr:cNvSpPr/>
      </xdr:nvSpPr>
      <xdr:spPr bwMode="auto">
        <a:xfrm>
          <a:off x="3556000" y="673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239968</xdr:rowOff>
    </xdr:from>
    <xdr:ext cx="762000" cy="259045"/>
    <xdr:sp macro="" textlink="">
      <xdr:nvSpPr>
        <xdr:cNvPr id="138" name="テキスト ボックス 137"/>
        <xdr:cNvSpPr txBox="1"/>
      </xdr:nvSpPr>
      <xdr:spPr>
        <a:xfrm>
          <a:off x="3225800" y="650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181051</xdr:rowOff>
    </xdr:from>
    <xdr:to>
      <xdr:col>2</xdr:col>
      <xdr:colOff>692150</xdr:colOff>
      <xdr:row>34</xdr:row>
      <xdr:rowOff>282651</xdr:rowOff>
    </xdr:to>
    <xdr:sp macro="" textlink="">
      <xdr:nvSpPr>
        <xdr:cNvPr id="139" name="円/楕円 138"/>
        <xdr:cNvSpPr/>
      </xdr:nvSpPr>
      <xdr:spPr bwMode="auto">
        <a:xfrm>
          <a:off x="28575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292828</xdr:rowOff>
    </xdr:from>
    <xdr:ext cx="762000" cy="259045"/>
    <xdr:sp macro="" textlink="">
      <xdr:nvSpPr>
        <xdr:cNvPr id="140" name="テキスト ボックス 139"/>
        <xdr:cNvSpPr txBox="1"/>
      </xdr:nvSpPr>
      <xdr:spPr>
        <a:xfrm>
          <a:off x="25273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年度に財政調整基金への積立を約</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百万円行い、大幅に増額したことにより改善が見られる。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aseline="0">
              <a:solidFill>
                <a:schemeClr val="dk1"/>
              </a:solidFill>
              <a:effectLst/>
              <a:latin typeface="+mn-lt"/>
              <a:ea typeface="+mn-ea"/>
              <a:cs typeface="+mn-cs"/>
            </a:rPr>
            <a:t>連結実質赤字比率に関しては、全会計で黒字となっている。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年度から公債費適正化計画を策定し、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年間で地方債発行総額</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億円（臨時財政対策債を除く。）をおおむね達成し、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年度実質公債</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にまで減少した。今後とも繰上償還に努めると共に、適切な投資に向けた借入を計画的に実施していく。</a:t>
          </a:r>
          <a:r>
            <a:rPr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億円の公的資金補償金免除繰上償還と臨時財政対策債（縁故債分）の繰上償還を行い、地方債の残高を減らし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。一方、充当可能基金も拡充し、将来負担比率の減少に努め</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1" workbookViewId="0">
      <selection activeCell="CT14" sqref="CT14:DA1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2517801</v>
      </c>
      <c r="BO4" s="349"/>
      <c r="BP4" s="349"/>
      <c r="BQ4" s="349"/>
      <c r="BR4" s="349"/>
      <c r="BS4" s="349"/>
      <c r="BT4" s="349"/>
      <c r="BU4" s="350"/>
      <c r="BV4" s="348">
        <v>2324380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15.9</v>
      </c>
      <c r="CU4" s="355"/>
      <c r="CV4" s="355"/>
      <c r="CW4" s="355"/>
      <c r="CX4" s="355"/>
      <c r="CY4" s="355"/>
      <c r="CZ4" s="355"/>
      <c r="DA4" s="356"/>
      <c r="DB4" s="354">
        <v>10.4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2333009</v>
      </c>
      <c r="BO5" s="417"/>
      <c r="BP5" s="417"/>
      <c r="BQ5" s="417"/>
      <c r="BR5" s="417"/>
      <c r="BS5" s="417"/>
      <c r="BT5" s="417"/>
      <c r="BU5" s="418"/>
      <c r="BV5" s="416">
        <v>2077498</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89.4</v>
      </c>
      <c r="CU5" s="383"/>
      <c r="CV5" s="383"/>
      <c r="CW5" s="383"/>
      <c r="CX5" s="383"/>
      <c r="CY5" s="383"/>
      <c r="CZ5" s="383"/>
      <c r="DA5" s="384"/>
      <c r="DB5" s="382">
        <v>88.6</v>
      </c>
      <c r="DC5" s="383"/>
      <c r="DD5" s="383"/>
      <c r="DE5" s="383"/>
      <c r="DF5" s="383"/>
      <c r="DG5" s="383"/>
      <c r="DH5" s="383"/>
      <c r="DI5" s="384"/>
      <c r="DJ5" s="137"/>
      <c r="DK5" s="137"/>
      <c r="DL5" s="137"/>
      <c r="DM5" s="137"/>
      <c r="DN5" s="137"/>
      <c r="DO5" s="137"/>
    </row>
    <row r="6" spans="1:119" ht="18.75" customHeight="1" x14ac:dyDescent="0.15">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184792</v>
      </c>
      <c r="BO6" s="417"/>
      <c r="BP6" s="417"/>
      <c r="BQ6" s="417"/>
      <c r="BR6" s="417"/>
      <c r="BS6" s="417"/>
      <c r="BT6" s="417"/>
      <c r="BU6" s="418"/>
      <c r="BV6" s="416">
        <v>246882</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94</v>
      </c>
      <c r="CU6" s="423"/>
      <c r="CV6" s="423"/>
      <c r="CW6" s="423"/>
      <c r="CX6" s="423"/>
      <c r="CY6" s="423"/>
      <c r="CZ6" s="423"/>
      <c r="DA6" s="424"/>
      <c r="DB6" s="422">
        <v>93.2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8251</v>
      </c>
      <c r="BO7" s="417"/>
      <c r="BP7" s="417"/>
      <c r="BQ7" s="417"/>
      <c r="BR7" s="417"/>
      <c r="BS7" s="417"/>
      <c r="BT7" s="417"/>
      <c r="BU7" s="418"/>
      <c r="BV7" s="416">
        <v>128767</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1108025</v>
      </c>
      <c r="CU7" s="417"/>
      <c r="CV7" s="417"/>
      <c r="CW7" s="417"/>
      <c r="CX7" s="417"/>
      <c r="CY7" s="417"/>
      <c r="CZ7" s="417"/>
      <c r="DA7" s="418"/>
      <c r="DB7" s="416">
        <v>1131906</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176541</v>
      </c>
      <c r="BO8" s="417"/>
      <c r="BP8" s="417"/>
      <c r="BQ8" s="417"/>
      <c r="BR8" s="417"/>
      <c r="BS8" s="417"/>
      <c r="BT8" s="417"/>
      <c r="BU8" s="418"/>
      <c r="BV8" s="416">
        <v>118115</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0.13</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1520</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58426</v>
      </c>
      <c r="BO9" s="417"/>
      <c r="BP9" s="417"/>
      <c r="BQ9" s="417"/>
      <c r="BR9" s="417"/>
      <c r="BS9" s="417"/>
      <c r="BT9" s="417"/>
      <c r="BU9" s="418"/>
      <c r="BV9" s="416">
        <v>-40852</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16</v>
      </c>
      <c r="CU9" s="383"/>
      <c r="CV9" s="383"/>
      <c r="CW9" s="383"/>
      <c r="CX9" s="383"/>
      <c r="CY9" s="383"/>
      <c r="CZ9" s="383"/>
      <c r="DA9" s="384"/>
      <c r="DB9" s="382">
        <v>16.2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09"/>
      <c r="N10" s="409"/>
      <c r="O10" s="409"/>
      <c r="P10" s="409"/>
      <c r="Q10" s="410"/>
      <c r="R10" s="436">
        <v>1684</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64066</v>
      </c>
      <c r="BO10" s="417"/>
      <c r="BP10" s="417"/>
      <c r="BQ10" s="417"/>
      <c r="BR10" s="417"/>
      <c r="BS10" s="417"/>
      <c r="BT10" s="417"/>
      <c r="BU10" s="418"/>
      <c r="BV10" s="416">
        <v>58641</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109</v>
      </c>
      <c r="AV11" s="412"/>
      <c r="AW11" s="412"/>
      <c r="AX11" s="412"/>
      <c r="AY11" s="413" t="s">
        <v>110</v>
      </c>
      <c r="AZ11" s="414"/>
      <c r="BA11" s="414"/>
      <c r="BB11" s="414"/>
      <c r="BC11" s="414"/>
      <c r="BD11" s="414"/>
      <c r="BE11" s="414"/>
      <c r="BF11" s="414"/>
      <c r="BG11" s="414"/>
      <c r="BH11" s="414"/>
      <c r="BI11" s="414"/>
      <c r="BJ11" s="414"/>
      <c r="BK11" s="414"/>
      <c r="BL11" s="414"/>
      <c r="BM11" s="415"/>
      <c r="BN11" s="416">
        <v>12646</v>
      </c>
      <c r="BO11" s="417"/>
      <c r="BP11" s="417"/>
      <c r="BQ11" s="417"/>
      <c r="BR11" s="417"/>
      <c r="BS11" s="417"/>
      <c r="BT11" s="417"/>
      <c r="BU11" s="418"/>
      <c r="BV11" s="416">
        <v>12050</v>
      </c>
      <c r="BW11" s="417"/>
      <c r="BX11" s="417"/>
      <c r="BY11" s="417"/>
      <c r="BZ11" s="417"/>
      <c r="CA11" s="417"/>
      <c r="CB11" s="417"/>
      <c r="CC11" s="418"/>
      <c r="CD11" s="419" t="s">
        <v>111</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1535</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t="s">
        <v>120</v>
      </c>
      <c r="BO12" s="417"/>
      <c r="BP12" s="417"/>
      <c r="BQ12" s="417"/>
      <c r="BR12" s="417"/>
      <c r="BS12" s="417"/>
      <c r="BT12" s="417"/>
      <c r="BU12" s="418"/>
      <c r="BV12" s="416">
        <v>69700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1525</v>
      </c>
      <c r="S13" s="467"/>
      <c r="T13" s="467"/>
      <c r="U13" s="467"/>
      <c r="V13" s="468"/>
      <c r="W13" s="395" t="s">
        <v>123</v>
      </c>
      <c r="X13" s="396"/>
      <c r="Y13" s="396"/>
      <c r="Z13" s="396"/>
      <c r="AA13" s="396"/>
      <c r="AB13" s="386"/>
      <c r="AC13" s="436">
        <v>97</v>
      </c>
      <c r="AD13" s="437"/>
      <c r="AE13" s="437"/>
      <c r="AF13" s="437"/>
      <c r="AG13" s="476"/>
      <c r="AH13" s="436">
        <v>129</v>
      </c>
      <c r="AI13" s="437"/>
      <c r="AJ13" s="437"/>
      <c r="AK13" s="437"/>
      <c r="AL13" s="438"/>
      <c r="AM13" s="408" t="s">
        <v>124</v>
      </c>
      <c r="AN13" s="409"/>
      <c r="AO13" s="409"/>
      <c r="AP13" s="409"/>
      <c r="AQ13" s="409"/>
      <c r="AR13" s="409"/>
      <c r="AS13" s="409"/>
      <c r="AT13" s="410"/>
      <c r="AU13" s="411" t="s">
        <v>125</v>
      </c>
      <c r="AV13" s="412"/>
      <c r="AW13" s="412"/>
      <c r="AX13" s="412"/>
      <c r="AY13" s="413" t="s">
        <v>126</v>
      </c>
      <c r="AZ13" s="414"/>
      <c r="BA13" s="414"/>
      <c r="BB13" s="414"/>
      <c r="BC13" s="414"/>
      <c r="BD13" s="414"/>
      <c r="BE13" s="414"/>
      <c r="BF13" s="414"/>
      <c r="BG13" s="414"/>
      <c r="BH13" s="414"/>
      <c r="BI13" s="414"/>
      <c r="BJ13" s="414"/>
      <c r="BK13" s="414"/>
      <c r="BL13" s="414"/>
      <c r="BM13" s="415"/>
      <c r="BN13" s="416">
        <v>135138</v>
      </c>
      <c r="BO13" s="417"/>
      <c r="BP13" s="417"/>
      <c r="BQ13" s="417"/>
      <c r="BR13" s="417"/>
      <c r="BS13" s="417"/>
      <c r="BT13" s="417"/>
      <c r="BU13" s="418"/>
      <c r="BV13" s="416">
        <v>-39861</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9.8000000000000007</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1537</v>
      </c>
      <c r="S14" s="467"/>
      <c r="T14" s="467"/>
      <c r="U14" s="467"/>
      <c r="V14" s="468"/>
      <c r="W14" s="375"/>
      <c r="X14" s="376"/>
      <c r="Y14" s="376"/>
      <c r="Z14" s="376"/>
      <c r="AA14" s="376"/>
      <c r="AB14" s="365"/>
      <c r="AC14" s="469">
        <v>14.1</v>
      </c>
      <c r="AD14" s="470"/>
      <c r="AE14" s="470"/>
      <c r="AF14" s="470"/>
      <c r="AG14" s="471"/>
      <c r="AH14" s="469">
        <v>15.8</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v>23.7</v>
      </c>
      <c r="CU14" s="481"/>
      <c r="CV14" s="481"/>
      <c r="CW14" s="481"/>
      <c r="CX14" s="481"/>
      <c r="CY14" s="481"/>
      <c r="CZ14" s="481"/>
      <c r="DA14" s="482"/>
      <c r="DB14" s="480">
        <v>42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1526</v>
      </c>
      <c r="S15" s="467"/>
      <c r="T15" s="467"/>
      <c r="U15" s="467"/>
      <c r="V15" s="468"/>
      <c r="W15" s="395" t="s">
        <v>130</v>
      </c>
      <c r="X15" s="396"/>
      <c r="Y15" s="396"/>
      <c r="Z15" s="396"/>
      <c r="AA15" s="396"/>
      <c r="AB15" s="386"/>
      <c r="AC15" s="436">
        <v>207</v>
      </c>
      <c r="AD15" s="437"/>
      <c r="AE15" s="437"/>
      <c r="AF15" s="437"/>
      <c r="AG15" s="476"/>
      <c r="AH15" s="436">
        <v>275</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131218</v>
      </c>
      <c r="BO15" s="349"/>
      <c r="BP15" s="349"/>
      <c r="BQ15" s="349"/>
      <c r="BR15" s="349"/>
      <c r="BS15" s="349"/>
      <c r="BT15" s="349"/>
      <c r="BU15" s="350"/>
      <c r="BV15" s="348">
        <v>131645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30</v>
      </c>
      <c r="AD16" s="470"/>
      <c r="AE16" s="470"/>
      <c r="AF16" s="470"/>
      <c r="AG16" s="471"/>
      <c r="AH16" s="469">
        <v>33.799999999999997</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1021950</v>
      </c>
      <c r="BO16" s="417"/>
      <c r="BP16" s="417"/>
      <c r="BQ16" s="417"/>
      <c r="BR16" s="417"/>
      <c r="BS16" s="417"/>
      <c r="BT16" s="417"/>
      <c r="BU16" s="418"/>
      <c r="BV16" s="416">
        <v>1040273</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136</v>
      </c>
      <c r="N17" s="492"/>
      <c r="O17" s="492"/>
      <c r="P17" s="492"/>
      <c r="Q17" s="493"/>
      <c r="R17" s="488" t="s">
        <v>134</v>
      </c>
      <c r="S17" s="489"/>
      <c r="T17" s="489"/>
      <c r="U17" s="489"/>
      <c r="V17" s="490"/>
      <c r="W17" s="395" t="s">
        <v>137</v>
      </c>
      <c r="X17" s="396"/>
      <c r="Y17" s="396"/>
      <c r="Z17" s="396"/>
      <c r="AA17" s="396"/>
      <c r="AB17" s="386"/>
      <c r="AC17" s="436">
        <v>385</v>
      </c>
      <c r="AD17" s="437"/>
      <c r="AE17" s="437"/>
      <c r="AF17" s="437"/>
      <c r="AG17" s="476"/>
      <c r="AH17" s="436">
        <v>395</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165028</v>
      </c>
      <c r="BO17" s="417"/>
      <c r="BP17" s="417"/>
      <c r="BQ17" s="417"/>
      <c r="BR17" s="417"/>
      <c r="BS17" s="417"/>
      <c r="BT17" s="417"/>
      <c r="BU17" s="418"/>
      <c r="BV17" s="416">
        <v>165353</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57.93</v>
      </c>
      <c r="M18" s="498"/>
      <c r="N18" s="498"/>
      <c r="O18" s="498"/>
      <c r="P18" s="498"/>
      <c r="Q18" s="498"/>
      <c r="R18" s="499"/>
      <c r="S18" s="499"/>
      <c r="T18" s="499"/>
      <c r="U18" s="499"/>
      <c r="V18" s="500"/>
      <c r="W18" s="397"/>
      <c r="X18" s="398"/>
      <c r="Y18" s="398"/>
      <c r="Z18" s="398"/>
      <c r="AA18" s="398"/>
      <c r="AB18" s="389"/>
      <c r="AC18" s="501">
        <v>55.9</v>
      </c>
      <c r="AD18" s="502"/>
      <c r="AE18" s="502"/>
      <c r="AF18" s="502"/>
      <c r="AG18" s="503"/>
      <c r="AH18" s="501">
        <v>48.5</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1022121</v>
      </c>
      <c r="BO18" s="417"/>
      <c r="BP18" s="417"/>
      <c r="BQ18" s="417"/>
      <c r="BR18" s="417"/>
      <c r="BS18" s="417"/>
      <c r="BT18" s="417"/>
      <c r="BU18" s="418"/>
      <c r="BV18" s="416">
        <v>1029434</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1532107</v>
      </c>
      <c r="BO19" s="417"/>
      <c r="BP19" s="417"/>
      <c r="BQ19" s="417"/>
      <c r="BR19" s="417"/>
      <c r="BS19" s="417"/>
      <c r="BT19" s="417"/>
      <c r="BU19" s="418"/>
      <c r="BV19" s="416">
        <v>1647108</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557</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3" t="s">
        <v>149</v>
      </c>
      <c r="AI22" s="396"/>
      <c r="AJ22" s="396"/>
      <c r="AK22" s="396"/>
      <c r="AL22" s="386"/>
      <c r="AM22" s="533" t="s">
        <v>150</v>
      </c>
      <c r="AN22" s="534"/>
      <c r="AO22" s="534"/>
      <c r="AP22" s="534"/>
      <c r="AQ22" s="534"/>
      <c r="AR22" s="535"/>
      <c r="AS22" s="524" t="s">
        <v>147</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151</v>
      </c>
      <c r="AZ23" s="346"/>
      <c r="BA23" s="346"/>
      <c r="BB23" s="346"/>
      <c r="BC23" s="346"/>
      <c r="BD23" s="346"/>
      <c r="BE23" s="346"/>
      <c r="BF23" s="346"/>
      <c r="BG23" s="346"/>
      <c r="BH23" s="346"/>
      <c r="BI23" s="346"/>
      <c r="BJ23" s="346"/>
      <c r="BK23" s="346"/>
      <c r="BL23" s="346"/>
      <c r="BM23" s="347"/>
      <c r="BN23" s="416">
        <v>2253456</v>
      </c>
      <c r="BO23" s="417"/>
      <c r="BP23" s="417"/>
      <c r="BQ23" s="417"/>
      <c r="BR23" s="417"/>
      <c r="BS23" s="417"/>
      <c r="BT23" s="417"/>
      <c r="BU23" s="418"/>
      <c r="BV23" s="416">
        <v>2062623</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09"/>
      <c r="G24" s="409"/>
      <c r="H24" s="409"/>
      <c r="I24" s="409"/>
      <c r="J24" s="409"/>
      <c r="K24" s="410"/>
      <c r="L24" s="436">
        <v>1</v>
      </c>
      <c r="M24" s="437"/>
      <c r="N24" s="437"/>
      <c r="O24" s="437"/>
      <c r="P24" s="476"/>
      <c r="Q24" s="436">
        <v>5740</v>
      </c>
      <c r="R24" s="437"/>
      <c r="S24" s="437"/>
      <c r="T24" s="437"/>
      <c r="U24" s="437"/>
      <c r="V24" s="476"/>
      <c r="W24" s="531"/>
      <c r="X24" s="519"/>
      <c r="Y24" s="520"/>
      <c r="Z24" s="435" t="s">
        <v>153</v>
      </c>
      <c r="AA24" s="409"/>
      <c r="AB24" s="409"/>
      <c r="AC24" s="409"/>
      <c r="AD24" s="409"/>
      <c r="AE24" s="409"/>
      <c r="AF24" s="409"/>
      <c r="AG24" s="410"/>
      <c r="AH24" s="436">
        <v>29</v>
      </c>
      <c r="AI24" s="437"/>
      <c r="AJ24" s="437"/>
      <c r="AK24" s="437"/>
      <c r="AL24" s="476"/>
      <c r="AM24" s="436">
        <v>86536</v>
      </c>
      <c r="AN24" s="437"/>
      <c r="AO24" s="437"/>
      <c r="AP24" s="437"/>
      <c r="AQ24" s="437"/>
      <c r="AR24" s="476"/>
      <c r="AS24" s="436">
        <v>2984</v>
      </c>
      <c r="AT24" s="437"/>
      <c r="AU24" s="437"/>
      <c r="AV24" s="437"/>
      <c r="AW24" s="437"/>
      <c r="AX24" s="438"/>
      <c r="AY24" s="541" t="s">
        <v>154</v>
      </c>
      <c r="AZ24" s="542"/>
      <c r="BA24" s="542"/>
      <c r="BB24" s="542"/>
      <c r="BC24" s="542"/>
      <c r="BD24" s="542"/>
      <c r="BE24" s="542"/>
      <c r="BF24" s="542"/>
      <c r="BG24" s="542"/>
      <c r="BH24" s="542"/>
      <c r="BI24" s="542"/>
      <c r="BJ24" s="542"/>
      <c r="BK24" s="542"/>
      <c r="BL24" s="542"/>
      <c r="BM24" s="543"/>
      <c r="BN24" s="416">
        <v>1847816</v>
      </c>
      <c r="BO24" s="417"/>
      <c r="BP24" s="417"/>
      <c r="BQ24" s="417"/>
      <c r="BR24" s="417"/>
      <c r="BS24" s="417"/>
      <c r="BT24" s="417"/>
      <c r="BU24" s="418"/>
      <c r="BV24" s="416">
        <v>1890517</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09"/>
      <c r="G25" s="409"/>
      <c r="H25" s="409"/>
      <c r="I25" s="409"/>
      <c r="J25" s="409"/>
      <c r="K25" s="410"/>
      <c r="L25" s="436">
        <v>1</v>
      </c>
      <c r="M25" s="437"/>
      <c r="N25" s="437"/>
      <c r="O25" s="437"/>
      <c r="P25" s="476"/>
      <c r="Q25" s="436">
        <v>5130</v>
      </c>
      <c r="R25" s="437"/>
      <c r="S25" s="437"/>
      <c r="T25" s="437"/>
      <c r="U25" s="437"/>
      <c r="V25" s="476"/>
      <c r="W25" s="531"/>
      <c r="X25" s="519"/>
      <c r="Y25" s="520"/>
      <c r="Z25" s="435" t="s">
        <v>156</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09"/>
      <c r="G26" s="409"/>
      <c r="H26" s="409"/>
      <c r="I26" s="409"/>
      <c r="J26" s="409"/>
      <c r="K26" s="410"/>
      <c r="L26" s="436">
        <v>1</v>
      </c>
      <c r="M26" s="437"/>
      <c r="N26" s="437"/>
      <c r="O26" s="437"/>
      <c r="P26" s="476"/>
      <c r="Q26" s="436">
        <v>4790</v>
      </c>
      <c r="R26" s="437"/>
      <c r="S26" s="437"/>
      <c r="T26" s="437"/>
      <c r="U26" s="437"/>
      <c r="V26" s="476"/>
      <c r="W26" s="531"/>
      <c r="X26" s="519"/>
      <c r="Y26" s="520"/>
      <c r="Z26" s="435" t="s">
        <v>159</v>
      </c>
      <c r="AA26" s="547"/>
      <c r="AB26" s="547"/>
      <c r="AC26" s="547"/>
      <c r="AD26" s="547"/>
      <c r="AE26" s="547"/>
      <c r="AF26" s="547"/>
      <c r="AG26" s="548"/>
      <c r="AH26" s="436">
        <v>1</v>
      </c>
      <c r="AI26" s="437"/>
      <c r="AJ26" s="437"/>
      <c r="AK26" s="437"/>
      <c r="AL26" s="476"/>
      <c r="AM26" s="436">
        <v>2524</v>
      </c>
      <c r="AN26" s="437"/>
      <c r="AO26" s="437"/>
      <c r="AP26" s="437"/>
      <c r="AQ26" s="437"/>
      <c r="AR26" s="476"/>
      <c r="AS26" s="436">
        <v>2524</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09"/>
      <c r="G27" s="409"/>
      <c r="H27" s="409"/>
      <c r="I27" s="409"/>
      <c r="J27" s="409"/>
      <c r="K27" s="410"/>
      <c r="L27" s="436">
        <v>1</v>
      </c>
      <c r="M27" s="437"/>
      <c r="N27" s="437"/>
      <c r="O27" s="437"/>
      <c r="P27" s="476"/>
      <c r="Q27" s="436">
        <v>2630</v>
      </c>
      <c r="R27" s="437"/>
      <c r="S27" s="437"/>
      <c r="T27" s="437"/>
      <c r="U27" s="437"/>
      <c r="V27" s="476"/>
      <c r="W27" s="531"/>
      <c r="X27" s="519"/>
      <c r="Y27" s="520"/>
      <c r="Z27" s="435" t="s">
        <v>162</v>
      </c>
      <c r="AA27" s="409"/>
      <c r="AB27" s="409"/>
      <c r="AC27" s="409"/>
      <c r="AD27" s="409"/>
      <c r="AE27" s="409"/>
      <c r="AF27" s="409"/>
      <c r="AG27" s="410"/>
      <c r="AH27" s="436">
        <v>5</v>
      </c>
      <c r="AI27" s="437"/>
      <c r="AJ27" s="437"/>
      <c r="AK27" s="437"/>
      <c r="AL27" s="476"/>
      <c r="AM27" s="436">
        <v>12050</v>
      </c>
      <c r="AN27" s="437"/>
      <c r="AO27" s="437"/>
      <c r="AP27" s="437"/>
      <c r="AQ27" s="437"/>
      <c r="AR27" s="476"/>
      <c r="AS27" s="436">
        <v>2410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4" t="s">
        <v>120</v>
      </c>
      <c r="BO27" s="545"/>
      <c r="BP27" s="545"/>
      <c r="BQ27" s="545"/>
      <c r="BR27" s="545"/>
      <c r="BS27" s="545"/>
      <c r="BT27" s="545"/>
      <c r="BU27" s="546"/>
      <c r="BV27" s="544" t="s">
        <v>120</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09"/>
      <c r="G28" s="409"/>
      <c r="H28" s="409"/>
      <c r="I28" s="409"/>
      <c r="J28" s="409"/>
      <c r="K28" s="410"/>
      <c r="L28" s="436">
        <v>1</v>
      </c>
      <c r="M28" s="437"/>
      <c r="N28" s="437"/>
      <c r="O28" s="437"/>
      <c r="P28" s="476"/>
      <c r="Q28" s="436">
        <v>2200</v>
      </c>
      <c r="R28" s="437"/>
      <c r="S28" s="437"/>
      <c r="T28" s="437"/>
      <c r="U28" s="437"/>
      <c r="V28" s="476"/>
      <c r="W28" s="531"/>
      <c r="X28" s="519"/>
      <c r="Y28" s="520"/>
      <c r="Z28" s="435" t="s">
        <v>165</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294138</v>
      </c>
      <c r="BO28" s="349"/>
      <c r="BP28" s="349"/>
      <c r="BQ28" s="349"/>
      <c r="BR28" s="349"/>
      <c r="BS28" s="349"/>
      <c r="BT28" s="349"/>
      <c r="BU28" s="350"/>
      <c r="BV28" s="348">
        <v>230072</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09"/>
      <c r="G29" s="409"/>
      <c r="H29" s="409"/>
      <c r="I29" s="409"/>
      <c r="J29" s="409"/>
      <c r="K29" s="410"/>
      <c r="L29" s="436">
        <v>6</v>
      </c>
      <c r="M29" s="437"/>
      <c r="N29" s="437"/>
      <c r="O29" s="437"/>
      <c r="P29" s="476"/>
      <c r="Q29" s="436">
        <v>2000</v>
      </c>
      <c r="R29" s="437"/>
      <c r="S29" s="437"/>
      <c r="T29" s="437"/>
      <c r="U29" s="437"/>
      <c r="V29" s="476"/>
      <c r="W29" s="531"/>
      <c r="X29" s="519"/>
      <c r="Y29" s="520"/>
      <c r="Z29" s="435" t="s">
        <v>169</v>
      </c>
      <c r="AA29" s="409"/>
      <c r="AB29" s="409"/>
      <c r="AC29" s="409"/>
      <c r="AD29" s="409"/>
      <c r="AE29" s="409"/>
      <c r="AF29" s="409"/>
      <c r="AG29" s="410"/>
      <c r="AH29" s="436">
        <v>34</v>
      </c>
      <c r="AI29" s="437"/>
      <c r="AJ29" s="437"/>
      <c r="AK29" s="437"/>
      <c r="AL29" s="476"/>
      <c r="AM29" s="436">
        <v>98586</v>
      </c>
      <c r="AN29" s="437"/>
      <c r="AO29" s="437"/>
      <c r="AP29" s="437"/>
      <c r="AQ29" s="437"/>
      <c r="AR29" s="476"/>
      <c r="AS29" s="436">
        <v>2900</v>
      </c>
      <c r="AT29" s="437"/>
      <c r="AU29" s="437"/>
      <c r="AV29" s="437"/>
      <c r="AW29" s="437"/>
      <c r="AX29" s="438"/>
      <c r="AY29" s="558"/>
      <c r="AZ29" s="559"/>
      <c r="BA29" s="559"/>
      <c r="BB29" s="560"/>
      <c r="BC29" s="413" t="s">
        <v>170</v>
      </c>
      <c r="BD29" s="414"/>
      <c r="BE29" s="414"/>
      <c r="BF29" s="414"/>
      <c r="BG29" s="414"/>
      <c r="BH29" s="414"/>
      <c r="BI29" s="414"/>
      <c r="BJ29" s="414"/>
      <c r="BK29" s="414"/>
      <c r="BL29" s="414"/>
      <c r="BM29" s="415"/>
      <c r="BN29" s="416">
        <v>158049</v>
      </c>
      <c r="BO29" s="417"/>
      <c r="BP29" s="417"/>
      <c r="BQ29" s="417"/>
      <c r="BR29" s="417"/>
      <c r="BS29" s="417"/>
      <c r="BT29" s="417"/>
      <c r="BU29" s="418"/>
      <c r="BV29" s="416">
        <v>142805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171</v>
      </c>
      <c r="AA30" s="553"/>
      <c r="AB30" s="553"/>
      <c r="AC30" s="553"/>
      <c r="AD30" s="553"/>
      <c r="AE30" s="553"/>
      <c r="AF30" s="553"/>
      <c r="AG30" s="554"/>
      <c r="AH30" s="501">
        <v>93.2</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172</v>
      </c>
      <c r="BD30" s="542"/>
      <c r="BE30" s="542"/>
      <c r="BF30" s="542"/>
      <c r="BG30" s="542"/>
      <c r="BH30" s="542"/>
      <c r="BI30" s="542"/>
      <c r="BJ30" s="542"/>
      <c r="BK30" s="542"/>
      <c r="BL30" s="542"/>
      <c r="BM30" s="543"/>
      <c r="BN30" s="544">
        <v>288264</v>
      </c>
      <c r="BO30" s="545"/>
      <c r="BP30" s="545"/>
      <c r="BQ30" s="545"/>
      <c r="BR30" s="545"/>
      <c r="BS30" s="545"/>
      <c r="BT30" s="545"/>
      <c r="BU30" s="546"/>
      <c r="BV30" s="544">
        <v>206748</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179</v>
      </c>
      <c r="D33" s="403"/>
      <c r="E33" s="374" t="s">
        <v>180</v>
      </c>
      <c r="F33" s="374"/>
      <c r="G33" s="374"/>
      <c r="H33" s="374"/>
      <c r="I33" s="374"/>
      <c r="J33" s="374"/>
      <c r="K33" s="374"/>
      <c r="L33" s="374"/>
      <c r="M33" s="374"/>
      <c r="N33" s="374"/>
      <c r="O33" s="374"/>
      <c r="P33" s="374"/>
      <c r="Q33" s="374"/>
      <c r="R33" s="374"/>
      <c r="S33" s="374"/>
      <c r="T33" s="167"/>
      <c r="U33" s="403" t="s">
        <v>179</v>
      </c>
      <c r="V33" s="403"/>
      <c r="W33" s="374" t="s">
        <v>180</v>
      </c>
      <c r="X33" s="374"/>
      <c r="Y33" s="374"/>
      <c r="Z33" s="374"/>
      <c r="AA33" s="374"/>
      <c r="AB33" s="374"/>
      <c r="AC33" s="374"/>
      <c r="AD33" s="374"/>
      <c r="AE33" s="374"/>
      <c r="AF33" s="374"/>
      <c r="AG33" s="374"/>
      <c r="AH33" s="374"/>
      <c r="AI33" s="374"/>
      <c r="AJ33" s="374"/>
      <c r="AK33" s="374"/>
      <c r="AL33" s="167"/>
      <c r="AM33" s="403" t="s">
        <v>179</v>
      </c>
      <c r="AN33" s="403"/>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3" t="s">
        <v>181</v>
      </c>
      <c r="BX33" s="403"/>
      <c r="BY33" s="374" t="s">
        <v>183</v>
      </c>
      <c r="BZ33" s="374"/>
      <c r="CA33" s="374"/>
      <c r="CB33" s="374"/>
      <c r="CC33" s="374"/>
      <c r="CD33" s="374"/>
      <c r="CE33" s="374"/>
      <c r="CF33" s="374"/>
      <c r="CG33" s="374"/>
      <c r="CH33" s="374"/>
      <c r="CI33" s="374"/>
      <c r="CJ33" s="374"/>
      <c r="CK33" s="374"/>
      <c r="CL33" s="374"/>
      <c r="CM33" s="374"/>
      <c r="CN33" s="167"/>
      <c r="CO33" s="403" t="s">
        <v>179</v>
      </c>
      <c r="CP33" s="403"/>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西粟倉村国民健康保険事業勘定特別会計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西粟倉村簡易水道事業特別会計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勝英農業共済事務組合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森林管理特別会計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西粟倉村国民健康保険施設勘定特別会計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西粟倉村農業集落排水事業特別会計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美作養護老人ホーム組合（養護老人ホーム会計）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西粟倉村介護保険事業勘定特別会計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西粟倉村観光事業特別会計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美作養護老人ホーム組合（特別養護老人ホーム会計）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西粟倉村後期高齢者医療事業特別会計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美作養護老人ホーム組合（訪問介護事業特別会計）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西粟倉村介護サービス事業勘定特別会計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勝英衛生施設組合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142619</v>
      </c>
      <c r="S5" s="581"/>
      <c r="T5" s="581"/>
      <c r="U5" s="581"/>
      <c r="V5" s="581"/>
      <c r="W5" s="581"/>
      <c r="X5" s="581"/>
      <c r="Y5" s="582"/>
      <c r="Z5" s="583">
        <v>5.7</v>
      </c>
      <c r="AA5" s="583"/>
      <c r="AB5" s="583"/>
      <c r="AC5" s="583"/>
      <c r="AD5" s="584">
        <v>142619</v>
      </c>
      <c r="AE5" s="584"/>
      <c r="AF5" s="584"/>
      <c r="AG5" s="584"/>
      <c r="AH5" s="584"/>
      <c r="AI5" s="584"/>
      <c r="AJ5" s="584"/>
      <c r="AK5" s="584"/>
      <c r="AL5" s="585">
        <v>13.1</v>
      </c>
      <c r="AM5" s="586"/>
      <c r="AN5" s="586"/>
      <c r="AO5" s="587"/>
      <c r="AP5" s="577" t="s">
        <v>207</v>
      </c>
      <c r="AQ5" s="578"/>
      <c r="AR5" s="578"/>
      <c r="AS5" s="578"/>
      <c r="AT5" s="578"/>
      <c r="AU5" s="578"/>
      <c r="AV5" s="578"/>
      <c r="AW5" s="578"/>
      <c r="AX5" s="578"/>
      <c r="AY5" s="578"/>
      <c r="AZ5" s="578"/>
      <c r="BA5" s="578"/>
      <c r="BB5" s="578"/>
      <c r="BC5" s="578"/>
      <c r="BD5" s="578"/>
      <c r="BE5" s="578"/>
      <c r="BF5" s="579"/>
      <c r="BG5" s="591">
        <v>135960</v>
      </c>
      <c r="BH5" s="592"/>
      <c r="BI5" s="592"/>
      <c r="BJ5" s="592"/>
      <c r="BK5" s="592"/>
      <c r="BL5" s="592"/>
      <c r="BM5" s="592"/>
      <c r="BN5" s="593"/>
      <c r="BO5" s="594">
        <v>95.3</v>
      </c>
      <c r="BP5" s="594"/>
      <c r="BQ5" s="594"/>
      <c r="BR5" s="594"/>
      <c r="BS5" s="595">
        <v>122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15558</v>
      </c>
      <c r="S6" s="592"/>
      <c r="T6" s="592"/>
      <c r="U6" s="592"/>
      <c r="V6" s="592"/>
      <c r="W6" s="592"/>
      <c r="X6" s="592"/>
      <c r="Y6" s="593"/>
      <c r="Z6" s="594">
        <v>0.6</v>
      </c>
      <c r="AA6" s="594"/>
      <c r="AB6" s="594"/>
      <c r="AC6" s="594"/>
      <c r="AD6" s="595">
        <v>15558</v>
      </c>
      <c r="AE6" s="595"/>
      <c r="AF6" s="595"/>
      <c r="AG6" s="595"/>
      <c r="AH6" s="595"/>
      <c r="AI6" s="595"/>
      <c r="AJ6" s="595"/>
      <c r="AK6" s="595"/>
      <c r="AL6" s="596">
        <v>1.4</v>
      </c>
      <c r="AM6" s="597"/>
      <c r="AN6" s="597"/>
      <c r="AO6" s="598"/>
      <c r="AP6" s="588" t="s">
        <v>212</v>
      </c>
      <c r="AQ6" s="589"/>
      <c r="AR6" s="589"/>
      <c r="AS6" s="589"/>
      <c r="AT6" s="589"/>
      <c r="AU6" s="589"/>
      <c r="AV6" s="589"/>
      <c r="AW6" s="589"/>
      <c r="AX6" s="589"/>
      <c r="AY6" s="589"/>
      <c r="AZ6" s="589"/>
      <c r="BA6" s="589"/>
      <c r="BB6" s="589"/>
      <c r="BC6" s="589"/>
      <c r="BD6" s="589"/>
      <c r="BE6" s="589"/>
      <c r="BF6" s="590"/>
      <c r="BG6" s="591">
        <v>135960</v>
      </c>
      <c r="BH6" s="592"/>
      <c r="BI6" s="592"/>
      <c r="BJ6" s="592"/>
      <c r="BK6" s="592"/>
      <c r="BL6" s="592"/>
      <c r="BM6" s="592"/>
      <c r="BN6" s="593"/>
      <c r="BO6" s="594">
        <v>95.3</v>
      </c>
      <c r="BP6" s="594"/>
      <c r="BQ6" s="594"/>
      <c r="BR6" s="594"/>
      <c r="BS6" s="595">
        <v>122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43899</v>
      </c>
      <c r="CS6" s="592"/>
      <c r="CT6" s="592"/>
      <c r="CU6" s="592"/>
      <c r="CV6" s="592"/>
      <c r="CW6" s="592"/>
      <c r="CX6" s="592"/>
      <c r="CY6" s="593"/>
      <c r="CZ6" s="594">
        <v>1.9</v>
      </c>
      <c r="DA6" s="594"/>
      <c r="DB6" s="594"/>
      <c r="DC6" s="594"/>
      <c r="DD6" s="600" t="s">
        <v>214</v>
      </c>
      <c r="DE6" s="592"/>
      <c r="DF6" s="592"/>
      <c r="DG6" s="592"/>
      <c r="DH6" s="592"/>
      <c r="DI6" s="592"/>
      <c r="DJ6" s="592"/>
      <c r="DK6" s="592"/>
      <c r="DL6" s="592"/>
      <c r="DM6" s="592"/>
      <c r="DN6" s="592"/>
      <c r="DO6" s="592"/>
      <c r="DP6" s="593"/>
      <c r="DQ6" s="600">
        <v>43899</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295</v>
      </c>
      <c r="S7" s="592"/>
      <c r="T7" s="592"/>
      <c r="U7" s="592"/>
      <c r="V7" s="592"/>
      <c r="W7" s="592"/>
      <c r="X7" s="592"/>
      <c r="Y7" s="593"/>
      <c r="Z7" s="594">
        <v>0</v>
      </c>
      <c r="AA7" s="594"/>
      <c r="AB7" s="594"/>
      <c r="AC7" s="594"/>
      <c r="AD7" s="595">
        <v>295</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48427</v>
      </c>
      <c r="BH7" s="592"/>
      <c r="BI7" s="592"/>
      <c r="BJ7" s="592"/>
      <c r="BK7" s="592"/>
      <c r="BL7" s="592"/>
      <c r="BM7" s="592"/>
      <c r="BN7" s="593"/>
      <c r="BO7" s="594">
        <v>34</v>
      </c>
      <c r="BP7" s="594"/>
      <c r="BQ7" s="594"/>
      <c r="BR7" s="594"/>
      <c r="BS7" s="595">
        <v>122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379454</v>
      </c>
      <c r="CS7" s="592"/>
      <c r="CT7" s="592"/>
      <c r="CU7" s="592"/>
      <c r="CV7" s="592"/>
      <c r="CW7" s="592"/>
      <c r="CX7" s="592"/>
      <c r="CY7" s="593"/>
      <c r="CZ7" s="594">
        <v>16.3</v>
      </c>
      <c r="DA7" s="594"/>
      <c r="DB7" s="594"/>
      <c r="DC7" s="594"/>
      <c r="DD7" s="600">
        <v>167</v>
      </c>
      <c r="DE7" s="592"/>
      <c r="DF7" s="592"/>
      <c r="DG7" s="592"/>
      <c r="DH7" s="592"/>
      <c r="DI7" s="592"/>
      <c r="DJ7" s="592"/>
      <c r="DK7" s="592"/>
      <c r="DL7" s="592"/>
      <c r="DM7" s="592"/>
      <c r="DN7" s="592"/>
      <c r="DO7" s="592"/>
      <c r="DP7" s="593"/>
      <c r="DQ7" s="600">
        <v>327406</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526</v>
      </c>
      <c r="S8" s="592"/>
      <c r="T8" s="592"/>
      <c r="U8" s="592"/>
      <c r="V8" s="592"/>
      <c r="W8" s="592"/>
      <c r="X8" s="592"/>
      <c r="Y8" s="593"/>
      <c r="Z8" s="594">
        <v>0</v>
      </c>
      <c r="AA8" s="594"/>
      <c r="AB8" s="594"/>
      <c r="AC8" s="594"/>
      <c r="AD8" s="595">
        <v>526</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2095</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287978</v>
      </c>
      <c r="CS8" s="592"/>
      <c r="CT8" s="592"/>
      <c r="CU8" s="592"/>
      <c r="CV8" s="592"/>
      <c r="CW8" s="592"/>
      <c r="CX8" s="592"/>
      <c r="CY8" s="593"/>
      <c r="CZ8" s="594">
        <v>12.3</v>
      </c>
      <c r="DA8" s="594"/>
      <c r="DB8" s="594"/>
      <c r="DC8" s="594"/>
      <c r="DD8" s="600" t="s">
        <v>214</v>
      </c>
      <c r="DE8" s="592"/>
      <c r="DF8" s="592"/>
      <c r="DG8" s="592"/>
      <c r="DH8" s="592"/>
      <c r="DI8" s="592"/>
      <c r="DJ8" s="592"/>
      <c r="DK8" s="592"/>
      <c r="DL8" s="592"/>
      <c r="DM8" s="592"/>
      <c r="DN8" s="592"/>
      <c r="DO8" s="592"/>
      <c r="DP8" s="593"/>
      <c r="DQ8" s="600">
        <v>160691</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737</v>
      </c>
      <c r="S9" s="592"/>
      <c r="T9" s="592"/>
      <c r="U9" s="592"/>
      <c r="V9" s="592"/>
      <c r="W9" s="592"/>
      <c r="X9" s="592"/>
      <c r="Y9" s="593"/>
      <c r="Z9" s="594">
        <v>0</v>
      </c>
      <c r="AA9" s="594"/>
      <c r="AB9" s="594"/>
      <c r="AC9" s="594"/>
      <c r="AD9" s="595">
        <v>737</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42807</v>
      </c>
      <c r="BH9" s="592"/>
      <c r="BI9" s="592"/>
      <c r="BJ9" s="592"/>
      <c r="BK9" s="592"/>
      <c r="BL9" s="592"/>
      <c r="BM9" s="592"/>
      <c r="BN9" s="593"/>
      <c r="BO9" s="594">
        <v>30</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75176</v>
      </c>
      <c r="CS9" s="592"/>
      <c r="CT9" s="592"/>
      <c r="CU9" s="592"/>
      <c r="CV9" s="592"/>
      <c r="CW9" s="592"/>
      <c r="CX9" s="592"/>
      <c r="CY9" s="593"/>
      <c r="CZ9" s="594">
        <v>3.2</v>
      </c>
      <c r="DA9" s="594"/>
      <c r="DB9" s="594"/>
      <c r="DC9" s="594"/>
      <c r="DD9" s="600">
        <v>606</v>
      </c>
      <c r="DE9" s="592"/>
      <c r="DF9" s="592"/>
      <c r="DG9" s="592"/>
      <c r="DH9" s="592"/>
      <c r="DI9" s="592"/>
      <c r="DJ9" s="592"/>
      <c r="DK9" s="592"/>
      <c r="DL9" s="592"/>
      <c r="DM9" s="592"/>
      <c r="DN9" s="592"/>
      <c r="DO9" s="592"/>
      <c r="DP9" s="593"/>
      <c r="DQ9" s="600">
        <v>59974</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11435</v>
      </c>
      <c r="S10" s="592"/>
      <c r="T10" s="592"/>
      <c r="U10" s="592"/>
      <c r="V10" s="592"/>
      <c r="W10" s="592"/>
      <c r="X10" s="592"/>
      <c r="Y10" s="593"/>
      <c r="Z10" s="594">
        <v>0.5</v>
      </c>
      <c r="AA10" s="594"/>
      <c r="AB10" s="594"/>
      <c r="AC10" s="594"/>
      <c r="AD10" s="595">
        <v>11435</v>
      </c>
      <c r="AE10" s="595"/>
      <c r="AF10" s="595"/>
      <c r="AG10" s="595"/>
      <c r="AH10" s="595"/>
      <c r="AI10" s="595"/>
      <c r="AJ10" s="595"/>
      <c r="AK10" s="595"/>
      <c r="AL10" s="596">
        <v>1.1000000000000001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2778</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747</v>
      </c>
      <c r="BH11" s="592"/>
      <c r="BI11" s="592"/>
      <c r="BJ11" s="592"/>
      <c r="BK11" s="592"/>
      <c r="BL11" s="592"/>
      <c r="BM11" s="592"/>
      <c r="BN11" s="593"/>
      <c r="BO11" s="594">
        <v>0.5</v>
      </c>
      <c r="BP11" s="594"/>
      <c r="BQ11" s="594"/>
      <c r="BR11" s="594"/>
      <c r="BS11" s="600">
        <v>122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430139</v>
      </c>
      <c r="CS11" s="592"/>
      <c r="CT11" s="592"/>
      <c r="CU11" s="592"/>
      <c r="CV11" s="592"/>
      <c r="CW11" s="592"/>
      <c r="CX11" s="592"/>
      <c r="CY11" s="593"/>
      <c r="CZ11" s="594">
        <v>18.399999999999999</v>
      </c>
      <c r="DA11" s="594"/>
      <c r="DB11" s="594"/>
      <c r="DC11" s="594"/>
      <c r="DD11" s="600">
        <v>260744</v>
      </c>
      <c r="DE11" s="592"/>
      <c r="DF11" s="592"/>
      <c r="DG11" s="592"/>
      <c r="DH11" s="592"/>
      <c r="DI11" s="592"/>
      <c r="DJ11" s="592"/>
      <c r="DK11" s="592"/>
      <c r="DL11" s="592"/>
      <c r="DM11" s="592"/>
      <c r="DN11" s="592"/>
      <c r="DO11" s="592"/>
      <c r="DP11" s="593"/>
      <c r="DQ11" s="600">
        <v>164762</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78139</v>
      </c>
      <c r="BH12" s="592"/>
      <c r="BI12" s="592"/>
      <c r="BJ12" s="592"/>
      <c r="BK12" s="592"/>
      <c r="BL12" s="592"/>
      <c r="BM12" s="592"/>
      <c r="BN12" s="593"/>
      <c r="BO12" s="594">
        <v>54.8</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198626</v>
      </c>
      <c r="CS12" s="592"/>
      <c r="CT12" s="592"/>
      <c r="CU12" s="592"/>
      <c r="CV12" s="592"/>
      <c r="CW12" s="592"/>
      <c r="CX12" s="592"/>
      <c r="CY12" s="593"/>
      <c r="CZ12" s="594">
        <v>8.5</v>
      </c>
      <c r="DA12" s="594"/>
      <c r="DB12" s="594"/>
      <c r="DC12" s="594"/>
      <c r="DD12" s="600">
        <v>41664</v>
      </c>
      <c r="DE12" s="592"/>
      <c r="DF12" s="592"/>
      <c r="DG12" s="592"/>
      <c r="DH12" s="592"/>
      <c r="DI12" s="592"/>
      <c r="DJ12" s="592"/>
      <c r="DK12" s="592"/>
      <c r="DL12" s="592"/>
      <c r="DM12" s="592"/>
      <c r="DN12" s="592"/>
      <c r="DO12" s="592"/>
      <c r="DP12" s="593"/>
      <c r="DQ12" s="600">
        <v>166769</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3892</v>
      </c>
      <c r="S13" s="592"/>
      <c r="T13" s="592"/>
      <c r="U13" s="592"/>
      <c r="V13" s="592"/>
      <c r="W13" s="592"/>
      <c r="X13" s="592"/>
      <c r="Y13" s="593"/>
      <c r="Z13" s="594">
        <v>0.2</v>
      </c>
      <c r="AA13" s="594"/>
      <c r="AB13" s="594"/>
      <c r="AC13" s="594"/>
      <c r="AD13" s="595">
        <v>3892</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78139</v>
      </c>
      <c r="BH13" s="592"/>
      <c r="BI13" s="592"/>
      <c r="BJ13" s="592"/>
      <c r="BK13" s="592"/>
      <c r="BL13" s="592"/>
      <c r="BM13" s="592"/>
      <c r="BN13" s="593"/>
      <c r="BO13" s="594">
        <v>54.8</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466565</v>
      </c>
      <c r="CS13" s="592"/>
      <c r="CT13" s="592"/>
      <c r="CU13" s="592"/>
      <c r="CV13" s="592"/>
      <c r="CW13" s="592"/>
      <c r="CX13" s="592"/>
      <c r="CY13" s="593"/>
      <c r="CZ13" s="594">
        <v>20</v>
      </c>
      <c r="DA13" s="594"/>
      <c r="DB13" s="594"/>
      <c r="DC13" s="594"/>
      <c r="DD13" s="600">
        <v>422595</v>
      </c>
      <c r="DE13" s="592"/>
      <c r="DF13" s="592"/>
      <c r="DG13" s="592"/>
      <c r="DH13" s="592"/>
      <c r="DI13" s="592"/>
      <c r="DJ13" s="592"/>
      <c r="DK13" s="592"/>
      <c r="DL13" s="592"/>
      <c r="DM13" s="592"/>
      <c r="DN13" s="592"/>
      <c r="DO13" s="592"/>
      <c r="DP13" s="593"/>
      <c r="DQ13" s="600">
        <v>34113</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4377</v>
      </c>
      <c r="BH14" s="592"/>
      <c r="BI14" s="592"/>
      <c r="BJ14" s="592"/>
      <c r="BK14" s="592"/>
      <c r="BL14" s="592"/>
      <c r="BM14" s="592"/>
      <c r="BN14" s="593"/>
      <c r="BO14" s="594">
        <v>3.1</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46965</v>
      </c>
      <c r="CS14" s="592"/>
      <c r="CT14" s="592"/>
      <c r="CU14" s="592"/>
      <c r="CV14" s="592"/>
      <c r="CW14" s="592"/>
      <c r="CX14" s="592"/>
      <c r="CY14" s="593"/>
      <c r="CZ14" s="594">
        <v>2</v>
      </c>
      <c r="DA14" s="594"/>
      <c r="DB14" s="594"/>
      <c r="DC14" s="594"/>
      <c r="DD14" s="600">
        <v>6269</v>
      </c>
      <c r="DE14" s="592"/>
      <c r="DF14" s="592"/>
      <c r="DG14" s="592"/>
      <c r="DH14" s="592"/>
      <c r="DI14" s="592"/>
      <c r="DJ14" s="592"/>
      <c r="DK14" s="592"/>
      <c r="DL14" s="592"/>
      <c r="DM14" s="592"/>
      <c r="DN14" s="592"/>
      <c r="DO14" s="592"/>
      <c r="DP14" s="593"/>
      <c r="DQ14" s="600">
        <v>40666</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132</v>
      </c>
      <c r="S15" s="592"/>
      <c r="T15" s="592"/>
      <c r="U15" s="592"/>
      <c r="V15" s="592"/>
      <c r="W15" s="592"/>
      <c r="X15" s="592"/>
      <c r="Y15" s="593"/>
      <c r="Z15" s="594">
        <v>0</v>
      </c>
      <c r="AA15" s="594"/>
      <c r="AB15" s="594"/>
      <c r="AC15" s="594"/>
      <c r="AD15" s="595">
        <v>132</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5017</v>
      </c>
      <c r="BH15" s="592"/>
      <c r="BI15" s="592"/>
      <c r="BJ15" s="592"/>
      <c r="BK15" s="592"/>
      <c r="BL15" s="592"/>
      <c r="BM15" s="592"/>
      <c r="BN15" s="593"/>
      <c r="BO15" s="594">
        <v>3.5</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144116</v>
      </c>
      <c r="CS15" s="592"/>
      <c r="CT15" s="592"/>
      <c r="CU15" s="592"/>
      <c r="CV15" s="592"/>
      <c r="CW15" s="592"/>
      <c r="CX15" s="592"/>
      <c r="CY15" s="593"/>
      <c r="CZ15" s="594">
        <v>6.2</v>
      </c>
      <c r="DA15" s="594"/>
      <c r="DB15" s="594"/>
      <c r="DC15" s="594"/>
      <c r="DD15" s="600">
        <v>21031</v>
      </c>
      <c r="DE15" s="592"/>
      <c r="DF15" s="592"/>
      <c r="DG15" s="592"/>
      <c r="DH15" s="592"/>
      <c r="DI15" s="592"/>
      <c r="DJ15" s="592"/>
      <c r="DK15" s="592"/>
      <c r="DL15" s="592"/>
      <c r="DM15" s="592"/>
      <c r="DN15" s="592"/>
      <c r="DO15" s="592"/>
      <c r="DP15" s="593"/>
      <c r="DQ15" s="600">
        <v>103971</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1046073</v>
      </c>
      <c r="S16" s="592"/>
      <c r="T16" s="592"/>
      <c r="U16" s="592"/>
      <c r="V16" s="592"/>
      <c r="W16" s="592"/>
      <c r="X16" s="592"/>
      <c r="Y16" s="593"/>
      <c r="Z16" s="594">
        <v>41.5</v>
      </c>
      <c r="AA16" s="594"/>
      <c r="AB16" s="594"/>
      <c r="AC16" s="594"/>
      <c r="AD16" s="595">
        <v>887654</v>
      </c>
      <c r="AE16" s="595"/>
      <c r="AF16" s="595"/>
      <c r="AG16" s="595"/>
      <c r="AH16" s="595"/>
      <c r="AI16" s="595"/>
      <c r="AJ16" s="595"/>
      <c r="AK16" s="595"/>
      <c r="AL16" s="596">
        <v>81.599999999999994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1050</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450</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887654</v>
      </c>
      <c r="S17" s="592"/>
      <c r="T17" s="592"/>
      <c r="U17" s="592"/>
      <c r="V17" s="592"/>
      <c r="W17" s="592"/>
      <c r="X17" s="592"/>
      <c r="Y17" s="593"/>
      <c r="Z17" s="594">
        <v>35.299999999999997</v>
      </c>
      <c r="AA17" s="594"/>
      <c r="AB17" s="594"/>
      <c r="AC17" s="594"/>
      <c r="AD17" s="595">
        <v>887654</v>
      </c>
      <c r="AE17" s="595"/>
      <c r="AF17" s="595"/>
      <c r="AG17" s="595"/>
      <c r="AH17" s="595"/>
      <c r="AI17" s="595"/>
      <c r="AJ17" s="595"/>
      <c r="AK17" s="595"/>
      <c r="AL17" s="596">
        <v>81.599999999999994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259041</v>
      </c>
      <c r="CS17" s="592"/>
      <c r="CT17" s="592"/>
      <c r="CU17" s="592"/>
      <c r="CV17" s="592"/>
      <c r="CW17" s="592"/>
      <c r="CX17" s="592"/>
      <c r="CY17" s="593"/>
      <c r="CZ17" s="594">
        <v>11.1</v>
      </c>
      <c r="DA17" s="594"/>
      <c r="DB17" s="594"/>
      <c r="DC17" s="594"/>
      <c r="DD17" s="600" t="s">
        <v>112</v>
      </c>
      <c r="DE17" s="592"/>
      <c r="DF17" s="592"/>
      <c r="DG17" s="592"/>
      <c r="DH17" s="592"/>
      <c r="DI17" s="592"/>
      <c r="DJ17" s="592"/>
      <c r="DK17" s="592"/>
      <c r="DL17" s="592"/>
      <c r="DM17" s="592"/>
      <c r="DN17" s="592"/>
      <c r="DO17" s="592"/>
      <c r="DP17" s="593"/>
      <c r="DQ17" s="600">
        <v>244614</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155840</v>
      </c>
      <c r="S18" s="592"/>
      <c r="T18" s="592"/>
      <c r="U18" s="592"/>
      <c r="V18" s="592"/>
      <c r="W18" s="592"/>
      <c r="X18" s="592"/>
      <c r="Y18" s="593"/>
      <c r="Z18" s="594">
        <v>6.2</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2579</v>
      </c>
      <c r="S19" s="592"/>
      <c r="T19" s="592"/>
      <c r="U19" s="592"/>
      <c r="V19" s="592"/>
      <c r="W19" s="592"/>
      <c r="X19" s="592"/>
      <c r="Y19" s="593"/>
      <c r="Z19" s="594">
        <v>0.1</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6659</v>
      </c>
      <c r="BH19" s="592"/>
      <c r="BI19" s="592"/>
      <c r="BJ19" s="592"/>
      <c r="BK19" s="592"/>
      <c r="BL19" s="592"/>
      <c r="BM19" s="592"/>
      <c r="BN19" s="593"/>
      <c r="BO19" s="594">
        <v>4.7</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1221267</v>
      </c>
      <c r="S20" s="592"/>
      <c r="T20" s="592"/>
      <c r="U20" s="592"/>
      <c r="V20" s="592"/>
      <c r="W20" s="592"/>
      <c r="X20" s="592"/>
      <c r="Y20" s="593"/>
      <c r="Z20" s="594">
        <v>48.5</v>
      </c>
      <c r="AA20" s="594"/>
      <c r="AB20" s="594"/>
      <c r="AC20" s="594"/>
      <c r="AD20" s="595">
        <v>1062848</v>
      </c>
      <c r="AE20" s="595"/>
      <c r="AF20" s="595"/>
      <c r="AG20" s="595"/>
      <c r="AH20" s="595"/>
      <c r="AI20" s="595"/>
      <c r="AJ20" s="595"/>
      <c r="AK20" s="595"/>
      <c r="AL20" s="596">
        <v>97.7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6659</v>
      </c>
      <c r="BH20" s="592"/>
      <c r="BI20" s="592"/>
      <c r="BJ20" s="592"/>
      <c r="BK20" s="592"/>
      <c r="BL20" s="592"/>
      <c r="BM20" s="592"/>
      <c r="BN20" s="593"/>
      <c r="BO20" s="594">
        <v>4.7</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2333009</v>
      </c>
      <c r="CS20" s="592"/>
      <c r="CT20" s="592"/>
      <c r="CU20" s="592"/>
      <c r="CV20" s="592"/>
      <c r="CW20" s="592"/>
      <c r="CX20" s="592"/>
      <c r="CY20" s="593"/>
      <c r="CZ20" s="594">
        <v>100</v>
      </c>
      <c r="DA20" s="594"/>
      <c r="DB20" s="594"/>
      <c r="DC20" s="594"/>
      <c r="DD20" s="600">
        <v>753076</v>
      </c>
      <c r="DE20" s="592"/>
      <c r="DF20" s="592"/>
      <c r="DG20" s="592"/>
      <c r="DH20" s="592"/>
      <c r="DI20" s="592"/>
      <c r="DJ20" s="592"/>
      <c r="DK20" s="592"/>
      <c r="DL20" s="592"/>
      <c r="DM20" s="592"/>
      <c r="DN20" s="592"/>
      <c r="DO20" s="592"/>
      <c r="DP20" s="593"/>
      <c r="DQ20" s="600">
        <v>1347315</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6659</v>
      </c>
      <c r="BH21" s="592"/>
      <c r="BI21" s="592"/>
      <c r="BJ21" s="592"/>
      <c r="BK21" s="592"/>
      <c r="BL21" s="592"/>
      <c r="BM21" s="592"/>
      <c r="BN21" s="593"/>
      <c r="BO21" s="594">
        <v>4.7</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16730</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27595</v>
      </c>
      <c r="S23" s="592"/>
      <c r="T23" s="592"/>
      <c r="U23" s="592"/>
      <c r="V23" s="592"/>
      <c r="W23" s="592"/>
      <c r="X23" s="592"/>
      <c r="Y23" s="593"/>
      <c r="Z23" s="594">
        <v>1.1000000000000001</v>
      </c>
      <c r="AA23" s="594"/>
      <c r="AB23" s="594"/>
      <c r="AC23" s="594"/>
      <c r="AD23" s="595">
        <v>2870</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1075</v>
      </c>
      <c r="S24" s="592"/>
      <c r="T24" s="592"/>
      <c r="U24" s="592"/>
      <c r="V24" s="592"/>
      <c r="W24" s="592"/>
      <c r="X24" s="592"/>
      <c r="Y24" s="593"/>
      <c r="Z24" s="594">
        <v>0</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686631</v>
      </c>
      <c r="CS24" s="581"/>
      <c r="CT24" s="581"/>
      <c r="CU24" s="581"/>
      <c r="CV24" s="581"/>
      <c r="CW24" s="581"/>
      <c r="CX24" s="581"/>
      <c r="CY24" s="582"/>
      <c r="CZ24" s="618">
        <v>29.4</v>
      </c>
      <c r="DA24" s="619"/>
      <c r="DB24" s="619"/>
      <c r="DC24" s="620"/>
      <c r="DD24" s="617">
        <v>583386</v>
      </c>
      <c r="DE24" s="581"/>
      <c r="DF24" s="581"/>
      <c r="DG24" s="581"/>
      <c r="DH24" s="581"/>
      <c r="DI24" s="581"/>
      <c r="DJ24" s="581"/>
      <c r="DK24" s="582"/>
      <c r="DL24" s="617">
        <v>569983</v>
      </c>
      <c r="DM24" s="581"/>
      <c r="DN24" s="581"/>
      <c r="DO24" s="581"/>
      <c r="DP24" s="581"/>
      <c r="DQ24" s="581"/>
      <c r="DR24" s="581"/>
      <c r="DS24" s="581"/>
      <c r="DT24" s="581"/>
      <c r="DU24" s="581"/>
      <c r="DV24" s="582"/>
      <c r="DW24" s="585">
        <v>49.9</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194242</v>
      </c>
      <c r="S25" s="592"/>
      <c r="T25" s="592"/>
      <c r="U25" s="592"/>
      <c r="V25" s="592"/>
      <c r="W25" s="592"/>
      <c r="X25" s="592"/>
      <c r="Y25" s="593"/>
      <c r="Z25" s="594">
        <v>7.7</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321607</v>
      </c>
      <c r="CS25" s="621"/>
      <c r="CT25" s="621"/>
      <c r="CU25" s="621"/>
      <c r="CV25" s="621"/>
      <c r="CW25" s="621"/>
      <c r="CX25" s="621"/>
      <c r="CY25" s="622"/>
      <c r="CZ25" s="629">
        <v>13.8</v>
      </c>
      <c r="DA25" s="630"/>
      <c r="DB25" s="630"/>
      <c r="DC25" s="631"/>
      <c r="DD25" s="600">
        <v>310244</v>
      </c>
      <c r="DE25" s="621"/>
      <c r="DF25" s="621"/>
      <c r="DG25" s="621"/>
      <c r="DH25" s="621"/>
      <c r="DI25" s="621"/>
      <c r="DJ25" s="621"/>
      <c r="DK25" s="622"/>
      <c r="DL25" s="600">
        <v>310179</v>
      </c>
      <c r="DM25" s="621"/>
      <c r="DN25" s="621"/>
      <c r="DO25" s="621"/>
      <c r="DP25" s="621"/>
      <c r="DQ25" s="621"/>
      <c r="DR25" s="621"/>
      <c r="DS25" s="621"/>
      <c r="DT25" s="621"/>
      <c r="DU25" s="621"/>
      <c r="DV25" s="622"/>
      <c r="DW25" s="596">
        <v>27.1</v>
      </c>
      <c r="DX25" s="623"/>
      <c r="DY25" s="623"/>
      <c r="DZ25" s="623"/>
      <c r="EA25" s="623"/>
      <c r="EB25" s="623"/>
      <c r="EC25" s="624"/>
    </row>
    <row r="26" spans="2:133" ht="11.25" customHeight="1" x14ac:dyDescent="0.15">
      <c r="B26" s="625" t="s">
        <v>275</v>
      </c>
      <c r="C26" s="626"/>
      <c r="D26" s="626"/>
      <c r="E26" s="626"/>
      <c r="F26" s="626"/>
      <c r="G26" s="626"/>
      <c r="H26" s="626"/>
      <c r="I26" s="626"/>
      <c r="J26" s="626"/>
      <c r="K26" s="626"/>
      <c r="L26" s="626"/>
      <c r="M26" s="626"/>
      <c r="N26" s="626"/>
      <c r="O26" s="626"/>
      <c r="P26" s="626"/>
      <c r="Q26" s="627"/>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28"/>
      <c r="AR26" s="628"/>
      <c r="AS26" s="628"/>
      <c r="AT26" s="628"/>
      <c r="AU26" s="628"/>
      <c r="AV26" s="628"/>
      <c r="AW26" s="628"/>
      <c r="AX26" s="628"/>
      <c r="AY26" s="628"/>
      <c r="AZ26" s="628"/>
      <c r="BA26" s="628"/>
      <c r="BB26" s="628"/>
      <c r="BC26" s="628"/>
      <c r="BD26" s="628"/>
      <c r="BE26" s="628"/>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173987</v>
      </c>
      <c r="CS26" s="592"/>
      <c r="CT26" s="592"/>
      <c r="CU26" s="592"/>
      <c r="CV26" s="592"/>
      <c r="CW26" s="592"/>
      <c r="CX26" s="592"/>
      <c r="CY26" s="593"/>
      <c r="CZ26" s="629">
        <v>7.5</v>
      </c>
      <c r="DA26" s="630"/>
      <c r="DB26" s="630"/>
      <c r="DC26" s="631"/>
      <c r="DD26" s="600">
        <v>163638</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x14ac:dyDescent="0.15">
      <c r="B27" s="588" t="s">
        <v>278</v>
      </c>
      <c r="C27" s="589"/>
      <c r="D27" s="589"/>
      <c r="E27" s="589"/>
      <c r="F27" s="589"/>
      <c r="G27" s="589"/>
      <c r="H27" s="589"/>
      <c r="I27" s="589"/>
      <c r="J27" s="589"/>
      <c r="K27" s="589"/>
      <c r="L27" s="589"/>
      <c r="M27" s="589"/>
      <c r="N27" s="589"/>
      <c r="O27" s="589"/>
      <c r="P27" s="589"/>
      <c r="Q27" s="590"/>
      <c r="R27" s="591">
        <v>238151</v>
      </c>
      <c r="S27" s="592"/>
      <c r="T27" s="592"/>
      <c r="U27" s="592"/>
      <c r="V27" s="592"/>
      <c r="W27" s="592"/>
      <c r="X27" s="592"/>
      <c r="Y27" s="593"/>
      <c r="Z27" s="594">
        <v>9.5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142619</v>
      </c>
      <c r="BH27" s="592"/>
      <c r="BI27" s="592"/>
      <c r="BJ27" s="592"/>
      <c r="BK27" s="592"/>
      <c r="BL27" s="592"/>
      <c r="BM27" s="592"/>
      <c r="BN27" s="593"/>
      <c r="BO27" s="594">
        <v>100</v>
      </c>
      <c r="BP27" s="594"/>
      <c r="BQ27" s="594"/>
      <c r="BR27" s="594"/>
      <c r="BS27" s="600">
        <v>122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105983</v>
      </c>
      <c r="CS27" s="621"/>
      <c r="CT27" s="621"/>
      <c r="CU27" s="621"/>
      <c r="CV27" s="621"/>
      <c r="CW27" s="621"/>
      <c r="CX27" s="621"/>
      <c r="CY27" s="622"/>
      <c r="CZ27" s="629">
        <v>4.5</v>
      </c>
      <c r="DA27" s="630"/>
      <c r="DB27" s="630"/>
      <c r="DC27" s="631"/>
      <c r="DD27" s="600">
        <v>28528</v>
      </c>
      <c r="DE27" s="621"/>
      <c r="DF27" s="621"/>
      <c r="DG27" s="621"/>
      <c r="DH27" s="621"/>
      <c r="DI27" s="621"/>
      <c r="DJ27" s="621"/>
      <c r="DK27" s="622"/>
      <c r="DL27" s="600">
        <v>27836</v>
      </c>
      <c r="DM27" s="621"/>
      <c r="DN27" s="621"/>
      <c r="DO27" s="621"/>
      <c r="DP27" s="621"/>
      <c r="DQ27" s="621"/>
      <c r="DR27" s="621"/>
      <c r="DS27" s="621"/>
      <c r="DT27" s="621"/>
      <c r="DU27" s="621"/>
      <c r="DV27" s="622"/>
      <c r="DW27" s="596">
        <v>2.4</v>
      </c>
      <c r="DX27" s="623"/>
      <c r="DY27" s="623"/>
      <c r="DZ27" s="623"/>
      <c r="EA27" s="623"/>
      <c r="EB27" s="623"/>
      <c r="EC27" s="624"/>
    </row>
    <row r="28" spans="2:133" ht="11.25" customHeight="1" x14ac:dyDescent="0.15">
      <c r="B28" s="588" t="s">
        <v>281</v>
      </c>
      <c r="C28" s="589"/>
      <c r="D28" s="589"/>
      <c r="E28" s="589"/>
      <c r="F28" s="589"/>
      <c r="G28" s="589"/>
      <c r="H28" s="589"/>
      <c r="I28" s="589"/>
      <c r="J28" s="589"/>
      <c r="K28" s="589"/>
      <c r="L28" s="589"/>
      <c r="M28" s="589"/>
      <c r="N28" s="589"/>
      <c r="O28" s="589"/>
      <c r="P28" s="589"/>
      <c r="Q28" s="590"/>
      <c r="R28" s="591">
        <v>48628</v>
      </c>
      <c r="S28" s="592"/>
      <c r="T28" s="592"/>
      <c r="U28" s="592"/>
      <c r="V28" s="592"/>
      <c r="W28" s="592"/>
      <c r="X28" s="592"/>
      <c r="Y28" s="593"/>
      <c r="Z28" s="594">
        <v>1.9</v>
      </c>
      <c r="AA28" s="594"/>
      <c r="AB28" s="594"/>
      <c r="AC28" s="594"/>
      <c r="AD28" s="595">
        <v>16376</v>
      </c>
      <c r="AE28" s="595"/>
      <c r="AF28" s="595"/>
      <c r="AG28" s="595"/>
      <c r="AH28" s="595"/>
      <c r="AI28" s="595"/>
      <c r="AJ28" s="595"/>
      <c r="AK28" s="595"/>
      <c r="AL28" s="596">
        <v>1.5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259041</v>
      </c>
      <c r="CS28" s="592"/>
      <c r="CT28" s="592"/>
      <c r="CU28" s="592"/>
      <c r="CV28" s="592"/>
      <c r="CW28" s="592"/>
      <c r="CX28" s="592"/>
      <c r="CY28" s="593"/>
      <c r="CZ28" s="629">
        <v>11.1</v>
      </c>
      <c r="DA28" s="630"/>
      <c r="DB28" s="630"/>
      <c r="DC28" s="631"/>
      <c r="DD28" s="600">
        <v>244614</v>
      </c>
      <c r="DE28" s="592"/>
      <c r="DF28" s="592"/>
      <c r="DG28" s="592"/>
      <c r="DH28" s="592"/>
      <c r="DI28" s="592"/>
      <c r="DJ28" s="592"/>
      <c r="DK28" s="593"/>
      <c r="DL28" s="600">
        <v>231968</v>
      </c>
      <c r="DM28" s="592"/>
      <c r="DN28" s="592"/>
      <c r="DO28" s="592"/>
      <c r="DP28" s="592"/>
      <c r="DQ28" s="592"/>
      <c r="DR28" s="592"/>
      <c r="DS28" s="592"/>
      <c r="DT28" s="592"/>
      <c r="DU28" s="592"/>
      <c r="DV28" s="593"/>
      <c r="DW28" s="596">
        <v>20.3</v>
      </c>
      <c r="DX28" s="623"/>
      <c r="DY28" s="623"/>
      <c r="DZ28" s="623"/>
      <c r="EA28" s="623"/>
      <c r="EB28" s="623"/>
      <c r="EC28" s="624"/>
    </row>
    <row r="29" spans="2:133" ht="11.25" customHeight="1" x14ac:dyDescent="0.15">
      <c r="B29" s="588" t="s">
        <v>283</v>
      </c>
      <c r="C29" s="589"/>
      <c r="D29" s="589"/>
      <c r="E29" s="589"/>
      <c r="F29" s="589"/>
      <c r="G29" s="589"/>
      <c r="H29" s="589"/>
      <c r="I29" s="589"/>
      <c r="J29" s="589"/>
      <c r="K29" s="589"/>
      <c r="L29" s="589"/>
      <c r="M29" s="589"/>
      <c r="N29" s="589"/>
      <c r="O29" s="589"/>
      <c r="P29" s="589"/>
      <c r="Q29" s="590"/>
      <c r="R29" s="591">
        <v>896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46" t="s">
        <v>286</v>
      </c>
      <c r="CE29" s="647"/>
      <c r="CF29" s="605" t="s">
        <v>287</v>
      </c>
      <c r="CG29" s="606"/>
      <c r="CH29" s="606"/>
      <c r="CI29" s="606"/>
      <c r="CJ29" s="606"/>
      <c r="CK29" s="606"/>
      <c r="CL29" s="606"/>
      <c r="CM29" s="606"/>
      <c r="CN29" s="606"/>
      <c r="CO29" s="606"/>
      <c r="CP29" s="606"/>
      <c r="CQ29" s="607"/>
      <c r="CR29" s="591">
        <v>259041</v>
      </c>
      <c r="CS29" s="621"/>
      <c r="CT29" s="621"/>
      <c r="CU29" s="621"/>
      <c r="CV29" s="621"/>
      <c r="CW29" s="621"/>
      <c r="CX29" s="621"/>
      <c r="CY29" s="622"/>
      <c r="CZ29" s="629">
        <v>11.1</v>
      </c>
      <c r="DA29" s="630"/>
      <c r="DB29" s="630"/>
      <c r="DC29" s="631"/>
      <c r="DD29" s="600">
        <v>244614</v>
      </c>
      <c r="DE29" s="621"/>
      <c r="DF29" s="621"/>
      <c r="DG29" s="621"/>
      <c r="DH29" s="621"/>
      <c r="DI29" s="621"/>
      <c r="DJ29" s="621"/>
      <c r="DK29" s="622"/>
      <c r="DL29" s="600">
        <v>231968</v>
      </c>
      <c r="DM29" s="621"/>
      <c r="DN29" s="621"/>
      <c r="DO29" s="621"/>
      <c r="DP29" s="621"/>
      <c r="DQ29" s="621"/>
      <c r="DR29" s="621"/>
      <c r="DS29" s="621"/>
      <c r="DT29" s="621"/>
      <c r="DU29" s="621"/>
      <c r="DV29" s="622"/>
      <c r="DW29" s="596">
        <v>20.3</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6891</v>
      </c>
      <c r="S30" s="592"/>
      <c r="T30" s="592"/>
      <c r="U30" s="592"/>
      <c r="V30" s="592"/>
      <c r="W30" s="592"/>
      <c r="X30" s="592"/>
      <c r="Y30" s="593"/>
      <c r="Z30" s="594">
        <v>0.3</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55">
        <v>98.9</v>
      </c>
      <c r="BH30" s="656"/>
      <c r="BI30" s="656"/>
      <c r="BJ30" s="656"/>
      <c r="BK30" s="656"/>
      <c r="BL30" s="656"/>
      <c r="BM30" s="586">
        <v>98.6</v>
      </c>
      <c r="BN30" s="656"/>
      <c r="BO30" s="656"/>
      <c r="BP30" s="656"/>
      <c r="BQ30" s="657"/>
      <c r="BR30" s="655">
        <v>98.4</v>
      </c>
      <c r="BS30" s="656"/>
      <c r="BT30" s="656"/>
      <c r="BU30" s="656"/>
      <c r="BV30" s="656"/>
      <c r="BW30" s="656"/>
      <c r="BX30" s="586">
        <v>97.4</v>
      </c>
      <c r="BY30" s="656"/>
      <c r="BZ30" s="656"/>
      <c r="CA30" s="656"/>
      <c r="CB30" s="657"/>
      <c r="CD30" s="648"/>
      <c r="CE30" s="649"/>
      <c r="CF30" s="605" t="s">
        <v>291</v>
      </c>
      <c r="CG30" s="606"/>
      <c r="CH30" s="606"/>
      <c r="CI30" s="606"/>
      <c r="CJ30" s="606"/>
      <c r="CK30" s="606"/>
      <c r="CL30" s="606"/>
      <c r="CM30" s="606"/>
      <c r="CN30" s="606"/>
      <c r="CO30" s="606"/>
      <c r="CP30" s="606"/>
      <c r="CQ30" s="607"/>
      <c r="CR30" s="591">
        <v>245510</v>
      </c>
      <c r="CS30" s="592"/>
      <c r="CT30" s="592"/>
      <c r="CU30" s="592"/>
      <c r="CV30" s="592"/>
      <c r="CW30" s="592"/>
      <c r="CX30" s="592"/>
      <c r="CY30" s="593"/>
      <c r="CZ30" s="629">
        <v>10.5</v>
      </c>
      <c r="DA30" s="630"/>
      <c r="DB30" s="630"/>
      <c r="DC30" s="631"/>
      <c r="DD30" s="600">
        <v>244614</v>
      </c>
      <c r="DE30" s="592"/>
      <c r="DF30" s="592"/>
      <c r="DG30" s="592"/>
      <c r="DH30" s="592"/>
      <c r="DI30" s="592"/>
      <c r="DJ30" s="592"/>
      <c r="DK30" s="593"/>
      <c r="DL30" s="600">
        <v>231968</v>
      </c>
      <c r="DM30" s="592"/>
      <c r="DN30" s="592"/>
      <c r="DO30" s="592"/>
      <c r="DP30" s="592"/>
      <c r="DQ30" s="592"/>
      <c r="DR30" s="592"/>
      <c r="DS30" s="592"/>
      <c r="DT30" s="592"/>
      <c r="DU30" s="592"/>
      <c r="DV30" s="593"/>
      <c r="DW30" s="596">
        <v>20.3</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246882</v>
      </c>
      <c r="S31" s="592"/>
      <c r="T31" s="592"/>
      <c r="U31" s="592"/>
      <c r="V31" s="592"/>
      <c r="W31" s="592"/>
      <c r="X31" s="592"/>
      <c r="Y31" s="593"/>
      <c r="Z31" s="594">
        <v>9.8000000000000007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52">
        <v>98.4</v>
      </c>
      <c r="BH31" s="621"/>
      <c r="BI31" s="621"/>
      <c r="BJ31" s="621"/>
      <c r="BK31" s="621"/>
      <c r="BL31" s="621"/>
      <c r="BM31" s="597">
        <v>98.1</v>
      </c>
      <c r="BN31" s="653"/>
      <c r="BO31" s="653"/>
      <c r="BP31" s="653"/>
      <c r="BQ31" s="654"/>
      <c r="BR31" s="652">
        <v>96.8</v>
      </c>
      <c r="BS31" s="621"/>
      <c r="BT31" s="621"/>
      <c r="BU31" s="621"/>
      <c r="BV31" s="621"/>
      <c r="BW31" s="621"/>
      <c r="BX31" s="597">
        <v>95.3</v>
      </c>
      <c r="BY31" s="653"/>
      <c r="BZ31" s="653"/>
      <c r="CA31" s="653"/>
      <c r="CB31" s="654"/>
      <c r="CD31" s="648"/>
      <c r="CE31" s="649"/>
      <c r="CF31" s="605" t="s">
        <v>295</v>
      </c>
      <c r="CG31" s="606"/>
      <c r="CH31" s="606"/>
      <c r="CI31" s="606"/>
      <c r="CJ31" s="606"/>
      <c r="CK31" s="606"/>
      <c r="CL31" s="606"/>
      <c r="CM31" s="606"/>
      <c r="CN31" s="606"/>
      <c r="CO31" s="606"/>
      <c r="CP31" s="606"/>
      <c r="CQ31" s="607"/>
      <c r="CR31" s="591">
        <v>13531</v>
      </c>
      <c r="CS31" s="621"/>
      <c r="CT31" s="621"/>
      <c r="CU31" s="621"/>
      <c r="CV31" s="621"/>
      <c r="CW31" s="621"/>
      <c r="CX31" s="621"/>
      <c r="CY31" s="622"/>
      <c r="CZ31" s="629">
        <v>0.6</v>
      </c>
      <c r="DA31" s="630"/>
      <c r="DB31" s="630"/>
      <c r="DC31" s="631"/>
      <c r="DD31" s="600" t="s">
        <v>112</v>
      </c>
      <c r="DE31" s="621"/>
      <c r="DF31" s="621"/>
      <c r="DG31" s="621"/>
      <c r="DH31" s="621"/>
      <c r="DI31" s="621"/>
      <c r="DJ31" s="621"/>
      <c r="DK31" s="622"/>
      <c r="DL31" s="600" t="s">
        <v>112</v>
      </c>
      <c r="DM31" s="621"/>
      <c r="DN31" s="621"/>
      <c r="DO31" s="621"/>
      <c r="DP31" s="621"/>
      <c r="DQ31" s="621"/>
      <c r="DR31" s="621"/>
      <c r="DS31" s="621"/>
      <c r="DT31" s="621"/>
      <c r="DU31" s="621"/>
      <c r="DV31" s="622"/>
      <c r="DW31" s="596" t="s">
        <v>112</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79101</v>
      </c>
      <c r="S32" s="592"/>
      <c r="T32" s="592"/>
      <c r="U32" s="592"/>
      <c r="V32" s="592"/>
      <c r="W32" s="592"/>
      <c r="X32" s="592"/>
      <c r="Y32" s="593"/>
      <c r="Z32" s="594">
        <v>3.1</v>
      </c>
      <c r="AA32" s="594"/>
      <c r="AB32" s="594"/>
      <c r="AC32" s="594"/>
      <c r="AD32" s="595">
        <v>5631</v>
      </c>
      <c r="AE32" s="595"/>
      <c r="AF32" s="595"/>
      <c r="AG32" s="595"/>
      <c r="AH32" s="595"/>
      <c r="AI32" s="595"/>
      <c r="AJ32" s="595"/>
      <c r="AK32" s="595"/>
      <c r="AL32" s="596">
        <v>0.5</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98.8</v>
      </c>
      <c r="BN32" s="659"/>
      <c r="BO32" s="659"/>
      <c r="BP32" s="659"/>
      <c r="BQ32" s="661"/>
      <c r="BR32" s="658">
        <v>99</v>
      </c>
      <c r="BS32" s="659"/>
      <c r="BT32" s="659"/>
      <c r="BU32" s="659"/>
      <c r="BV32" s="659"/>
      <c r="BW32" s="659"/>
      <c r="BX32" s="660">
        <v>98.2</v>
      </c>
      <c r="BY32" s="659"/>
      <c r="BZ32" s="659"/>
      <c r="CA32" s="659"/>
      <c r="CB32" s="661"/>
      <c r="CD32" s="650"/>
      <c r="CE32" s="651"/>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9" t="s">
        <v>112</v>
      </c>
      <c r="DA32" s="630"/>
      <c r="DB32" s="630"/>
      <c r="DC32" s="631"/>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436343</v>
      </c>
      <c r="S33" s="592"/>
      <c r="T33" s="592"/>
      <c r="U33" s="592"/>
      <c r="V33" s="592"/>
      <c r="W33" s="592"/>
      <c r="X33" s="592"/>
      <c r="Y33" s="593"/>
      <c r="Z33" s="594">
        <v>17.3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892252</v>
      </c>
      <c r="CS33" s="621"/>
      <c r="CT33" s="621"/>
      <c r="CU33" s="621"/>
      <c r="CV33" s="621"/>
      <c r="CW33" s="621"/>
      <c r="CX33" s="621"/>
      <c r="CY33" s="622"/>
      <c r="CZ33" s="629">
        <v>38.200000000000003</v>
      </c>
      <c r="DA33" s="630"/>
      <c r="DB33" s="630"/>
      <c r="DC33" s="631"/>
      <c r="DD33" s="600">
        <v>676132</v>
      </c>
      <c r="DE33" s="621"/>
      <c r="DF33" s="621"/>
      <c r="DG33" s="621"/>
      <c r="DH33" s="621"/>
      <c r="DI33" s="621"/>
      <c r="DJ33" s="621"/>
      <c r="DK33" s="622"/>
      <c r="DL33" s="600">
        <v>452138</v>
      </c>
      <c r="DM33" s="621"/>
      <c r="DN33" s="621"/>
      <c r="DO33" s="621"/>
      <c r="DP33" s="621"/>
      <c r="DQ33" s="621"/>
      <c r="DR33" s="621"/>
      <c r="DS33" s="621"/>
      <c r="DT33" s="621"/>
      <c r="DU33" s="621"/>
      <c r="DV33" s="622"/>
      <c r="DW33" s="596">
        <v>39.6</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393120</v>
      </c>
      <c r="CS34" s="592"/>
      <c r="CT34" s="592"/>
      <c r="CU34" s="592"/>
      <c r="CV34" s="592"/>
      <c r="CW34" s="592"/>
      <c r="CX34" s="592"/>
      <c r="CY34" s="593"/>
      <c r="CZ34" s="629">
        <v>16.899999999999999</v>
      </c>
      <c r="DA34" s="630"/>
      <c r="DB34" s="630"/>
      <c r="DC34" s="631"/>
      <c r="DD34" s="600">
        <v>258352</v>
      </c>
      <c r="DE34" s="592"/>
      <c r="DF34" s="592"/>
      <c r="DG34" s="592"/>
      <c r="DH34" s="592"/>
      <c r="DI34" s="592"/>
      <c r="DJ34" s="592"/>
      <c r="DK34" s="593"/>
      <c r="DL34" s="600">
        <v>215241</v>
      </c>
      <c r="DM34" s="592"/>
      <c r="DN34" s="592"/>
      <c r="DO34" s="592"/>
      <c r="DP34" s="592"/>
      <c r="DQ34" s="592"/>
      <c r="DR34" s="592"/>
      <c r="DS34" s="592"/>
      <c r="DT34" s="592"/>
      <c r="DU34" s="592"/>
      <c r="DV34" s="593"/>
      <c r="DW34" s="596">
        <v>18.8</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55343</v>
      </c>
      <c r="S35" s="592"/>
      <c r="T35" s="592"/>
      <c r="U35" s="592"/>
      <c r="V35" s="592"/>
      <c r="W35" s="592"/>
      <c r="X35" s="592"/>
      <c r="Y35" s="593"/>
      <c r="Z35" s="594">
        <v>2.2000000000000002</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153043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17370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16099</v>
      </c>
      <c r="CS35" s="621"/>
      <c r="CT35" s="621"/>
      <c r="CU35" s="621"/>
      <c r="CV35" s="621"/>
      <c r="CW35" s="621"/>
      <c r="CX35" s="621"/>
      <c r="CY35" s="622"/>
      <c r="CZ35" s="629">
        <v>0.7</v>
      </c>
      <c r="DA35" s="630"/>
      <c r="DB35" s="630"/>
      <c r="DC35" s="631"/>
      <c r="DD35" s="600">
        <v>16099</v>
      </c>
      <c r="DE35" s="621"/>
      <c r="DF35" s="621"/>
      <c r="DG35" s="621"/>
      <c r="DH35" s="621"/>
      <c r="DI35" s="621"/>
      <c r="DJ35" s="621"/>
      <c r="DK35" s="622"/>
      <c r="DL35" s="600">
        <v>15709</v>
      </c>
      <c r="DM35" s="621"/>
      <c r="DN35" s="621"/>
      <c r="DO35" s="621"/>
      <c r="DP35" s="621"/>
      <c r="DQ35" s="621"/>
      <c r="DR35" s="621"/>
      <c r="DS35" s="621"/>
      <c r="DT35" s="621"/>
      <c r="DU35" s="621"/>
      <c r="DV35" s="622"/>
      <c r="DW35" s="596">
        <v>1.4</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2517801</v>
      </c>
      <c r="S36" s="664"/>
      <c r="T36" s="664"/>
      <c r="U36" s="664"/>
      <c r="V36" s="664"/>
      <c r="W36" s="664"/>
      <c r="X36" s="664"/>
      <c r="Y36" s="665"/>
      <c r="Z36" s="666">
        <v>100</v>
      </c>
      <c r="AA36" s="666"/>
      <c r="AB36" s="666"/>
      <c r="AC36" s="666"/>
      <c r="AD36" s="667">
        <v>1087725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40379</v>
      </c>
      <c r="BA36" s="592"/>
      <c r="BB36" s="592"/>
      <c r="BC36" s="592"/>
      <c r="BD36" s="621"/>
      <c r="BE36" s="621"/>
      <c r="BF36" s="654"/>
      <c r="BG36" s="605" t="s">
        <v>311</v>
      </c>
      <c r="BH36" s="606"/>
      <c r="BI36" s="606"/>
      <c r="BJ36" s="606"/>
      <c r="BK36" s="606"/>
      <c r="BL36" s="606"/>
      <c r="BM36" s="606"/>
      <c r="BN36" s="606"/>
      <c r="BO36" s="606"/>
      <c r="BP36" s="606"/>
      <c r="BQ36" s="606"/>
      <c r="BR36" s="606"/>
      <c r="BS36" s="606"/>
      <c r="BT36" s="606"/>
      <c r="BU36" s="607"/>
      <c r="BV36" s="591">
        <v>15332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168874</v>
      </c>
      <c r="CS36" s="592"/>
      <c r="CT36" s="592"/>
      <c r="CU36" s="592"/>
      <c r="CV36" s="592"/>
      <c r="CW36" s="592"/>
      <c r="CX36" s="592"/>
      <c r="CY36" s="593"/>
      <c r="CZ36" s="629">
        <v>7.2</v>
      </c>
      <c r="DA36" s="630"/>
      <c r="DB36" s="630"/>
      <c r="DC36" s="631"/>
      <c r="DD36" s="600">
        <v>116081</v>
      </c>
      <c r="DE36" s="592"/>
      <c r="DF36" s="592"/>
      <c r="DG36" s="592"/>
      <c r="DH36" s="592"/>
      <c r="DI36" s="592"/>
      <c r="DJ36" s="592"/>
      <c r="DK36" s="593"/>
      <c r="DL36" s="600">
        <v>103759</v>
      </c>
      <c r="DM36" s="592"/>
      <c r="DN36" s="592"/>
      <c r="DO36" s="592"/>
      <c r="DP36" s="592"/>
      <c r="DQ36" s="592"/>
      <c r="DR36" s="592"/>
      <c r="DS36" s="592"/>
      <c r="DT36" s="592"/>
      <c r="DU36" s="592"/>
      <c r="DV36" s="593"/>
      <c r="DW36" s="596">
        <v>9.1</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32239</v>
      </c>
      <c r="BA37" s="592"/>
      <c r="BB37" s="592"/>
      <c r="BC37" s="592"/>
      <c r="BD37" s="621"/>
      <c r="BE37" s="621"/>
      <c r="BF37" s="654"/>
      <c r="BG37" s="605" t="s">
        <v>314</v>
      </c>
      <c r="BH37" s="606"/>
      <c r="BI37" s="606"/>
      <c r="BJ37" s="606"/>
      <c r="BK37" s="606"/>
      <c r="BL37" s="606"/>
      <c r="BM37" s="606"/>
      <c r="BN37" s="606"/>
      <c r="BO37" s="606"/>
      <c r="BP37" s="606"/>
      <c r="BQ37" s="606"/>
      <c r="BR37" s="606"/>
      <c r="BS37" s="606"/>
      <c r="BT37" s="606"/>
      <c r="BU37" s="607"/>
      <c r="BV37" s="591">
        <v>215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22281</v>
      </c>
      <c r="CS37" s="621"/>
      <c r="CT37" s="621"/>
      <c r="CU37" s="621"/>
      <c r="CV37" s="621"/>
      <c r="CW37" s="621"/>
      <c r="CX37" s="621"/>
      <c r="CY37" s="622"/>
      <c r="CZ37" s="629">
        <v>1</v>
      </c>
      <c r="DA37" s="630"/>
      <c r="DB37" s="630"/>
      <c r="DC37" s="631"/>
      <c r="DD37" s="600">
        <v>22281</v>
      </c>
      <c r="DE37" s="621"/>
      <c r="DF37" s="621"/>
      <c r="DG37" s="621"/>
      <c r="DH37" s="621"/>
      <c r="DI37" s="621"/>
      <c r="DJ37" s="621"/>
      <c r="DK37" s="622"/>
      <c r="DL37" s="600">
        <v>22281</v>
      </c>
      <c r="DM37" s="621"/>
      <c r="DN37" s="621"/>
      <c r="DO37" s="621"/>
      <c r="DP37" s="621"/>
      <c r="DQ37" s="621"/>
      <c r="DR37" s="621"/>
      <c r="DS37" s="621"/>
      <c r="DT37" s="621"/>
      <c r="DU37" s="621"/>
      <c r="DV37" s="622"/>
      <c r="DW37" s="596">
        <v>1.9</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v>17322</v>
      </c>
      <c r="BA38" s="592"/>
      <c r="BB38" s="592"/>
      <c r="BC38" s="592"/>
      <c r="BD38" s="621"/>
      <c r="BE38" s="621"/>
      <c r="BF38" s="654"/>
      <c r="BG38" s="605" t="s">
        <v>317</v>
      </c>
      <c r="BH38" s="606"/>
      <c r="BI38" s="606"/>
      <c r="BJ38" s="606"/>
      <c r="BK38" s="606"/>
      <c r="BL38" s="606"/>
      <c r="BM38" s="606"/>
      <c r="BN38" s="606"/>
      <c r="BO38" s="606"/>
      <c r="BP38" s="606"/>
      <c r="BQ38" s="606"/>
      <c r="BR38" s="606"/>
      <c r="BS38" s="606"/>
      <c r="BT38" s="606"/>
      <c r="BU38" s="607"/>
      <c r="BV38" s="591">
        <v>365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153043</v>
      </c>
      <c r="CS38" s="592"/>
      <c r="CT38" s="592"/>
      <c r="CU38" s="592"/>
      <c r="CV38" s="592"/>
      <c r="CW38" s="592"/>
      <c r="CX38" s="592"/>
      <c r="CY38" s="593"/>
      <c r="CZ38" s="629">
        <v>6.6</v>
      </c>
      <c r="DA38" s="630"/>
      <c r="DB38" s="630"/>
      <c r="DC38" s="631"/>
      <c r="DD38" s="600">
        <v>134764</v>
      </c>
      <c r="DE38" s="592"/>
      <c r="DF38" s="592"/>
      <c r="DG38" s="592"/>
      <c r="DH38" s="592"/>
      <c r="DI38" s="592"/>
      <c r="DJ38" s="592"/>
      <c r="DK38" s="593"/>
      <c r="DL38" s="600">
        <v>117429</v>
      </c>
      <c r="DM38" s="592"/>
      <c r="DN38" s="592"/>
      <c r="DO38" s="592"/>
      <c r="DP38" s="592"/>
      <c r="DQ38" s="592"/>
      <c r="DR38" s="592"/>
      <c r="DS38" s="592"/>
      <c r="DT38" s="592"/>
      <c r="DU38" s="592"/>
      <c r="DV38" s="593"/>
      <c r="DW38" s="596">
        <v>10.3</v>
      </c>
      <c r="DX38" s="623"/>
      <c r="DY38" s="623"/>
      <c r="DZ38" s="623"/>
      <c r="EA38" s="623"/>
      <c r="EB38" s="623"/>
      <c r="EC38" s="624"/>
    </row>
    <row r="39" spans="2:133" ht="11.25" customHeight="1" x14ac:dyDescent="0.15">
      <c r="AQ39" s="670" t="s">
        <v>319</v>
      </c>
      <c r="AR39" s="671"/>
      <c r="AS39" s="671"/>
      <c r="AT39" s="671"/>
      <c r="AU39" s="671"/>
      <c r="AV39" s="671"/>
      <c r="AW39" s="671"/>
      <c r="AX39" s="671"/>
      <c r="AY39" s="672"/>
      <c r="AZ39" s="591" t="s">
        <v>320</v>
      </c>
      <c r="BA39" s="592"/>
      <c r="BB39" s="592"/>
      <c r="BC39" s="592"/>
      <c r="BD39" s="621"/>
      <c r="BE39" s="621"/>
      <c r="BF39" s="654"/>
      <c r="BG39" s="673" t="s">
        <v>321</v>
      </c>
      <c r="BH39" s="674"/>
      <c r="BI39" s="674"/>
      <c r="BJ39" s="674"/>
      <c r="BK39" s="674"/>
      <c r="BL39" s="187"/>
      <c r="BM39" s="606" t="s">
        <v>322</v>
      </c>
      <c r="BN39" s="606"/>
      <c r="BO39" s="606"/>
      <c r="BP39" s="606"/>
      <c r="BQ39" s="606"/>
      <c r="BR39" s="606"/>
      <c r="BS39" s="606"/>
      <c r="BT39" s="606"/>
      <c r="BU39" s="607"/>
      <c r="BV39" s="591">
        <v>95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161116</v>
      </c>
      <c r="CS39" s="621"/>
      <c r="CT39" s="621"/>
      <c r="CU39" s="621"/>
      <c r="CV39" s="621"/>
      <c r="CW39" s="621"/>
      <c r="CX39" s="621"/>
      <c r="CY39" s="622"/>
      <c r="CZ39" s="629">
        <v>6.9</v>
      </c>
      <c r="DA39" s="630"/>
      <c r="DB39" s="630"/>
      <c r="DC39" s="631"/>
      <c r="DD39" s="600">
        <v>150836</v>
      </c>
      <c r="DE39" s="621"/>
      <c r="DF39" s="621"/>
      <c r="DG39" s="621"/>
      <c r="DH39" s="621"/>
      <c r="DI39" s="621"/>
      <c r="DJ39" s="621"/>
      <c r="DK39" s="622"/>
      <c r="DL39" s="600" t="s">
        <v>320</v>
      </c>
      <c r="DM39" s="621"/>
      <c r="DN39" s="621"/>
      <c r="DO39" s="621"/>
      <c r="DP39" s="621"/>
      <c r="DQ39" s="621"/>
      <c r="DR39" s="621"/>
      <c r="DS39" s="621"/>
      <c r="DT39" s="621"/>
      <c r="DU39" s="621"/>
      <c r="DV39" s="622"/>
      <c r="DW39" s="596"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25146</v>
      </c>
      <c r="BA40" s="592"/>
      <c r="BB40" s="592"/>
      <c r="BC40" s="592"/>
      <c r="BD40" s="621"/>
      <c r="BE40" s="621"/>
      <c r="BF40" s="654"/>
      <c r="BG40" s="673"/>
      <c r="BH40" s="674"/>
      <c r="BI40" s="674"/>
      <c r="BJ40" s="674"/>
      <c r="BK40" s="674"/>
      <c r="BL40" s="187"/>
      <c r="BM40" s="606" t="s">
        <v>325</v>
      </c>
      <c r="BN40" s="606"/>
      <c r="BO40" s="606"/>
      <c r="BP40" s="606"/>
      <c r="BQ40" s="606"/>
      <c r="BR40" s="606"/>
      <c r="BS40" s="606"/>
      <c r="BT40" s="606"/>
      <c r="BU40" s="607"/>
      <c r="BV40" s="591">
        <v>216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320</v>
      </c>
      <c r="CS40" s="592"/>
      <c r="CT40" s="592"/>
      <c r="CU40" s="592"/>
      <c r="CV40" s="592"/>
      <c r="CW40" s="592"/>
      <c r="CX40" s="592"/>
      <c r="CY40" s="593"/>
      <c r="CZ40" s="629" t="s">
        <v>320</v>
      </c>
      <c r="DA40" s="630"/>
      <c r="DB40" s="630"/>
      <c r="DC40" s="631"/>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37957</v>
      </c>
      <c r="BA41" s="664"/>
      <c r="BB41" s="664"/>
      <c r="BC41" s="664"/>
      <c r="BD41" s="659"/>
      <c r="BE41" s="659"/>
      <c r="BF41" s="661"/>
      <c r="BG41" s="675"/>
      <c r="BH41" s="676"/>
      <c r="BI41" s="676"/>
      <c r="BJ41" s="676"/>
      <c r="BK41" s="676"/>
      <c r="BL41" s="189"/>
      <c r="BM41" s="612" t="s">
        <v>328</v>
      </c>
      <c r="BN41" s="612"/>
      <c r="BO41" s="612"/>
      <c r="BP41" s="612"/>
      <c r="BQ41" s="612"/>
      <c r="BR41" s="612"/>
      <c r="BS41" s="612"/>
      <c r="BT41" s="612"/>
      <c r="BU41" s="613"/>
      <c r="BV41" s="663">
        <v>360</v>
      </c>
      <c r="BW41" s="664"/>
      <c r="BX41" s="664"/>
      <c r="BY41" s="664"/>
      <c r="BZ41" s="664"/>
      <c r="CA41" s="664"/>
      <c r="CB41" s="677"/>
      <c r="CD41" s="605" t="s">
        <v>329</v>
      </c>
      <c r="CE41" s="606"/>
      <c r="CF41" s="606"/>
      <c r="CG41" s="606"/>
      <c r="CH41" s="606"/>
      <c r="CI41" s="606"/>
      <c r="CJ41" s="606"/>
      <c r="CK41" s="606"/>
      <c r="CL41" s="606"/>
      <c r="CM41" s="606"/>
      <c r="CN41" s="606"/>
      <c r="CO41" s="606"/>
      <c r="CP41" s="606"/>
      <c r="CQ41" s="607"/>
      <c r="CR41" s="591" t="s">
        <v>330</v>
      </c>
      <c r="CS41" s="621"/>
      <c r="CT41" s="621"/>
      <c r="CU41" s="621"/>
      <c r="CV41" s="621"/>
      <c r="CW41" s="621"/>
      <c r="CX41" s="621"/>
      <c r="CY41" s="622"/>
      <c r="CZ41" s="629" t="s">
        <v>330</v>
      </c>
      <c r="DA41" s="630"/>
      <c r="DB41" s="630"/>
      <c r="DC41" s="631"/>
      <c r="DD41" s="600" t="s">
        <v>330</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754126</v>
      </c>
      <c r="CS42" s="592"/>
      <c r="CT42" s="592"/>
      <c r="CU42" s="592"/>
      <c r="CV42" s="592"/>
      <c r="CW42" s="592"/>
      <c r="CX42" s="592"/>
      <c r="CY42" s="593"/>
      <c r="CZ42" s="629">
        <v>32.299999999999997</v>
      </c>
      <c r="DA42" s="684"/>
      <c r="DB42" s="684"/>
      <c r="DC42" s="685"/>
      <c r="DD42" s="600">
        <v>87797</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t="s">
        <v>320</v>
      </c>
      <c r="CS43" s="621"/>
      <c r="CT43" s="621"/>
      <c r="CU43" s="621"/>
      <c r="CV43" s="621"/>
      <c r="CW43" s="621"/>
      <c r="CX43" s="621"/>
      <c r="CY43" s="622"/>
      <c r="CZ43" s="629" t="s">
        <v>320</v>
      </c>
      <c r="DA43" s="630"/>
      <c r="DB43" s="630"/>
      <c r="DC43" s="631"/>
      <c r="DD43" s="600" t="s">
        <v>320</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753076</v>
      </c>
      <c r="CS44" s="592"/>
      <c r="CT44" s="592"/>
      <c r="CU44" s="592"/>
      <c r="CV44" s="592"/>
      <c r="CW44" s="592"/>
      <c r="CX44" s="592"/>
      <c r="CY44" s="593"/>
      <c r="CZ44" s="629">
        <v>32.299999999999997</v>
      </c>
      <c r="DA44" s="684"/>
      <c r="DB44" s="684"/>
      <c r="DC44" s="685"/>
      <c r="DD44" s="600">
        <v>87347</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x14ac:dyDescent="0.15">
      <c r="CD45" s="699"/>
      <c r="CE45" s="700"/>
      <c r="CF45" s="588" t="s">
        <v>337</v>
      </c>
      <c r="CG45" s="589"/>
      <c r="CH45" s="589"/>
      <c r="CI45" s="589"/>
      <c r="CJ45" s="589"/>
      <c r="CK45" s="589"/>
      <c r="CL45" s="589"/>
      <c r="CM45" s="589"/>
      <c r="CN45" s="589"/>
      <c r="CO45" s="589"/>
      <c r="CP45" s="589"/>
      <c r="CQ45" s="590"/>
      <c r="CR45" s="591">
        <v>433059</v>
      </c>
      <c r="CS45" s="621"/>
      <c r="CT45" s="621"/>
      <c r="CU45" s="621"/>
      <c r="CV45" s="621"/>
      <c r="CW45" s="621"/>
      <c r="CX45" s="621"/>
      <c r="CY45" s="622"/>
      <c r="CZ45" s="629">
        <v>18.600000000000001</v>
      </c>
      <c r="DA45" s="630"/>
      <c r="DB45" s="630"/>
      <c r="DC45" s="631"/>
      <c r="DD45" s="600">
        <v>62888</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x14ac:dyDescent="0.15">
      <c r="CD46" s="699"/>
      <c r="CE46" s="700"/>
      <c r="CF46" s="588" t="s">
        <v>338</v>
      </c>
      <c r="CG46" s="589"/>
      <c r="CH46" s="589"/>
      <c r="CI46" s="589"/>
      <c r="CJ46" s="589"/>
      <c r="CK46" s="589"/>
      <c r="CL46" s="589"/>
      <c r="CM46" s="589"/>
      <c r="CN46" s="589"/>
      <c r="CO46" s="589"/>
      <c r="CP46" s="589"/>
      <c r="CQ46" s="590"/>
      <c r="CR46" s="591">
        <v>320017</v>
      </c>
      <c r="CS46" s="592"/>
      <c r="CT46" s="592"/>
      <c r="CU46" s="592"/>
      <c r="CV46" s="592"/>
      <c r="CW46" s="592"/>
      <c r="CX46" s="592"/>
      <c r="CY46" s="593"/>
      <c r="CZ46" s="629">
        <v>13.7</v>
      </c>
      <c r="DA46" s="684"/>
      <c r="DB46" s="684"/>
      <c r="DC46" s="685"/>
      <c r="DD46" s="600">
        <v>24459</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x14ac:dyDescent="0.15">
      <c r="CD47" s="699"/>
      <c r="CE47" s="700"/>
      <c r="CF47" s="588" t="s">
        <v>339</v>
      </c>
      <c r="CG47" s="589"/>
      <c r="CH47" s="589"/>
      <c r="CI47" s="589"/>
      <c r="CJ47" s="589"/>
      <c r="CK47" s="589"/>
      <c r="CL47" s="589"/>
      <c r="CM47" s="589"/>
      <c r="CN47" s="589"/>
      <c r="CO47" s="589"/>
      <c r="CP47" s="589"/>
      <c r="CQ47" s="590"/>
      <c r="CR47" s="591">
        <v>1050</v>
      </c>
      <c r="CS47" s="621"/>
      <c r="CT47" s="621"/>
      <c r="CU47" s="621"/>
      <c r="CV47" s="621"/>
      <c r="CW47" s="621"/>
      <c r="CX47" s="621"/>
      <c r="CY47" s="622"/>
      <c r="CZ47" s="629">
        <v>0</v>
      </c>
      <c r="DA47" s="630"/>
      <c r="DB47" s="630"/>
      <c r="DC47" s="631"/>
      <c r="DD47" s="600">
        <v>450</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x14ac:dyDescent="0.15">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9" t="s">
        <v>320</v>
      </c>
      <c r="DA48" s="684"/>
      <c r="DB48" s="684"/>
      <c r="DC48" s="685"/>
      <c r="DD48" s="600" t="s">
        <v>320</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x14ac:dyDescent="0.15">
      <c r="CD49" s="634" t="s">
        <v>341</v>
      </c>
      <c r="CE49" s="635"/>
      <c r="CF49" s="635"/>
      <c r="CG49" s="635"/>
      <c r="CH49" s="635"/>
      <c r="CI49" s="635"/>
      <c r="CJ49" s="635"/>
      <c r="CK49" s="635"/>
      <c r="CL49" s="635"/>
      <c r="CM49" s="635"/>
      <c r="CN49" s="635"/>
      <c r="CO49" s="635"/>
      <c r="CP49" s="635"/>
      <c r="CQ49" s="636"/>
      <c r="CR49" s="663">
        <v>2333009</v>
      </c>
      <c r="CS49" s="659"/>
      <c r="CT49" s="659"/>
      <c r="CU49" s="659"/>
      <c r="CV49" s="659"/>
      <c r="CW49" s="659"/>
      <c r="CX49" s="659"/>
      <c r="CY49" s="686"/>
      <c r="CZ49" s="687">
        <v>100</v>
      </c>
      <c r="DA49" s="688"/>
      <c r="DB49" s="688"/>
      <c r="DC49" s="689"/>
      <c r="DD49" s="690">
        <v>1347315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9" sqref="B9:P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2497</v>
      </c>
      <c r="R7" s="721"/>
      <c r="S7" s="721"/>
      <c r="T7" s="721"/>
      <c r="U7" s="721"/>
      <c r="V7" s="721">
        <v>2304</v>
      </c>
      <c r="W7" s="721"/>
      <c r="X7" s="721"/>
      <c r="Y7" s="721"/>
      <c r="Z7" s="721"/>
      <c r="AA7" s="721">
        <f>Q7-V7</f>
        <v>193</v>
      </c>
      <c r="AB7" s="721"/>
      <c r="AC7" s="721"/>
      <c r="AD7" s="721"/>
      <c r="AE7" s="722"/>
      <c r="AF7" s="723">
        <v>184</v>
      </c>
      <c r="AG7" s="724"/>
      <c r="AH7" s="724"/>
      <c r="AI7" s="724"/>
      <c r="AJ7" s="725"/>
      <c r="AK7" s="760">
        <v>7</v>
      </c>
      <c r="AL7" s="761"/>
      <c r="AM7" s="761"/>
      <c r="AN7" s="761"/>
      <c r="AO7" s="761"/>
      <c r="AP7" s="761">
        <v>2253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56</v>
      </c>
      <c r="R8" s="745"/>
      <c r="S8" s="745"/>
      <c r="T8" s="745"/>
      <c r="U8" s="745"/>
      <c r="V8" s="745">
        <v>56</v>
      </c>
      <c r="W8" s="745"/>
      <c r="X8" s="745"/>
      <c r="Y8" s="745"/>
      <c r="Z8" s="745"/>
      <c r="AA8" s="745">
        <f>Q8-V8</f>
        <v>0</v>
      </c>
      <c r="AB8" s="745"/>
      <c r="AC8" s="745"/>
      <c r="AD8" s="745"/>
      <c r="AE8" s="746"/>
      <c r="AF8" s="747" t="s">
        <v>112</v>
      </c>
      <c r="AG8" s="748"/>
      <c r="AH8" s="748"/>
      <c r="AI8" s="748"/>
      <c r="AJ8" s="749"/>
      <c r="AK8" s="750">
        <v>27</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184</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230</v>
      </c>
      <c r="R28" s="809"/>
      <c r="S28" s="809"/>
      <c r="T28" s="809"/>
      <c r="U28" s="809"/>
      <c r="V28" s="809">
        <v>213</v>
      </c>
      <c r="W28" s="809"/>
      <c r="X28" s="809"/>
      <c r="Y28" s="809"/>
      <c r="Z28" s="809"/>
      <c r="AA28" s="809">
        <f>Q28-V28</f>
        <v>17</v>
      </c>
      <c r="AB28" s="809"/>
      <c r="AC28" s="809"/>
      <c r="AD28" s="809"/>
      <c r="AE28" s="810"/>
      <c r="AF28" s="811">
        <v>17</v>
      </c>
      <c r="AG28" s="809"/>
      <c r="AH28" s="809"/>
      <c r="AI28" s="809"/>
      <c r="AJ28" s="812"/>
      <c r="AK28" s="813">
        <v>16</v>
      </c>
      <c r="AL28" s="804"/>
      <c r="AM28" s="804"/>
      <c r="AN28" s="804"/>
      <c r="AO28" s="804"/>
      <c r="AP28" s="804">
        <v>0</v>
      </c>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81</v>
      </c>
      <c r="R29" s="745"/>
      <c r="S29" s="745"/>
      <c r="T29" s="745"/>
      <c r="U29" s="745"/>
      <c r="V29" s="745">
        <v>76</v>
      </c>
      <c r="W29" s="745"/>
      <c r="X29" s="745"/>
      <c r="Y29" s="745"/>
      <c r="Z29" s="745"/>
      <c r="AA29" s="809">
        <f t="shared" ref="AA29:AA35" si="0">Q29-V29</f>
        <v>5</v>
      </c>
      <c r="AB29" s="809"/>
      <c r="AC29" s="809"/>
      <c r="AD29" s="809"/>
      <c r="AE29" s="810"/>
      <c r="AF29" s="747">
        <v>5</v>
      </c>
      <c r="AG29" s="748"/>
      <c r="AH29" s="748"/>
      <c r="AI29" s="748"/>
      <c r="AJ29" s="749"/>
      <c r="AK29" s="816">
        <v>9</v>
      </c>
      <c r="AL29" s="817"/>
      <c r="AM29" s="817"/>
      <c r="AN29" s="817"/>
      <c r="AO29" s="817"/>
      <c r="AP29" s="817">
        <v>0</v>
      </c>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188</v>
      </c>
      <c r="R30" s="745"/>
      <c r="S30" s="745"/>
      <c r="T30" s="745"/>
      <c r="U30" s="745"/>
      <c r="V30" s="745">
        <v>185</v>
      </c>
      <c r="W30" s="745"/>
      <c r="X30" s="745"/>
      <c r="Y30" s="745"/>
      <c r="Z30" s="745"/>
      <c r="AA30" s="809">
        <f t="shared" si="0"/>
        <v>3</v>
      </c>
      <c r="AB30" s="809"/>
      <c r="AC30" s="809"/>
      <c r="AD30" s="809"/>
      <c r="AE30" s="810"/>
      <c r="AF30" s="747">
        <v>4</v>
      </c>
      <c r="AG30" s="748"/>
      <c r="AH30" s="748"/>
      <c r="AI30" s="748"/>
      <c r="AJ30" s="749"/>
      <c r="AK30" s="816">
        <v>31</v>
      </c>
      <c r="AL30" s="817"/>
      <c r="AM30" s="817"/>
      <c r="AN30" s="817"/>
      <c r="AO30" s="817"/>
      <c r="AP30" s="817">
        <v>0</v>
      </c>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19</v>
      </c>
      <c r="R31" s="745"/>
      <c r="S31" s="745"/>
      <c r="T31" s="745"/>
      <c r="U31" s="745"/>
      <c r="V31" s="745">
        <v>19</v>
      </c>
      <c r="W31" s="745"/>
      <c r="X31" s="745"/>
      <c r="Y31" s="745"/>
      <c r="Z31" s="745"/>
      <c r="AA31" s="809">
        <f t="shared" si="0"/>
        <v>0</v>
      </c>
      <c r="AB31" s="809"/>
      <c r="AC31" s="809"/>
      <c r="AD31" s="809"/>
      <c r="AE31" s="810"/>
      <c r="AF31" s="747">
        <v>0</v>
      </c>
      <c r="AG31" s="748"/>
      <c r="AH31" s="748"/>
      <c r="AI31" s="748"/>
      <c r="AJ31" s="749"/>
      <c r="AK31" s="816">
        <v>7</v>
      </c>
      <c r="AL31" s="817"/>
      <c r="AM31" s="817"/>
      <c r="AN31" s="817"/>
      <c r="AO31" s="817"/>
      <c r="AP31" s="817">
        <v>0</v>
      </c>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8</v>
      </c>
      <c r="R32" s="745"/>
      <c r="S32" s="745"/>
      <c r="T32" s="745"/>
      <c r="U32" s="745"/>
      <c r="V32" s="745">
        <v>4</v>
      </c>
      <c r="W32" s="745"/>
      <c r="X32" s="745"/>
      <c r="Y32" s="745"/>
      <c r="Z32" s="745"/>
      <c r="AA32" s="809">
        <f t="shared" si="0"/>
        <v>4</v>
      </c>
      <c r="AB32" s="809"/>
      <c r="AC32" s="809"/>
      <c r="AD32" s="809"/>
      <c r="AE32" s="810"/>
      <c r="AF32" s="747">
        <v>4</v>
      </c>
      <c r="AG32" s="748"/>
      <c r="AH32" s="748"/>
      <c r="AI32" s="748"/>
      <c r="AJ32" s="749"/>
      <c r="AK32" s="816">
        <v>0</v>
      </c>
      <c r="AL32" s="817"/>
      <c r="AM32" s="817"/>
      <c r="AN32" s="817"/>
      <c r="AO32" s="817"/>
      <c r="AP32" s="817">
        <v>0</v>
      </c>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384</v>
      </c>
      <c r="C33" s="742"/>
      <c r="D33" s="742"/>
      <c r="E33" s="742"/>
      <c r="F33" s="742"/>
      <c r="G33" s="742"/>
      <c r="H33" s="742"/>
      <c r="I33" s="742"/>
      <c r="J33" s="742"/>
      <c r="K33" s="742"/>
      <c r="L33" s="742"/>
      <c r="M33" s="742"/>
      <c r="N33" s="742"/>
      <c r="O33" s="742"/>
      <c r="P33" s="743"/>
      <c r="Q33" s="744">
        <v>61</v>
      </c>
      <c r="R33" s="745"/>
      <c r="S33" s="745"/>
      <c r="T33" s="745"/>
      <c r="U33" s="745"/>
      <c r="V33" s="745">
        <v>61</v>
      </c>
      <c r="W33" s="745"/>
      <c r="X33" s="745"/>
      <c r="Y33" s="745"/>
      <c r="Z33" s="745"/>
      <c r="AA33" s="809">
        <f t="shared" si="0"/>
        <v>0</v>
      </c>
      <c r="AB33" s="809"/>
      <c r="AC33" s="809"/>
      <c r="AD33" s="809"/>
      <c r="AE33" s="810"/>
      <c r="AF33" s="747">
        <v>0</v>
      </c>
      <c r="AG33" s="748"/>
      <c r="AH33" s="748"/>
      <c r="AI33" s="748"/>
      <c r="AJ33" s="749"/>
      <c r="AK33" s="816">
        <v>32</v>
      </c>
      <c r="AL33" s="817"/>
      <c r="AM33" s="817"/>
      <c r="AN33" s="817"/>
      <c r="AO33" s="817"/>
      <c r="AP33" s="817">
        <v>389</v>
      </c>
      <c r="AQ33" s="817"/>
      <c r="AR33" s="817"/>
      <c r="AS33" s="817"/>
      <c r="AT33" s="817"/>
      <c r="AU33" s="817">
        <v>389</v>
      </c>
      <c r="AV33" s="817"/>
      <c r="AW33" s="817"/>
      <c r="AX33" s="817"/>
      <c r="AY33" s="817"/>
      <c r="AZ33" s="818" t="s">
        <v>532</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386</v>
      </c>
      <c r="C34" s="742"/>
      <c r="D34" s="742"/>
      <c r="E34" s="742"/>
      <c r="F34" s="742"/>
      <c r="G34" s="742"/>
      <c r="H34" s="742"/>
      <c r="I34" s="742"/>
      <c r="J34" s="742"/>
      <c r="K34" s="742"/>
      <c r="L34" s="742"/>
      <c r="M34" s="742"/>
      <c r="N34" s="742"/>
      <c r="O34" s="742"/>
      <c r="P34" s="743"/>
      <c r="Q34" s="744">
        <v>69</v>
      </c>
      <c r="R34" s="745"/>
      <c r="S34" s="745"/>
      <c r="T34" s="745"/>
      <c r="U34" s="745"/>
      <c r="V34" s="745">
        <v>69</v>
      </c>
      <c r="W34" s="745"/>
      <c r="X34" s="745"/>
      <c r="Y34" s="745"/>
      <c r="Z34" s="745"/>
      <c r="AA34" s="809">
        <f t="shared" si="0"/>
        <v>0</v>
      </c>
      <c r="AB34" s="809"/>
      <c r="AC34" s="809"/>
      <c r="AD34" s="809"/>
      <c r="AE34" s="810"/>
      <c r="AF34" s="747">
        <v>0</v>
      </c>
      <c r="AG34" s="748"/>
      <c r="AH34" s="748"/>
      <c r="AI34" s="748"/>
      <c r="AJ34" s="749"/>
      <c r="AK34" s="816">
        <v>40</v>
      </c>
      <c r="AL34" s="817"/>
      <c r="AM34" s="817"/>
      <c r="AN34" s="817"/>
      <c r="AO34" s="817"/>
      <c r="AP34" s="817">
        <v>278</v>
      </c>
      <c r="AQ34" s="817"/>
      <c r="AR34" s="817"/>
      <c r="AS34" s="817"/>
      <c r="AT34" s="817"/>
      <c r="AU34" s="817">
        <v>278</v>
      </c>
      <c r="AV34" s="817"/>
      <c r="AW34" s="817"/>
      <c r="AX34" s="817"/>
      <c r="AY34" s="817"/>
      <c r="AZ34" s="818" t="s">
        <v>532</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387</v>
      </c>
      <c r="C35" s="742"/>
      <c r="D35" s="742"/>
      <c r="E35" s="742"/>
      <c r="F35" s="742"/>
      <c r="G35" s="742"/>
      <c r="H35" s="742"/>
      <c r="I35" s="742"/>
      <c r="J35" s="742"/>
      <c r="K35" s="742"/>
      <c r="L35" s="742"/>
      <c r="M35" s="742"/>
      <c r="N35" s="742"/>
      <c r="O35" s="742"/>
      <c r="P35" s="743"/>
      <c r="Q35" s="744">
        <v>19</v>
      </c>
      <c r="R35" s="745"/>
      <c r="S35" s="745"/>
      <c r="T35" s="745"/>
      <c r="U35" s="745"/>
      <c r="V35" s="745">
        <v>19</v>
      </c>
      <c r="W35" s="745"/>
      <c r="X35" s="745"/>
      <c r="Y35" s="745"/>
      <c r="Z35" s="745"/>
      <c r="AA35" s="809">
        <f t="shared" si="0"/>
        <v>0</v>
      </c>
      <c r="AB35" s="809"/>
      <c r="AC35" s="809"/>
      <c r="AD35" s="809"/>
      <c r="AE35" s="810"/>
      <c r="AF35" s="747" t="s">
        <v>112</v>
      </c>
      <c r="AG35" s="748"/>
      <c r="AH35" s="748"/>
      <c r="AI35" s="748"/>
      <c r="AJ35" s="749"/>
      <c r="AK35" s="816">
        <v>17</v>
      </c>
      <c r="AL35" s="817"/>
      <c r="AM35" s="817"/>
      <c r="AN35" s="817"/>
      <c r="AO35" s="817"/>
      <c r="AP35" s="817">
        <v>4</v>
      </c>
      <c r="AQ35" s="817"/>
      <c r="AR35" s="817"/>
      <c r="AS35" s="817"/>
      <c r="AT35" s="817"/>
      <c r="AU35" s="817">
        <v>4</v>
      </c>
      <c r="AV35" s="817"/>
      <c r="AW35" s="817"/>
      <c r="AX35" s="817"/>
      <c r="AY35" s="817"/>
      <c r="AZ35" s="818" t="s">
        <v>532</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30</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533</v>
      </c>
      <c r="C68" s="856"/>
      <c r="D68" s="856"/>
      <c r="E68" s="856"/>
      <c r="F68" s="856"/>
      <c r="G68" s="856"/>
      <c r="H68" s="856"/>
      <c r="I68" s="856"/>
      <c r="J68" s="856"/>
      <c r="K68" s="856"/>
      <c r="L68" s="856"/>
      <c r="M68" s="856"/>
      <c r="N68" s="856"/>
      <c r="O68" s="856"/>
      <c r="P68" s="857"/>
      <c r="Q68" s="858">
        <v>461</v>
      </c>
      <c r="R68" s="852"/>
      <c r="S68" s="852"/>
      <c r="T68" s="852"/>
      <c r="U68" s="852"/>
      <c r="V68" s="852">
        <v>460</v>
      </c>
      <c r="W68" s="852"/>
      <c r="X68" s="852"/>
      <c r="Y68" s="852"/>
      <c r="Z68" s="852"/>
      <c r="AA68" s="852">
        <v>1</v>
      </c>
      <c r="AB68" s="852"/>
      <c r="AC68" s="852"/>
      <c r="AD68" s="852"/>
      <c r="AE68" s="852"/>
      <c r="AF68" s="852">
        <v>328</v>
      </c>
      <c r="AG68" s="852"/>
      <c r="AH68" s="852"/>
      <c r="AI68" s="852"/>
      <c r="AJ68" s="852"/>
      <c r="AK68" s="852">
        <v>98</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534</v>
      </c>
      <c r="C69" s="860"/>
      <c r="D69" s="860"/>
      <c r="E69" s="860"/>
      <c r="F69" s="860"/>
      <c r="G69" s="860"/>
      <c r="H69" s="860"/>
      <c r="I69" s="860"/>
      <c r="J69" s="860"/>
      <c r="K69" s="860"/>
      <c r="L69" s="860"/>
      <c r="M69" s="860"/>
      <c r="N69" s="860"/>
      <c r="O69" s="860"/>
      <c r="P69" s="861"/>
      <c r="Q69" s="862">
        <v>166</v>
      </c>
      <c r="R69" s="863"/>
      <c r="S69" s="863"/>
      <c r="T69" s="863"/>
      <c r="U69" s="816"/>
      <c r="V69" s="864">
        <v>150</v>
      </c>
      <c r="W69" s="863"/>
      <c r="X69" s="863"/>
      <c r="Y69" s="863"/>
      <c r="Z69" s="816"/>
      <c r="AA69" s="864">
        <v>16</v>
      </c>
      <c r="AB69" s="863"/>
      <c r="AC69" s="863"/>
      <c r="AD69" s="863"/>
      <c r="AE69" s="816"/>
      <c r="AF69" s="864">
        <v>16</v>
      </c>
      <c r="AG69" s="863"/>
      <c r="AH69" s="863"/>
      <c r="AI69" s="863"/>
      <c r="AJ69" s="816"/>
      <c r="AK69" s="864">
        <v>0</v>
      </c>
      <c r="AL69" s="863"/>
      <c r="AM69" s="863"/>
      <c r="AN69" s="863"/>
      <c r="AO69" s="816"/>
      <c r="AP69" s="864">
        <v>39</v>
      </c>
      <c r="AQ69" s="863"/>
      <c r="AR69" s="863"/>
      <c r="AS69" s="863"/>
      <c r="AT69" s="816"/>
      <c r="AU69" s="864">
        <v>0</v>
      </c>
      <c r="AV69" s="863"/>
      <c r="AW69" s="863"/>
      <c r="AX69" s="863"/>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535</v>
      </c>
      <c r="C70" s="860"/>
      <c r="D70" s="860"/>
      <c r="E70" s="860"/>
      <c r="F70" s="860"/>
      <c r="G70" s="860"/>
      <c r="H70" s="860"/>
      <c r="I70" s="860"/>
      <c r="J70" s="860"/>
      <c r="K70" s="860"/>
      <c r="L70" s="860"/>
      <c r="M70" s="860"/>
      <c r="N70" s="860"/>
      <c r="O70" s="860"/>
      <c r="P70" s="861"/>
      <c r="Q70" s="862">
        <v>216</v>
      </c>
      <c r="R70" s="863"/>
      <c r="S70" s="863"/>
      <c r="T70" s="863"/>
      <c r="U70" s="816"/>
      <c r="V70" s="864">
        <v>194</v>
      </c>
      <c r="W70" s="863"/>
      <c r="X70" s="863"/>
      <c r="Y70" s="863"/>
      <c r="Z70" s="816"/>
      <c r="AA70" s="864">
        <v>22</v>
      </c>
      <c r="AB70" s="863"/>
      <c r="AC70" s="863"/>
      <c r="AD70" s="863"/>
      <c r="AE70" s="816"/>
      <c r="AF70" s="864">
        <v>22</v>
      </c>
      <c r="AG70" s="863"/>
      <c r="AH70" s="863"/>
      <c r="AI70" s="863"/>
      <c r="AJ70" s="816"/>
      <c r="AK70" s="864">
        <v>0</v>
      </c>
      <c r="AL70" s="863"/>
      <c r="AM70" s="863"/>
      <c r="AN70" s="863"/>
      <c r="AO70" s="816"/>
      <c r="AP70" s="864">
        <v>333</v>
      </c>
      <c r="AQ70" s="863"/>
      <c r="AR70" s="863"/>
      <c r="AS70" s="863"/>
      <c r="AT70" s="816"/>
      <c r="AU70" s="864">
        <v>0</v>
      </c>
      <c r="AV70" s="863"/>
      <c r="AW70" s="863"/>
      <c r="AX70" s="863"/>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536</v>
      </c>
      <c r="C71" s="860"/>
      <c r="D71" s="860"/>
      <c r="E71" s="860"/>
      <c r="F71" s="860"/>
      <c r="G71" s="860"/>
      <c r="H71" s="860"/>
      <c r="I71" s="860"/>
      <c r="J71" s="860"/>
      <c r="K71" s="860"/>
      <c r="L71" s="860"/>
      <c r="M71" s="860"/>
      <c r="N71" s="860"/>
      <c r="O71" s="860"/>
      <c r="P71" s="861"/>
      <c r="Q71" s="867">
        <v>52</v>
      </c>
      <c r="R71" s="817"/>
      <c r="S71" s="817"/>
      <c r="T71" s="817"/>
      <c r="U71" s="817"/>
      <c r="V71" s="817">
        <v>44</v>
      </c>
      <c r="W71" s="817"/>
      <c r="X71" s="817"/>
      <c r="Y71" s="817"/>
      <c r="Z71" s="817"/>
      <c r="AA71" s="817">
        <v>8</v>
      </c>
      <c r="AB71" s="817"/>
      <c r="AC71" s="817"/>
      <c r="AD71" s="817"/>
      <c r="AE71" s="817"/>
      <c r="AF71" s="817">
        <v>8</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537</v>
      </c>
      <c r="C72" s="860"/>
      <c r="D72" s="860"/>
      <c r="E72" s="860"/>
      <c r="F72" s="860"/>
      <c r="G72" s="860"/>
      <c r="H72" s="860"/>
      <c r="I72" s="860"/>
      <c r="J72" s="860"/>
      <c r="K72" s="860"/>
      <c r="L72" s="860"/>
      <c r="M72" s="860"/>
      <c r="N72" s="860"/>
      <c r="O72" s="860"/>
      <c r="P72" s="861"/>
      <c r="Q72" s="867">
        <v>127</v>
      </c>
      <c r="R72" s="817"/>
      <c r="S72" s="817"/>
      <c r="T72" s="817"/>
      <c r="U72" s="817"/>
      <c r="V72" s="817">
        <v>111</v>
      </c>
      <c r="W72" s="817"/>
      <c r="X72" s="817"/>
      <c r="Y72" s="817"/>
      <c r="Z72" s="817"/>
      <c r="AA72" s="817">
        <v>16</v>
      </c>
      <c r="AB72" s="817"/>
      <c r="AC72" s="817"/>
      <c r="AD72" s="817"/>
      <c r="AE72" s="817"/>
      <c r="AF72" s="817">
        <v>16</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7"/>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2"/>
      <c r="R75" s="863"/>
      <c r="S75" s="863"/>
      <c r="T75" s="863"/>
      <c r="U75" s="816"/>
      <c r="V75" s="864"/>
      <c r="W75" s="863"/>
      <c r="X75" s="863"/>
      <c r="Y75" s="863"/>
      <c r="Z75" s="816"/>
      <c r="AA75" s="864"/>
      <c r="AB75" s="863"/>
      <c r="AC75" s="863"/>
      <c r="AD75" s="863"/>
      <c r="AE75" s="816"/>
      <c r="AF75" s="864"/>
      <c r="AG75" s="863"/>
      <c r="AH75" s="863"/>
      <c r="AI75" s="863"/>
      <c r="AJ75" s="816"/>
      <c r="AK75" s="864"/>
      <c r="AL75" s="863"/>
      <c r="AM75" s="863"/>
      <c r="AN75" s="863"/>
      <c r="AO75" s="816"/>
      <c r="AP75" s="864"/>
      <c r="AQ75" s="863"/>
      <c r="AR75" s="863"/>
      <c r="AS75" s="863"/>
      <c r="AT75" s="816"/>
      <c r="AU75" s="864"/>
      <c r="AV75" s="863"/>
      <c r="AW75" s="863"/>
      <c r="AX75" s="863"/>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2"/>
      <c r="R76" s="863"/>
      <c r="S76" s="863"/>
      <c r="T76" s="863"/>
      <c r="U76" s="816"/>
      <c r="V76" s="864"/>
      <c r="W76" s="863"/>
      <c r="X76" s="863"/>
      <c r="Y76" s="863"/>
      <c r="Z76" s="816"/>
      <c r="AA76" s="864"/>
      <c r="AB76" s="863"/>
      <c r="AC76" s="863"/>
      <c r="AD76" s="863"/>
      <c r="AE76" s="816"/>
      <c r="AF76" s="864"/>
      <c r="AG76" s="863"/>
      <c r="AH76" s="863"/>
      <c r="AI76" s="863"/>
      <c r="AJ76" s="816"/>
      <c r="AK76" s="864"/>
      <c r="AL76" s="863"/>
      <c r="AM76" s="863"/>
      <c r="AN76" s="863"/>
      <c r="AO76" s="816"/>
      <c r="AP76" s="864"/>
      <c r="AQ76" s="863"/>
      <c r="AR76" s="863"/>
      <c r="AS76" s="863"/>
      <c r="AT76" s="816"/>
      <c r="AU76" s="864"/>
      <c r="AV76" s="863"/>
      <c r="AW76" s="863"/>
      <c r="AX76" s="863"/>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2"/>
      <c r="R77" s="863"/>
      <c r="S77" s="863"/>
      <c r="T77" s="863"/>
      <c r="U77" s="816"/>
      <c r="V77" s="864"/>
      <c r="W77" s="863"/>
      <c r="X77" s="863"/>
      <c r="Y77" s="863"/>
      <c r="Z77" s="816"/>
      <c r="AA77" s="864"/>
      <c r="AB77" s="863"/>
      <c r="AC77" s="863"/>
      <c r="AD77" s="863"/>
      <c r="AE77" s="816"/>
      <c r="AF77" s="864"/>
      <c r="AG77" s="863"/>
      <c r="AH77" s="863"/>
      <c r="AI77" s="863"/>
      <c r="AJ77" s="816"/>
      <c r="AK77" s="864"/>
      <c r="AL77" s="863"/>
      <c r="AM77" s="863"/>
      <c r="AN77" s="863"/>
      <c r="AO77" s="816"/>
      <c r="AP77" s="864"/>
      <c r="AQ77" s="863"/>
      <c r="AR77" s="863"/>
      <c r="AS77" s="863"/>
      <c r="AT77" s="816"/>
      <c r="AU77" s="864"/>
      <c r="AV77" s="863"/>
      <c r="AW77" s="863"/>
      <c r="AX77" s="863"/>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7"/>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68"/>
      <c r="C80" s="869"/>
      <c r="D80" s="869"/>
      <c r="E80" s="869"/>
      <c r="F80" s="869"/>
      <c r="G80" s="869"/>
      <c r="H80" s="869"/>
      <c r="I80" s="869"/>
      <c r="J80" s="869"/>
      <c r="K80" s="869"/>
      <c r="L80" s="869"/>
      <c r="M80" s="869"/>
      <c r="N80" s="869"/>
      <c r="O80" s="869"/>
      <c r="P80" s="870"/>
      <c r="Q80" s="86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68"/>
      <c r="C81" s="869"/>
      <c r="D81" s="869"/>
      <c r="E81" s="869"/>
      <c r="F81" s="869"/>
      <c r="G81" s="869"/>
      <c r="H81" s="869"/>
      <c r="I81" s="869"/>
      <c r="J81" s="869"/>
      <c r="K81" s="869"/>
      <c r="L81" s="869"/>
      <c r="M81" s="869"/>
      <c r="N81" s="869"/>
      <c r="O81" s="869"/>
      <c r="P81" s="870"/>
      <c r="Q81" s="86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68"/>
      <c r="C82" s="869"/>
      <c r="D82" s="869"/>
      <c r="E82" s="869"/>
      <c r="F82" s="869"/>
      <c r="G82" s="869"/>
      <c r="H82" s="869"/>
      <c r="I82" s="869"/>
      <c r="J82" s="869"/>
      <c r="K82" s="869"/>
      <c r="L82" s="869"/>
      <c r="M82" s="869"/>
      <c r="N82" s="869"/>
      <c r="O82" s="869"/>
      <c r="P82" s="870"/>
      <c r="Q82" s="867"/>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68"/>
      <c r="C83" s="869"/>
      <c r="D83" s="869"/>
      <c r="E83" s="869"/>
      <c r="F83" s="869"/>
      <c r="G83" s="869"/>
      <c r="H83" s="869"/>
      <c r="I83" s="869"/>
      <c r="J83" s="869"/>
      <c r="K83" s="869"/>
      <c r="L83" s="869"/>
      <c r="M83" s="869"/>
      <c r="N83" s="869"/>
      <c r="O83" s="869"/>
      <c r="P83" s="870"/>
      <c r="Q83" s="86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68"/>
      <c r="C84" s="869"/>
      <c r="D84" s="869"/>
      <c r="E84" s="869"/>
      <c r="F84" s="869"/>
      <c r="G84" s="869"/>
      <c r="H84" s="869"/>
      <c r="I84" s="869"/>
      <c r="J84" s="869"/>
      <c r="K84" s="869"/>
      <c r="L84" s="869"/>
      <c r="M84" s="869"/>
      <c r="N84" s="869"/>
      <c r="O84" s="869"/>
      <c r="P84" s="870"/>
      <c r="Q84" s="86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68"/>
      <c r="C85" s="869"/>
      <c r="D85" s="869"/>
      <c r="E85" s="869"/>
      <c r="F85" s="869"/>
      <c r="G85" s="869"/>
      <c r="H85" s="869"/>
      <c r="I85" s="869"/>
      <c r="J85" s="869"/>
      <c r="K85" s="869"/>
      <c r="L85" s="869"/>
      <c r="M85" s="869"/>
      <c r="N85" s="869"/>
      <c r="O85" s="869"/>
      <c r="P85" s="870"/>
      <c r="Q85" s="86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68"/>
      <c r="C86" s="869"/>
      <c r="D86" s="869"/>
      <c r="E86" s="869"/>
      <c r="F86" s="869"/>
      <c r="G86" s="869"/>
      <c r="H86" s="869"/>
      <c r="I86" s="869"/>
      <c r="J86" s="869"/>
      <c r="K86" s="869"/>
      <c r="L86" s="869"/>
      <c r="M86" s="869"/>
      <c r="N86" s="869"/>
      <c r="O86" s="869"/>
      <c r="P86" s="870"/>
      <c r="Q86" s="86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c r="CS102" s="836"/>
      <c r="CT102" s="836"/>
      <c r="CU102" s="836"/>
      <c r="CV102" s="882"/>
      <c r="CW102" s="881"/>
      <c r="CX102" s="836"/>
      <c r="CY102" s="836"/>
      <c r="CZ102" s="836"/>
      <c r="DA102" s="882"/>
      <c r="DB102" s="881"/>
      <c r="DC102" s="836"/>
      <c r="DD102" s="836"/>
      <c r="DE102" s="836"/>
      <c r="DF102" s="882"/>
      <c r="DG102" s="881"/>
      <c r="DH102" s="836"/>
      <c r="DI102" s="836"/>
      <c r="DJ102" s="836"/>
      <c r="DK102" s="882"/>
      <c r="DL102" s="881"/>
      <c r="DM102" s="836"/>
      <c r="DN102" s="836"/>
      <c r="DO102" s="836"/>
      <c r="DP102" s="882"/>
      <c r="DQ102" s="881"/>
      <c r="DR102" s="836"/>
      <c r="DS102" s="836"/>
      <c r="DT102" s="836"/>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402</v>
      </c>
      <c r="AB109" s="884"/>
      <c r="AC109" s="884"/>
      <c r="AD109" s="884"/>
      <c r="AE109" s="885"/>
      <c r="AF109" s="883" t="s">
        <v>285</v>
      </c>
      <c r="AG109" s="884"/>
      <c r="AH109" s="884"/>
      <c r="AI109" s="884"/>
      <c r="AJ109" s="885"/>
      <c r="AK109" s="883" t="s">
        <v>284</v>
      </c>
      <c r="AL109" s="884"/>
      <c r="AM109" s="884"/>
      <c r="AN109" s="884"/>
      <c r="AO109" s="885"/>
      <c r="AP109" s="883" t="s">
        <v>403</v>
      </c>
      <c r="AQ109" s="884"/>
      <c r="AR109" s="884"/>
      <c r="AS109" s="884"/>
      <c r="AT109" s="886"/>
      <c r="AU109" s="905" t="s">
        <v>401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402</v>
      </c>
      <c r="BR109" s="884"/>
      <c r="BS109" s="884"/>
      <c r="BT109" s="884"/>
      <c r="BU109" s="885"/>
      <c r="BV109" s="883" t="s">
        <v>285</v>
      </c>
      <c r="BW109" s="884"/>
      <c r="BX109" s="884"/>
      <c r="BY109" s="884"/>
      <c r="BZ109" s="885"/>
      <c r="CA109" s="883" t="s">
        <v>284</v>
      </c>
      <c r="CB109" s="884"/>
      <c r="CC109" s="884"/>
      <c r="CD109" s="884"/>
      <c r="CE109" s="885"/>
      <c r="CF109" s="906" t="s">
        <v>403</v>
      </c>
      <c r="CG109" s="906"/>
      <c r="CH109" s="906"/>
      <c r="CI109" s="906"/>
      <c r="CJ109" s="906"/>
      <c r="CK109" s="883" t="s">
        <v>404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402</v>
      </c>
      <c r="DH109" s="884"/>
      <c r="DI109" s="884"/>
      <c r="DJ109" s="884"/>
      <c r="DK109" s="885"/>
      <c r="DL109" s="883" t="s">
        <v>285</v>
      </c>
      <c r="DM109" s="884"/>
      <c r="DN109" s="884"/>
      <c r="DO109" s="884"/>
      <c r="DP109" s="885"/>
      <c r="DQ109" s="883" t="s">
        <v>284</v>
      </c>
      <c r="DR109" s="884"/>
      <c r="DS109" s="884"/>
      <c r="DT109" s="884"/>
      <c r="DU109" s="885"/>
      <c r="DV109" s="883" t="s">
        <v>403</v>
      </c>
      <c r="DW109" s="884"/>
      <c r="DX109" s="884"/>
      <c r="DY109" s="884"/>
      <c r="DZ109" s="886"/>
    </row>
    <row r="110" spans="1:131" s="197" customFormat="1" ht="26.25" customHeight="1" x14ac:dyDescent="0.15">
      <c r="A110" s="887" t="s">
        <v>405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295621</v>
      </c>
      <c r="AB110" s="891"/>
      <c r="AC110" s="891"/>
      <c r="AD110" s="891"/>
      <c r="AE110" s="892"/>
      <c r="AF110" s="893">
        <v>268121</v>
      </c>
      <c r="AG110" s="891"/>
      <c r="AH110" s="891"/>
      <c r="AI110" s="891"/>
      <c r="AJ110" s="892"/>
      <c r="AK110" s="893">
        <v>246395</v>
      </c>
      <c r="AL110" s="891"/>
      <c r="AM110" s="891"/>
      <c r="AN110" s="891"/>
      <c r="AO110" s="892"/>
      <c r="AP110" s="894">
        <v>27.8</v>
      </c>
      <c r="AQ110" s="895"/>
      <c r="AR110" s="895"/>
      <c r="AS110" s="895"/>
      <c r="AT110" s="896"/>
      <c r="AU110" s="897" t="s">
        <v>60</v>
      </c>
      <c r="AV110" s="898"/>
      <c r="AW110" s="898"/>
      <c r="AX110" s="898"/>
      <c r="AY110" s="899"/>
      <c r="AZ110" s="941" t="s">
        <v>406</v>
      </c>
      <c r="BA110" s="888"/>
      <c r="BB110" s="888"/>
      <c r="BC110" s="888"/>
      <c r="BD110" s="888"/>
      <c r="BE110" s="888"/>
      <c r="BF110" s="888"/>
      <c r="BG110" s="888"/>
      <c r="BH110" s="888"/>
      <c r="BI110" s="888"/>
      <c r="BJ110" s="888"/>
      <c r="BK110" s="888"/>
      <c r="BL110" s="888"/>
      <c r="BM110" s="888"/>
      <c r="BN110" s="888"/>
      <c r="BO110" s="888"/>
      <c r="BP110" s="889"/>
      <c r="BQ110" s="927">
        <v>2103790</v>
      </c>
      <c r="BR110" s="928"/>
      <c r="BS110" s="928"/>
      <c r="BT110" s="928"/>
      <c r="BU110" s="928"/>
      <c r="BV110" s="928">
        <v>2062623</v>
      </c>
      <c r="BW110" s="928"/>
      <c r="BX110" s="928"/>
      <c r="BY110" s="928"/>
      <c r="BZ110" s="928"/>
      <c r="CA110" s="928">
        <v>2253456</v>
      </c>
      <c r="CB110" s="928"/>
      <c r="CC110" s="928"/>
      <c r="CD110" s="928"/>
      <c r="CE110" s="928"/>
      <c r="CF110" s="942">
        <v>254.2</v>
      </c>
      <c r="CG110" s="943"/>
      <c r="CH110" s="943"/>
      <c r="CI110" s="943"/>
      <c r="CJ110" s="943"/>
      <c r="CK110" s="944" t="s">
        <v>407</v>
      </c>
      <c r="CL110" s="945"/>
      <c r="CM110" s="924" t="s">
        <v>408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409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410</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411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412</v>
      </c>
      <c r="B112" s="954"/>
      <c r="C112" s="951" t="s">
        <v>413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414</v>
      </c>
      <c r="BA112" s="951"/>
      <c r="BB112" s="951"/>
      <c r="BC112" s="951"/>
      <c r="BD112" s="951"/>
      <c r="BE112" s="951"/>
      <c r="BF112" s="951"/>
      <c r="BG112" s="951"/>
      <c r="BH112" s="951"/>
      <c r="BI112" s="951"/>
      <c r="BJ112" s="951"/>
      <c r="BK112" s="951"/>
      <c r="BL112" s="951"/>
      <c r="BM112" s="951"/>
      <c r="BN112" s="951"/>
      <c r="BO112" s="951"/>
      <c r="BP112" s="952"/>
      <c r="BQ112" s="920">
        <v>641510</v>
      </c>
      <c r="BR112" s="921"/>
      <c r="BS112" s="921"/>
      <c r="BT112" s="921"/>
      <c r="BU112" s="921"/>
      <c r="BV112" s="921">
        <v>491749</v>
      </c>
      <c r="BW112" s="921"/>
      <c r="BX112" s="921"/>
      <c r="BY112" s="921"/>
      <c r="BZ112" s="921"/>
      <c r="CA112" s="921">
        <v>514056</v>
      </c>
      <c r="CB112" s="921"/>
      <c r="CC112" s="921"/>
      <c r="CD112" s="921"/>
      <c r="CE112" s="921"/>
      <c r="CF112" s="915">
        <v>58</v>
      </c>
      <c r="CG112" s="916"/>
      <c r="CH112" s="916"/>
      <c r="CI112" s="916"/>
      <c r="CJ112" s="916"/>
      <c r="CK112" s="946"/>
      <c r="CL112" s="947"/>
      <c r="CM112" s="917" t="s">
        <v>415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416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77448</v>
      </c>
      <c r="AB113" s="935"/>
      <c r="AC113" s="935"/>
      <c r="AD113" s="935"/>
      <c r="AE113" s="936"/>
      <c r="AF113" s="937">
        <v>73493</v>
      </c>
      <c r="AG113" s="935"/>
      <c r="AH113" s="935"/>
      <c r="AI113" s="935"/>
      <c r="AJ113" s="936"/>
      <c r="AK113" s="937">
        <v>70825</v>
      </c>
      <c r="AL113" s="935"/>
      <c r="AM113" s="935"/>
      <c r="AN113" s="935"/>
      <c r="AO113" s="936"/>
      <c r="AP113" s="938">
        <v>8</v>
      </c>
      <c r="AQ113" s="939"/>
      <c r="AR113" s="939"/>
      <c r="AS113" s="939"/>
      <c r="AT113" s="940"/>
      <c r="AU113" s="900"/>
      <c r="AV113" s="901"/>
      <c r="AW113" s="901"/>
      <c r="AX113" s="901"/>
      <c r="AY113" s="902"/>
      <c r="AZ113" s="950" t="s">
        <v>417</v>
      </c>
      <c r="BA113" s="951"/>
      <c r="BB113" s="951"/>
      <c r="BC113" s="951"/>
      <c r="BD113" s="951"/>
      <c r="BE113" s="951"/>
      <c r="BF113" s="951"/>
      <c r="BG113" s="951"/>
      <c r="BH113" s="951"/>
      <c r="BI113" s="951"/>
      <c r="BJ113" s="951"/>
      <c r="BK113" s="951"/>
      <c r="BL113" s="951"/>
      <c r="BM113" s="951"/>
      <c r="BN113" s="951"/>
      <c r="BO113" s="951"/>
      <c r="BP113" s="952"/>
      <c r="BQ113" s="920">
        <v>24623</v>
      </c>
      <c r="BR113" s="921"/>
      <c r="BS113" s="921"/>
      <c r="BT113" s="921"/>
      <c r="BU113" s="921"/>
      <c r="BV113" s="921">
        <v>24968</v>
      </c>
      <c r="BW113" s="921"/>
      <c r="BX113" s="921"/>
      <c r="BY113" s="921"/>
      <c r="BZ113" s="921"/>
      <c r="CA113" s="921" t="s">
        <v>112</v>
      </c>
      <c r="CB113" s="921"/>
      <c r="CC113" s="921"/>
      <c r="CD113" s="921"/>
      <c r="CE113" s="921"/>
      <c r="CF113" s="915" t="s">
        <v>112</v>
      </c>
      <c r="CG113" s="916"/>
      <c r="CH113" s="916"/>
      <c r="CI113" s="916"/>
      <c r="CJ113" s="916"/>
      <c r="CK113" s="946"/>
      <c r="CL113" s="947"/>
      <c r="CM113" s="917" t="s">
        <v>418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419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112</v>
      </c>
      <c r="AB114" s="960"/>
      <c r="AC114" s="960"/>
      <c r="AD114" s="960"/>
      <c r="AE114" s="961"/>
      <c r="AF114" s="962" t="s">
        <v>112</v>
      </c>
      <c r="AG114" s="960"/>
      <c r="AH114" s="960"/>
      <c r="AI114" s="960"/>
      <c r="AJ114" s="961"/>
      <c r="AK114" s="962" t="s">
        <v>112</v>
      </c>
      <c r="AL114" s="960"/>
      <c r="AM114" s="960"/>
      <c r="AN114" s="960"/>
      <c r="AO114" s="961"/>
      <c r="AP114" s="963" t="s">
        <v>112</v>
      </c>
      <c r="AQ114" s="964"/>
      <c r="AR114" s="964"/>
      <c r="AS114" s="964"/>
      <c r="AT114" s="965"/>
      <c r="AU114" s="900"/>
      <c r="AV114" s="901"/>
      <c r="AW114" s="901"/>
      <c r="AX114" s="901"/>
      <c r="AY114" s="902"/>
      <c r="AZ114" s="950" t="s">
        <v>420</v>
      </c>
      <c r="BA114" s="951"/>
      <c r="BB114" s="951"/>
      <c r="BC114" s="951"/>
      <c r="BD114" s="951"/>
      <c r="BE114" s="951"/>
      <c r="BF114" s="951"/>
      <c r="BG114" s="951"/>
      <c r="BH114" s="951"/>
      <c r="BI114" s="951"/>
      <c r="BJ114" s="951"/>
      <c r="BK114" s="951"/>
      <c r="BL114" s="951"/>
      <c r="BM114" s="951"/>
      <c r="BN114" s="951"/>
      <c r="BO114" s="951"/>
      <c r="BP114" s="952"/>
      <c r="BQ114" s="920">
        <v>241611</v>
      </c>
      <c r="BR114" s="921"/>
      <c r="BS114" s="921"/>
      <c r="BT114" s="921"/>
      <c r="BU114" s="921"/>
      <c r="BV114" s="921">
        <v>254094</v>
      </c>
      <c r="BW114" s="921"/>
      <c r="BX114" s="921"/>
      <c r="BY114" s="921"/>
      <c r="BZ114" s="921"/>
      <c r="CA114" s="921">
        <v>203967</v>
      </c>
      <c r="CB114" s="921"/>
      <c r="CC114" s="921"/>
      <c r="CD114" s="921"/>
      <c r="CE114" s="921"/>
      <c r="CF114" s="915">
        <v>23</v>
      </c>
      <c r="CG114" s="916"/>
      <c r="CH114" s="916"/>
      <c r="CI114" s="916"/>
      <c r="CJ114" s="916"/>
      <c r="CK114" s="946"/>
      <c r="CL114" s="947"/>
      <c r="CM114" s="917" t="s">
        <v>421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422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112</v>
      </c>
      <c r="AB115" s="935"/>
      <c r="AC115" s="935"/>
      <c r="AD115" s="935"/>
      <c r="AE115" s="936"/>
      <c r="AF115" s="937" t="s">
        <v>112</v>
      </c>
      <c r="AG115" s="935"/>
      <c r="AH115" s="935"/>
      <c r="AI115" s="935"/>
      <c r="AJ115" s="936"/>
      <c r="AK115" s="937" t="s">
        <v>112</v>
      </c>
      <c r="AL115" s="935"/>
      <c r="AM115" s="935"/>
      <c r="AN115" s="935"/>
      <c r="AO115" s="936"/>
      <c r="AP115" s="938" t="s">
        <v>112</v>
      </c>
      <c r="AQ115" s="939"/>
      <c r="AR115" s="939"/>
      <c r="AS115" s="939"/>
      <c r="AT115" s="940"/>
      <c r="AU115" s="900"/>
      <c r="AV115" s="901"/>
      <c r="AW115" s="901"/>
      <c r="AX115" s="901"/>
      <c r="AY115" s="902"/>
      <c r="AZ115" s="950" t="s">
        <v>423</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424</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x14ac:dyDescent="0.15">
      <c r="A116" s="957"/>
      <c r="B116" s="958"/>
      <c r="C116" s="972" t="s">
        <v>425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426</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x14ac:dyDescent="0.15">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428</v>
      </c>
      <c r="Z117" s="885"/>
      <c r="AA117" s="997">
        <v>373069</v>
      </c>
      <c r="AB117" s="967"/>
      <c r="AC117" s="967"/>
      <c r="AD117" s="967"/>
      <c r="AE117" s="968"/>
      <c r="AF117" s="966">
        <v>341614</v>
      </c>
      <c r="AG117" s="967"/>
      <c r="AH117" s="967"/>
      <c r="AI117" s="967"/>
      <c r="AJ117" s="968"/>
      <c r="AK117" s="966">
        <v>317220</v>
      </c>
      <c r="AL117" s="967"/>
      <c r="AM117" s="967"/>
      <c r="AN117" s="967"/>
      <c r="AO117" s="968"/>
      <c r="AP117" s="969"/>
      <c r="AQ117" s="970"/>
      <c r="AR117" s="970"/>
      <c r="AS117" s="970"/>
      <c r="AT117" s="971"/>
      <c r="AU117" s="900"/>
      <c r="AV117" s="901"/>
      <c r="AW117" s="901"/>
      <c r="AX117" s="901"/>
      <c r="AY117" s="902"/>
      <c r="AZ117" s="996" t="s">
        <v>429</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430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404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402</v>
      </c>
      <c r="AB118" s="884"/>
      <c r="AC118" s="884"/>
      <c r="AD118" s="884"/>
      <c r="AE118" s="885"/>
      <c r="AF118" s="883" t="s">
        <v>285</v>
      </c>
      <c r="AG118" s="884"/>
      <c r="AH118" s="884"/>
      <c r="AI118" s="884"/>
      <c r="AJ118" s="885"/>
      <c r="AK118" s="883" t="s">
        <v>284</v>
      </c>
      <c r="AL118" s="884"/>
      <c r="AM118" s="884"/>
      <c r="AN118" s="884"/>
      <c r="AO118" s="885"/>
      <c r="AP118" s="991" t="s">
        <v>403</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431</v>
      </c>
      <c r="BP118" s="995"/>
      <c r="BQ118" s="986">
        <v>3011534</v>
      </c>
      <c r="BR118" s="987"/>
      <c r="BS118" s="987"/>
      <c r="BT118" s="987"/>
      <c r="BU118" s="987"/>
      <c r="BV118" s="987">
        <v>2833434</v>
      </c>
      <c r="BW118" s="987"/>
      <c r="BX118" s="987"/>
      <c r="BY118" s="987"/>
      <c r="BZ118" s="987"/>
      <c r="CA118" s="987">
        <v>2971479</v>
      </c>
      <c r="CB118" s="987"/>
      <c r="CC118" s="987"/>
      <c r="CD118" s="987"/>
      <c r="CE118" s="987"/>
      <c r="CF118" s="988"/>
      <c r="CG118" s="989"/>
      <c r="CH118" s="989"/>
      <c r="CI118" s="989"/>
      <c r="CJ118" s="990"/>
      <c r="CK118" s="946"/>
      <c r="CL118" s="947"/>
      <c r="CM118" s="917" t="s">
        <v>432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407</v>
      </c>
      <c r="B119" s="945"/>
      <c r="C119" s="924" t="s">
        <v>408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433</v>
      </c>
      <c r="AV119" s="979"/>
      <c r="AW119" s="979"/>
      <c r="AX119" s="979"/>
      <c r="AY119" s="980"/>
      <c r="AZ119" s="941" t="s">
        <v>434</v>
      </c>
      <c r="BA119" s="888"/>
      <c r="BB119" s="888"/>
      <c r="BC119" s="888"/>
      <c r="BD119" s="888"/>
      <c r="BE119" s="888"/>
      <c r="BF119" s="888"/>
      <c r="BG119" s="888"/>
      <c r="BH119" s="888"/>
      <c r="BI119" s="888"/>
      <c r="BJ119" s="888"/>
      <c r="BK119" s="888"/>
      <c r="BL119" s="888"/>
      <c r="BM119" s="888"/>
      <c r="BN119" s="888"/>
      <c r="BO119" s="888"/>
      <c r="BP119" s="889"/>
      <c r="BQ119" s="927">
        <v>444556</v>
      </c>
      <c r="BR119" s="928"/>
      <c r="BS119" s="928"/>
      <c r="BT119" s="928"/>
      <c r="BU119" s="928"/>
      <c r="BV119" s="928">
        <v>372877</v>
      </c>
      <c r="BW119" s="928"/>
      <c r="BX119" s="928"/>
      <c r="BY119" s="928"/>
      <c r="BZ119" s="928"/>
      <c r="CA119" s="928">
        <v>740451</v>
      </c>
      <c r="CB119" s="928"/>
      <c r="CC119" s="928"/>
      <c r="CD119" s="928"/>
      <c r="CE119" s="928"/>
      <c r="CF119" s="942">
        <v>83.5</v>
      </c>
      <c r="CG119" s="943"/>
      <c r="CH119" s="943"/>
      <c r="CI119" s="943"/>
      <c r="CJ119" s="943"/>
      <c r="CK119" s="948"/>
      <c r="CL119" s="949"/>
      <c r="CM119" s="1005" t="s">
        <v>435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411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436</v>
      </c>
      <c r="BA120" s="951"/>
      <c r="BB120" s="951"/>
      <c r="BC120" s="951"/>
      <c r="BD120" s="951"/>
      <c r="BE120" s="951"/>
      <c r="BF120" s="951"/>
      <c r="BG120" s="951"/>
      <c r="BH120" s="951"/>
      <c r="BI120" s="951"/>
      <c r="BJ120" s="951"/>
      <c r="BK120" s="951"/>
      <c r="BL120" s="951"/>
      <c r="BM120" s="951"/>
      <c r="BN120" s="951"/>
      <c r="BO120" s="951"/>
      <c r="BP120" s="952"/>
      <c r="BQ120" s="920">
        <v>122465</v>
      </c>
      <c r="BR120" s="921"/>
      <c r="BS120" s="921"/>
      <c r="BT120" s="921"/>
      <c r="BU120" s="921"/>
      <c r="BV120" s="921">
        <v>64781</v>
      </c>
      <c r="BW120" s="921"/>
      <c r="BX120" s="921"/>
      <c r="BY120" s="921"/>
      <c r="BZ120" s="921"/>
      <c r="CA120" s="921">
        <v>55100</v>
      </c>
      <c r="CB120" s="921"/>
      <c r="CC120" s="921"/>
      <c r="CD120" s="921"/>
      <c r="CE120" s="921"/>
      <c r="CF120" s="915">
        <v>6.2</v>
      </c>
      <c r="CG120" s="916"/>
      <c r="CH120" s="916"/>
      <c r="CI120" s="916"/>
      <c r="CJ120" s="916"/>
      <c r="CK120" s="1014" t="s">
        <v>437</v>
      </c>
      <c r="CL120" s="1015"/>
      <c r="CM120" s="1015"/>
      <c r="CN120" s="1015"/>
      <c r="CO120" s="1016"/>
      <c r="CP120" s="1022" t="s">
        <v>386</v>
      </c>
      <c r="CQ120" s="1023"/>
      <c r="CR120" s="1023"/>
      <c r="CS120" s="1023"/>
      <c r="CT120" s="1023"/>
      <c r="CU120" s="1023"/>
      <c r="CV120" s="1023"/>
      <c r="CW120" s="1023"/>
      <c r="CX120" s="1023"/>
      <c r="CY120" s="1023"/>
      <c r="CZ120" s="1023"/>
      <c r="DA120" s="1023"/>
      <c r="DB120" s="1023"/>
      <c r="DC120" s="1023"/>
      <c r="DD120" s="1023"/>
      <c r="DE120" s="1023"/>
      <c r="DF120" s="1024"/>
      <c r="DG120" s="927">
        <v>318381</v>
      </c>
      <c r="DH120" s="928"/>
      <c r="DI120" s="928"/>
      <c r="DJ120" s="928"/>
      <c r="DK120" s="928"/>
      <c r="DL120" s="928">
        <v>206330</v>
      </c>
      <c r="DM120" s="928"/>
      <c r="DN120" s="928"/>
      <c r="DO120" s="928"/>
      <c r="DP120" s="928"/>
      <c r="DQ120" s="928">
        <v>273063</v>
      </c>
      <c r="DR120" s="928"/>
      <c r="DS120" s="928"/>
      <c r="DT120" s="928"/>
      <c r="DU120" s="928"/>
      <c r="DV120" s="929">
        <v>30.8</v>
      </c>
      <c r="DW120" s="929"/>
      <c r="DX120" s="929"/>
      <c r="DY120" s="929"/>
      <c r="DZ120" s="930"/>
    </row>
    <row r="121" spans="1:130" s="197" customFormat="1" ht="26.25" customHeight="1" x14ac:dyDescent="0.15">
      <c r="A121" s="976"/>
      <c r="B121" s="947"/>
      <c r="C121" s="1011" t="s">
        <v>438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439</v>
      </c>
      <c r="BA121" s="972"/>
      <c r="BB121" s="972"/>
      <c r="BC121" s="972"/>
      <c r="BD121" s="972"/>
      <c r="BE121" s="972"/>
      <c r="BF121" s="972"/>
      <c r="BG121" s="972"/>
      <c r="BH121" s="972"/>
      <c r="BI121" s="972"/>
      <c r="BJ121" s="972"/>
      <c r="BK121" s="972"/>
      <c r="BL121" s="972"/>
      <c r="BM121" s="972"/>
      <c r="BN121" s="972"/>
      <c r="BO121" s="972"/>
      <c r="BP121" s="973"/>
      <c r="BQ121" s="986">
        <v>2083739</v>
      </c>
      <c r="BR121" s="987"/>
      <c r="BS121" s="987"/>
      <c r="BT121" s="987"/>
      <c r="BU121" s="987"/>
      <c r="BV121" s="987">
        <v>2017212</v>
      </c>
      <c r="BW121" s="987"/>
      <c r="BX121" s="987"/>
      <c r="BY121" s="987"/>
      <c r="BZ121" s="987"/>
      <c r="CA121" s="987">
        <v>1965129</v>
      </c>
      <c r="CB121" s="987"/>
      <c r="CC121" s="987"/>
      <c r="CD121" s="987"/>
      <c r="CE121" s="987"/>
      <c r="CF121" s="1025">
        <v>221.7</v>
      </c>
      <c r="CG121" s="1026"/>
      <c r="CH121" s="1026"/>
      <c r="CI121" s="1026"/>
      <c r="CJ121" s="1026"/>
      <c r="CK121" s="1017"/>
      <c r="CL121" s="1018"/>
      <c r="CM121" s="1018"/>
      <c r="CN121" s="1018"/>
      <c r="CO121" s="1019"/>
      <c r="CP121" s="1008" t="s">
        <v>384</v>
      </c>
      <c r="CQ121" s="1009"/>
      <c r="CR121" s="1009"/>
      <c r="CS121" s="1009"/>
      <c r="CT121" s="1009"/>
      <c r="CU121" s="1009"/>
      <c r="CV121" s="1009"/>
      <c r="CW121" s="1009"/>
      <c r="CX121" s="1009"/>
      <c r="CY121" s="1009"/>
      <c r="CZ121" s="1009"/>
      <c r="DA121" s="1009"/>
      <c r="DB121" s="1009"/>
      <c r="DC121" s="1009"/>
      <c r="DD121" s="1009"/>
      <c r="DE121" s="1009"/>
      <c r="DF121" s="1010"/>
      <c r="DG121" s="920">
        <v>304976</v>
      </c>
      <c r="DH121" s="921"/>
      <c r="DI121" s="921"/>
      <c r="DJ121" s="921"/>
      <c r="DK121" s="921"/>
      <c r="DL121" s="921">
        <v>274286</v>
      </c>
      <c r="DM121" s="921"/>
      <c r="DN121" s="921"/>
      <c r="DO121" s="921"/>
      <c r="DP121" s="921"/>
      <c r="DQ121" s="921">
        <v>237199</v>
      </c>
      <c r="DR121" s="921"/>
      <c r="DS121" s="921"/>
      <c r="DT121" s="921"/>
      <c r="DU121" s="921"/>
      <c r="DV121" s="922">
        <v>26.8</v>
      </c>
      <c r="DW121" s="922"/>
      <c r="DX121" s="922"/>
      <c r="DY121" s="922"/>
      <c r="DZ121" s="923"/>
    </row>
    <row r="122" spans="1:130" s="197" customFormat="1" ht="26.25" customHeight="1" x14ac:dyDescent="0.15">
      <c r="A122" s="976"/>
      <c r="B122" s="947"/>
      <c r="C122" s="917" t="s">
        <v>421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440</v>
      </c>
      <c r="BP122" s="995"/>
      <c r="BQ122" s="1035">
        <v>2650760</v>
      </c>
      <c r="BR122" s="1036"/>
      <c r="BS122" s="1036"/>
      <c r="BT122" s="1036"/>
      <c r="BU122" s="1036"/>
      <c r="BV122" s="1036">
        <v>2454870</v>
      </c>
      <c r="BW122" s="1036"/>
      <c r="BX122" s="1036"/>
      <c r="BY122" s="1036"/>
      <c r="BZ122" s="1036"/>
      <c r="CA122" s="1036">
        <v>2760680</v>
      </c>
      <c r="CB122" s="1036"/>
      <c r="CC122" s="1036"/>
      <c r="CD122" s="1036"/>
      <c r="CE122" s="1036"/>
      <c r="CF122" s="988"/>
      <c r="CG122" s="989"/>
      <c r="CH122" s="989"/>
      <c r="CI122" s="989"/>
      <c r="CJ122" s="990"/>
      <c r="CK122" s="1017"/>
      <c r="CL122" s="1018"/>
      <c r="CM122" s="1018"/>
      <c r="CN122" s="1018"/>
      <c r="CO122" s="1019"/>
      <c r="CP122" s="1008" t="s">
        <v>387</v>
      </c>
      <c r="CQ122" s="1009"/>
      <c r="CR122" s="1009"/>
      <c r="CS122" s="1009"/>
      <c r="CT122" s="1009"/>
      <c r="CU122" s="1009"/>
      <c r="CV122" s="1009"/>
      <c r="CW122" s="1009"/>
      <c r="CX122" s="1009"/>
      <c r="CY122" s="1009"/>
      <c r="CZ122" s="1009"/>
      <c r="DA122" s="1009"/>
      <c r="DB122" s="1009"/>
      <c r="DC122" s="1009"/>
      <c r="DD122" s="1009"/>
      <c r="DE122" s="1009"/>
      <c r="DF122" s="1010"/>
      <c r="DG122" s="920">
        <v>18153</v>
      </c>
      <c r="DH122" s="921"/>
      <c r="DI122" s="921"/>
      <c r="DJ122" s="921"/>
      <c r="DK122" s="921"/>
      <c r="DL122" s="921">
        <v>11133</v>
      </c>
      <c r="DM122" s="921"/>
      <c r="DN122" s="921"/>
      <c r="DO122" s="921"/>
      <c r="DP122" s="921"/>
      <c r="DQ122" s="921">
        <v>3794</v>
      </c>
      <c r="DR122" s="921"/>
      <c r="DS122" s="921"/>
      <c r="DT122" s="921"/>
      <c r="DU122" s="921"/>
      <c r="DV122" s="922">
        <v>0.4</v>
      </c>
      <c r="DW122" s="922"/>
      <c r="DX122" s="922"/>
      <c r="DY122" s="922"/>
      <c r="DZ122" s="923"/>
    </row>
    <row r="123" spans="1:130" s="197" customFormat="1" ht="26.25" customHeight="1" thickBot="1" x14ac:dyDescent="0.2">
      <c r="A123" s="976"/>
      <c r="B123" s="947"/>
      <c r="C123" s="917" t="s">
        <v>427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41</v>
      </c>
      <c r="BR123" s="1028"/>
      <c r="BS123" s="1028"/>
      <c r="BT123" s="1028"/>
      <c r="BU123" s="1028"/>
      <c r="BV123" s="1028">
        <v>42</v>
      </c>
      <c r="BW123" s="1028"/>
      <c r="BX123" s="1028"/>
      <c r="BY123" s="1028"/>
      <c r="BZ123" s="1028"/>
      <c r="CA123" s="1028">
        <v>23.7</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430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442</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432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443</v>
      </c>
      <c r="CL125" s="1015"/>
      <c r="CM125" s="1015"/>
      <c r="CN125" s="1015"/>
      <c r="CO125" s="1016"/>
      <c r="CP125" s="941" t="s">
        <v>444</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435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445</v>
      </c>
      <c r="AY126" s="1038"/>
      <c r="AZ126" s="1038"/>
      <c r="BA126" s="1038"/>
      <c r="BB126" s="1038"/>
      <c r="BC126" s="1038"/>
      <c r="BD126" s="1038"/>
      <c r="BE126" s="1039"/>
      <c r="BF126" s="1053" t="s">
        <v>446</v>
      </c>
      <c r="BG126" s="1038"/>
      <c r="BH126" s="1038"/>
      <c r="BI126" s="1038"/>
      <c r="BJ126" s="1038"/>
      <c r="BK126" s="1038"/>
      <c r="BL126" s="1039"/>
      <c r="BM126" s="1053" t="s">
        <v>447</v>
      </c>
      <c r="BN126" s="1038"/>
      <c r="BO126" s="1038"/>
      <c r="BP126" s="1038"/>
      <c r="BQ126" s="1038"/>
      <c r="BR126" s="1038"/>
      <c r="BS126" s="1039"/>
      <c r="BT126" s="1053" t="s">
        <v>448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449</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450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451</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452</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x14ac:dyDescent="0.15">
      <c r="A128" s="1072" t="s">
        <v>453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454</v>
      </c>
      <c r="X128" s="1074"/>
      <c r="Y128" s="1074"/>
      <c r="Z128" s="1075"/>
      <c r="AA128" s="1076">
        <v>35584</v>
      </c>
      <c r="AB128" s="1077"/>
      <c r="AC128" s="1077"/>
      <c r="AD128" s="1077"/>
      <c r="AE128" s="1078"/>
      <c r="AF128" s="1079">
        <v>12517</v>
      </c>
      <c r="AG128" s="1077"/>
      <c r="AH128" s="1077"/>
      <c r="AI128" s="1077"/>
      <c r="AJ128" s="1078"/>
      <c r="AK128" s="1079">
        <v>14427</v>
      </c>
      <c r="AL128" s="1077"/>
      <c r="AM128" s="1077"/>
      <c r="AN128" s="1077"/>
      <c r="AO128" s="1078"/>
      <c r="AP128" s="1080"/>
      <c r="AQ128" s="1081"/>
      <c r="AR128" s="1081"/>
      <c r="AS128" s="1081"/>
      <c r="AT128" s="1082"/>
      <c r="AU128" s="235"/>
      <c r="AV128" s="235"/>
      <c r="AW128" s="235"/>
      <c r="AX128" s="1055" t="s">
        <v>455</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456</v>
      </c>
      <c r="X129" s="1062"/>
      <c r="Y129" s="1062"/>
      <c r="Z129" s="1063"/>
      <c r="AA129" s="959">
        <v>1132100</v>
      </c>
      <c r="AB129" s="960"/>
      <c r="AC129" s="960"/>
      <c r="AD129" s="960"/>
      <c r="AE129" s="961"/>
      <c r="AF129" s="962">
        <v>1131906</v>
      </c>
      <c r="AG129" s="960"/>
      <c r="AH129" s="960"/>
      <c r="AI129" s="960"/>
      <c r="AJ129" s="961"/>
      <c r="AK129" s="962">
        <v>1108025</v>
      </c>
      <c r="AL129" s="960"/>
      <c r="AM129" s="960"/>
      <c r="AN129" s="960"/>
      <c r="AO129" s="961"/>
      <c r="AP129" s="1064"/>
      <c r="AQ129" s="1065"/>
      <c r="AR129" s="1065"/>
      <c r="AS129" s="1065"/>
      <c r="AT129" s="1066"/>
      <c r="AU129" s="235"/>
      <c r="AV129" s="235"/>
      <c r="AW129" s="235"/>
      <c r="AX129" s="1055" t="s">
        <v>457</v>
      </c>
      <c r="AY129" s="951"/>
      <c r="AZ129" s="951"/>
      <c r="BA129" s="951"/>
      <c r="BB129" s="951"/>
      <c r="BC129" s="951"/>
      <c r="BD129" s="951"/>
      <c r="BE129" s="952"/>
      <c r="BF129" s="1056">
        <v>9.8000000000000007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459</v>
      </c>
      <c r="X130" s="1062"/>
      <c r="Y130" s="1062"/>
      <c r="Z130" s="1063"/>
      <c r="AA130" s="959">
        <v>252904</v>
      </c>
      <c r="AB130" s="960"/>
      <c r="AC130" s="960"/>
      <c r="AD130" s="960"/>
      <c r="AE130" s="961"/>
      <c r="AF130" s="962">
        <v>232159</v>
      </c>
      <c r="AG130" s="960"/>
      <c r="AH130" s="960"/>
      <c r="AI130" s="960"/>
      <c r="AJ130" s="961"/>
      <c r="AK130" s="962">
        <v>221600</v>
      </c>
      <c r="AL130" s="960"/>
      <c r="AM130" s="960"/>
      <c r="AN130" s="960"/>
      <c r="AO130" s="961"/>
      <c r="AP130" s="1064"/>
      <c r="AQ130" s="1065"/>
      <c r="AR130" s="1065"/>
      <c r="AS130" s="1065"/>
      <c r="AT130" s="1066"/>
      <c r="AU130" s="235"/>
      <c r="AV130" s="235"/>
      <c r="AW130" s="235"/>
      <c r="AX130" s="1100" t="s">
        <v>460</v>
      </c>
      <c r="AY130" s="1046"/>
      <c r="AZ130" s="1046"/>
      <c r="BA130" s="1046"/>
      <c r="BB130" s="1046"/>
      <c r="BC130" s="1046"/>
      <c r="BD130" s="1046"/>
      <c r="BE130" s="1047"/>
      <c r="BF130" s="1101">
        <v>23.7</v>
      </c>
      <c r="BG130" s="1102"/>
      <c r="BH130" s="1102"/>
      <c r="BI130" s="1102"/>
      <c r="BJ130" s="1102"/>
      <c r="BK130" s="1102"/>
      <c r="BL130" s="1103"/>
      <c r="BM130" s="1101">
        <v>350</v>
      </c>
      <c r="BN130" s="1102"/>
      <c r="BO130" s="1102"/>
      <c r="BP130" s="1102"/>
      <c r="BQ130" s="1102"/>
      <c r="BR130" s="1102"/>
      <c r="BS130" s="1103"/>
      <c r="BT130" s="1104"/>
      <c r="BU130" s="1105"/>
      <c r="BV130" s="1105"/>
      <c r="BW130" s="1105"/>
      <c r="BX130" s="1105"/>
      <c r="BY130" s="1105"/>
      <c r="BZ130" s="110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461</v>
      </c>
      <c r="X131" s="1110"/>
      <c r="Y131" s="1110"/>
      <c r="Z131" s="1111"/>
      <c r="AA131" s="998">
        <v>879196</v>
      </c>
      <c r="AB131" s="999"/>
      <c r="AC131" s="999"/>
      <c r="AD131" s="999"/>
      <c r="AE131" s="1000"/>
      <c r="AF131" s="1001">
        <v>899747</v>
      </c>
      <c r="AG131" s="999"/>
      <c r="AH131" s="999"/>
      <c r="AI131" s="999"/>
      <c r="AJ131" s="1000"/>
      <c r="AK131" s="1001">
        <v>886425</v>
      </c>
      <c r="AL131" s="999"/>
      <c r="AM131" s="999"/>
      <c r="AN131" s="999"/>
      <c r="AO131" s="1000"/>
      <c r="AP131" s="1112"/>
      <c r="AQ131" s="1113"/>
      <c r="AR131" s="1113"/>
      <c r="AS131" s="1113"/>
      <c r="AT131" s="111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4" t="s">
        <v>462</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463</v>
      </c>
      <c r="W132" s="1088"/>
      <c r="X132" s="1088"/>
      <c r="Y132" s="1088"/>
      <c r="Z132" s="1089"/>
      <c r="AA132" s="1090">
        <v>9.620266698</v>
      </c>
      <c r="AB132" s="1091"/>
      <c r="AC132" s="1091"/>
      <c r="AD132" s="1091"/>
      <c r="AE132" s="1092"/>
      <c r="AF132" s="1093">
        <v>10.773917559999999</v>
      </c>
      <c r="AG132" s="1091"/>
      <c r="AH132" s="1091"/>
      <c r="AI132" s="1091"/>
      <c r="AJ132" s="1092"/>
      <c r="AK132" s="1093">
        <v>9.1596017710000002</v>
      </c>
      <c r="AL132" s="1091"/>
      <c r="AM132" s="1091"/>
      <c r="AN132" s="1091"/>
      <c r="AO132" s="1092"/>
      <c r="AP132" s="988"/>
      <c r="AQ132" s="989"/>
      <c r="AR132" s="989"/>
      <c r="AS132" s="989"/>
      <c r="AT132" s="109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95" t="s">
        <v>464</v>
      </c>
      <c r="W133" s="1095"/>
      <c r="X133" s="1095"/>
      <c r="Y133" s="1095"/>
      <c r="Z133" s="1096"/>
      <c r="AA133" s="1097">
        <v>11.4</v>
      </c>
      <c r="AB133" s="1098"/>
      <c r="AC133" s="1098"/>
      <c r="AD133" s="1098"/>
      <c r="AE133" s="1099"/>
      <c r="AF133" s="1097">
        <v>9.6</v>
      </c>
      <c r="AG133" s="1098"/>
      <c r="AH133" s="1098"/>
      <c r="AI133" s="1098"/>
      <c r="AJ133" s="1099"/>
      <c r="AK133" s="1097">
        <v>9.8000000000000007</v>
      </c>
      <c r="AL133" s="1098"/>
      <c r="AM133" s="1098"/>
      <c r="AN133" s="1098"/>
      <c r="AO133" s="1099"/>
      <c r="AP133" s="1029"/>
      <c r="AQ133" s="1030"/>
      <c r="AR133" s="1030"/>
      <c r="AS133" s="1030"/>
      <c r="AT133" s="108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5" zoomScaleNormal="85" zoomScaleSheetLayoutView="100" workbookViewId="0">
      <selection activeCell="AE29" sqref="AE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election activeCell="F9" sqref="F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8" t="s">
        <v>467</v>
      </c>
      <c r="L7" s="254"/>
      <c r="M7" s="255" t="s">
        <v>468</v>
      </c>
      <c r="N7" s="256"/>
    </row>
    <row r="8" spans="1:16" x14ac:dyDescent="0.15">
      <c r="A8" s="248"/>
      <c r="B8" s="244"/>
      <c r="C8" s="244"/>
      <c r="D8" s="244"/>
      <c r="E8" s="244"/>
      <c r="F8" s="244"/>
      <c r="G8" s="257"/>
      <c r="H8" s="258"/>
      <c r="I8" s="258"/>
      <c r="J8" s="259"/>
      <c r="K8" s="1119"/>
      <c r="L8" s="260" t="s">
        <v>469</v>
      </c>
      <c r="M8" s="261" t="s">
        <v>470</v>
      </c>
      <c r="N8" s="262" t="s">
        <v>471</v>
      </c>
    </row>
    <row r="9" spans="1:16" x14ac:dyDescent="0.15">
      <c r="A9" s="248"/>
      <c r="B9" s="244"/>
      <c r="C9" s="244"/>
      <c r="D9" s="244"/>
      <c r="E9" s="244"/>
      <c r="F9" s="244"/>
      <c r="G9" s="1120" t="s">
        <v>472</v>
      </c>
      <c r="H9" s="1121"/>
      <c r="I9" s="1121"/>
      <c r="J9" s="1122"/>
      <c r="K9" s="263">
        <v>321607</v>
      </c>
      <c r="L9" s="264">
        <v>209516</v>
      </c>
      <c r="M9" s="265">
        <v>192357</v>
      </c>
      <c r="N9" s="266">
        <v>8.9</v>
      </c>
    </row>
    <row r="10" spans="1:16" x14ac:dyDescent="0.15">
      <c r="A10" s="248"/>
      <c r="B10" s="244"/>
      <c r="C10" s="244"/>
      <c r="D10" s="244"/>
      <c r="E10" s="244"/>
      <c r="F10" s="244"/>
      <c r="G10" s="1120" t="s">
        <v>473</v>
      </c>
      <c r="H10" s="1121"/>
      <c r="I10" s="1121"/>
      <c r="J10" s="1122"/>
      <c r="K10" s="267">
        <v>59921</v>
      </c>
      <c r="L10" s="268">
        <v>39036</v>
      </c>
      <c r="M10" s="269">
        <v>21870</v>
      </c>
      <c r="N10" s="270">
        <v>78.5</v>
      </c>
    </row>
    <row r="11" spans="1:16" ht="13.5" customHeight="1" x14ac:dyDescent="0.15">
      <c r="A11" s="248"/>
      <c r="B11" s="244"/>
      <c r="C11" s="244"/>
      <c r="D11" s="244"/>
      <c r="E11" s="244"/>
      <c r="F11" s="244"/>
      <c r="G11" s="1120" t="s">
        <v>474</v>
      </c>
      <c r="H11" s="1121"/>
      <c r="I11" s="1121"/>
      <c r="J11" s="1122"/>
      <c r="K11" s="267">
        <v>452</v>
      </c>
      <c r="L11" s="268">
        <v>294</v>
      </c>
      <c r="M11" s="269">
        <v>24716</v>
      </c>
      <c r="N11" s="270">
        <v>-98.8</v>
      </c>
    </row>
    <row r="12" spans="1:16" ht="13.5" customHeight="1" x14ac:dyDescent="0.15">
      <c r="A12" s="248"/>
      <c r="B12" s="244"/>
      <c r="C12" s="244"/>
      <c r="D12" s="244"/>
      <c r="E12" s="244"/>
      <c r="F12" s="244"/>
      <c r="G12" s="1120" t="s">
        <v>475</v>
      </c>
      <c r="H12" s="1121"/>
      <c r="I12" s="1121"/>
      <c r="J12" s="1122"/>
      <c r="K12" s="267" t="s">
        <v>476</v>
      </c>
      <c r="L12" s="268" t="s">
        <v>476</v>
      </c>
      <c r="M12" s="269">
        <v>2820</v>
      </c>
      <c r="N12" s="270" t="s">
        <v>476</v>
      </c>
    </row>
    <row r="13" spans="1:16" ht="13.5" customHeight="1" x14ac:dyDescent="0.15">
      <c r="A13" s="248"/>
      <c r="B13" s="244"/>
      <c r="C13" s="244"/>
      <c r="D13" s="244"/>
      <c r="E13" s="244"/>
      <c r="F13" s="244"/>
      <c r="G13" s="1120" t="s">
        <v>477</v>
      </c>
      <c r="H13" s="1121"/>
      <c r="I13" s="1121"/>
      <c r="J13" s="1122"/>
      <c r="K13" s="267" t="s">
        <v>476</v>
      </c>
      <c r="L13" s="268" t="s">
        <v>476</v>
      </c>
      <c r="M13" s="269" t="s">
        <v>476</v>
      </c>
      <c r="N13" s="270" t="s">
        <v>476</v>
      </c>
    </row>
    <row r="14" spans="1:16" ht="13.5" customHeight="1" x14ac:dyDescent="0.15">
      <c r="A14" s="248"/>
      <c r="B14" s="244"/>
      <c r="C14" s="244"/>
      <c r="D14" s="244"/>
      <c r="E14" s="244"/>
      <c r="F14" s="244"/>
      <c r="G14" s="1120" t="s">
        <v>478</v>
      </c>
      <c r="H14" s="1121"/>
      <c r="I14" s="1121"/>
      <c r="J14" s="1122"/>
      <c r="K14" s="267">
        <v>14558</v>
      </c>
      <c r="L14" s="268">
        <v>9484</v>
      </c>
      <c r="M14" s="269">
        <v>8559</v>
      </c>
      <c r="N14" s="270">
        <v>10.8</v>
      </c>
    </row>
    <row r="15" spans="1:16" ht="13.5" customHeight="1" x14ac:dyDescent="0.15">
      <c r="A15" s="248"/>
      <c r="B15" s="244"/>
      <c r="C15" s="244"/>
      <c r="D15" s="244"/>
      <c r="E15" s="244"/>
      <c r="F15" s="244"/>
      <c r="G15" s="1120" t="s">
        <v>479</v>
      </c>
      <c r="H15" s="1121"/>
      <c r="I15" s="1121"/>
      <c r="J15" s="1122"/>
      <c r="K15" s="267" t="s">
        <v>476</v>
      </c>
      <c r="L15" s="268" t="s">
        <v>476</v>
      </c>
      <c r="M15" s="269">
        <v>4371</v>
      </c>
      <c r="N15" s="270" t="s">
        <v>476</v>
      </c>
    </row>
    <row r="16" spans="1:16" x14ac:dyDescent="0.15">
      <c r="A16" s="248"/>
      <c r="B16" s="244"/>
      <c r="C16" s="244"/>
      <c r="D16" s="244"/>
      <c r="E16" s="244"/>
      <c r="F16" s="244"/>
      <c r="G16" s="1123" t="s">
        <v>480</v>
      </c>
      <c r="H16" s="1124"/>
      <c r="I16" s="1124"/>
      <c r="J16" s="1125"/>
      <c r="K16" s="268">
        <v>-33400</v>
      </c>
      <c r="L16" s="268">
        <v>-21759</v>
      </c>
      <c r="M16" s="269">
        <v>-21822</v>
      </c>
      <c r="N16" s="270">
        <v>-0.3</v>
      </c>
    </row>
    <row r="17" spans="1:16" x14ac:dyDescent="0.15">
      <c r="A17" s="248"/>
      <c r="B17" s="244"/>
      <c r="C17" s="244"/>
      <c r="D17" s="244"/>
      <c r="E17" s="244"/>
      <c r="F17" s="244"/>
      <c r="G17" s="1123" t="s">
        <v>169</v>
      </c>
      <c r="H17" s="1124"/>
      <c r="I17" s="1124"/>
      <c r="J17" s="1125"/>
      <c r="K17" s="268">
        <v>363138</v>
      </c>
      <c r="L17" s="268">
        <v>236572</v>
      </c>
      <c r="M17" s="269">
        <v>232872</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5" t="s">
        <v>485</v>
      </c>
      <c r="H21" s="1116"/>
      <c r="I21" s="1116"/>
      <c r="J21" s="1117"/>
      <c r="K21" s="280">
        <v>22.15</v>
      </c>
      <c r="L21" s="281">
        <v>21.42</v>
      </c>
      <c r="M21" s="282">
        <v>0.73</v>
      </c>
      <c r="N21" s="249"/>
      <c r="O21" s="283"/>
      <c r="P21" s="279"/>
    </row>
    <row r="22" spans="1:16" s="284" customFormat="1" x14ac:dyDescent="0.15">
      <c r="A22" s="279"/>
      <c r="B22" s="249"/>
      <c r="C22" s="249"/>
      <c r="D22" s="249"/>
      <c r="E22" s="249"/>
      <c r="F22" s="249"/>
      <c r="G22" s="1115" t="s">
        <v>486</v>
      </c>
      <c r="H22" s="1116"/>
      <c r="I22" s="1116"/>
      <c r="J22" s="1117"/>
      <c r="K22" s="285">
        <v>93.2</v>
      </c>
      <c r="L22" s="286">
        <v>93.4</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8" t="s">
        <v>467</v>
      </c>
      <c r="L30" s="254"/>
      <c r="M30" s="255" t="s">
        <v>468</v>
      </c>
      <c r="N30" s="256"/>
    </row>
    <row r="31" spans="1:16" x14ac:dyDescent="0.15">
      <c r="A31" s="248"/>
      <c r="B31" s="244"/>
      <c r="C31" s="244"/>
      <c r="D31" s="244"/>
      <c r="E31" s="244"/>
      <c r="F31" s="244"/>
      <c r="G31" s="257"/>
      <c r="H31" s="258"/>
      <c r="I31" s="258"/>
      <c r="J31" s="259"/>
      <c r="K31" s="1119"/>
      <c r="L31" s="260" t="s">
        <v>469</v>
      </c>
      <c r="M31" s="261" t="s">
        <v>470</v>
      </c>
      <c r="N31" s="262" t="s">
        <v>471</v>
      </c>
    </row>
    <row r="32" spans="1:16" ht="27" customHeight="1" x14ac:dyDescent="0.15">
      <c r="A32" s="248"/>
      <c r="B32" s="244"/>
      <c r="C32" s="244"/>
      <c r="D32" s="244"/>
      <c r="E32" s="244"/>
      <c r="F32" s="244"/>
      <c r="G32" s="1131" t="s">
        <v>490</v>
      </c>
      <c r="H32" s="1132"/>
      <c r="I32" s="1132"/>
      <c r="J32" s="1133"/>
      <c r="K32" s="294">
        <v>246395</v>
      </c>
      <c r="L32" s="294">
        <v>160518</v>
      </c>
      <c r="M32" s="295">
        <v>135669</v>
      </c>
      <c r="N32" s="296">
        <v>18.3</v>
      </c>
    </row>
    <row r="33" spans="1:16" ht="13.5" customHeight="1" x14ac:dyDescent="0.15">
      <c r="A33" s="248"/>
      <c r="B33" s="244"/>
      <c r="C33" s="244"/>
      <c r="D33" s="244"/>
      <c r="E33" s="244"/>
      <c r="F33" s="244"/>
      <c r="G33" s="1131" t="s">
        <v>491</v>
      </c>
      <c r="H33" s="1132"/>
      <c r="I33" s="1132"/>
      <c r="J33" s="1133"/>
      <c r="K33" s="294" t="s">
        <v>476</v>
      </c>
      <c r="L33" s="294" t="s">
        <v>476</v>
      </c>
      <c r="M33" s="295" t="s">
        <v>476</v>
      </c>
      <c r="N33" s="296" t="s">
        <v>476</v>
      </c>
    </row>
    <row r="34" spans="1:16" ht="27" customHeight="1" x14ac:dyDescent="0.15">
      <c r="A34" s="248"/>
      <c r="B34" s="244"/>
      <c r="C34" s="244"/>
      <c r="D34" s="244"/>
      <c r="E34" s="244"/>
      <c r="F34" s="244"/>
      <c r="G34" s="1131" t="s">
        <v>492</v>
      </c>
      <c r="H34" s="1132"/>
      <c r="I34" s="1132"/>
      <c r="J34" s="1133"/>
      <c r="K34" s="294" t="s">
        <v>476</v>
      </c>
      <c r="L34" s="294" t="s">
        <v>476</v>
      </c>
      <c r="M34" s="295">
        <v>40</v>
      </c>
      <c r="N34" s="296" t="s">
        <v>476</v>
      </c>
    </row>
    <row r="35" spans="1:16" ht="27" customHeight="1" x14ac:dyDescent="0.15">
      <c r="A35" s="248"/>
      <c r="B35" s="244"/>
      <c r="C35" s="244"/>
      <c r="D35" s="244"/>
      <c r="E35" s="244"/>
      <c r="F35" s="244"/>
      <c r="G35" s="1131" t="s">
        <v>493</v>
      </c>
      <c r="H35" s="1132"/>
      <c r="I35" s="1132"/>
      <c r="J35" s="1133"/>
      <c r="K35" s="294">
        <v>70825</v>
      </c>
      <c r="L35" s="294">
        <v>46140</v>
      </c>
      <c r="M35" s="295">
        <v>30817</v>
      </c>
      <c r="N35" s="296">
        <v>49.7</v>
      </c>
    </row>
    <row r="36" spans="1:16" ht="27" customHeight="1" x14ac:dyDescent="0.15">
      <c r="A36" s="248"/>
      <c r="B36" s="244"/>
      <c r="C36" s="244"/>
      <c r="D36" s="244"/>
      <c r="E36" s="244"/>
      <c r="F36" s="244"/>
      <c r="G36" s="1131" t="s">
        <v>494</v>
      </c>
      <c r="H36" s="1132"/>
      <c r="I36" s="1132"/>
      <c r="J36" s="1133"/>
      <c r="K36" s="294" t="s">
        <v>476</v>
      </c>
      <c r="L36" s="294" t="s">
        <v>476</v>
      </c>
      <c r="M36" s="295">
        <v>6361</v>
      </c>
      <c r="N36" s="296" t="s">
        <v>476</v>
      </c>
    </row>
    <row r="37" spans="1:16" ht="13.5" customHeight="1" x14ac:dyDescent="0.15">
      <c r="A37" s="248"/>
      <c r="B37" s="244"/>
      <c r="C37" s="244"/>
      <c r="D37" s="244"/>
      <c r="E37" s="244"/>
      <c r="F37" s="244"/>
      <c r="G37" s="1131" t="s">
        <v>495</v>
      </c>
      <c r="H37" s="1132"/>
      <c r="I37" s="1132"/>
      <c r="J37" s="1133"/>
      <c r="K37" s="294" t="s">
        <v>476</v>
      </c>
      <c r="L37" s="294" t="s">
        <v>476</v>
      </c>
      <c r="M37" s="295">
        <v>2179</v>
      </c>
      <c r="N37" s="296" t="s">
        <v>476</v>
      </c>
    </row>
    <row r="38" spans="1:16" ht="27" customHeight="1" x14ac:dyDescent="0.15">
      <c r="A38" s="248"/>
      <c r="B38" s="244"/>
      <c r="C38" s="244"/>
      <c r="D38" s="244"/>
      <c r="E38" s="244"/>
      <c r="F38" s="244"/>
      <c r="G38" s="1134" t="s">
        <v>496</v>
      </c>
      <c r="H38" s="1135"/>
      <c r="I38" s="1135"/>
      <c r="J38" s="1136"/>
      <c r="K38" s="297" t="s">
        <v>476</v>
      </c>
      <c r="L38" s="297" t="s">
        <v>476</v>
      </c>
      <c r="M38" s="298">
        <v>59</v>
      </c>
      <c r="N38" s="299" t="s">
        <v>476</v>
      </c>
      <c r="O38" s="293"/>
    </row>
    <row r="39" spans="1:16" x14ac:dyDescent="0.15">
      <c r="A39" s="248"/>
      <c r="B39" s="244"/>
      <c r="C39" s="244"/>
      <c r="D39" s="244"/>
      <c r="E39" s="244"/>
      <c r="F39" s="244"/>
      <c r="G39" s="1134" t="s">
        <v>497</v>
      </c>
      <c r="H39" s="1135"/>
      <c r="I39" s="1135"/>
      <c r="J39" s="1136"/>
      <c r="K39" s="300">
        <v>-14427</v>
      </c>
      <c r="L39" s="300">
        <v>-9399</v>
      </c>
      <c r="M39" s="301">
        <v>-9358</v>
      </c>
      <c r="N39" s="302">
        <v>0.4</v>
      </c>
      <c r="O39" s="293"/>
    </row>
    <row r="40" spans="1:16" ht="27" customHeight="1" x14ac:dyDescent="0.15">
      <c r="A40" s="248"/>
      <c r="B40" s="244"/>
      <c r="C40" s="244"/>
      <c r="D40" s="244"/>
      <c r="E40" s="244"/>
      <c r="F40" s="244"/>
      <c r="G40" s="1131" t="s">
        <v>498</v>
      </c>
      <c r="H40" s="1132"/>
      <c r="I40" s="1132"/>
      <c r="J40" s="1133"/>
      <c r="K40" s="300">
        <v>-221600</v>
      </c>
      <c r="L40" s="300">
        <v>-144365</v>
      </c>
      <c r="M40" s="301">
        <v>-120971</v>
      </c>
      <c r="N40" s="302">
        <v>19.3</v>
      </c>
      <c r="O40" s="293"/>
    </row>
    <row r="41" spans="1:16" x14ac:dyDescent="0.15">
      <c r="A41" s="248"/>
      <c r="B41" s="244"/>
      <c r="C41" s="244"/>
      <c r="D41" s="244"/>
      <c r="E41" s="244"/>
      <c r="F41" s="244"/>
      <c r="G41" s="1137" t="s">
        <v>279</v>
      </c>
      <c r="H41" s="1138"/>
      <c r="I41" s="1138"/>
      <c r="J41" s="1139"/>
      <c r="K41" s="294">
        <v>81193</v>
      </c>
      <c r="L41" s="300">
        <v>52894</v>
      </c>
      <c r="M41" s="301">
        <v>44795</v>
      </c>
      <c r="N41" s="302">
        <v>18.100000000000001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6" t="s">
        <v>467</v>
      </c>
      <c r="J49" s="1128" t="s">
        <v>502</v>
      </c>
      <c r="K49" s="1129"/>
      <c r="L49" s="1129"/>
      <c r="M49" s="1129"/>
      <c r="N49" s="1130"/>
    </row>
    <row r="50" spans="1:14" x14ac:dyDescent="0.15">
      <c r="A50" s="248"/>
      <c r="B50" s="244"/>
      <c r="C50" s="244"/>
      <c r="D50" s="244"/>
      <c r="E50" s="244"/>
      <c r="F50" s="244"/>
      <c r="G50" s="312"/>
      <c r="H50" s="313"/>
      <c r="I50" s="1127"/>
      <c r="J50" s="314" t="s">
        <v>503</v>
      </c>
      <c r="K50" s="315" t="s">
        <v>504</v>
      </c>
      <c r="L50" s="316" t="s">
        <v>505</v>
      </c>
      <c r="M50" s="317" t="s">
        <v>506</v>
      </c>
      <c r="N50" s="318" t="s">
        <v>507</v>
      </c>
    </row>
    <row r="51" spans="1:14" x14ac:dyDescent="0.15">
      <c r="A51" s="248"/>
      <c r="B51" s="244"/>
      <c r="C51" s="244"/>
      <c r="D51" s="244"/>
      <c r="E51" s="244"/>
      <c r="F51" s="244"/>
      <c r="G51" s="310" t="s">
        <v>508</v>
      </c>
      <c r="H51" s="311"/>
      <c r="I51" s="319">
        <v>585869</v>
      </c>
      <c r="J51" s="320">
        <v>366397</v>
      </c>
      <c r="K51" s="321">
        <v>115.5</v>
      </c>
      <c r="L51" s="322">
        <v>209170</v>
      </c>
      <c r="M51" s="323">
        <v>91.7</v>
      </c>
      <c r="N51" s="324">
        <v>23.8</v>
      </c>
    </row>
    <row r="52" spans="1:14" x14ac:dyDescent="0.15">
      <c r="A52" s="248"/>
      <c r="B52" s="244"/>
      <c r="C52" s="244"/>
      <c r="D52" s="244"/>
      <c r="E52" s="244"/>
      <c r="F52" s="244"/>
      <c r="G52" s="325"/>
      <c r="H52" s="326" t="s">
        <v>509</v>
      </c>
      <c r="I52" s="327">
        <v>164346</v>
      </c>
      <c r="J52" s="328">
        <v>102780</v>
      </c>
      <c r="K52" s="329">
        <v>849.6</v>
      </c>
      <c r="L52" s="330">
        <v>117028</v>
      </c>
      <c r="M52" s="331">
        <v>91.9</v>
      </c>
      <c r="N52" s="332">
        <v>757.7</v>
      </c>
    </row>
    <row r="53" spans="1:14" x14ac:dyDescent="0.15">
      <c r="A53" s="248"/>
      <c r="B53" s="244"/>
      <c r="C53" s="244"/>
      <c r="D53" s="244"/>
      <c r="E53" s="244"/>
      <c r="F53" s="244"/>
      <c r="G53" s="310" t="s">
        <v>510</v>
      </c>
      <c r="H53" s="311"/>
      <c r="I53" s="319">
        <v>591789</v>
      </c>
      <c r="J53" s="320">
        <v>375501</v>
      </c>
      <c r="K53" s="321">
        <v>2.5</v>
      </c>
      <c r="L53" s="322">
        <v>220780</v>
      </c>
      <c r="M53" s="323">
        <v>5.6</v>
      </c>
      <c r="N53" s="324">
        <v>-3.1</v>
      </c>
    </row>
    <row r="54" spans="1:14" x14ac:dyDescent="0.15">
      <c r="A54" s="248"/>
      <c r="B54" s="244"/>
      <c r="C54" s="244"/>
      <c r="D54" s="244"/>
      <c r="E54" s="244"/>
      <c r="F54" s="244"/>
      <c r="G54" s="325"/>
      <c r="H54" s="326" t="s">
        <v>509</v>
      </c>
      <c r="I54" s="327">
        <v>89155</v>
      </c>
      <c r="J54" s="328">
        <v>56570</v>
      </c>
      <c r="K54" s="329">
        <v>-45</v>
      </c>
      <c r="L54" s="330">
        <v>105334</v>
      </c>
      <c r="M54" s="331">
        <v>-10</v>
      </c>
      <c r="N54" s="332">
        <v>-35</v>
      </c>
    </row>
    <row r="55" spans="1:14" x14ac:dyDescent="0.15">
      <c r="A55" s="248"/>
      <c r="B55" s="244"/>
      <c r="C55" s="244"/>
      <c r="D55" s="244"/>
      <c r="E55" s="244"/>
      <c r="F55" s="244"/>
      <c r="G55" s="310" t="s">
        <v>511</v>
      </c>
      <c r="H55" s="311"/>
      <c r="I55" s="319">
        <v>311902</v>
      </c>
      <c r="J55" s="320">
        <v>200451</v>
      </c>
      <c r="K55" s="321">
        <v>-46.6</v>
      </c>
      <c r="L55" s="322">
        <v>203567</v>
      </c>
      <c r="M55" s="323">
        <v>-7.8</v>
      </c>
      <c r="N55" s="324">
        <v>-38.799999999999997</v>
      </c>
    </row>
    <row r="56" spans="1:14" x14ac:dyDescent="0.15">
      <c r="A56" s="248"/>
      <c r="B56" s="244"/>
      <c r="C56" s="244"/>
      <c r="D56" s="244"/>
      <c r="E56" s="244"/>
      <c r="F56" s="244"/>
      <c r="G56" s="325"/>
      <c r="H56" s="326" t="s">
        <v>509</v>
      </c>
      <c r="I56" s="327">
        <v>136398</v>
      </c>
      <c r="J56" s="328">
        <v>87659</v>
      </c>
      <c r="K56" s="329">
        <v>55</v>
      </c>
      <c r="L56" s="330">
        <v>121137</v>
      </c>
      <c r="M56" s="331">
        <v>15</v>
      </c>
      <c r="N56" s="332">
        <v>40</v>
      </c>
    </row>
    <row r="57" spans="1:14" x14ac:dyDescent="0.15">
      <c r="A57" s="248"/>
      <c r="B57" s="244"/>
      <c r="C57" s="244"/>
      <c r="D57" s="244"/>
      <c r="E57" s="244"/>
      <c r="F57" s="244"/>
      <c r="G57" s="310" t="s">
        <v>512</v>
      </c>
      <c r="H57" s="311"/>
      <c r="I57" s="319">
        <v>437881</v>
      </c>
      <c r="J57" s="320">
        <v>284893</v>
      </c>
      <c r="K57" s="321">
        <v>42.1</v>
      </c>
      <c r="L57" s="322">
        <v>185018</v>
      </c>
      <c r="M57" s="323">
        <v>-9.1</v>
      </c>
      <c r="N57" s="324">
        <v>51.2</v>
      </c>
    </row>
    <row r="58" spans="1:14" x14ac:dyDescent="0.15">
      <c r="A58" s="248"/>
      <c r="B58" s="244"/>
      <c r="C58" s="244"/>
      <c r="D58" s="244"/>
      <c r="E58" s="244"/>
      <c r="F58" s="244"/>
      <c r="G58" s="325"/>
      <c r="H58" s="326" t="s">
        <v>509</v>
      </c>
      <c r="I58" s="327">
        <v>97032</v>
      </c>
      <c r="J58" s="328">
        <v>63131</v>
      </c>
      <c r="K58" s="329">
        <v>-28</v>
      </c>
      <c r="L58" s="330">
        <v>95064</v>
      </c>
      <c r="M58" s="331">
        <v>-21.5</v>
      </c>
      <c r="N58" s="332">
        <v>-6.5</v>
      </c>
    </row>
    <row r="59" spans="1:14" x14ac:dyDescent="0.15">
      <c r="A59" s="248"/>
      <c r="B59" s="244"/>
      <c r="C59" s="244"/>
      <c r="D59" s="244"/>
      <c r="E59" s="244"/>
      <c r="F59" s="244"/>
      <c r="G59" s="310" t="s">
        <v>513</v>
      </c>
      <c r="H59" s="311"/>
      <c r="I59" s="319">
        <v>753076</v>
      </c>
      <c r="J59" s="320">
        <v>490603</v>
      </c>
      <c r="K59" s="321">
        <v>72.2</v>
      </c>
      <c r="L59" s="322">
        <v>238802</v>
      </c>
      <c r="M59" s="323">
        <v>29.1</v>
      </c>
      <c r="N59" s="324">
        <v>43.1</v>
      </c>
    </row>
    <row r="60" spans="1:14" x14ac:dyDescent="0.15">
      <c r="A60" s="248"/>
      <c r="B60" s="244"/>
      <c r="C60" s="244"/>
      <c r="D60" s="244"/>
      <c r="E60" s="244"/>
      <c r="F60" s="244"/>
      <c r="G60" s="325"/>
      <c r="H60" s="326" t="s">
        <v>509</v>
      </c>
      <c r="I60" s="333">
        <v>320017</v>
      </c>
      <c r="J60" s="328">
        <v>208480</v>
      </c>
      <c r="K60" s="329">
        <v>230.2</v>
      </c>
      <c r="L60" s="330">
        <v>128562</v>
      </c>
      <c r="M60" s="331">
        <v>35.200000000000003</v>
      </c>
      <c r="N60" s="332">
        <v>195</v>
      </c>
    </row>
    <row r="61" spans="1:14" x14ac:dyDescent="0.15">
      <c r="A61" s="248"/>
      <c r="B61" s="244"/>
      <c r="C61" s="244"/>
      <c r="D61" s="244"/>
      <c r="E61" s="244"/>
      <c r="F61" s="244"/>
      <c r="G61" s="310" t="s">
        <v>514</v>
      </c>
      <c r="H61" s="334"/>
      <c r="I61" s="335">
        <v>536103</v>
      </c>
      <c r="J61" s="336">
        <v>343569</v>
      </c>
      <c r="K61" s="337">
        <v>37.1</v>
      </c>
      <c r="L61" s="338">
        <v>211467</v>
      </c>
      <c r="M61" s="339">
        <v>21.9</v>
      </c>
      <c r="N61" s="324">
        <v>15.2</v>
      </c>
    </row>
    <row r="62" spans="1:14" x14ac:dyDescent="0.15">
      <c r="A62" s="248"/>
      <c r="B62" s="244"/>
      <c r="C62" s="244"/>
      <c r="D62" s="244"/>
      <c r="E62" s="244"/>
      <c r="F62" s="244"/>
      <c r="G62" s="325"/>
      <c r="H62" s="326" t="s">
        <v>509</v>
      </c>
      <c r="I62" s="327">
        <v>161390</v>
      </c>
      <c r="J62" s="328">
        <v>103724</v>
      </c>
      <c r="K62" s="329">
        <v>212.4</v>
      </c>
      <c r="L62" s="330">
        <v>113425</v>
      </c>
      <c r="M62" s="331">
        <v>22.1</v>
      </c>
      <c r="N62" s="332">
        <v>190.3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7" zoomScale="70" zoomScaleNormal="7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0" t="s">
        <v>3</v>
      </c>
      <c r="D47" s="1140"/>
      <c r="E47" s="1141"/>
      <c r="F47" s="11">
        <v>9.16</v>
      </c>
      <c r="G47" s="12">
        <v>16.87</v>
      </c>
      <c r="H47" s="12">
        <v>21.3</v>
      </c>
      <c r="I47" s="12">
        <v>20.329999999999998</v>
      </c>
      <c r="J47" s="13">
        <v>26.55</v>
      </c>
    </row>
    <row r="48" spans="2:10" ht="57.75" customHeight="1" x14ac:dyDescent="0.15">
      <c r="B48" s="14"/>
      <c r="C48" s="1142" t="s">
        <v>4</v>
      </c>
      <c r="D48" s="1142"/>
      <c r="E48" s="1143"/>
      <c r="F48" s="15">
        <v>6.19</v>
      </c>
      <c r="G48" s="16">
        <v>10.34</v>
      </c>
      <c r="H48" s="16">
        <v>14.04</v>
      </c>
      <c r="I48" s="16">
        <v>10.44</v>
      </c>
      <c r="J48" s="17">
        <v>15.93</v>
      </c>
    </row>
    <row r="49" spans="2:10" ht="57.75" customHeight="1" thickBot="1" x14ac:dyDescent="0.2">
      <c r="B49" s="18"/>
      <c r="C49" s="1144" t="s">
        <v>5</v>
      </c>
      <c r="D49" s="1144"/>
      <c r="E49" s="1145"/>
      <c r="F49" s="19">
        <v>14.35</v>
      </c>
      <c r="G49" s="20">
        <v>12.66</v>
      </c>
      <c r="H49" s="20">
        <v>10.14</v>
      </c>
      <c r="I49" s="20" t="s">
        <v>521</v>
      </c>
      <c r="J49" s="21">
        <v>12.2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0" zoomScaleNormal="70"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2" t="s">
        <v>522</v>
      </c>
      <c r="D34" s="1152"/>
      <c r="E34" s="1153"/>
      <c r="F34" s="32">
        <v>6.19</v>
      </c>
      <c r="G34" s="33">
        <v>10.34</v>
      </c>
      <c r="H34" s="33">
        <v>14.04</v>
      </c>
      <c r="I34" s="33">
        <v>10.44</v>
      </c>
      <c r="J34" s="34">
        <v>16.64</v>
      </c>
      <c r="K34" s="22"/>
      <c r="L34" s="22"/>
      <c r="M34" s="22"/>
      <c r="N34" s="22"/>
      <c r="O34" s="22"/>
      <c r="P34" s="22"/>
    </row>
    <row r="35" spans="1:16" ht="39" customHeight="1" x14ac:dyDescent="0.15">
      <c r="A35" s="22"/>
      <c r="B35" s="35"/>
      <c r="C35" s="1146" t="s">
        <v>523</v>
      </c>
      <c r="D35" s="1147"/>
      <c r="E35" s="1148"/>
      <c r="F35" s="36">
        <v>2.85</v>
      </c>
      <c r="G35" s="37">
        <v>2.89</v>
      </c>
      <c r="H35" s="37">
        <v>1.23</v>
      </c>
      <c r="I35" s="37">
        <v>0.8</v>
      </c>
      <c r="J35" s="38">
        <v>1.57</v>
      </c>
      <c r="K35" s="22"/>
      <c r="L35" s="22"/>
      <c r="M35" s="22"/>
      <c r="N35" s="22"/>
      <c r="O35" s="22"/>
      <c r="P35" s="22"/>
    </row>
    <row r="36" spans="1:16" ht="39" customHeight="1" x14ac:dyDescent="0.15">
      <c r="A36" s="22"/>
      <c r="B36" s="35"/>
      <c r="C36" s="1146" t="s">
        <v>524</v>
      </c>
      <c r="D36" s="1147"/>
      <c r="E36" s="1148"/>
      <c r="F36" s="36">
        <v>0.93</v>
      </c>
      <c r="G36" s="37">
        <v>0.55000000000000004</v>
      </c>
      <c r="H36" s="37">
        <v>0.53</v>
      </c>
      <c r="I36" s="37">
        <v>0.64</v>
      </c>
      <c r="J36" s="38">
        <v>0.44</v>
      </c>
      <c r="K36" s="22"/>
      <c r="L36" s="22"/>
      <c r="M36" s="22"/>
      <c r="N36" s="22"/>
      <c r="O36" s="22"/>
      <c r="P36" s="22"/>
    </row>
    <row r="37" spans="1:16" ht="39" customHeight="1" x14ac:dyDescent="0.15">
      <c r="A37" s="22"/>
      <c r="B37" s="35"/>
      <c r="C37" s="1146" t="s">
        <v>525</v>
      </c>
      <c r="D37" s="1147"/>
      <c r="E37" s="1148"/>
      <c r="F37" s="36">
        <v>0.03</v>
      </c>
      <c r="G37" s="37">
        <v>0.09</v>
      </c>
      <c r="H37" s="37">
        <v>0.17</v>
      </c>
      <c r="I37" s="37">
        <v>0.23</v>
      </c>
      <c r="J37" s="38">
        <v>0.38</v>
      </c>
      <c r="K37" s="22"/>
      <c r="L37" s="22"/>
      <c r="M37" s="22"/>
      <c r="N37" s="22"/>
      <c r="O37" s="22"/>
      <c r="P37" s="22"/>
    </row>
    <row r="38" spans="1:16" ht="39" customHeight="1" x14ac:dyDescent="0.15">
      <c r="A38" s="22"/>
      <c r="B38" s="35"/>
      <c r="C38" s="1146" t="s">
        <v>526</v>
      </c>
      <c r="D38" s="1147"/>
      <c r="E38" s="1148"/>
      <c r="F38" s="36">
        <v>7.0000000000000007E-2</v>
      </c>
      <c r="G38" s="37">
        <v>0.35</v>
      </c>
      <c r="H38" s="37">
        <v>0.05</v>
      </c>
      <c r="I38" s="37">
        <v>0.68</v>
      </c>
      <c r="J38" s="38">
        <v>0.32</v>
      </c>
      <c r="K38" s="22"/>
      <c r="L38" s="22"/>
      <c r="M38" s="22"/>
      <c r="N38" s="22"/>
      <c r="O38" s="22"/>
      <c r="P38" s="22"/>
    </row>
    <row r="39" spans="1:16" ht="39" customHeight="1" x14ac:dyDescent="0.15">
      <c r="A39" s="22"/>
      <c r="B39" s="35"/>
      <c r="C39" s="1146" t="s">
        <v>527</v>
      </c>
      <c r="D39" s="1147"/>
      <c r="E39" s="1148"/>
      <c r="F39" s="36">
        <v>0.01</v>
      </c>
      <c r="G39" s="37">
        <v>0.01</v>
      </c>
      <c r="H39" s="37">
        <v>0.01</v>
      </c>
      <c r="I39" s="37">
        <v>0.01</v>
      </c>
      <c r="J39" s="38">
        <v>0.01</v>
      </c>
      <c r="K39" s="22"/>
      <c r="L39" s="22"/>
      <c r="M39" s="22"/>
      <c r="N39" s="22"/>
      <c r="O39" s="22"/>
      <c r="P39" s="22"/>
    </row>
    <row r="40" spans="1:16" ht="39" customHeight="1" x14ac:dyDescent="0.15">
      <c r="A40" s="22"/>
      <c r="B40" s="35"/>
      <c r="C40" s="1146" t="s">
        <v>528</v>
      </c>
      <c r="D40" s="1147"/>
      <c r="E40" s="1148"/>
      <c r="F40" s="36">
        <v>0.01</v>
      </c>
      <c r="G40" s="37">
        <v>0.01</v>
      </c>
      <c r="H40" s="37">
        <v>0.01</v>
      </c>
      <c r="I40" s="37">
        <v>0.01</v>
      </c>
      <c r="J40" s="38">
        <v>0.01</v>
      </c>
      <c r="K40" s="22"/>
      <c r="L40" s="22"/>
      <c r="M40" s="22"/>
      <c r="N40" s="22"/>
      <c r="O40" s="22"/>
      <c r="P40" s="22"/>
    </row>
    <row r="41" spans="1:16" ht="39" customHeight="1" x14ac:dyDescent="0.15">
      <c r="A41" s="22"/>
      <c r="B41" s="35"/>
      <c r="C41" s="1146" t="s">
        <v>529</v>
      </c>
      <c r="D41" s="1147"/>
      <c r="E41" s="1148"/>
      <c r="F41" s="36">
        <v>0</v>
      </c>
      <c r="G41" s="37">
        <v>0</v>
      </c>
      <c r="H41" s="37">
        <v>0</v>
      </c>
      <c r="I41" s="37">
        <v>0</v>
      </c>
      <c r="J41" s="38">
        <v>0</v>
      </c>
      <c r="K41" s="22"/>
      <c r="L41" s="22"/>
      <c r="M41" s="22"/>
      <c r="N41" s="22"/>
      <c r="O41" s="22"/>
      <c r="P41" s="22"/>
    </row>
    <row r="42" spans="1:16" ht="39" customHeight="1" x14ac:dyDescent="0.15">
      <c r="A42" s="22"/>
      <c r="B42" s="39"/>
      <c r="C42" s="1146" t="s">
        <v>530</v>
      </c>
      <c r="D42" s="1147"/>
      <c r="E42" s="1148"/>
      <c r="F42" s="36" t="s">
        <v>476</v>
      </c>
      <c r="G42" s="37" t="s">
        <v>476</v>
      </c>
      <c r="H42" s="37" t="s">
        <v>476</v>
      </c>
      <c r="I42" s="37" t="s">
        <v>476</v>
      </c>
      <c r="J42" s="38" t="s">
        <v>476</v>
      </c>
      <c r="K42" s="22"/>
      <c r="L42" s="22"/>
      <c r="M42" s="22"/>
      <c r="N42" s="22"/>
      <c r="O42" s="22"/>
      <c r="P42" s="22"/>
    </row>
    <row r="43" spans="1:16" ht="39" customHeight="1" thickBot="1" x14ac:dyDescent="0.2">
      <c r="A43" s="22"/>
      <c r="B43" s="40"/>
      <c r="C43" s="1149" t="s">
        <v>531</v>
      </c>
      <c r="D43" s="1150"/>
      <c r="E43" s="1151"/>
      <c r="F43" s="41">
        <v>0.17</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315</v>
      </c>
      <c r="L45" s="60">
        <v>308</v>
      </c>
      <c r="M45" s="60">
        <v>296</v>
      </c>
      <c r="N45" s="60">
        <v>268</v>
      </c>
      <c r="O45" s="61">
        <v>246</v>
      </c>
      <c r="P45" s="48"/>
      <c r="Q45" s="48"/>
      <c r="R45" s="48"/>
      <c r="S45" s="48"/>
      <c r="T45" s="48"/>
      <c r="U45" s="48"/>
    </row>
    <row r="46" spans="1:21" ht="30.75" customHeight="1" x14ac:dyDescent="0.15">
      <c r="A46" s="48"/>
      <c r="B46" s="1164"/>
      <c r="C46" s="1165"/>
      <c r="D46" s="62"/>
      <c r="E46" s="1156" t="s">
        <v>12</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x14ac:dyDescent="0.15">
      <c r="A47" s="48"/>
      <c r="B47" s="1164"/>
      <c r="C47" s="1165"/>
      <c r="D47" s="62"/>
      <c r="E47" s="1156" t="s">
        <v>13</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x14ac:dyDescent="0.15">
      <c r="A48" s="48"/>
      <c r="B48" s="1164"/>
      <c r="C48" s="1165"/>
      <c r="D48" s="62"/>
      <c r="E48" s="1156" t="s">
        <v>14</v>
      </c>
      <c r="F48" s="1156"/>
      <c r="G48" s="1156"/>
      <c r="H48" s="1156"/>
      <c r="I48" s="1156"/>
      <c r="J48" s="1157"/>
      <c r="K48" s="63">
        <v>82</v>
      </c>
      <c r="L48" s="64">
        <v>70</v>
      </c>
      <c r="M48" s="64">
        <v>77</v>
      </c>
      <c r="N48" s="64">
        <v>73</v>
      </c>
      <c r="O48" s="65">
        <v>71</v>
      </c>
      <c r="P48" s="48"/>
      <c r="Q48" s="48"/>
      <c r="R48" s="48"/>
      <c r="S48" s="48"/>
      <c r="T48" s="48"/>
      <c r="U48" s="48"/>
    </row>
    <row r="49" spans="1:21" ht="30.75" customHeight="1" x14ac:dyDescent="0.15">
      <c r="A49" s="48"/>
      <c r="B49" s="1164"/>
      <c r="C49" s="1165"/>
      <c r="D49" s="62"/>
      <c r="E49" s="1156" t="s">
        <v>15</v>
      </c>
      <c r="F49" s="1156"/>
      <c r="G49" s="1156"/>
      <c r="H49" s="1156"/>
      <c r="I49" s="1156"/>
      <c r="J49" s="1157"/>
      <c r="K49" s="63" t="s">
        <v>476</v>
      </c>
      <c r="L49" s="64" t="s">
        <v>476</v>
      </c>
      <c r="M49" s="64" t="s">
        <v>476</v>
      </c>
      <c r="N49" s="64" t="s">
        <v>476</v>
      </c>
      <c r="O49" s="65" t="s">
        <v>476</v>
      </c>
      <c r="P49" s="48"/>
      <c r="Q49" s="48"/>
      <c r="R49" s="48"/>
      <c r="S49" s="48"/>
      <c r="T49" s="48"/>
      <c r="U49" s="48"/>
    </row>
    <row r="50" spans="1:21" ht="30.75" customHeight="1" x14ac:dyDescent="0.15">
      <c r="A50" s="48"/>
      <c r="B50" s="1164"/>
      <c r="C50" s="1165"/>
      <c r="D50" s="62"/>
      <c r="E50" s="1156" t="s">
        <v>16</v>
      </c>
      <c r="F50" s="1156"/>
      <c r="G50" s="1156"/>
      <c r="H50" s="1156"/>
      <c r="I50" s="1156"/>
      <c r="J50" s="1157"/>
      <c r="K50" s="63" t="s">
        <v>476</v>
      </c>
      <c r="L50" s="64" t="s">
        <v>476</v>
      </c>
      <c r="M50" s="64" t="s">
        <v>476</v>
      </c>
      <c r="N50" s="64" t="s">
        <v>476</v>
      </c>
      <c r="O50" s="65" t="s">
        <v>476</v>
      </c>
      <c r="P50" s="48"/>
      <c r="Q50" s="48"/>
      <c r="R50" s="48"/>
      <c r="S50" s="48"/>
      <c r="T50" s="48"/>
      <c r="U50" s="48"/>
    </row>
    <row r="51" spans="1:21" ht="30.75" customHeight="1" x14ac:dyDescent="0.15">
      <c r="A51" s="48"/>
      <c r="B51" s="1166"/>
      <c r="C51" s="1167"/>
      <c r="D51" s="66"/>
      <c r="E51" s="1156" t="s">
        <v>17</v>
      </c>
      <c r="F51" s="1156"/>
      <c r="G51" s="1156"/>
      <c r="H51" s="1156"/>
      <c r="I51" s="1156"/>
      <c r="J51" s="1157"/>
      <c r="K51" s="63" t="s">
        <v>476</v>
      </c>
      <c r="L51" s="64" t="s">
        <v>476</v>
      </c>
      <c r="M51" s="64" t="s">
        <v>476</v>
      </c>
      <c r="N51" s="64" t="s">
        <v>476</v>
      </c>
      <c r="O51" s="65" t="s">
        <v>476</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254</v>
      </c>
      <c r="L52" s="64">
        <v>298</v>
      </c>
      <c r="M52" s="64">
        <v>289</v>
      </c>
      <c r="N52" s="64">
        <v>245</v>
      </c>
      <c r="O52" s="65">
        <v>236</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143</v>
      </c>
      <c r="L53" s="69">
        <v>80</v>
      </c>
      <c r="M53" s="69">
        <v>84</v>
      </c>
      <c r="N53" s="69">
        <v>96</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J39" sqref="J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70" t="s">
        <v>23</v>
      </c>
      <c r="C41" s="1171"/>
      <c r="D41" s="81"/>
      <c r="E41" s="1176" t="s">
        <v>24</v>
      </c>
      <c r="F41" s="1176"/>
      <c r="G41" s="1176"/>
      <c r="H41" s="1177"/>
      <c r="I41" s="82">
        <v>2216</v>
      </c>
      <c r="J41" s="83">
        <v>2215</v>
      </c>
      <c r="K41" s="83">
        <v>2104</v>
      </c>
      <c r="L41" s="83">
        <v>2063</v>
      </c>
      <c r="M41" s="84">
        <v>2253</v>
      </c>
    </row>
    <row r="42" spans="2:13" ht="27.75" customHeight="1" x14ac:dyDescent="0.15">
      <c r="B42" s="1172"/>
      <c r="C42" s="1173"/>
      <c r="D42" s="85"/>
      <c r="E42" s="1178" t="s">
        <v>25</v>
      </c>
      <c r="F42" s="1178"/>
      <c r="G42" s="1178"/>
      <c r="H42" s="1179"/>
      <c r="I42" s="86" t="s">
        <v>476</v>
      </c>
      <c r="J42" s="87" t="s">
        <v>476</v>
      </c>
      <c r="K42" s="87" t="s">
        <v>476</v>
      </c>
      <c r="L42" s="87" t="s">
        <v>476</v>
      </c>
      <c r="M42" s="88" t="s">
        <v>476</v>
      </c>
    </row>
    <row r="43" spans="2:13" ht="27.75" customHeight="1" x14ac:dyDescent="0.15">
      <c r="B43" s="1172"/>
      <c r="C43" s="1173"/>
      <c r="D43" s="85"/>
      <c r="E43" s="1178" t="s">
        <v>26</v>
      </c>
      <c r="F43" s="1178"/>
      <c r="G43" s="1178"/>
      <c r="H43" s="1179"/>
      <c r="I43" s="86">
        <v>655</v>
      </c>
      <c r="J43" s="87">
        <v>683</v>
      </c>
      <c r="K43" s="87">
        <v>642</v>
      </c>
      <c r="L43" s="87">
        <v>492</v>
      </c>
      <c r="M43" s="88">
        <v>514</v>
      </c>
    </row>
    <row r="44" spans="2:13" ht="27.75" customHeight="1" x14ac:dyDescent="0.15">
      <c r="B44" s="1172"/>
      <c r="C44" s="1173"/>
      <c r="D44" s="85"/>
      <c r="E44" s="1178" t="s">
        <v>27</v>
      </c>
      <c r="F44" s="1178"/>
      <c r="G44" s="1178"/>
      <c r="H44" s="1179"/>
      <c r="I44" s="86" t="s">
        <v>476</v>
      </c>
      <c r="J44" s="87">
        <v>5</v>
      </c>
      <c r="K44" s="87">
        <v>25</v>
      </c>
      <c r="L44" s="87">
        <v>25</v>
      </c>
      <c r="M44" s="88" t="s">
        <v>476</v>
      </c>
    </row>
    <row r="45" spans="2:13" ht="27.75" customHeight="1" x14ac:dyDescent="0.15">
      <c r="B45" s="1172"/>
      <c r="C45" s="1173"/>
      <c r="D45" s="85"/>
      <c r="E45" s="1178" t="s">
        <v>28</v>
      </c>
      <c r="F45" s="1178"/>
      <c r="G45" s="1178"/>
      <c r="H45" s="1179"/>
      <c r="I45" s="86">
        <v>259</v>
      </c>
      <c r="J45" s="87">
        <v>255</v>
      </c>
      <c r="K45" s="87">
        <v>242</v>
      </c>
      <c r="L45" s="87">
        <v>254</v>
      </c>
      <c r="M45" s="88">
        <v>204</v>
      </c>
    </row>
    <row r="46" spans="2:13" ht="27.75" customHeight="1" x14ac:dyDescent="0.15">
      <c r="B46" s="1172"/>
      <c r="C46" s="1173"/>
      <c r="D46" s="85"/>
      <c r="E46" s="1178" t="s">
        <v>29</v>
      </c>
      <c r="F46" s="1178"/>
      <c r="G46" s="1178"/>
      <c r="H46" s="1179"/>
      <c r="I46" s="86" t="s">
        <v>476</v>
      </c>
      <c r="J46" s="87" t="s">
        <v>476</v>
      </c>
      <c r="K46" s="87" t="s">
        <v>476</v>
      </c>
      <c r="L46" s="87" t="s">
        <v>476</v>
      </c>
      <c r="M46" s="88" t="s">
        <v>476</v>
      </c>
    </row>
    <row r="47" spans="2:13" ht="27.75" customHeight="1" x14ac:dyDescent="0.15">
      <c r="B47" s="1172"/>
      <c r="C47" s="1173"/>
      <c r="D47" s="85"/>
      <c r="E47" s="1178" t="s">
        <v>30</v>
      </c>
      <c r="F47" s="1178"/>
      <c r="G47" s="1178"/>
      <c r="H47" s="1179"/>
      <c r="I47" s="86" t="s">
        <v>476</v>
      </c>
      <c r="J47" s="87" t="s">
        <v>476</v>
      </c>
      <c r="K47" s="87" t="s">
        <v>476</v>
      </c>
      <c r="L47" s="87" t="s">
        <v>476</v>
      </c>
      <c r="M47" s="88" t="s">
        <v>476</v>
      </c>
    </row>
    <row r="48" spans="2:13" ht="27.75" customHeight="1" x14ac:dyDescent="0.15">
      <c r="B48" s="1174"/>
      <c r="C48" s="1175"/>
      <c r="D48" s="85"/>
      <c r="E48" s="1178" t="s">
        <v>31</v>
      </c>
      <c r="F48" s="1178"/>
      <c r="G48" s="1178"/>
      <c r="H48" s="1179"/>
      <c r="I48" s="86" t="s">
        <v>476</v>
      </c>
      <c r="J48" s="87" t="s">
        <v>476</v>
      </c>
      <c r="K48" s="87" t="s">
        <v>476</v>
      </c>
      <c r="L48" s="87" t="s">
        <v>476</v>
      </c>
      <c r="M48" s="88" t="s">
        <v>476</v>
      </c>
    </row>
    <row r="49" spans="2:13" ht="27.75" customHeight="1" x14ac:dyDescent="0.15">
      <c r="B49" s="1180" t="s">
        <v>32</v>
      </c>
      <c r="C49" s="1181"/>
      <c r="D49" s="89"/>
      <c r="E49" s="1178" t="s">
        <v>33</v>
      </c>
      <c r="F49" s="1178"/>
      <c r="G49" s="1178"/>
      <c r="H49" s="1179"/>
      <c r="I49" s="86">
        <v>533</v>
      </c>
      <c r="J49" s="87">
        <v>702</v>
      </c>
      <c r="K49" s="87">
        <v>445</v>
      </c>
      <c r="L49" s="87">
        <v>373</v>
      </c>
      <c r="M49" s="88">
        <v>740</v>
      </c>
    </row>
    <row r="50" spans="2:13" ht="27.75" customHeight="1" x14ac:dyDescent="0.15">
      <c r="B50" s="1172"/>
      <c r="C50" s="1173"/>
      <c r="D50" s="85"/>
      <c r="E50" s="1178" t="s">
        <v>34</v>
      </c>
      <c r="F50" s="1178"/>
      <c r="G50" s="1178"/>
      <c r="H50" s="1179"/>
      <c r="I50" s="86">
        <v>108</v>
      </c>
      <c r="J50" s="87">
        <v>114</v>
      </c>
      <c r="K50" s="87">
        <v>122</v>
      </c>
      <c r="L50" s="87">
        <v>65</v>
      </c>
      <c r="M50" s="88">
        <v>55</v>
      </c>
    </row>
    <row r="51" spans="2:13" ht="27.75" customHeight="1" x14ac:dyDescent="0.15">
      <c r="B51" s="1174"/>
      <c r="C51" s="1175"/>
      <c r="D51" s="85"/>
      <c r="E51" s="1178" t="s">
        <v>35</v>
      </c>
      <c r="F51" s="1178"/>
      <c r="G51" s="1178"/>
      <c r="H51" s="1179"/>
      <c r="I51" s="86">
        <v>1644</v>
      </c>
      <c r="J51" s="87">
        <v>1693</v>
      </c>
      <c r="K51" s="87">
        <v>2084</v>
      </c>
      <c r="L51" s="87">
        <v>2017</v>
      </c>
      <c r="M51" s="88">
        <v>1965</v>
      </c>
    </row>
    <row r="52" spans="2:13" ht="27.75" customHeight="1" thickBot="1" x14ac:dyDescent="0.2">
      <c r="B52" s="1182" t="s">
        <v>36</v>
      </c>
      <c r="C52" s="1183"/>
      <c r="D52" s="90"/>
      <c r="E52" s="1184" t="s">
        <v>37</v>
      </c>
      <c r="F52" s="1184"/>
      <c r="G52" s="1184"/>
      <c r="H52" s="1185"/>
      <c r="I52" s="91">
        <v>845</v>
      </c>
      <c r="J52" s="92">
        <v>648</v>
      </c>
      <c r="K52" s="92">
        <v>361</v>
      </c>
      <c r="L52" s="92">
        <v>379</v>
      </c>
      <c r="M52" s="93">
        <v>211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366397</v>
      </c>
      <c r="E3" s="116"/>
      <c r="F3" s="117">
        <v>209170</v>
      </c>
      <c r="G3" s="118"/>
      <c r="H3" s="119"/>
    </row>
    <row r="4" spans="1:8" x14ac:dyDescent="0.15">
      <c r="A4" s="120"/>
      <c r="B4" s="121"/>
      <c r="C4" s="122"/>
      <c r="D4" s="123">
        <v>102780</v>
      </c>
      <c r="E4" s="124"/>
      <c r="F4" s="125">
        <v>117028</v>
      </c>
      <c r="G4" s="126"/>
      <c r="H4" s="127"/>
    </row>
    <row r="5" spans="1:8" x14ac:dyDescent="0.15">
      <c r="A5" s="108" t="s">
        <v>510</v>
      </c>
      <c r="B5" s="113"/>
      <c r="C5" s="114"/>
      <c r="D5" s="115">
        <v>375501</v>
      </c>
      <c r="E5" s="116"/>
      <c r="F5" s="117">
        <v>220780</v>
      </c>
      <c r="G5" s="118"/>
      <c r="H5" s="119"/>
    </row>
    <row r="6" spans="1:8" x14ac:dyDescent="0.15">
      <c r="A6" s="120"/>
      <c r="B6" s="121"/>
      <c r="C6" s="122"/>
      <c r="D6" s="123">
        <v>56570</v>
      </c>
      <c r="E6" s="124"/>
      <c r="F6" s="125">
        <v>105334</v>
      </c>
      <c r="G6" s="126"/>
      <c r="H6" s="127"/>
    </row>
    <row r="7" spans="1:8" x14ac:dyDescent="0.15">
      <c r="A7" s="108" t="s">
        <v>511</v>
      </c>
      <c r="B7" s="113"/>
      <c r="C7" s="114"/>
      <c r="D7" s="115">
        <v>200451</v>
      </c>
      <c r="E7" s="116"/>
      <c r="F7" s="117">
        <v>203567</v>
      </c>
      <c r="G7" s="118"/>
      <c r="H7" s="119"/>
    </row>
    <row r="8" spans="1:8" x14ac:dyDescent="0.15">
      <c r="A8" s="120"/>
      <c r="B8" s="121"/>
      <c r="C8" s="122"/>
      <c r="D8" s="123">
        <v>87659</v>
      </c>
      <c r="E8" s="124"/>
      <c r="F8" s="125">
        <v>121137</v>
      </c>
      <c r="G8" s="126"/>
      <c r="H8" s="127"/>
    </row>
    <row r="9" spans="1:8" x14ac:dyDescent="0.15">
      <c r="A9" s="108" t="s">
        <v>512</v>
      </c>
      <c r="B9" s="113"/>
      <c r="C9" s="114"/>
      <c r="D9" s="115">
        <v>284893</v>
      </c>
      <c r="E9" s="116"/>
      <c r="F9" s="117">
        <v>185018</v>
      </c>
      <c r="G9" s="118"/>
      <c r="H9" s="119"/>
    </row>
    <row r="10" spans="1:8" x14ac:dyDescent="0.15">
      <c r="A10" s="120"/>
      <c r="B10" s="121"/>
      <c r="C10" s="122"/>
      <c r="D10" s="123">
        <v>63131</v>
      </c>
      <c r="E10" s="124"/>
      <c r="F10" s="125">
        <v>95064</v>
      </c>
      <c r="G10" s="126"/>
      <c r="H10" s="127"/>
    </row>
    <row r="11" spans="1:8" x14ac:dyDescent="0.15">
      <c r="A11" s="108" t="s">
        <v>513</v>
      </c>
      <c r="B11" s="113"/>
      <c r="C11" s="114"/>
      <c r="D11" s="115">
        <v>490603</v>
      </c>
      <c r="E11" s="116"/>
      <c r="F11" s="117">
        <v>238802</v>
      </c>
      <c r="G11" s="118"/>
      <c r="H11" s="119"/>
    </row>
    <row r="12" spans="1:8" x14ac:dyDescent="0.15">
      <c r="A12" s="120"/>
      <c r="B12" s="121"/>
      <c r="C12" s="128"/>
      <c r="D12" s="123">
        <v>208480</v>
      </c>
      <c r="E12" s="124"/>
      <c r="F12" s="125">
        <v>128562</v>
      </c>
      <c r="G12" s="126"/>
      <c r="H12" s="127"/>
    </row>
    <row r="13" spans="1:8" x14ac:dyDescent="0.15">
      <c r="A13" s="108"/>
      <c r="B13" s="113"/>
      <c r="C13" s="129"/>
      <c r="D13" s="130">
        <v>343569</v>
      </c>
      <c r="E13" s="131"/>
      <c r="F13" s="132">
        <v>211467</v>
      </c>
      <c r="G13" s="133"/>
      <c r="H13" s="119"/>
    </row>
    <row r="14" spans="1:8" x14ac:dyDescent="0.15">
      <c r="A14" s="120"/>
      <c r="B14" s="121"/>
      <c r="C14" s="122"/>
      <c r="D14" s="123">
        <v>103724</v>
      </c>
      <c r="E14" s="124"/>
      <c r="F14" s="125">
        <v>113425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6.19</v>
      </c>
      <c r="C19" s="134">
        <f>ROUND(VALUE(SUBSTITUTE(実質収支比率等に係る経年分析!G$48,"▲","-")),2)</f>
        <v>10.34</v>
      </c>
      <c r="D19" s="134">
        <f>ROUND(VALUE(SUBSTITUTE(実質収支比率等に係る経年分析!H$48,"▲","-")),2)</f>
        <v>14.04</v>
      </c>
      <c r="E19" s="134">
        <f>ROUND(VALUE(SUBSTITUTE(実質収支比率等に係る経年分析!I$48,"▲","-")),2)</f>
        <v>10.44</v>
      </c>
      <c r="F19" s="134">
        <f>ROUND(VALUE(SUBSTITUTE(実質収支比率等に係る経年分析!J$48,"▲","-")),2)</f>
        <v>15.93</v>
      </c>
    </row>
    <row r="20" spans="1:11" x14ac:dyDescent="0.15">
      <c r="A20" s="134" t="s">
        <v>42</v>
      </c>
      <c r="B20" s="134">
        <f>ROUND(VALUE(SUBSTITUTE(実質収支比率等に係る経年分析!F$47,"▲","-")),2)</f>
        <v>9.16</v>
      </c>
      <c r="C20" s="134">
        <f>ROUND(VALUE(SUBSTITUTE(実質収支比率等に係る経年分析!G$47,"▲","-")),2)</f>
        <v>16.87</v>
      </c>
      <c r="D20" s="134">
        <f>ROUND(VALUE(SUBSTITUTE(実質収支比率等に係る経年分析!H$47,"▲","-")),2)</f>
        <v>21.3</v>
      </c>
      <c r="E20" s="134">
        <f>ROUND(VALUE(SUBSTITUTE(実質収支比率等に係る経年分析!I$47,"▲","-")),2)</f>
        <v>20.329999999999998</v>
      </c>
      <c r="F20" s="134">
        <f>ROUND(VALUE(SUBSTITUTE(実質収支比率等に係る経年分析!J$47,"▲","-")),2)</f>
        <v>26.55</v>
      </c>
    </row>
    <row r="21" spans="1:11" x14ac:dyDescent="0.15">
      <c r="A21" s="134" t="s">
        <v>43</v>
      </c>
      <c r="B21" s="134">
        <f>IF(ISNUMBER(VALUE(SUBSTITUTE(実質収支比率等に係る経年分析!F$49,"▲","-"))),ROUND(VALUE(SUBSTITUTE(実質収支比率等に係る経年分析!F$49,"▲","-")),2),NA())</f>
        <v>14.35</v>
      </c>
      <c r="C21" s="134">
        <f>IF(ISNUMBER(VALUE(SUBSTITUTE(実質収支比率等に係る経年分析!G$49,"▲","-"))),ROUND(VALUE(SUBSTITUTE(実質収支比率等に係る経年分析!G$49,"▲","-")),2),NA())</f>
        <v>12.66</v>
      </c>
      <c r="D21" s="134">
        <f>IF(ISNUMBER(VALUE(SUBSTITUTE(実質収支比率等に係る経年分析!H$49,"▲","-"))),ROUND(VALUE(SUBSTITUTE(実質収支比率等に係る経年分析!H$49,"▲","-")),2),NA())</f>
        <v>10.14</v>
      </c>
      <c r="E21" s="134">
        <f>IF(ISNUMBER(VALUE(SUBSTITUTE(実質収支比率等に係る経年分析!I$49,"▲","-"))),ROUND(VALUE(SUBSTITUTE(実質収支比率等に係る経年分析!I$49,"▲","-")),2),NA())</f>
        <v>-3.52</v>
      </c>
      <c r="F21" s="134">
        <f>IF(ISNUMBER(VALUE(SUBSTITUTE(実質収支比率等に係る経年分析!J$49,"▲","-"))),ROUND(VALUE(SUBSTITUTE(実質収支比率等に係る経年分析!J$49,"▲","-")),2),NA())</f>
        <v>12.2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西粟倉村後期高齢者医療事業特別会計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西粟倉村農業集落排水事業特別会計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西粟倉村簡易水道事業特別会計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西粟倉村介護保険事業勘定特別会計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x14ac:dyDescent="0.15">
      <c r="A33" s="135" t="str">
        <f>IF(連結実質赤字比率に係る赤字・黒字の構成分析!C$37="",NA(),連結実質赤字比率に係る赤字・黒字の構成分析!C$37)</f>
        <v>西粟倉村介護サービス事業勘定特別会計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西粟倉村国民健康保険施設勘定特別会計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x14ac:dyDescent="0.15">
      <c r="A35" s="135" t="str">
        <f>IF(連結実質赤字比率に係る赤字・黒字の構成分析!C$35="",NA(),連結実質赤字比率に係る赤字・黒字の構成分析!C$35)</f>
        <v>西粟倉村国民健康保険事業勘定特別会計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16.64</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254</v>
      </c>
      <c r="E42" s="136"/>
      <c r="F42" s="136"/>
      <c r="G42" s="136">
        <f>'実質公債費比率（分子）の構造'!L$52</f>
        <v>298</v>
      </c>
      <c r="H42" s="136"/>
      <c r="I42" s="136"/>
      <c r="J42" s="136">
        <f>'実質公債費比率（分子）の構造'!M$52</f>
        <v>289</v>
      </c>
      <c r="K42" s="136"/>
      <c r="L42" s="136"/>
      <c r="M42" s="136">
        <f>'実質公債費比率（分子）の構造'!N$52</f>
        <v>245</v>
      </c>
      <c r="N42" s="136"/>
      <c r="O42" s="136"/>
      <c r="P42" s="136">
        <f>'実質公債費比率（分子）の構造'!O$52</f>
        <v>236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82</v>
      </c>
      <c r="C46" s="136"/>
      <c r="D46" s="136"/>
      <c r="E46" s="136">
        <f>'実質公債費比率（分子）の構造'!L$48</f>
        <v>70</v>
      </c>
      <c r="F46" s="136"/>
      <c r="G46" s="136"/>
      <c r="H46" s="136">
        <f>'実質公債費比率（分子）の構造'!M$48</f>
        <v>77</v>
      </c>
      <c r="I46" s="136"/>
      <c r="J46" s="136"/>
      <c r="K46" s="136">
        <f>'実質公債費比率（分子）の構造'!N$48</f>
        <v>73</v>
      </c>
      <c r="L46" s="136"/>
      <c r="M46" s="136"/>
      <c r="N46" s="136">
        <f>'実質公債費比率（分子）の構造'!O$48</f>
        <v>71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315</v>
      </c>
      <c r="C49" s="136"/>
      <c r="D49" s="136"/>
      <c r="E49" s="136">
        <f>'実質公債費比率（分子）の構造'!L$45</f>
        <v>308</v>
      </c>
      <c r="F49" s="136"/>
      <c r="G49" s="136"/>
      <c r="H49" s="136">
        <f>'実質公債費比率（分子）の構造'!M$45</f>
        <v>296</v>
      </c>
      <c r="I49" s="136"/>
      <c r="J49" s="136"/>
      <c r="K49" s="136">
        <f>'実質公債費比率（分子）の構造'!N$45</f>
        <v>268</v>
      </c>
      <c r="L49" s="136"/>
      <c r="M49" s="136"/>
      <c r="N49" s="136">
        <f>'実質公債費比率（分子）の構造'!O$45</f>
        <v>246</v>
      </c>
      <c r="O49" s="136"/>
      <c r="P49" s="136"/>
    </row>
    <row r="50" spans="1:16" x14ac:dyDescent="0.15">
      <c r="A50" s="136" t="s">
        <v>58</v>
      </c>
      <c r="B50" s="136" t="e">
        <f>NA()</f>
        <v>#N/A</v>
      </c>
      <c r="C50" s="136">
        <f>IF(ISNUMBER('実質公債費比率（分子）の構造'!K$53),'実質公債費比率（分子）の構造'!K$53,NA())</f>
        <v>143</v>
      </c>
      <c r="D50" s="136" t="e">
        <f>NA()</f>
        <v>#N/A</v>
      </c>
      <c r="E50" s="136" t="e">
        <f>NA()</f>
        <v>#N/A</v>
      </c>
      <c r="F50" s="136">
        <f>IF(ISNUMBER('実質公債費比率（分子）の構造'!L$53),'実質公債費比率（分子）の構造'!L$53,NA())</f>
        <v>80</v>
      </c>
      <c r="G50" s="136" t="e">
        <f>NA()</f>
        <v>#N/A</v>
      </c>
      <c r="H50" s="136" t="e">
        <f>NA()</f>
        <v>#N/A</v>
      </c>
      <c r="I50" s="136">
        <f>IF(ISNUMBER('実質公債費比率（分子）の構造'!M$53),'実質公債費比率（分子）の構造'!M$53,NA())</f>
        <v>84</v>
      </c>
      <c r="J50" s="136" t="e">
        <f>NA()</f>
        <v>#N/A</v>
      </c>
      <c r="K50" s="136" t="e">
        <f>NA()</f>
        <v>#N/A</v>
      </c>
      <c r="L50" s="136">
        <f>IF(ISNUMBER('実質公債費比率（分子）の構造'!N$53),'実質公債費比率（分子）の構造'!N$53,NA())</f>
        <v>96</v>
      </c>
      <c r="M50" s="136" t="e">
        <f>NA()</f>
        <v>#N/A</v>
      </c>
      <c r="N50" s="136" t="e">
        <f>NA()</f>
        <v>#N/A</v>
      </c>
      <c r="O50" s="136">
        <f>IF(ISNUMBER('実質公債費比率（分子）の構造'!O$53),'実質公債費比率（分子）の構造'!O$53,NA())</f>
        <v>81</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1644</v>
      </c>
      <c r="E56" s="135"/>
      <c r="F56" s="135"/>
      <c r="G56" s="135">
        <f>'将来負担比率（分子）の構造'!J$51</f>
        <v>1693</v>
      </c>
      <c r="H56" s="135"/>
      <c r="I56" s="135"/>
      <c r="J56" s="135">
        <f>'将来負担比率（分子）の構造'!K$51</f>
        <v>2084</v>
      </c>
      <c r="K56" s="135"/>
      <c r="L56" s="135"/>
      <c r="M56" s="135">
        <f>'将来負担比率（分子）の構造'!L$51</f>
        <v>2017</v>
      </c>
      <c r="N56" s="135"/>
      <c r="O56" s="135"/>
      <c r="P56" s="135">
        <f>'将来負担比率（分子）の構造'!M$51</f>
        <v>1965</v>
      </c>
    </row>
    <row r="57" spans="1:16" x14ac:dyDescent="0.15">
      <c r="A57" s="135" t="s">
        <v>34</v>
      </c>
      <c r="B57" s="135"/>
      <c r="C57" s="135"/>
      <c r="D57" s="135">
        <f>'将来負担比率（分子）の構造'!I$50</f>
        <v>108</v>
      </c>
      <c r="E57" s="135"/>
      <c r="F57" s="135"/>
      <c r="G57" s="135">
        <f>'将来負担比率（分子）の構造'!J$50</f>
        <v>114</v>
      </c>
      <c r="H57" s="135"/>
      <c r="I57" s="135"/>
      <c r="J57" s="135">
        <f>'将来負担比率（分子）の構造'!K$50</f>
        <v>122</v>
      </c>
      <c r="K57" s="135"/>
      <c r="L57" s="135"/>
      <c r="M57" s="135">
        <f>'将来負担比率（分子）の構造'!L$50</f>
        <v>65</v>
      </c>
      <c r="N57" s="135"/>
      <c r="O57" s="135"/>
      <c r="P57" s="135">
        <f>'将来負担比率（分子）の構造'!M$50</f>
        <v>55</v>
      </c>
    </row>
    <row r="58" spans="1:16" x14ac:dyDescent="0.15">
      <c r="A58" s="135" t="s">
        <v>33</v>
      </c>
      <c r="B58" s="135"/>
      <c r="C58" s="135"/>
      <c r="D58" s="135">
        <f>'将来負担比率（分子）の構造'!I$49</f>
        <v>533</v>
      </c>
      <c r="E58" s="135"/>
      <c r="F58" s="135"/>
      <c r="G58" s="135">
        <f>'将来負担比率（分子）の構造'!J$49</f>
        <v>702</v>
      </c>
      <c r="H58" s="135"/>
      <c r="I58" s="135"/>
      <c r="J58" s="135">
        <f>'将来負担比率（分子）の構造'!K$49</f>
        <v>445</v>
      </c>
      <c r="K58" s="135"/>
      <c r="L58" s="135"/>
      <c r="M58" s="135">
        <f>'将来負担比率（分子）の構造'!L$49</f>
        <v>373</v>
      </c>
      <c r="N58" s="135"/>
      <c r="O58" s="135"/>
      <c r="P58" s="135">
        <f>'将来負担比率（分子）の構造'!M$49</f>
        <v>740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259</v>
      </c>
      <c r="C62" s="135"/>
      <c r="D62" s="135"/>
      <c r="E62" s="135">
        <f>'将来負担比率（分子）の構造'!J$45</f>
        <v>255</v>
      </c>
      <c r="F62" s="135"/>
      <c r="G62" s="135"/>
      <c r="H62" s="135">
        <f>'将来負担比率（分子）の構造'!K$45</f>
        <v>242</v>
      </c>
      <c r="I62" s="135"/>
      <c r="J62" s="135"/>
      <c r="K62" s="135">
        <f>'将来負担比率（分子）の構造'!L$45</f>
        <v>254</v>
      </c>
      <c r="L62" s="135"/>
      <c r="M62" s="135"/>
      <c r="N62" s="135">
        <f>'将来負担比率（分子）の構造'!M$45</f>
        <v>204</v>
      </c>
      <c r="O62" s="135"/>
      <c r="P62" s="135"/>
    </row>
    <row r="63" spans="1:16" x14ac:dyDescent="0.15">
      <c r="A63" s="135" t="s">
        <v>27</v>
      </c>
      <c r="B63" s="135" t="str">
        <f>'将来負担比率（分子）の構造'!I$44</f>
        <v>-</v>
      </c>
      <c r="C63" s="135"/>
      <c r="D63" s="135"/>
      <c r="E63" s="135">
        <f>'将来負担比率（分子）の構造'!J$44</f>
        <v>5</v>
      </c>
      <c r="F63" s="135"/>
      <c r="G63" s="135"/>
      <c r="H63" s="135">
        <f>'将来負担比率（分子）の構造'!K$44</f>
        <v>25</v>
      </c>
      <c r="I63" s="135"/>
      <c r="J63" s="135"/>
      <c r="K63" s="135">
        <f>'将来負担比率（分子）の構造'!L$44</f>
        <v>25</v>
      </c>
      <c r="L63" s="135"/>
      <c r="M63" s="135"/>
      <c r="N63" s="135" t="str">
        <f>'将来負担比率（分子）の構造'!M$44</f>
        <v>-</v>
      </c>
      <c r="O63" s="135"/>
      <c r="P63" s="135"/>
    </row>
    <row r="64" spans="1:16" x14ac:dyDescent="0.15">
      <c r="A64" s="135" t="s">
        <v>26</v>
      </c>
      <c r="B64" s="135">
        <f>'将来負担比率（分子）の構造'!I$43</f>
        <v>655</v>
      </c>
      <c r="C64" s="135"/>
      <c r="D64" s="135"/>
      <c r="E64" s="135">
        <f>'将来負担比率（分子）の構造'!J$43</f>
        <v>683</v>
      </c>
      <c r="F64" s="135"/>
      <c r="G64" s="135"/>
      <c r="H64" s="135">
        <f>'将来負担比率（分子）の構造'!K$43</f>
        <v>642</v>
      </c>
      <c r="I64" s="135"/>
      <c r="J64" s="135"/>
      <c r="K64" s="135">
        <f>'将来負担比率（分子）の構造'!L$43</f>
        <v>492</v>
      </c>
      <c r="L64" s="135"/>
      <c r="M64" s="135"/>
      <c r="N64" s="135">
        <f>'将来負担比率（分子）の構造'!M$43</f>
        <v>514</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2216</v>
      </c>
      <c r="C66" s="135"/>
      <c r="D66" s="135"/>
      <c r="E66" s="135">
        <f>'将来負担比率（分子）の構造'!J$41</f>
        <v>2215</v>
      </c>
      <c r="F66" s="135"/>
      <c r="G66" s="135"/>
      <c r="H66" s="135">
        <f>'将来負担比率（分子）の構造'!K$41</f>
        <v>2104</v>
      </c>
      <c r="I66" s="135"/>
      <c r="J66" s="135"/>
      <c r="K66" s="135">
        <f>'将来負担比率（分子）の構造'!L$41</f>
        <v>2063</v>
      </c>
      <c r="L66" s="135"/>
      <c r="M66" s="135"/>
      <c r="N66" s="135">
        <f>'将来負担比率（分子）の構造'!M$41</f>
        <v>2253</v>
      </c>
      <c r="O66" s="135"/>
      <c r="P66" s="135"/>
    </row>
    <row r="67" spans="1:16" x14ac:dyDescent="0.15">
      <c r="A67" s="135" t="s">
        <v>62</v>
      </c>
      <c r="B67" s="135" t="e">
        <f>NA()</f>
        <v>#N/A</v>
      </c>
      <c r="C67" s="135">
        <f>IF(ISNUMBER('将来負担比率（分子）の構造'!I$52), IF('将来負担比率（分子）の構造'!I$52 &lt; 0, 0, '将来負担比率（分子）の構造'!I$52), NA())</f>
        <v>845</v>
      </c>
      <c r="D67" s="135" t="e">
        <f>NA()</f>
        <v>#N/A</v>
      </c>
      <c r="E67" s="135" t="e">
        <f>NA()</f>
        <v>#N/A</v>
      </c>
      <c r="F67" s="135">
        <f>IF(ISNUMBER('将来負担比率（分子）の構造'!J$52), IF('将来負担比率（分子）の構造'!J$52 &lt; 0, 0, '将来負担比率（分子）の構造'!J$52), NA())</f>
        <v>648</v>
      </c>
      <c r="G67" s="135" t="e">
        <f>NA()</f>
        <v>#N/A</v>
      </c>
      <c r="H67" s="135" t="e">
        <f>NA()</f>
        <v>#N/A</v>
      </c>
      <c r="I67" s="135">
        <f>IF(ISNUMBER('将来負担比率（分子）の構造'!K$52), IF('将来負担比率（分子）の構造'!K$52 &lt; 0, 0, '将来負担比率（分子）の構造'!K$52), NA())</f>
        <v>361</v>
      </c>
      <c r="J67" s="135" t="e">
        <f>NA()</f>
        <v>#N/A</v>
      </c>
      <c r="K67" s="135" t="e">
        <f>NA()</f>
        <v>#N/A</v>
      </c>
      <c r="L67" s="135">
        <f>IF(ISNUMBER('将来負担比率（分子）の構造'!L$52), IF('将来負担比率（分子）の構造'!L$52 &lt; 0, 0, '将来負担比率（分子）の構造'!L$52), NA())</f>
        <v>379</v>
      </c>
      <c r="M67" s="135" t="e">
        <f>NA()</f>
        <v>#N/A</v>
      </c>
      <c r="N67" s="135" t="e">
        <f>NA()</f>
        <v>#N/A</v>
      </c>
      <c r="O67" s="135">
        <f>IF(ISNUMBER('将来負担比率（分子）の構造'!M$52), IF('将来負担比率（分子）の構造'!M$52 &lt; 0, 0, '将来負担比率（分子）の構造'!M$52), NA())</f>
        <v>211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2015-02-17T07:27:34Z</dcterms:created>
  <dcterms:modified xsi:type="dcterms:W3CDTF">2015-04-28T02:40:34Z</dcterms:modified>
  <cp:category/>
</cp:coreProperties>
</file>