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O36" i="9"/>
  <c r="BE36" i="9"/>
  <c r="AM36" i="9"/>
  <c r="CO35" i="9"/>
  <c r="BW35" i="9"/>
  <c r="BW36" i="9" s="1"/>
  <c r="BW37" i="9" s="1"/>
  <c r="BW38" i="9" s="1"/>
  <c r="BW39" i="9" s="1"/>
  <c r="BW40" i="9" s="1"/>
  <c r="BW41" i="9" s="1"/>
  <c r="BW42" i="9" s="1"/>
  <c r="BW43" i="9" s="1"/>
  <c r="AM35" i="9"/>
  <c r="CO34" i="9"/>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c r="BE34" i="9"/>
  <c r="BE35" i="9" s="1"/>
</calcChain>
</file>

<file path=xl/sharedStrings.xml><?xml version="1.0" encoding="utf-8"?>
<sst xmlns="http://schemas.openxmlformats.org/spreadsheetml/2006/main" count="996" uniqueCount="557">
  <si>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</si>
  <si>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</si>
  <si>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</si>
  <si>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</si>
  <si>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</si>
  <si>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</si>
  <si>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</si>
  <si>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</si>
  <si>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</si>
  <si>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</si>
  <si>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</si>
  <si>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</si>
  <si>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</si>
  <si>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</si>
  <si>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</si>
  <si>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</si>
  <si>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</si>
  <si>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</si>
  <si>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</si>
  <si>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</si>
  <si>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</si>
  <si>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</si>
  <si>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</si>
  <si>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</si>
  <si>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</si>
  <si>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</si>
  <si>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</si>
  <si>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</si>
  <si>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</si>
  <si>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</si>
  <si>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</si>
  <si>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</si>
  <si>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</si>
  <si>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</si>
  <si>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</si>
  <si>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</si>
  <si>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</si>
  <si>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</si>
  <si>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</si>
  <si>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</si>
  <si>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</si>
  <si>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</si>
  <si>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</si>
  <si>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</si>
  <si>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</si>
  <si>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</si>
  <si>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</si>
  <si>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</si>
  <si>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</si>
  <si>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</si>
  <si>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</si>
  <si>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</si>
  <si>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</si>
  <si>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</si>
  <si>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</si>
  <si>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</si>
  <si>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</si>
  <si>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</si>
  <si>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</si>
  <si>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</si>
  <si>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</si>
  <si>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</si>
  <si>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</si>
  <si>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</si>
  <si>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</si>
  <si>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</si>
  <si>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</si>
  <si>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</si>
  <si>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</si>
  <si>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</si>
  <si>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</si>
  <si>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</si>
  <si>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</si>
  <si>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</si>
  <si>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</si>
  <si>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</si>
  <si>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</si>
  <si>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</si>
  <si>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</si>
  <si>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</si>
  <si>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</si>
  <si>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</si>
  <si>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勝央町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</si>
  <si>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</si>
  <si>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</si>
  <si>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</si>
  <si>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</si>
  <si>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</si>
  <si>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</si>
  <si>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</si>
  <si>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</si>
  <si>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</si>
  <si>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</si>
  <si>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</si>
  <si>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</si>
  <si>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</si>
  <si>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</si>
  <si>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</si>
  <si>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</si>
  <si>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</si>
  <si>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</si>
  <si>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</si>
  <si>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</si>
  <si>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</si>
  <si>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</si>
  <si>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</si>
  <si>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</si>
  <si>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</si>
  <si>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</si>
  <si>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</si>
  <si>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</si>
  <si>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</si>
  <si>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</si>
  <si>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</si>
  <si>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</si>
  <si>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</si>
  <si>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</si>
  <si>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</si>
  <si>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</si>
  <si>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</si>
  <si>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</si>
  <si>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</si>
  <si>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</si>
  <si>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</si>
  <si>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</si>
  <si>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</si>
  <si>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</si>
  <si>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</si>
  <si>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</si>
  <si>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</si>
  <si>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</si>
  <si>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</si>
  <si>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</si>
  <si>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</si>
  <si>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</si>
  <si>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</si>
  <si>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</si>
  <si>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</si>
  <si>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</si>
  <si>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</si>
  <si>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</si>
  <si>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</si>
  <si>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</si>
  <si>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</si>
  <si>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</si>
  <si>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</si>
  <si>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</si>
  <si>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</si>
  <si>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</si>
  <si>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</si>
  <si>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</si>
  <si>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</si>
  <si>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</si>
  <si>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</si>
  <si>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</si>
  <si>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</si>
  <si>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</si>
  <si>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</si>
  <si>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</si>
  <si>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</si>
  <si>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</si>
  <si>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</si>
  <si>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</si>
  <si>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</si>
  <si>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</si>
  <si>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</si>
  <si>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</si>
  <si>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</si>
  <si>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</si>
  <si>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</si>
  <si>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</si>
  <si>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</si>
  <si>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</si>
  <si>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</si>
  <si>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</si>
  <si>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</si>
  <si>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</si>
  <si>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</si>
  <si>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</si>
  <si>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</si>
  <si>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</si>
  <si>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</si>
  <si>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</si>
  <si>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</si>
  <si>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</si>
  <si>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</si>
  <si>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</si>
  <si>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</si>
  <si>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</si>
  <si>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</si>
  <si>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</si>
  <si>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</si>
  <si>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</si>
  <si>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岡山県勝央町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</si>
  <si>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</si>
  <si>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</si>
  <si>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</si>
  <si>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</si>
  <si>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</si>
  <si>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</si>
  <si>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</si>
  <si>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</si>
  <si>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</si>
  <si>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</si>
  <si>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</si>
  <si>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</si>
  <si>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</si>
  <si>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</si>
  <si>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</si>
  <si>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</si>
  <si>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</si>
  <si>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</si>
  <si>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</si>
  <si>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</si>
  <si>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</si>
  <si>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</si>
  <si>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</si>
  <si>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</si>
  <si>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</si>
  <si>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</si>
  <si>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</si>
  <si>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</si>
  <si>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</si>
  <si>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</si>
  <si>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</si>
  <si>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</si>
  <si>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</si>
  <si>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</si>
  <si>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</si>
  <si>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</si>
  <si>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</si>
  <si>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</si>
  <si>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</si>
  <si>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</si>
  <si>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</si>
  <si>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</si>
  <si>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</si>
  <si>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</si>
  <si>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</si>
  <si>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</si>
  <si>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</si>
  <si>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</si>
  <si>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</si>
  <si>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</si>
  <si>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</si>
  <si>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</si>
  <si>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</si>
  <si>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</si>
  <si>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</si>
  <si>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</si>
  <si>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</si>
  <si>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</si>
  <si>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</si>
  <si>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</si>
  <si>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</si>
  <si>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</si>
  <si>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</si>
  <si>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</si>
  <si>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</si>
  <si>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</si>
  <si>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</si>
  <si>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</si>
  <si>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</si>
  <si>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</si>
  <si>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</si>
  <si>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</si>
  <si>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</si>
  <si>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</si>
  <si>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</si>
  <si>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</si>
  <si>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</si>
  <si>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</si>
  <si>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</si>
  <si>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</si>
  <si>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</si>
  <si>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</si>
  <si>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</si>
  <si>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</si>
  <si>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</si>
  <si>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</si>
  <si>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</si>
  <si>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</si>
  <si>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</si>
  <si>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</si>
  <si>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</si>
  <si>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</si>
  <si>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</si>
  <si>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</si>
  <si>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</si>
  <si>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</si>
  <si>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</si>
  <si>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</si>
  <si>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</si>
  <si>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</si>
  <si>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</si>
  <si>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</si>
  <si>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</si>
  <si>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</si>
  <si>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</si>
  <si>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</si>
  <si>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</si>
  <si>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</si>
  <si>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</si>
  <si>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</si>
  <si>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</si>
  <si>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</si>
  <si>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</si>
  <si>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</si>
  <si>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</si>
  <si>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</si>
  <si>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</si>
  <si>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</si>
  <si>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</si>
  <si>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</si>
  <si>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</si>
  <si>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</si>
  <si>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</si>
  <si>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</si>
  <si>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</si>
  <si>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</si>
  <si>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</si>
  <si>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</si>
  <si>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</si>
  <si>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</si>
  <si>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</si>
  <si>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</si>
  <si>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</si>
  <si>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</si>
  <si>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</si>
  <si>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</si>
  <si>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</si>
  <si>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</si>
  <si>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</si>
  <si>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</si>
  <si>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</si>
  <si>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</si>
  <si>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</si>
  <si>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</si>
  <si>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</si>
  <si>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</si>
  <si>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</si>
  <si>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</si>
  <si>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</si>
  <si>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岡山県勝央町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</si>
  <si>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</si>
  <si>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</si>
  <si>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</si>
  <si>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</si>
  <si>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</si>
  <si>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</si>
  <si>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</si>
  <si>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</si>
  <si>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</si>
  <si>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</si>
  <si>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</si>
  <si>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</si>
  <si>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</si>
  <si>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</si>
  <si>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</si>
  <si>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</si>
  <si>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</si>
  <si>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</si>
  <si>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</si>
  <si>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</si>
  <si>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勝央町住宅新築資金等貸付事業特別会計</t>
    <phoneticPr fontId="5"/>
  </si>
  <si>
    <t>勝田郡介護認定等審査会特別会計</t>
    <phoneticPr fontId="5"/>
  </si>
  <si>
    <t>勝田郡障害者地域生活支援事業特別会計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</si>
  <si>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</si>
  <si>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</si>
  <si>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</si>
  <si>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</si>
  <si>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</si>
  <si>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</si>
  <si>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</si>
  <si>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</si>
  <si>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</si>
  <si>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</si>
  <si>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</si>
  <si>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</si>
  <si>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</si>
  <si>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勝央町国民健康保険事業勘定特別会計</t>
    <phoneticPr fontId="5"/>
  </si>
  <si>
    <t>勝央町介護保険特別会計</t>
    <phoneticPr fontId="5"/>
  </si>
  <si>
    <t>勝央町後期高齢者医療特別会計</t>
    <phoneticPr fontId="5"/>
  </si>
  <si>
    <t>勝央町上水道事業会計</t>
    <phoneticPr fontId="5"/>
  </si>
  <si>
    <t>法適用企業</t>
    <phoneticPr fontId="5"/>
  </si>
  <si>
    <t>勝央町公共下水道事業特別会計</t>
    <phoneticPr fontId="5"/>
  </si>
  <si>
    <t>法非適用企業</t>
    <phoneticPr fontId="5"/>
  </si>
  <si>
    <t>勝央町農業集落排水事業特別会計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</si>
  <si>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</si>
  <si>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</si>
  <si>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</si>
  <si>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</si>
  <si>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</si>
  <si>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</si>
  <si>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</si>
  <si>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</si>
  <si>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</si>
  <si>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</si>
  <si>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</si>
  <si>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</si>
  <si>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</si>
  <si>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</si>
  <si>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</si>
  <si>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</si>
  <si>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</si>
  <si>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</si>
  <si>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</si>
  <si>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</si>
  <si>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</si>
  <si>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</si>
  <si>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</si>
  <si>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</si>
  <si>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</si>
  <si>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</si>
  <si>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</si>
  <si>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</si>
  <si>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</si>
  <si>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</si>
  <si>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</si>
  <si>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</si>
  <si>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</si>
  <si>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</si>
  <si>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</si>
  <si>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</si>
  <si>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</si>
  <si>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</si>
  <si>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</si>
  <si>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</si>
  <si>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</si>
  <si>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</si>
  <si>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</si>
  <si>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</si>
  <si>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</si>
  <si>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</si>
  <si>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</si>
  <si>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</si>
  <si>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</si>
  <si>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</si>
  <si>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</si>
  <si>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</si>
  <si>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</si>
  <si>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</si>
  <si>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</si>
  <si>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</si>
  <si>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</si>
  <si>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</si>
  <si>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</si>
  <si>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</si>
  <si>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</si>
  <si>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</si>
  <si>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</si>
  <si>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</si>
  <si>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</si>
  <si>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</si>
  <si>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</si>
  <si>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</si>
  <si>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</si>
  <si>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</si>
  <si>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</si>
  <si>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</si>
  <si>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</si>
  <si>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</si>
  <si>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</si>
  <si>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</si>
  <si>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</si>
  <si>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</si>
  <si>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</si>
  <si>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</si>
  <si>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</si>
  <si>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</si>
  <si>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</si>
  <si>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</si>
  <si>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</si>
  <si>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</si>
  <si>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</si>
  <si>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</si>
  <si>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</si>
  <si>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</si>
  <si>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</si>
  <si>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</si>
  <si>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</si>
  <si>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</si>
  <si>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</si>
  <si>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</si>
  <si>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</si>
  <si>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</si>
  <si>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</si>
  <si>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</si>
  <si>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</si>
  <si>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</si>
  <si>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</si>
  <si>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</si>
  <si>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</si>
  <si>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</si>
  <si>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</si>
  <si>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</si>
  <si>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</si>
  <si>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</si>
  <si>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</si>
  <si>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</si>
  <si>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</si>
  <si>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</si>
  <si>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</si>
  <si>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</si>
  <si>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</si>
  <si>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</si>
  <si>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</si>
  <si>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</si>
  <si>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</si>
  <si>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</si>
  <si>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</si>
  <si>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</si>
  <si>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</si>
  <si>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</si>
  <si>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</si>
  <si>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</si>
  <si>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</si>
  <si>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</si>
  <si>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</si>
  <si>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</si>
  <si>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</si>
  <si>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勝央町住宅新築資金等貸付事業特別会計</t>
  </si>
  <si>
    <t>▲ 1.38</t>
  </si>
  <si>
    <t>▲ 1.26</t>
  </si>
  <si>
    <t>▲ 1.23</t>
  </si>
  <si>
    <t>▲ 1.21</t>
  </si>
  <si>
    <t>▲ 1.16</t>
  </si>
  <si>
    <t>一般会計</t>
  </si>
  <si>
    <t>勝央町上水道事業会計</t>
  </si>
  <si>
    <t>勝央町国民健康保険事業勘定特別会計</t>
  </si>
  <si>
    <t>勝央町公共下水道事業特別会計</t>
  </si>
  <si>
    <t>勝央町介護保険特別会計</t>
  </si>
  <si>
    <t>勝央町農業集落排水事業特別会計</t>
  </si>
  <si>
    <t>勝田郡障害者地域生活支援事業特別会計</t>
  </si>
  <si>
    <t>その他会計（赤字）</t>
  </si>
  <si>
    <t>その他会計（黒字）</t>
  </si>
  <si>
    <t>岡山県広域水道企業団</t>
    <rPh sb="0" eb="3">
      <t>オカヤマケン</t>
    </rPh>
    <rPh sb="3" eb="5">
      <t>コウイキ</t>
    </rPh>
    <rPh sb="5" eb="7">
      <t>スイドウ</t>
    </rPh>
    <rPh sb="7" eb="9">
      <t>キギョウ</t>
    </rPh>
    <rPh sb="9" eb="10">
      <t>ダン</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</si>
  <si>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5"/>
  </si>
  <si>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5"/>
  </si>
  <si>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5"/>
  </si>
  <si>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5"/>
  </si>
  <si>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5"/>
  </si>
  <si>
    <t>岡山県市町村総合事務組合交通災害共済特別会計</t>
    <rPh sb="0" eb="12">
      <t>オカヤマケンシチョウソンソウゴウジムクミアイ</t>
    </rPh>
    <rPh sb="12" eb="14">
      <t>コウツウ</t>
    </rPh>
    <rPh sb="14" eb="16">
      <t>サイガイ</t>
    </rPh>
    <rPh sb="16" eb="18">
      <t>キョウサイ</t>
    </rPh>
    <rPh sb="18" eb="20">
      <t>トクベツ</t>
    </rPh>
    <rPh sb="20" eb="22">
      <t>カイケイ</t>
    </rPh>
    <phoneticPr fontId="5"/>
  </si>
  <si>
    <t>岡山県市町村税整理組合</t>
    <rPh sb="0" eb="3">
      <t>オカヤマケン</t>
    </rPh>
    <rPh sb="3" eb="6">
      <t>シチョウソン</t>
    </rPh>
    <rPh sb="6" eb="7">
      <t>ゼイ</t>
    </rPh>
    <rPh sb="7" eb="9">
      <t>セイリ</t>
    </rPh>
    <rPh sb="9" eb="11">
      <t>クミアイ</t>
    </rPh>
    <phoneticPr fontId="5"/>
  </si>
  <si>
    <t>津山広域事務組合一般会計</t>
    <rPh sb="0" eb="2">
      <t>ツヤマ</t>
    </rPh>
    <rPh sb="2" eb="4">
      <t>コウイキ</t>
    </rPh>
    <rPh sb="4" eb="6">
      <t>ジム</t>
    </rPh>
    <rPh sb="6" eb="8">
      <t>クミアイ</t>
    </rPh>
    <rPh sb="8" eb="10">
      <t>イッパン</t>
    </rPh>
    <rPh sb="10" eb="12">
      <t>カイケイ</t>
    </rPh>
    <phoneticPr fontId="5"/>
  </si>
  <si>
    <t>津山広域事務組合ふるさと振興事業特別会計</t>
    <rPh sb="0" eb="2">
      <t>ツヤマ</t>
    </rPh>
    <rPh sb="2" eb="4">
      <t>コウイキ</t>
    </rPh>
    <rPh sb="4" eb="6">
      <t>ジム</t>
    </rPh>
    <rPh sb="6" eb="8">
      <t>クミアイ</t>
    </rPh>
    <rPh sb="12" eb="14">
      <t>シンコウ</t>
    </rPh>
    <rPh sb="14" eb="16">
      <t>ジギョウ</t>
    </rPh>
    <rPh sb="16" eb="18">
      <t>トクベツ</t>
    </rPh>
    <rPh sb="18" eb="20">
      <t>カイケイ</t>
    </rPh>
    <phoneticPr fontId="5"/>
  </si>
  <si>
    <t>津山圏域消防組合</t>
    <rPh sb="0" eb="2">
      <t>ツヤマ</t>
    </rPh>
    <rPh sb="2" eb="4">
      <t>ケンイキ</t>
    </rPh>
    <rPh sb="4" eb="6">
      <t>ショウボウ</t>
    </rPh>
    <rPh sb="6" eb="8">
      <t>クミアイ</t>
    </rPh>
    <phoneticPr fontId="5"/>
  </si>
  <si>
    <t>勝英衛生施設組合</t>
    <rPh sb="0" eb="2">
      <t>ショウエイ</t>
    </rPh>
    <rPh sb="2" eb="4">
      <t>エイセイ</t>
    </rPh>
    <rPh sb="4" eb="6">
      <t>シセツ</t>
    </rPh>
    <rPh sb="6" eb="8">
      <t>クミアイ</t>
    </rPh>
    <phoneticPr fontId="5"/>
  </si>
  <si>
    <t>津山圏域東部衛生施設組合</t>
    <rPh sb="0" eb="2">
      <t>ツヤマ</t>
    </rPh>
    <rPh sb="2" eb="4">
      <t>ケンイキ</t>
    </rPh>
    <rPh sb="4" eb="6">
      <t>トウブ</t>
    </rPh>
    <rPh sb="6" eb="8">
      <t>エイセイ</t>
    </rPh>
    <rPh sb="8" eb="10">
      <t>シセツ</t>
    </rPh>
    <rPh sb="10" eb="12">
      <t>クミアイ</t>
    </rPh>
    <phoneticPr fontId="5"/>
  </si>
  <si>
    <t>勝田郡老人福祉施設組合一般会計</t>
    <rPh sb="0" eb="3">
      <t>カツタグン</t>
    </rPh>
    <rPh sb="3" eb="5">
      <t>ロウジン</t>
    </rPh>
    <rPh sb="5" eb="7">
      <t>フクシ</t>
    </rPh>
    <rPh sb="7" eb="9">
      <t>シセツ</t>
    </rPh>
    <rPh sb="9" eb="11">
      <t>クミアイ</t>
    </rPh>
    <rPh sb="11" eb="13">
      <t>イッパン</t>
    </rPh>
    <rPh sb="13" eb="15">
      <t>カイケイ</t>
    </rPh>
    <phoneticPr fontId="5"/>
  </si>
  <si>
    <t>勝田郡老人福祉施設組合訪問介護事業特別会計</t>
    <rPh sb="0" eb="3">
      <t>カツタグン</t>
    </rPh>
    <rPh sb="3" eb="5">
      <t>ロウジン</t>
    </rPh>
    <rPh sb="5" eb="7">
      <t>フクシ</t>
    </rPh>
    <rPh sb="7" eb="9">
      <t>シセツ</t>
    </rPh>
    <rPh sb="9" eb="11">
      <t>クミアイ</t>
    </rPh>
    <rPh sb="11" eb="13">
      <t>ホウモン</t>
    </rPh>
    <rPh sb="13" eb="15">
      <t>カイゴ</t>
    </rPh>
    <rPh sb="15" eb="17">
      <t>ジギョウ</t>
    </rPh>
    <rPh sb="17" eb="19">
      <t>トクベツ</t>
    </rPh>
    <rPh sb="19" eb="21">
      <t>カイケイ</t>
    </rPh>
    <phoneticPr fontId="5"/>
  </si>
  <si>
    <t>勝英農業共済事務組合</t>
    <rPh sb="0" eb="2">
      <t>ショウエイ</t>
    </rPh>
    <rPh sb="2" eb="4">
      <t>ノウギョウ</t>
    </rPh>
    <rPh sb="4" eb="6">
      <t>キョウサイ</t>
    </rPh>
    <rPh sb="6" eb="8">
      <t>ジム</t>
    </rPh>
    <rPh sb="8" eb="10">
      <t>クミアイ</t>
    </rPh>
    <phoneticPr fontId="5"/>
  </si>
  <si>
    <t>津山圏域資源循環施設組合</t>
    <rPh sb="0" eb="2">
      <t>ツヤマ</t>
    </rPh>
    <rPh sb="2" eb="4">
      <t>ケンイキ</t>
    </rPh>
    <rPh sb="4" eb="6">
      <t>シゲン</t>
    </rPh>
    <rPh sb="6" eb="8">
      <t>ジュンカン</t>
    </rPh>
    <rPh sb="8" eb="10">
      <t>シセツ</t>
    </rPh>
    <rPh sb="10" eb="12">
      <t>クミアイ</t>
    </rPh>
    <phoneticPr fontId="5"/>
  </si>
  <si>
    <t>（有）アグリスポット岡山</t>
    <rPh sb="1" eb="2">
      <t>ユウ</t>
    </rPh>
    <rPh sb="10" eb="12">
      <t>オカヤマ</t>
    </rPh>
    <phoneticPr fontId="5"/>
  </si>
  <si>
    <t>（公財）金太郎スポーツ振興財団</t>
    <rPh sb="1" eb="2">
      <t>コウ</t>
    </rPh>
    <rPh sb="2" eb="3">
      <t>ザイ</t>
    </rPh>
    <rPh sb="4" eb="7">
      <t>キンタロウ</t>
    </rPh>
    <rPh sb="11" eb="13">
      <t>シンコウ</t>
    </rPh>
    <rPh sb="13" eb="15">
      <t>ザイダン</t>
    </rPh>
    <phoneticPr fontId="5"/>
  </si>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</sst>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72729</c:v>
                </c:pt>
                <c:pt idx="3">
                  <c:v>70317</c:v>
                </c:pt>
                <c:pt idx="4">
                  <c:v>105751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29600</c:v>
                </c:pt>
                <c:pt idx="1">
                  <c:v>29585</c:v>
                </c:pt>
                <c:pt idx="2">
                  <c:v>22236</c:v>
                </c:pt>
                <c:pt idx="3">
                  <c:v>25517</c:v>
                </c:pt>
                <c:pt idx="4">
                  <c:v>53558</c:v>
                </c:pt>
              </c:numCache>
            </c:numRef>
          </c:val>
          <c:smooth val="0"/>
        </c:ser>
        <c:dLbls>
          <c:showLegendKey val="0"/>
          <c:showVal val="0"/>
          <c:showCatName val="0"/>
          <c:showSerName val="0"/>
          <c:showPercent val="0"/>
          <c:showBubbleSize val="0"/>
        </c:dLbls>
        <c:marker val="1"/>
        <c:smooth val="0"/>
        <c:axId val="129050880"/>
        <c:axId val="129077632"/>
      </c:lineChart>
      <c:catAx>
        <c:axId val="129050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077632"/>
        <c:crosses val="autoZero"/>
        <c:auto val="1"/>
        <c:lblAlgn val="ctr"/>
        <c:lblOffset val="100"/>
        <c:tickLblSkip val="1"/>
        <c:tickMarkSkip val="1"/>
        <c:noMultiLvlLbl val="0"/>
      </c:catAx>
      <c:valAx>
        <c:axId val="1290776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050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4.49</c:v>
                </c:pt>
                <c:pt idx="1">
                  <c:v>8.94</c:v>
                </c:pt>
                <c:pt idx="2">
                  <c:v>10.18</c:v>
                </c:pt>
                <c:pt idx="3">
                  <c:v>10.65</c:v>
                </c:pt>
                <c:pt idx="4">
                  <c:v>8.61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22.67</c:v>
                </c:pt>
                <c:pt idx="1">
                  <c:v>28.34</c:v>
                </c:pt>
                <c:pt idx="2">
                  <c:v>36.590000000000003</c:v>
                </c:pt>
                <c:pt idx="3">
                  <c:v>42.26</c:v>
                </c:pt>
                <c:pt idx="4">
                  <c:v>47.63</c:v>
                </c:pt>
              </c:numCache>
            </c:numRef>
          </c:val>
        </c:ser>
        <c:dLbls>
          <c:showLegendKey val="0"/>
          <c:showVal val="0"/>
          <c:showCatName val="0"/>
          <c:showSerName val="0"/>
          <c:showPercent val="0"/>
          <c:showBubbleSize val="0"/>
        </c:dLbls>
        <c:gapWidth val="250"/>
        <c:overlap val="100"/>
        <c:axId val="130594304"/>
        <c:axId val="130596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6.54</c:v>
                </c:pt>
                <c:pt idx="1">
                  <c:v>11.19</c:v>
                </c:pt>
                <c:pt idx="2">
                  <c:v>9.1</c:v>
                </c:pt>
                <c:pt idx="3">
                  <c:v>6.26</c:v>
                </c:pt>
                <c:pt idx="4">
                  <c:v>3.97</c:v>
                </c:pt>
              </c:numCache>
            </c:numRef>
          </c:val>
          <c:smooth val="0"/>
        </c:ser>
        <c:dLbls>
          <c:showLegendKey val="0"/>
          <c:showVal val="0"/>
          <c:showCatName val="0"/>
          <c:showSerName val="0"/>
          <c:showPercent val="0"/>
          <c:showBubbleSize val="0"/>
        </c:dLbls>
        <c:marker val="1"/>
        <c:smooth val="0"/>
        <c:axId val="130594304"/>
        <c:axId val="130596224"/>
      </c:lineChart>
      <c:catAx>
        <c:axId val="130594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0596224"/>
        <c:crosses val="autoZero"/>
        <c:auto val="1"/>
        <c:lblAlgn val="ctr"/>
        <c:lblOffset val="100"/>
        <c:tickLblSkip val="1"/>
        <c:tickMarkSkip val="1"/>
        <c:noMultiLvlLbl val="0"/>
      </c:catAx>
      <c:valAx>
        <c:axId val="1305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594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0.01</c:v>
                </c:pt>
                <c:pt idx="4">
                  <c:v>#N/A</c:v>
                </c:pt>
                <c:pt idx="5">
                  <c:v>0.1</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勝田郡障害者地域生活支援事業特別会計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3"/>
          <c:order val="3"/>
          <c:tx>
            <c:strRef>
              <c:f>データシート!$A$30</c:f>
              <c:strCache>
                <c:ptCount val="1"/>
                <c:pt idx="0">
                  <c:v>勝央町農業集落排水事業特別会計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0.08</c:v>
                </c:pt>
                <c:pt idx="2">
                  <c:v>#N/A</c:v>
                </c:pt>
                <c:pt idx="3">
                  <c:v>0.06</c:v>
                </c:pt>
                <c:pt idx="4">
                  <c:v>#N/A</c:v>
                </c:pt>
                <c:pt idx="5">
                  <c:v>7.0000000000000007E-2</c:v>
                </c:pt>
                <c:pt idx="6">
                  <c:v>#N/A</c:v>
                </c:pt>
                <c:pt idx="7">
                  <c:v>0.2</c:v>
                </c:pt>
                <c:pt idx="8">
                  <c:v>#N/A</c:v>
                </c:pt>
                <c:pt idx="9">
                  <c:v>0.75</c:v>
                </c:pt>
              </c:numCache>
            </c:numRef>
          </c:val>
        </c:ser>
        <c:ser>
          <c:idx val="4"/>
          <c:order val="4"/>
          <c:tx>
            <c:strRef>
              <c:f>データシート!$A$31</c:f>
              <c:strCache>
                <c:ptCount val="1"/>
                <c:pt idx="0">
                  <c:v>勝央町介護保険特別会計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1.62</c:v>
                </c:pt>
                <c:pt idx="2">
                  <c:v>#N/A</c:v>
                </c:pt>
                <c:pt idx="3">
                  <c:v>1.59</c:v>
                </c:pt>
                <c:pt idx="4">
                  <c:v>#N/A</c:v>
                </c:pt>
                <c:pt idx="5">
                  <c:v>1.35</c:v>
                </c:pt>
                <c:pt idx="6">
                  <c:v>#N/A</c:v>
                </c:pt>
                <c:pt idx="7">
                  <c:v>1.34</c:v>
                </c:pt>
                <c:pt idx="8">
                  <c:v>#N/A</c:v>
                </c:pt>
                <c:pt idx="9">
                  <c:v>0.99</c:v>
                </c:pt>
              </c:numCache>
            </c:numRef>
          </c:val>
        </c:ser>
        <c:ser>
          <c:idx val="5"/>
          <c:order val="5"/>
          <c:tx>
            <c:strRef>
              <c:f>データシート!$A$32</c:f>
              <c:strCache>
                <c:ptCount val="1"/>
                <c:pt idx="0">
                  <c:v>勝央町公共下水道事業特別会計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0.69</c:v>
                </c:pt>
                <c:pt idx="2">
                  <c:v>#N/A</c:v>
                </c:pt>
                <c:pt idx="3">
                  <c:v>0.7</c:v>
                </c:pt>
                <c:pt idx="4">
                  <c:v>#N/A</c:v>
                </c:pt>
                <c:pt idx="5">
                  <c:v>0.43</c:v>
                </c:pt>
                <c:pt idx="6">
                  <c:v>#N/A</c:v>
                </c:pt>
                <c:pt idx="7">
                  <c:v>0.37</c:v>
                </c:pt>
                <c:pt idx="8">
                  <c:v>#N/A</c:v>
                </c:pt>
                <c:pt idx="9">
                  <c:v>1.4</c:v>
                </c:pt>
              </c:numCache>
            </c:numRef>
          </c:val>
        </c:ser>
        <c:ser>
          <c:idx val="6"/>
          <c:order val="6"/>
          <c:tx>
            <c:strRef>
              <c:f>データシート!$A$33</c:f>
              <c:strCache>
                <c:ptCount val="1"/>
                <c:pt idx="0">
                  <c:v>勝央町国民健康保険事業勘定特別会計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1.1599999999999999</c:v>
                </c:pt>
                <c:pt idx="2">
                  <c:v>#N/A</c:v>
                </c:pt>
                <c:pt idx="3">
                  <c:v>1.9</c:v>
                </c:pt>
                <c:pt idx="4">
                  <c:v>#N/A</c:v>
                </c:pt>
                <c:pt idx="5">
                  <c:v>3.17</c:v>
                </c:pt>
                <c:pt idx="6">
                  <c:v>#N/A</c:v>
                </c:pt>
                <c:pt idx="7">
                  <c:v>3.33</c:v>
                </c:pt>
                <c:pt idx="8">
                  <c:v>#N/A</c:v>
                </c:pt>
                <c:pt idx="9">
                  <c:v>1.49</c:v>
                </c:pt>
              </c:numCache>
            </c:numRef>
          </c:val>
        </c:ser>
        <c:ser>
          <c:idx val="7"/>
          <c:order val="7"/>
          <c:tx>
            <c:strRef>
              <c:f>データシート!$A$34</c:f>
              <c:strCache>
                <c:ptCount val="1"/>
                <c:pt idx="0">
                  <c:v>勝央町上水道事業会計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12.22</c:v>
                </c:pt>
                <c:pt idx="2">
                  <c:v>#N/A</c:v>
                </c:pt>
                <c:pt idx="3">
                  <c:v>10.74</c:v>
                </c:pt>
                <c:pt idx="4">
                  <c:v>#N/A</c:v>
                </c:pt>
                <c:pt idx="5">
                  <c:v>9.44</c:v>
                </c:pt>
                <c:pt idx="6">
                  <c:v>#N/A</c:v>
                </c:pt>
                <c:pt idx="7">
                  <c:v>8.4700000000000006</c:v>
                </c:pt>
                <c:pt idx="8">
                  <c:v>#N/A</c:v>
                </c:pt>
                <c:pt idx="9">
                  <c:v>5.81</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5.87</c:v>
                </c:pt>
                <c:pt idx="2">
                  <c:v>#N/A</c:v>
                </c:pt>
                <c:pt idx="3">
                  <c:v>10.19</c:v>
                </c:pt>
                <c:pt idx="4">
                  <c:v>#N/A</c:v>
                </c:pt>
                <c:pt idx="5">
                  <c:v>11.41</c:v>
                </c:pt>
                <c:pt idx="6">
                  <c:v>#N/A</c:v>
                </c:pt>
                <c:pt idx="7">
                  <c:v>11.83</c:v>
                </c:pt>
                <c:pt idx="8">
                  <c:v>#N/A</c:v>
                </c:pt>
                <c:pt idx="9">
                  <c:v>9.75</c:v>
                </c:pt>
              </c:numCache>
            </c:numRef>
          </c:val>
        </c:ser>
        <c:ser>
          <c:idx val="9"/>
          <c:order val="9"/>
          <c:tx>
            <c:strRef>
              <c:f>データシート!$A$36</c:f>
              <c:strCache>
                <c:ptCount val="1"/>
                <c:pt idx="0">
                  <c:v>勝央町住宅新築資金等貸付事業特別会計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1.38</c:v>
                </c:pt>
                <c:pt idx="1">
                  <c:v>#N/A</c:v>
                </c:pt>
                <c:pt idx="2">
                  <c:v>1.26</c:v>
                </c:pt>
                <c:pt idx="3">
                  <c:v>#N/A</c:v>
                </c:pt>
                <c:pt idx="4">
                  <c:v>1.23</c:v>
                </c:pt>
                <c:pt idx="5">
                  <c:v>#N/A</c:v>
                </c:pt>
                <c:pt idx="6">
                  <c:v>1.21</c:v>
                </c:pt>
                <c:pt idx="7">
                  <c:v>#N/A</c:v>
                </c:pt>
                <c:pt idx="8">
                  <c:v>1.1599999999999999</c:v>
                </c:pt>
                <c:pt idx="9">
                  <c:v>#N/A</c:v>
                </c:pt>
              </c:numCache>
            </c:numRef>
          </c:val>
        </c:ser>
        <c:dLbls>
          <c:showLegendKey val="0"/>
          <c:showVal val="0"/>
          <c:showCatName val="0"/>
          <c:showSerName val="0"/>
          <c:showPercent val="0"/>
          <c:showBubbleSize val="0"/>
        </c:dLbls>
        <c:gapWidth val="150"/>
        <c:overlap val="100"/>
        <c:axId val="104361984"/>
        <c:axId val="104363520"/>
      </c:barChart>
      <c:catAx>
        <c:axId val="10436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363520"/>
        <c:crosses val="autoZero"/>
        <c:auto val="1"/>
        <c:lblAlgn val="ctr"/>
        <c:lblOffset val="100"/>
        <c:tickLblSkip val="1"/>
        <c:tickMarkSkip val="1"/>
        <c:noMultiLvlLbl val="0"/>
      </c:catAx>
      <c:valAx>
        <c:axId val="10436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361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777</c:v>
                </c:pt>
                <c:pt idx="5">
                  <c:v>755</c:v>
                </c:pt>
                <c:pt idx="8">
                  <c:v>742</c:v>
                </c:pt>
                <c:pt idx="11">
                  <c:v>743</c:v>
                </c:pt>
                <c:pt idx="14">
                  <c:v>749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68</c:v>
                </c:pt>
                <c:pt idx="3">
                  <c:v>68</c:v>
                </c:pt>
                <c:pt idx="6">
                  <c:v>68</c:v>
                </c:pt>
                <c:pt idx="9">
                  <c:v>41</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82</c:v>
                </c:pt>
                <c:pt idx="3">
                  <c:v>58</c:v>
                </c:pt>
                <c:pt idx="6">
                  <c:v>51</c:v>
                </c:pt>
                <c:pt idx="9">
                  <c:v>42</c:v>
                </c:pt>
                <c:pt idx="12">
                  <c:v>32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440</c:v>
                </c:pt>
                <c:pt idx="3">
                  <c:v>425</c:v>
                </c:pt>
                <c:pt idx="6">
                  <c:v>362</c:v>
                </c:pt>
                <c:pt idx="9">
                  <c:v>416</c:v>
                </c:pt>
                <c:pt idx="12">
                  <c:v>453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659</c:v>
                </c:pt>
                <c:pt idx="3">
                  <c:v>693</c:v>
                </c:pt>
                <c:pt idx="6">
                  <c:v>682</c:v>
                </c:pt>
                <c:pt idx="9">
                  <c:v>697</c:v>
                </c:pt>
                <c:pt idx="12">
                  <c:v>694</c:v>
                </c:pt>
              </c:numCache>
            </c:numRef>
          </c:val>
        </c:ser>
        <c:dLbls>
          <c:showLegendKey val="0"/>
          <c:showVal val="0"/>
          <c:showCatName val="0"/>
          <c:showSerName val="0"/>
          <c:showPercent val="0"/>
          <c:showBubbleSize val="0"/>
        </c:dLbls>
        <c:gapWidth val="100"/>
        <c:overlap val="100"/>
        <c:axId val="131521536"/>
        <c:axId val="131859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472</c:v>
                </c:pt>
                <c:pt idx="2">
                  <c:v>#N/A</c:v>
                </c:pt>
                <c:pt idx="3">
                  <c:v>#N/A</c:v>
                </c:pt>
                <c:pt idx="4">
                  <c:v>489</c:v>
                </c:pt>
                <c:pt idx="5">
                  <c:v>#N/A</c:v>
                </c:pt>
                <c:pt idx="6">
                  <c:v>#N/A</c:v>
                </c:pt>
                <c:pt idx="7">
                  <c:v>421</c:v>
                </c:pt>
                <c:pt idx="8">
                  <c:v>#N/A</c:v>
                </c:pt>
                <c:pt idx="9">
                  <c:v>#N/A</c:v>
                </c:pt>
                <c:pt idx="10">
                  <c:v>453</c:v>
                </c:pt>
                <c:pt idx="11">
                  <c:v>#N/A</c:v>
                </c:pt>
                <c:pt idx="12">
                  <c:v>#N/A</c:v>
                </c:pt>
                <c:pt idx="13">
                  <c:v>453</c:v>
                </c:pt>
                <c:pt idx="14">
                  <c:v>#N/A</c:v>
                </c:pt>
              </c:numCache>
            </c:numRef>
          </c:val>
          <c:smooth val="0"/>
        </c:ser>
        <c:dLbls>
          <c:showLegendKey val="0"/>
          <c:showVal val="0"/>
          <c:showCatName val="0"/>
          <c:showSerName val="0"/>
          <c:showPercent val="0"/>
          <c:showBubbleSize val="0"/>
        </c:dLbls>
        <c:marker val="1"/>
        <c:smooth val="0"/>
        <c:axId val="131521536"/>
        <c:axId val="131859584"/>
      </c:lineChart>
      <c:catAx>
        <c:axId val="131521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859584"/>
        <c:crosses val="autoZero"/>
        <c:auto val="1"/>
        <c:lblAlgn val="ctr"/>
        <c:lblOffset val="100"/>
        <c:tickLblSkip val="1"/>
        <c:tickMarkSkip val="1"/>
        <c:noMultiLvlLbl val="0"/>
      </c:catAx>
      <c:valAx>
        <c:axId val="131859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21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9058</c:v>
                </c:pt>
                <c:pt idx="5">
                  <c:v>8938</c:v>
                </c:pt>
                <c:pt idx="8">
                  <c:v>8700</c:v>
                </c:pt>
                <c:pt idx="11">
                  <c:v>8649</c:v>
                </c:pt>
                <c:pt idx="14">
                  <c:v>8402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78</c:v>
                </c:pt>
                <c:pt idx="5">
                  <c:v>62</c:v>
                </c:pt>
                <c:pt idx="8">
                  <c:v>47</c:v>
                </c:pt>
                <c:pt idx="11">
                  <c:v>36</c:v>
                </c:pt>
                <c:pt idx="14">
                  <c:v>27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1100</c:v>
                </c:pt>
                <c:pt idx="5">
                  <c:v>1320</c:v>
                </c:pt>
                <c:pt idx="8">
                  <c:v>1616</c:v>
                </c:pt>
                <c:pt idx="11">
                  <c:v>1844</c:v>
                </c:pt>
                <c:pt idx="14">
                  <c:v>2051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1184</c:v>
                </c:pt>
                <c:pt idx="3">
                  <c:v>1269</c:v>
                </c:pt>
                <c:pt idx="6">
                  <c:v>1251</c:v>
                </c:pt>
                <c:pt idx="9">
                  <c:v>1131</c:v>
                </c:pt>
                <c:pt idx="12">
                  <c:v>1147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299</c:v>
                </c:pt>
                <c:pt idx="3">
                  <c:v>287</c:v>
                </c:pt>
                <c:pt idx="6">
                  <c:v>287</c:v>
                </c:pt>
                <c:pt idx="9">
                  <c:v>270</c:v>
                </c:pt>
                <c:pt idx="12">
                  <c:v>354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6543</c:v>
                </c:pt>
                <c:pt idx="3">
                  <c:v>6371</c:v>
                </c:pt>
                <c:pt idx="6">
                  <c:v>5977</c:v>
                </c:pt>
                <c:pt idx="9">
                  <c:v>5754</c:v>
                </c:pt>
                <c:pt idx="12">
                  <c:v>5720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428</c:v>
                </c:pt>
                <c:pt idx="3">
                  <c:v>351</c:v>
                </c:pt>
                <c:pt idx="6">
                  <c:v>275</c:v>
                </c:pt>
                <c:pt idx="9">
                  <c:v>242</c:v>
                </c:pt>
                <c:pt idx="12">
                  <c:v>213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7571</c:v>
                </c:pt>
                <c:pt idx="3">
                  <c:v>7364</c:v>
                </c:pt>
                <c:pt idx="6">
                  <c:v>7094</c:v>
                </c:pt>
                <c:pt idx="9">
                  <c:v>6877</c:v>
                </c:pt>
                <c:pt idx="12">
                  <c:v>6837</c:v>
                </c:pt>
              </c:numCache>
            </c:numRef>
          </c:val>
        </c:ser>
        <c:dLbls>
          <c:showLegendKey val="0"/>
          <c:showVal val="0"/>
          <c:showCatName val="0"/>
          <c:showSerName val="0"/>
          <c:showPercent val="0"/>
          <c:showBubbleSize val="0"/>
        </c:dLbls>
        <c:gapWidth val="100"/>
        <c:overlap val="100"/>
        <c:axId val="130686976"/>
        <c:axId val="130688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5790</c:v>
                </c:pt>
                <c:pt idx="2">
                  <c:v>#N/A</c:v>
                </c:pt>
                <c:pt idx="3">
                  <c:v>#N/A</c:v>
                </c:pt>
                <c:pt idx="4">
                  <c:v>5322</c:v>
                </c:pt>
                <c:pt idx="5">
                  <c:v>#N/A</c:v>
                </c:pt>
                <c:pt idx="6">
                  <c:v>#N/A</c:v>
                </c:pt>
                <c:pt idx="7">
                  <c:v>4520</c:v>
                </c:pt>
                <c:pt idx="8">
                  <c:v>#N/A</c:v>
                </c:pt>
                <c:pt idx="9">
                  <c:v>#N/A</c:v>
                </c:pt>
                <c:pt idx="10">
                  <c:v>3744</c:v>
                </c:pt>
                <c:pt idx="11">
                  <c:v>#N/A</c:v>
                </c:pt>
                <c:pt idx="12">
                  <c:v>#N/A</c:v>
                </c:pt>
                <c:pt idx="13">
                  <c:v>3792</c:v>
                </c:pt>
                <c:pt idx="14">
                  <c:v>#N/A</c:v>
                </c:pt>
              </c:numCache>
            </c:numRef>
          </c:val>
          <c:smooth val="0"/>
        </c:ser>
        <c:dLbls>
          <c:showLegendKey val="0"/>
          <c:showVal val="0"/>
          <c:showCatName val="0"/>
          <c:showSerName val="0"/>
          <c:showPercent val="0"/>
          <c:showBubbleSize val="0"/>
        </c:dLbls>
        <c:marker val="1"/>
        <c:smooth val="0"/>
        <c:axId val="130686976"/>
        <c:axId val="130688128"/>
      </c:lineChart>
      <c:catAx>
        <c:axId val="13068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688128"/>
        <c:crosses val="autoZero"/>
        <c:auto val="1"/>
        <c:lblAlgn val="ctr"/>
        <c:lblOffset val="100"/>
        <c:tickLblSkip val="1"/>
        <c:tickMarkSkip val="1"/>
        <c:noMultiLvlLbl val="0"/>
      </c:catAx>
      <c:valAx>
        <c:axId val="130688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8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11,379
11,342
54.09
5,760,964
5,396,688
330,641
3,840,542
6,837,496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122.5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勝央中核工業団地の誘致企業を中心に安定した税収があるものの、０．４９と類似団体平均をやや下回っている。今後も景気動向などによる法人町民税等の不安定要素が考えられる。</a:t>
          </a:r>
          <a:endParaRPr lang="ja-JP" altLang="ja-JP" sz="1400">
            <a:effectLst/>
          </a:endParaRPr>
        </a:p>
        <a:p>
          <a:r>
            <a:rPr lang="ja-JP" altLang="ja-JP" sz="1100">
              <a:solidFill>
                <a:schemeClr val="dk1"/>
              </a:solidFill>
              <a:effectLst/>
              <a:latin typeface="+mn-lt"/>
              <a:ea typeface="+mn-ea"/>
              <a:cs typeface="+mn-cs"/>
            </a:rPr>
            <a:t>３年間の傾向は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基準財政収入額</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基準財政需要額</a:t>
          </a:r>
          <a:r>
            <a:rPr lang="ja-JP" altLang="en-US" sz="1100">
              <a:solidFill>
                <a:schemeClr val="dk1"/>
              </a:solidFill>
              <a:effectLst/>
              <a:latin typeface="+mn-lt"/>
              <a:ea typeface="+mn-ea"/>
              <a:cs typeface="+mn-cs"/>
            </a:rPr>
            <a:t>ともに</a:t>
          </a:r>
          <a:r>
            <a:rPr lang="ja-JP" altLang="ja-JP" sz="1100">
              <a:solidFill>
                <a:schemeClr val="dk1"/>
              </a:solidFill>
              <a:effectLst/>
              <a:latin typeface="+mn-lt"/>
              <a:ea typeface="+mn-ea"/>
              <a:cs typeface="+mn-cs"/>
            </a:rPr>
            <a:t>増加傾向と</a:t>
          </a:r>
          <a:r>
            <a:rPr lang="ja-JP" altLang="en-US" sz="1100">
              <a:solidFill>
                <a:schemeClr val="dk1"/>
              </a:solidFill>
              <a:effectLst/>
              <a:latin typeface="+mn-lt"/>
              <a:ea typeface="+mn-ea"/>
              <a:cs typeface="+mn-cs"/>
            </a:rPr>
            <a:t>なっている</a:t>
          </a:r>
          <a:r>
            <a:rPr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72672</xdr:rowOff>
    </xdr:from>
    <xdr:to>
      <xdr:col>7</xdr:col>
      <xdr:colOff>152400</xdr:colOff>
      <xdr:row>45</xdr:row>
      <xdr:rowOff>154517</xdr:rowOff>
    </xdr:to>
    <xdr:cxnSp macro="">
      <xdr:nvCxnSpPr>
        <xdr:cNvPr id="63" name="直線コネクタ 62"/>
        <xdr:cNvCxnSpPr/>
      </xdr:nvCxnSpPr>
      <xdr:spPr>
        <a:xfrm flipV="1">
          <a:off x="4953000" y="6073422"/>
          <a:ext cx="0" cy="179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159049</xdr:rowOff>
    </xdr:from>
    <xdr:ext cx="762000" cy="259045"/>
    <xdr:sp macro="" textlink="">
      <xdr:nvSpPr>
        <xdr:cNvPr id="66" name="財政力最大値テキスト"/>
        <xdr:cNvSpPr txBox="1"/>
      </xdr:nvSpPr>
      <xdr:spPr>
        <a:xfrm>
          <a:off x="5041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7</xdr:col>
      <xdr:colOff>63500</xdr:colOff>
      <xdr:row>35</xdr:row>
      <xdr:rowOff>72672</xdr:rowOff>
    </xdr:from>
    <xdr:to>
      <xdr:col>7</xdr:col>
      <xdr:colOff>241300</xdr:colOff>
      <xdr:row>35</xdr:row>
      <xdr:rowOff>72672</xdr:rowOff>
    </xdr:to>
    <xdr:cxnSp macro="">
      <xdr:nvCxnSpPr>
        <xdr:cNvPr id="67" name="直線コネクタ 66"/>
        <xdr:cNvCxnSpPr/>
      </xdr:nvCxnSpPr>
      <xdr:spPr>
        <a:xfrm>
          <a:off x="4864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162278</xdr:rowOff>
    </xdr:from>
    <xdr:to>
      <xdr:col>7</xdr:col>
      <xdr:colOff>152400</xdr:colOff>
      <xdr:row>43</xdr:row>
      <xdr:rowOff>162278</xdr:rowOff>
    </xdr:to>
    <xdr:cxnSp macro="">
      <xdr:nvCxnSpPr>
        <xdr:cNvPr id="68" name="直線コネクタ 67"/>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9"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70" name="フローチャート : 判断 69"/>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148872</xdr:rowOff>
    </xdr:from>
    <xdr:to>
      <xdr:col>6</xdr:col>
      <xdr:colOff>0</xdr:colOff>
      <xdr:row>43</xdr:row>
      <xdr:rowOff>162278</xdr:rowOff>
    </xdr:to>
    <xdr:cxnSp macro="">
      <xdr:nvCxnSpPr>
        <xdr:cNvPr id="71" name="直線コネクタ 70"/>
        <xdr:cNvCxnSpPr/>
      </xdr:nvCxnSpPr>
      <xdr:spPr>
        <a:xfrm>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2" name="フローチャート : 判断 71"/>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3" name="テキスト ボックス 72"/>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148872</xdr:rowOff>
    </xdr:to>
    <xdr:cxnSp macro="">
      <xdr:nvCxnSpPr>
        <xdr:cNvPr id="74" name="直線コネクタ 73"/>
        <xdr:cNvCxnSpPr/>
      </xdr:nvCxnSpPr>
      <xdr:spPr>
        <a:xfrm>
          <a:off x="2336800" y="75078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5" name="フローチャート : 判断 74"/>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6" name="テキスト ボックス 75"/>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108655</xdr:rowOff>
    </xdr:from>
    <xdr:to>
      <xdr:col>3</xdr:col>
      <xdr:colOff>279400</xdr:colOff>
      <xdr:row>43</xdr:row>
      <xdr:rowOff>135467</xdr:rowOff>
    </xdr:to>
    <xdr:cxnSp macro="">
      <xdr:nvCxnSpPr>
        <xdr:cNvPr id="77" name="直線コネクタ 76"/>
        <xdr:cNvCxnSpPr/>
      </xdr:nvCxnSpPr>
      <xdr:spPr>
        <a:xfrm>
          <a:off x="1447800" y="74810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84667</xdr:rowOff>
    </xdr:from>
    <xdr:to>
      <xdr:col>3</xdr:col>
      <xdr:colOff>330200</xdr:colOff>
      <xdr:row>44</xdr:row>
      <xdr:rowOff>14817</xdr:rowOff>
    </xdr:to>
    <xdr:sp macro="" textlink="">
      <xdr:nvSpPr>
        <xdr:cNvPr id="78" name="フローチャート : 判断 77"/>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79" name="テキスト ボックス 78"/>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0" name="フローチャート : 判断 79"/>
        <xdr:cNvSpPr/>
      </xdr:nvSpPr>
      <xdr:spPr>
        <a:xfrm>
          <a:off x="1397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156227</xdr:rowOff>
    </xdr:from>
    <xdr:ext cx="762000" cy="259045"/>
    <xdr:sp macro="" textlink="">
      <xdr:nvSpPr>
        <xdr:cNvPr id="81" name="テキスト ボックス 80"/>
        <xdr:cNvSpPr txBox="1"/>
      </xdr:nvSpPr>
      <xdr:spPr>
        <a:xfrm>
          <a:off x="1066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111478</xdr:rowOff>
    </xdr:from>
    <xdr:to>
      <xdr:col>7</xdr:col>
      <xdr:colOff>203200</xdr:colOff>
      <xdr:row>44</xdr:row>
      <xdr:rowOff>41628</xdr:rowOff>
    </xdr:to>
    <xdr:sp macro="" textlink="">
      <xdr:nvSpPr>
        <xdr:cNvPr id="87" name="円/楕円 86"/>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83555</xdr:rowOff>
    </xdr:from>
    <xdr:ext cx="762000" cy="259045"/>
    <xdr:sp macro="" textlink="">
      <xdr:nvSpPr>
        <xdr:cNvPr id="88" name="財政力該当値テキスト"/>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111478</xdr:rowOff>
    </xdr:from>
    <xdr:to>
      <xdr:col>6</xdr:col>
      <xdr:colOff>50800</xdr:colOff>
      <xdr:row>44</xdr:row>
      <xdr:rowOff>41628</xdr:rowOff>
    </xdr:to>
    <xdr:sp macro="" textlink="">
      <xdr:nvSpPr>
        <xdr:cNvPr id="89" name="円/楕円 88"/>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26405</xdr:rowOff>
    </xdr:from>
    <xdr:ext cx="736600" cy="259045"/>
    <xdr:sp macro="" textlink="">
      <xdr:nvSpPr>
        <xdr:cNvPr id="90" name="テキスト ボックス 89"/>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98072</xdr:rowOff>
    </xdr:from>
    <xdr:to>
      <xdr:col>4</xdr:col>
      <xdr:colOff>533400</xdr:colOff>
      <xdr:row>44</xdr:row>
      <xdr:rowOff>28222</xdr:rowOff>
    </xdr:to>
    <xdr:sp macro="" textlink="">
      <xdr:nvSpPr>
        <xdr:cNvPr id="91" name="円/楕円 90"/>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12999</xdr:rowOff>
    </xdr:from>
    <xdr:ext cx="762000" cy="259045"/>
    <xdr:sp macro="" textlink="">
      <xdr:nvSpPr>
        <xdr:cNvPr id="92" name="テキスト ボックス 91"/>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24994</xdr:rowOff>
    </xdr:from>
    <xdr:ext cx="762000" cy="259045"/>
    <xdr:sp macro="" textlink="">
      <xdr:nvSpPr>
        <xdr:cNvPr id="94" name="テキスト ボックス 93"/>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57855</xdr:rowOff>
    </xdr:from>
    <xdr:to>
      <xdr:col>2</xdr:col>
      <xdr:colOff>127000</xdr:colOff>
      <xdr:row>43</xdr:row>
      <xdr:rowOff>159455</xdr:rowOff>
    </xdr:to>
    <xdr:sp macro="" textlink="">
      <xdr:nvSpPr>
        <xdr:cNvPr id="95" name="円/楕円 94"/>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144232</xdr:rowOff>
    </xdr:from>
    <xdr:ext cx="762000" cy="259045"/>
    <xdr:sp macro="" textlink="">
      <xdr:nvSpPr>
        <xdr:cNvPr id="96" name="テキスト ボックス 95"/>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類似団体平均と比較するとほぼ同数値である。また、前年度に比較して１．</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ポイント悪化した。</a:t>
          </a:r>
          <a:endParaRPr lang="ja-JP" altLang="ja-JP" sz="1400">
            <a:effectLst/>
          </a:endParaRPr>
        </a:p>
        <a:p>
          <a:r>
            <a:rPr lang="ja-JP" altLang="ja-JP" sz="1100">
              <a:solidFill>
                <a:schemeClr val="dk1"/>
              </a:solidFill>
              <a:effectLst/>
              <a:latin typeface="+mn-lt"/>
              <a:ea typeface="+mn-ea"/>
              <a:cs typeface="+mn-cs"/>
            </a:rPr>
            <a:t>これまでも取り組んできた義務的経費の削減に努める。</a:t>
          </a:r>
          <a:r>
            <a:rPr lang="ja-JP" altLang="en-US" sz="1100">
              <a:solidFill>
                <a:schemeClr val="dk1"/>
              </a:solidFill>
              <a:effectLst/>
              <a:latin typeface="+mn-lt"/>
              <a:ea typeface="+mn-ea"/>
              <a:cs typeface="+mn-cs"/>
            </a:rPr>
            <a:t>借入残高は減少傾向にあるが、今後も借入金の抑制を図らなければならない。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7" name="直線コネクタ 116"/>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8" name="テキスト ボックス 117"/>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64135</xdr:rowOff>
    </xdr:from>
    <xdr:to>
      <xdr:col>7</xdr:col>
      <xdr:colOff>152400</xdr:colOff>
      <xdr:row>66</xdr:row>
      <xdr:rowOff>106680</xdr:rowOff>
    </xdr:to>
    <xdr:cxnSp macro="">
      <xdr:nvCxnSpPr>
        <xdr:cNvPr id="122" name="直線コネクタ 121"/>
        <xdr:cNvCxnSpPr/>
      </xdr:nvCxnSpPr>
      <xdr:spPr>
        <a:xfrm flipV="1">
          <a:off x="4953000" y="10179685"/>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3"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4" name="直線コネクタ 123"/>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150512</xdr:rowOff>
    </xdr:from>
    <xdr:ext cx="762000" cy="259045"/>
    <xdr:sp macro="" textlink="">
      <xdr:nvSpPr>
        <xdr:cNvPr id="125"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59</xdr:row>
      <xdr:rowOff>64135</xdr:rowOff>
    </xdr:from>
    <xdr:to>
      <xdr:col>7</xdr:col>
      <xdr:colOff>241300</xdr:colOff>
      <xdr:row>59</xdr:row>
      <xdr:rowOff>64135</xdr:rowOff>
    </xdr:to>
    <xdr:cxnSp macro="">
      <xdr:nvCxnSpPr>
        <xdr:cNvPr id="126" name="直線コネクタ 125"/>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78105</xdr:rowOff>
    </xdr:from>
    <xdr:to>
      <xdr:col>7</xdr:col>
      <xdr:colOff>152400</xdr:colOff>
      <xdr:row>64</xdr:row>
      <xdr:rowOff>3175</xdr:rowOff>
    </xdr:to>
    <xdr:cxnSp macro="">
      <xdr:nvCxnSpPr>
        <xdr:cNvPr id="127" name="直線コネクタ 126"/>
        <xdr:cNvCxnSpPr/>
      </xdr:nvCxnSpPr>
      <xdr:spPr>
        <a:xfrm>
          <a:off x="4114800" y="10879455"/>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28"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29" name="フローチャート : 判断 128"/>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159068</xdr:rowOff>
    </xdr:from>
    <xdr:to>
      <xdr:col>6</xdr:col>
      <xdr:colOff>0</xdr:colOff>
      <xdr:row>63</xdr:row>
      <xdr:rowOff>78105</xdr:rowOff>
    </xdr:to>
    <xdr:cxnSp macro="">
      <xdr:nvCxnSpPr>
        <xdr:cNvPr id="130" name="直線コネクタ 129"/>
        <xdr:cNvCxnSpPr/>
      </xdr:nvCxnSpPr>
      <xdr:spPr>
        <a:xfrm>
          <a:off x="3225800" y="1078896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1" name="フローチャート : 判断 130"/>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2" name="テキスト ボックス 131"/>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159068</xdr:rowOff>
    </xdr:from>
    <xdr:to>
      <xdr:col>4</xdr:col>
      <xdr:colOff>482600</xdr:colOff>
      <xdr:row>62</xdr:row>
      <xdr:rowOff>171132</xdr:rowOff>
    </xdr:to>
    <xdr:cxnSp macro="">
      <xdr:nvCxnSpPr>
        <xdr:cNvPr id="133" name="直線コネクタ 132"/>
        <xdr:cNvCxnSpPr/>
      </xdr:nvCxnSpPr>
      <xdr:spPr>
        <a:xfrm flipV="1">
          <a:off x="2336800" y="1078896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57468</xdr:rowOff>
    </xdr:from>
    <xdr:to>
      <xdr:col>4</xdr:col>
      <xdr:colOff>533400</xdr:colOff>
      <xdr:row>63</xdr:row>
      <xdr:rowOff>159068</xdr:rowOff>
    </xdr:to>
    <xdr:sp macro="" textlink="">
      <xdr:nvSpPr>
        <xdr:cNvPr id="134" name="フローチャート : 判断 133"/>
        <xdr:cNvSpPr/>
      </xdr:nvSpPr>
      <xdr:spPr>
        <a:xfrm>
          <a:off x="3175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143845</xdr:rowOff>
    </xdr:from>
    <xdr:ext cx="762000" cy="259045"/>
    <xdr:sp macro="" textlink="">
      <xdr:nvSpPr>
        <xdr:cNvPr id="135" name="テキスト ボックス 134"/>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171132</xdr:rowOff>
    </xdr:from>
    <xdr:to>
      <xdr:col>3</xdr:col>
      <xdr:colOff>279400</xdr:colOff>
      <xdr:row>63</xdr:row>
      <xdr:rowOff>72072</xdr:rowOff>
    </xdr:to>
    <xdr:cxnSp macro="">
      <xdr:nvCxnSpPr>
        <xdr:cNvPr id="136" name="直線コネクタ 135"/>
        <xdr:cNvCxnSpPr/>
      </xdr:nvCxnSpPr>
      <xdr:spPr>
        <a:xfrm flipV="1">
          <a:off x="1447800" y="108010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51435</xdr:rowOff>
    </xdr:from>
    <xdr:to>
      <xdr:col>3</xdr:col>
      <xdr:colOff>330200</xdr:colOff>
      <xdr:row>63</xdr:row>
      <xdr:rowOff>153035</xdr:rowOff>
    </xdr:to>
    <xdr:sp macro="" textlink="">
      <xdr:nvSpPr>
        <xdr:cNvPr id="137" name="フローチャート : 判断 136"/>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137812</xdr:rowOff>
    </xdr:from>
    <xdr:ext cx="762000" cy="259045"/>
    <xdr:sp macro="" textlink="">
      <xdr:nvSpPr>
        <xdr:cNvPr id="138" name="テキスト ボックス 137"/>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39" name="フローチャート : 判断 138"/>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111142</xdr:rowOff>
    </xdr:from>
    <xdr:ext cx="762000" cy="259045"/>
    <xdr:sp macro="" textlink="">
      <xdr:nvSpPr>
        <xdr:cNvPr id="140" name="テキスト ボックス 139"/>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123825</xdr:rowOff>
    </xdr:from>
    <xdr:to>
      <xdr:col>7</xdr:col>
      <xdr:colOff>203200</xdr:colOff>
      <xdr:row>64</xdr:row>
      <xdr:rowOff>53975</xdr:rowOff>
    </xdr:to>
    <xdr:sp macro="" textlink="">
      <xdr:nvSpPr>
        <xdr:cNvPr id="146" name="円/楕円 145"/>
        <xdr:cNvSpPr/>
      </xdr:nvSpPr>
      <xdr:spPr>
        <a:xfrm>
          <a:off x="49022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95902</xdr:rowOff>
    </xdr:from>
    <xdr:ext cx="762000" cy="259045"/>
    <xdr:sp macro="" textlink="">
      <xdr:nvSpPr>
        <xdr:cNvPr id="147" name="財政構造の弾力性該当値テキスト"/>
        <xdr:cNvSpPr txBox="1"/>
      </xdr:nvSpPr>
      <xdr:spPr>
        <a:xfrm>
          <a:off x="5041900" y="1089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27305</xdr:rowOff>
    </xdr:from>
    <xdr:to>
      <xdr:col>6</xdr:col>
      <xdr:colOff>50800</xdr:colOff>
      <xdr:row>63</xdr:row>
      <xdr:rowOff>128905</xdr:rowOff>
    </xdr:to>
    <xdr:sp macro="" textlink="">
      <xdr:nvSpPr>
        <xdr:cNvPr id="148" name="円/楕円 147"/>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139082</xdr:rowOff>
    </xdr:from>
    <xdr:ext cx="736600" cy="259045"/>
    <xdr:sp macro="" textlink="">
      <xdr:nvSpPr>
        <xdr:cNvPr id="149" name="テキスト ボックス 148"/>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108268</xdr:rowOff>
    </xdr:from>
    <xdr:to>
      <xdr:col>4</xdr:col>
      <xdr:colOff>533400</xdr:colOff>
      <xdr:row>63</xdr:row>
      <xdr:rowOff>38418</xdr:rowOff>
    </xdr:to>
    <xdr:sp macro="" textlink="">
      <xdr:nvSpPr>
        <xdr:cNvPr id="150" name="円/楕円 149"/>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51" name="テキスト ボックス 150"/>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120332</xdr:rowOff>
    </xdr:from>
    <xdr:to>
      <xdr:col>3</xdr:col>
      <xdr:colOff>330200</xdr:colOff>
      <xdr:row>63</xdr:row>
      <xdr:rowOff>50482</xdr:rowOff>
    </xdr:to>
    <xdr:sp macro="" textlink="">
      <xdr:nvSpPr>
        <xdr:cNvPr id="152" name="円/楕円 151"/>
        <xdr:cNvSpPr/>
      </xdr:nvSpPr>
      <xdr:spPr>
        <a:xfrm>
          <a:off x="2286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60659</xdr:rowOff>
    </xdr:from>
    <xdr:ext cx="762000" cy="259045"/>
    <xdr:sp macro="" textlink="">
      <xdr:nvSpPr>
        <xdr:cNvPr id="153" name="テキスト ボックス 152"/>
        <xdr:cNvSpPr txBox="1"/>
      </xdr:nvSpPr>
      <xdr:spPr>
        <a:xfrm>
          <a:off x="1955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54" name="円/楕円 153"/>
        <xdr:cNvSpPr/>
      </xdr:nvSpPr>
      <xdr:spPr>
        <a:xfrm>
          <a:off x="1397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133049</xdr:rowOff>
    </xdr:from>
    <xdr:ext cx="762000" cy="259045"/>
    <xdr:sp macro="" textlink="">
      <xdr:nvSpPr>
        <xdr:cNvPr id="155" name="テキスト ボックス 154"/>
        <xdr:cNvSpPr txBox="1"/>
      </xdr:nvSpPr>
      <xdr:spPr>
        <a:xfrm>
          <a:off x="1066800" y="1059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7" name="テキスト ボックス 156"/>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8" name="テキスト ボックス 157"/>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[132,736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類似団体と比較して下回っている要因としては、</a:t>
          </a:r>
          <a:r>
            <a:rPr lang="ja-JP" altLang="en-US" sz="1100">
              <a:solidFill>
                <a:schemeClr val="dk1"/>
              </a:solidFill>
              <a:effectLst/>
              <a:latin typeface="+mn-lt"/>
              <a:ea typeface="+mn-ea"/>
              <a:cs typeface="+mn-cs"/>
            </a:rPr>
            <a:t>職員数の減により人件費が減少したことがあげられる。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年度については、人件費については</a:t>
          </a:r>
          <a:r>
            <a:rPr lang="ja-JP" altLang="en-US" sz="1100">
              <a:solidFill>
                <a:schemeClr val="dk1"/>
              </a:solidFill>
              <a:effectLst/>
              <a:latin typeface="+mn-lt"/>
              <a:ea typeface="+mn-ea"/>
              <a:cs typeface="+mn-cs"/>
            </a:rPr>
            <a:t>８．０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減、物件費は</a:t>
          </a:r>
          <a:r>
            <a:rPr lang="ja-JP" altLang="en-US" sz="1100">
              <a:solidFill>
                <a:schemeClr val="dk1"/>
              </a:solidFill>
              <a:effectLst/>
              <a:latin typeface="+mn-lt"/>
              <a:ea typeface="+mn-ea"/>
              <a:cs typeface="+mn-cs"/>
            </a:rPr>
            <a:t>地域防災計画改定や小学校増設工事の設計委託等の要因により２１．１％増</a:t>
          </a:r>
          <a:r>
            <a:rPr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2" name="直線コネクタ 171"/>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3" name="テキスト ボックス 172"/>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4" name="直線コネクタ 173"/>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5" name="テキスト ボックス 174"/>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6" name="直線コネクタ 175"/>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7" name="テキスト ボックス 176"/>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8" name="直線コネクタ 177"/>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9" name="テキスト ボックス 178"/>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0" name="直線コネクタ 179"/>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1" name="テキスト ボックス 180"/>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2" name="直線コネクタ 181"/>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3" name="テキスト ボックス 182"/>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35962</xdr:rowOff>
    </xdr:from>
    <xdr:to>
      <xdr:col>7</xdr:col>
      <xdr:colOff>152400</xdr:colOff>
      <xdr:row>90</xdr:row>
      <xdr:rowOff>85899</xdr:rowOff>
    </xdr:to>
    <xdr:cxnSp macro="">
      <xdr:nvCxnSpPr>
        <xdr:cNvPr id="186" name="直線コネクタ 185"/>
        <xdr:cNvCxnSpPr/>
      </xdr:nvCxnSpPr>
      <xdr:spPr>
        <a:xfrm flipV="1">
          <a:off x="4953000" y="13923412"/>
          <a:ext cx="0" cy="1592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57976</xdr:rowOff>
    </xdr:from>
    <xdr:ext cx="762000" cy="259045"/>
    <xdr:sp macro="" textlink="">
      <xdr:nvSpPr>
        <xdr:cNvPr id="187" name="人件費・物件費等の状況最小値テキスト"/>
        <xdr:cNvSpPr txBox="1"/>
      </xdr:nvSpPr>
      <xdr:spPr>
        <a:xfrm>
          <a:off x="5041900" y="1548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1,028,785</a:t>
          </a:r>
          <a:endParaRPr kumimoji="1" lang="ja-JP" altLang="en-US" sz="1000" b="1">
            <a:latin typeface="ＭＳ Ｐゴシック"/>
          </a:endParaRPr>
        </a:p>
      </xdr:txBody>
    </xdr:sp>
    <xdr:clientData/>
  </xdr:oneCellAnchor>
  <xdr:twoCellAnchor>
    <xdr:from>
      <xdr:col>7</xdr:col>
      <xdr:colOff>63500</xdr:colOff>
      <xdr:row>90</xdr:row>
      <xdr:rowOff>85899</xdr:rowOff>
    </xdr:from>
    <xdr:to>
      <xdr:col>7</xdr:col>
      <xdr:colOff>241300</xdr:colOff>
      <xdr:row>90</xdr:row>
      <xdr:rowOff>85899</xdr:rowOff>
    </xdr:to>
    <xdr:cxnSp macro="">
      <xdr:nvCxnSpPr>
        <xdr:cNvPr id="188" name="直線コネクタ 187"/>
        <xdr:cNvCxnSpPr/>
      </xdr:nvCxnSpPr>
      <xdr:spPr>
        <a:xfrm>
          <a:off x="4864100" y="155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122339</xdr:rowOff>
    </xdr:from>
    <xdr:ext cx="762000" cy="259045"/>
    <xdr:sp macro="" textlink="">
      <xdr:nvSpPr>
        <xdr:cNvPr id="189" name="人件費・物件費等の状況最大値テキスト"/>
        <xdr:cNvSpPr txBox="1"/>
      </xdr:nvSpPr>
      <xdr:spPr>
        <a:xfrm>
          <a:off x="5041900" y="136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104,549</a:t>
          </a:r>
          <a:endParaRPr kumimoji="1" lang="ja-JP" altLang="en-US" sz="1000" b="1">
            <a:latin typeface="ＭＳ Ｐゴシック"/>
          </a:endParaRPr>
        </a:p>
      </xdr:txBody>
    </xdr:sp>
    <xdr:clientData/>
  </xdr:oneCellAnchor>
  <xdr:twoCellAnchor>
    <xdr:from>
      <xdr:col>7</xdr:col>
      <xdr:colOff>63500</xdr:colOff>
      <xdr:row>81</xdr:row>
      <xdr:rowOff>35962</xdr:rowOff>
    </xdr:from>
    <xdr:to>
      <xdr:col>7</xdr:col>
      <xdr:colOff>241300</xdr:colOff>
      <xdr:row>81</xdr:row>
      <xdr:rowOff>35962</xdr:rowOff>
    </xdr:to>
    <xdr:cxnSp macro="">
      <xdr:nvCxnSpPr>
        <xdr:cNvPr id="190" name="直線コネクタ 189"/>
        <xdr:cNvCxnSpPr/>
      </xdr:nvCxnSpPr>
      <xdr:spPr>
        <a:xfrm>
          <a:off x="4864100" y="139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72844</xdr:rowOff>
    </xdr:from>
    <xdr:to>
      <xdr:col>7</xdr:col>
      <xdr:colOff>152400</xdr:colOff>
      <xdr:row>81</xdr:row>
      <xdr:rowOff>84544</xdr:rowOff>
    </xdr:to>
    <xdr:cxnSp macro="">
      <xdr:nvCxnSpPr>
        <xdr:cNvPr id="191" name="直線コネクタ 190"/>
        <xdr:cNvCxnSpPr/>
      </xdr:nvCxnSpPr>
      <xdr:spPr>
        <a:xfrm>
          <a:off x="4114800" y="13960294"/>
          <a:ext cx="8382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69322</xdr:rowOff>
    </xdr:from>
    <xdr:ext cx="762000" cy="259045"/>
    <xdr:sp macro="" textlink="">
      <xdr:nvSpPr>
        <xdr:cNvPr id="192" name="人件費・物件費等の状況平均値テキスト"/>
        <xdr:cNvSpPr txBox="1"/>
      </xdr:nvSpPr>
      <xdr:spPr>
        <a:xfrm>
          <a:off x="5041900" y="1395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71396</xdr:rowOff>
    </xdr:from>
    <xdr:to>
      <xdr:col>7</xdr:col>
      <xdr:colOff>203200</xdr:colOff>
      <xdr:row>82</xdr:row>
      <xdr:rowOff>1546</xdr:rowOff>
    </xdr:to>
    <xdr:sp macro="" textlink="">
      <xdr:nvSpPr>
        <xdr:cNvPr id="193" name="フローチャート : 判断 192"/>
        <xdr:cNvSpPr/>
      </xdr:nvSpPr>
      <xdr:spPr>
        <a:xfrm>
          <a:off x="4902200" y="13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72844</xdr:rowOff>
    </xdr:from>
    <xdr:to>
      <xdr:col>6</xdr:col>
      <xdr:colOff>0</xdr:colOff>
      <xdr:row>81</xdr:row>
      <xdr:rowOff>77646</xdr:rowOff>
    </xdr:to>
    <xdr:cxnSp macro="">
      <xdr:nvCxnSpPr>
        <xdr:cNvPr id="194" name="直線コネクタ 193"/>
        <xdr:cNvCxnSpPr/>
      </xdr:nvCxnSpPr>
      <xdr:spPr>
        <a:xfrm flipV="1">
          <a:off x="3225800" y="13960294"/>
          <a:ext cx="889000" cy="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60454</xdr:rowOff>
    </xdr:from>
    <xdr:to>
      <xdr:col>6</xdr:col>
      <xdr:colOff>50800</xdr:colOff>
      <xdr:row>81</xdr:row>
      <xdr:rowOff>162054</xdr:rowOff>
    </xdr:to>
    <xdr:sp macro="" textlink="">
      <xdr:nvSpPr>
        <xdr:cNvPr id="195" name="フローチャート : 判断 194"/>
        <xdr:cNvSpPr/>
      </xdr:nvSpPr>
      <xdr:spPr>
        <a:xfrm>
          <a:off x="4064000" y="139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146831</xdr:rowOff>
    </xdr:from>
    <xdr:ext cx="736600" cy="259045"/>
    <xdr:sp macro="" textlink="">
      <xdr:nvSpPr>
        <xdr:cNvPr id="196" name="テキスト ボックス 195"/>
        <xdr:cNvSpPr txBox="1"/>
      </xdr:nvSpPr>
      <xdr:spPr>
        <a:xfrm>
          <a:off x="3733800" y="1403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68624</xdr:rowOff>
    </xdr:from>
    <xdr:to>
      <xdr:col>4</xdr:col>
      <xdr:colOff>482600</xdr:colOff>
      <xdr:row>81</xdr:row>
      <xdr:rowOff>77646</xdr:rowOff>
    </xdr:to>
    <xdr:cxnSp macro="">
      <xdr:nvCxnSpPr>
        <xdr:cNvPr id="197" name="直線コネクタ 196"/>
        <xdr:cNvCxnSpPr/>
      </xdr:nvCxnSpPr>
      <xdr:spPr>
        <a:xfrm>
          <a:off x="2336800" y="13956074"/>
          <a:ext cx="889000" cy="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111765</xdr:rowOff>
    </xdr:from>
    <xdr:to>
      <xdr:col>4</xdr:col>
      <xdr:colOff>533400</xdr:colOff>
      <xdr:row>82</xdr:row>
      <xdr:rowOff>41915</xdr:rowOff>
    </xdr:to>
    <xdr:sp macro="" textlink="">
      <xdr:nvSpPr>
        <xdr:cNvPr id="198" name="フローチャート : 判断 197"/>
        <xdr:cNvSpPr/>
      </xdr:nvSpPr>
      <xdr:spPr>
        <a:xfrm>
          <a:off x="3175000" y="1399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26692</xdr:rowOff>
    </xdr:from>
    <xdr:ext cx="762000" cy="259045"/>
    <xdr:sp macro="" textlink="">
      <xdr:nvSpPr>
        <xdr:cNvPr id="199" name="テキスト ボックス 198"/>
        <xdr:cNvSpPr txBox="1"/>
      </xdr:nvSpPr>
      <xdr:spPr>
        <a:xfrm>
          <a:off x="2844800" y="1408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68624</xdr:rowOff>
    </xdr:from>
    <xdr:to>
      <xdr:col>3</xdr:col>
      <xdr:colOff>279400</xdr:colOff>
      <xdr:row>81</xdr:row>
      <xdr:rowOff>85508</xdr:rowOff>
    </xdr:to>
    <xdr:cxnSp macro="">
      <xdr:nvCxnSpPr>
        <xdr:cNvPr id="200" name="直線コネクタ 199"/>
        <xdr:cNvCxnSpPr/>
      </xdr:nvCxnSpPr>
      <xdr:spPr>
        <a:xfrm flipV="1">
          <a:off x="1447800" y="13956074"/>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83434</xdr:rowOff>
    </xdr:from>
    <xdr:to>
      <xdr:col>3</xdr:col>
      <xdr:colOff>330200</xdr:colOff>
      <xdr:row>82</xdr:row>
      <xdr:rowOff>13584</xdr:rowOff>
    </xdr:to>
    <xdr:sp macro="" textlink="">
      <xdr:nvSpPr>
        <xdr:cNvPr id="201" name="フローチャート : 判断 200"/>
        <xdr:cNvSpPr/>
      </xdr:nvSpPr>
      <xdr:spPr>
        <a:xfrm>
          <a:off x="2286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169811</xdr:rowOff>
    </xdr:from>
    <xdr:ext cx="762000" cy="259045"/>
    <xdr:sp macro="" textlink="">
      <xdr:nvSpPr>
        <xdr:cNvPr id="202" name="テキスト ボックス 201"/>
        <xdr:cNvSpPr txBox="1"/>
      </xdr:nvSpPr>
      <xdr:spPr>
        <a:xfrm>
          <a:off x="1955800" y="1405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65849</xdr:rowOff>
    </xdr:from>
    <xdr:to>
      <xdr:col>2</xdr:col>
      <xdr:colOff>127000</xdr:colOff>
      <xdr:row>81</xdr:row>
      <xdr:rowOff>167449</xdr:rowOff>
    </xdr:to>
    <xdr:sp macro="" textlink="">
      <xdr:nvSpPr>
        <xdr:cNvPr id="203" name="フローチャート : 判断 202"/>
        <xdr:cNvSpPr/>
      </xdr:nvSpPr>
      <xdr:spPr>
        <a:xfrm>
          <a:off x="1397000" y="1395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152226</xdr:rowOff>
    </xdr:from>
    <xdr:ext cx="762000" cy="259045"/>
    <xdr:sp macro="" textlink="">
      <xdr:nvSpPr>
        <xdr:cNvPr id="204" name="テキスト ボックス 203"/>
        <xdr:cNvSpPr txBox="1"/>
      </xdr:nvSpPr>
      <xdr:spPr>
        <a:xfrm>
          <a:off x="1066800" y="1403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33744</xdr:rowOff>
    </xdr:from>
    <xdr:to>
      <xdr:col>7</xdr:col>
      <xdr:colOff>203200</xdr:colOff>
      <xdr:row>81</xdr:row>
      <xdr:rowOff>135344</xdr:rowOff>
    </xdr:to>
    <xdr:sp macro="" textlink="">
      <xdr:nvSpPr>
        <xdr:cNvPr id="210" name="円/楕円 209"/>
        <xdr:cNvSpPr/>
      </xdr:nvSpPr>
      <xdr:spPr>
        <a:xfrm>
          <a:off x="4902200" y="1392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126471</xdr:rowOff>
    </xdr:from>
    <xdr:ext cx="762000" cy="259045"/>
    <xdr:sp macro="" textlink="">
      <xdr:nvSpPr>
        <xdr:cNvPr id="211" name="人件費・物件費等の状況該当値テキスト"/>
        <xdr:cNvSpPr txBox="1"/>
      </xdr:nvSpPr>
      <xdr:spPr>
        <a:xfrm>
          <a:off x="5041900" y="1384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132,736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22044</xdr:rowOff>
    </xdr:from>
    <xdr:to>
      <xdr:col>6</xdr:col>
      <xdr:colOff>50800</xdr:colOff>
      <xdr:row>81</xdr:row>
      <xdr:rowOff>123644</xdr:rowOff>
    </xdr:to>
    <xdr:sp macro="" textlink="">
      <xdr:nvSpPr>
        <xdr:cNvPr id="212" name="円/楕円 211"/>
        <xdr:cNvSpPr/>
      </xdr:nvSpPr>
      <xdr:spPr>
        <a:xfrm>
          <a:off x="4064000" y="139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133821</xdr:rowOff>
    </xdr:from>
    <xdr:ext cx="736600" cy="259045"/>
    <xdr:sp macro="" textlink="">
      <xdr:nvSpPr>
        <xdr:cNvPr id="213" name="テキスト ボックス 212"/>
        <xdr:cNvSpPr txBox="1"/>
      </xdr:nvSpPr>
      <xdr:spPr>
        <a:xfrm>
          <a:off x="3733800" y="1367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125,947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26846</xdr:rowOff>
    </xdr:from>
    <xdr:to>
      <xdr:col>4</xdr:col>
      <xdr:colOff>533400</xdr:colOff>
      <xdr:row>81</xdr:row>
      <xdr:rowOff>128446</xdr:rowOff>
    </xdr:to>
    <xdr:sp macro="" textlink="">
      <xdr:nvSpPr>
        <xdr:cNvPr id="214" name="円/楕円 213"/>
        <xdr:cNvSpPr/>
      </xdr:nvSpPr>
      <xdr:spPr>
        <a:xfrm>
          <a:off x="3175000" y="139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138623</xdr:rowOff>
    </xdr:from>
    <xdr:ext cx="762000" cy="259045"/>
    <xdr:sp macro="" textlink="">
      <xdr:nvSpPr>
        <xdr:cNvPr id="215" name="テキスト ボックス 214"/>
        <xdr:cNvSpPr txBox="1"/>
      </xdr:nvSpPr>
      <xdr:spPr>
        <a:xfrm>
          <a:off x="2844800" y="1368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128,734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17824</xdr:rowOff>
    </xdr:from>
    <xdr:to>
      <xdr:col>3</xdr:col>
      <xdr:colOff>330200</xdr:colOff>
      <xdr:row>81</xdr:row>
      <xdr:rowOff>119424</xdr:rowOff>
    </xdr:to>
    <xdr:sp macro="" textlink="">
      <xdr:nvSpPr>
        <xdr:cNvPr id="216" name="円/楕円 215"/>
        <xdr:cNvSpPr/>
      </xdr:nvSpPr>
      <xdr:spPr>
        <a:xfrm>
          <a:off x="2286000" y="139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129601</xdr:rowOff>
    </xdr:from>
    <xdr:ext cx="762000" cy="259045"/>
    <xdr:sp macro="" textlink="">
      <xdr:nvSpPr>
        <xdr:cNvPr id="217" name="テキスト ボックス 216"/>
        <xdr:cNvSpPr txBox="1"/>
      </xdr:nvSpPr>
      <xdr:spPr>
        <a:xfrm>
          <a:off x="1955800" y="1367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34708</xdr:rowOff>
    </xdr:from>
    <xdr:to>
      <xdr:col>2</xdr:col>
      <xdr:colOff>127000</xdr:colOff>
      <xdr:row>81</xdr:row>
      <xdr:rowOff>136308</xdr:rowOff>
    </xdr:to>
    <xdr:sp macro="" textlink="">
      <xdr:nvSpPr>
        <xdr:cNvPr id="218" name="円/楕円 217"/>
        <xdr:cNvSpPr/>
      </xdr:nvSpPr>
      <xdr:spPr>
        <a:xfrm>
          <a:off x="1397000" y="1392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146485</xdr:rowOff>
    </xdr:from>
    <xdr:ext cx="762000" cy="259045"/>
    <xdr:sp macro="" textlink="">
      <xdr:nvSpPr>
        <xdr:cNvPr id="219" name="テキスト ボックス 218"/>
        <xdr:cNvSpPr txBox="1"/>
      </xdr:nvSpPr>
      <xdr:spPr>
        <a:xfrm>
          <a:off x="1066800" y="1369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1" name="テキスト ボックス 220"/>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2" name="テキスト ボックス 221"/>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類似団体に比較し、平均の数値である。</a:t>
          </a:r>
          <a:endParaRPr lang="ja-JP" altLang="ja-JP" sz="1400">
            <a:effectLst/>
          </a:endParaRPr>
        </a:p>
        <a:p>
          <a:r>
            <a:rPr lang="ja-JP" altLang="ja-JP" sz="1100">
              <a:solidFill>
                <a:schemeClr val="dk1"/>
              </a:solidFill>
              <a:effectLst/>
              <a:latin typeface="+mn-lt"/>
              <a:ea typeface="+mn-ea"/>
              <a:cs typeface="+mn-cs"/>
            </a:rPr>
            <a:t>町の職員数が採用年度によりばらつきがある。人事院勧告に従い適正な給与改定を</a:t>
          </a:r>
          <a:r>
            <a:rPr lang="ja-JP" altLang="en-US" sz="1100">
              <a:solidFill>
                <a:schemeClr val="dk1"/>
              </a:solidFill>
              <a:effectLst/>
              <a:latin typeface="+mn-lt"/>
              <a:ea typeface="+mn-ea"/>
              <a:cs typeface="+mn-cs"/>
            </a:rPr>
            <a:t>行って</a:t>
          </a:r>
          <a:r>
            <a:rPr lang="ja-JP" altLang="ja-JP" sz="1100">
              <a:solidFill>
                <a:schemeClr val="dk1"/>
              </a:solidFill>
              <a:effectLst/>
              <a:latin typeface="+mn-lt"/>
              <a:ea typeface="+mn-ea"/>
              <a:cs typeface="+mn-cs"/>
            </a:rPr>
            <a:t>いるが、今後なお一層の適正化に努める。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87</xdr:row>
      <xdr:rowOff>136979</xdr:rowOff>
    </xdr:to>
    <xdr:cxnSp macro="">
      <xdr:nvCxnSpPr>
        <xdr:cNvPr id="250" name="直線コネクタ 249"/>
        <xdr:cNvCxnSpPr/>
      </xdr:nvCxnSpPr>
      <xdr:spPr>
        <a:xfrm flipV="1">
          <a:off x="17018000" y="13938552"/>
          <a:ext cx="0" cy="111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1"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2" name="直線コネクタ 251"/>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3"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4" name="直線コネクタ 253"/>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145748</xdr:rowOff>
    </xdr:from>
    <xdr:to>
      <xdr:col>24</xdr:col>
      <xdr:colOff>558800</xdr:colOff>
      <xdr:row>89</xdr:row>
      <xdr:rowOff>92832</xdr:rowOff>
    </xdr:to>
    <xdr:cxnSp macro="">
      <xdr:nvCxnSpPr>
        <xdr:cNvPr id="255" name="直線コネクタ 254"/>
        <xdr:cNvCxnSpPr/>
      </xdr:nvCxnSpPr>
      <xdr:spPr>
        <a:xfrm flipV="1">
          <a:off x="16179800" y="14547548"/>
          <a:ext cx="838200" cy="80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168020</xdr:rowOff>
    </xdr:from>
    <xdr:ext cx="762000" cy="259045"/>
    <xdr:sp macro="" textlink="">
      <xdr:nvSpPr>
        <xdr:cNvPr id="256" name="給与水準   （国との比較）平均値テキスト"/>
        <xdr:cNvSpPr txBox="1"/>
      </xdr:nvSpPr>
      <xdr:spPr>
        <a:xfrm>
          <a:off x="17106900" y="14226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57" name="フローチャート : 判断 256"/>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92832</xdr:rowOff>
    </xdr:from>
    <xdr:to>
      <xdr:col>23</xdr:col>
      <xdr:colOff>406400</xdr:colOff>
      <xdr:row>90</xdr:row>
      <xdr:rowOff>1814</xdr:rowOff>
    </xdr:to>
    <xdr:cxnSp macro="">
      <xdr:nvCxnSpPr>
        <xdr:cNvPr id="258" name="直線コネクタ 257"/>
        <xdr:cNvCxnSpPr/>
      </xdr:nvCxnSpPr>
      <xdr:spPr>
        <a:xfrm flipV="1">
          <a:off x="15290800" y="15351882"/>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19050</xdr:rowOff>
    </xdr:from>
    <xdr:to>
      <xdr:col>23</xdr:col>
      <xdr:colOff>457200</xdr:colOff>
      <xdr:row>89</xdr:row>
      <xdr:rowOff>120650</xdr:rowOff>
    </xdr:to>
    <xdr:sp macro="" textlink="">
      <xdr:nvSpPr>
        <xdr:cNvPr id="259" name="フローチャート : 判断 258"/>
        <xdr:cNvSpPr/>
      </xdr:nvSpPr>
      <xdr:spPr>
        <a:xfrm>
          <a:off x="16129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130827</xdr:rowOff>
    </xdr:from>
    <xdr:ext cx="736600" cy="259045"/>
    <xdr:sp macro="" textlink="">
      <xdr:nvSpPr>
        <xdr:cNvPr id="260" name="テキスト ボックス 259"/>
        <xdr:cNvSpPr txBox="1"/>
      </xdr:nvSpPr>
      <xdr:spPr>
        <a:xfrm>
          <a:off x="15798800" y="1504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90</xdr:row>
      <xdr:rowOff>1814</xdr:rowOff>
    </xdr:to>
    <xdr:cxnSp macro="">
      <xdr:nvCxnSpPr>
        <xdr:cNvPr id="261" name="直線コネクタ 260"/>
        <xdr:cNvCxnSpPr/>
      </xdr:nvCxnSpPr>
      <xdr:spPr>
        <a:xfrm>
          <a:off x="14401800" y="14501586"/>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2" name="フローチャート : 判断 261"/>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119336</xdr:rowOff>
    </xdr:from>
    <xdr:ext cx="762000" cy="259045"/>
    <xdr:sp macro="" textlink="">
      <xdr:nvSpPr>
        <xdr:cNvPr id="263" name="テキスト ボックス 262"/>
        <xdr:cNvSpPr txBox="1"/>
      </xdr:nvSpPr>
      <xdr:spPr>
        <a:xfrm>
          <a:off x="14909800" y="1503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7862</xdr:rowOff>
    </xdr:from>
    <xdr:to>
      <xdr:col>21</xdr:col>
      <xdr:colOff>0</xdr:colOff>
      <xdr:row>84</xdr:row>
      <xdr:rowOff>99786</xdr:rowOff>
    </xdr:to>
    <xdr:cxnSp macro="">
      <xdr:nvCxnSpPr>
        <xdr:cNvPr id="264" name="直線コネクタ 263"/>
        <xdr:cNvCxnSpPr/>
      </xdr:nvCxnSpPr>
      <xdr:spPr>
        <a:xfrm>
          <a:off x="13512800" y="14409662"/>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59568</xdr:rowOff>
    </xdr:from>
    <xdr:to>
      <xdr:col>21</xdr:col>
      <xdr:colOff>50800</xdr:colOff>
      <xdr:row>83</xdr:row>
      <xdr:rowOff>161168</xdr:rowOff>
    </xdr:to>
    <xdr:sp macro="" textlink="">
      <xdr:nvSpPr>
        <xdr:cNvPr id="265" name="フローチャート : 判断 264"/>
        <xdr:cNvSpPr/>
      </xdr:nvSpPr>
      <xdr:spPr>
        <a:xfrm>
          <a:off x="14351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171345</xdr:rowOff>
    </xdr:from>
    <xdr:ext cx="762000" cy="259045"/>
    <xdr:sp macro="" textlink="">
      <xdr:nvSpPr>
        <xdr:cNvPr id="266" name="テキスト ボックス 265"/>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67" name="フローチャート : 判断 266"/>
        <xdr:cNvSpPr/>
      </xdr:nvSpPr>
      <xdr:spPr>
        <a:xfrm>
          <a:off x="13462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148365</xdr:rowOff>
    </xdr:from>
    <xdr:ext cx="762000" cy="259045"/>
    <xdr:sp macro="" textlink="">
      <xdr:nvSpPr>
        <xdr:cNvPr id="268" name="テキスト ボックス 267"/>
        <xdr:cNvSpPr txBox="1"/>
      </xdr:nvSpPr>
      <xdr:spPr>
        <a:xfrm>
          <a:off x="13131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74" name="円/楕円 273"/>
        <xdr:cNvSpPr/>
      </xdr:nvSpPr>
      <xdr:spPr>
        <a:xfrm>
          <a:off x="16967200" y="1449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67025</xdr:rowOff>
    </xdr:from>
    <xdr:ext cx="762000" cy="259045"/>
    <xdr:sp macro="" textlink="">
      <xdr:nvSpPr>
        <xdr:cNvPr id="275" name="給与水準   （国との比較）該当値テキスト"/>
        <xdr:cNvSpPr txBox="1"/>
      </xdr:nvSpPr>
      <xdr:spPr>
        <a:xfrm>
          <a:off x="17106900" y="1446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42032</xdr:rowOff>
    </xdr:from>
    <xdr:to>
      <xdr:col>23</xdr:col>
      <xdr:colOff>457200</xdr:colOff>
      <xdr:row>89</xdr:row>
      <xdr:rowOff>143632</xdr:rowOff>
    </xdr:to>
    <xdr:sp macro="" textlink="">
      <xdr:nvSpPr>
        <xdr:cNvPr id="276" name="円/楕円 275"/>
        <xdr:cNvSpPr/>
      </xdr:nvSpPr>
      <xdr:spPr>
        <a:xfrm>
          <a:off x="16129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128409</xdr:rowOff>
    </xdr:from>
    <xdr:ext cx="736600" cy="259045"/>
    <xdr:sp macro="" textlink="">
      <xdr:nvSpPr>
        <xdr:cNvPr id="277" name="テキスト ボックス 276"/>
        <xdr:cNvSpPr txBox="1"/>
      </xdr:nvSpPr>
      <xdr:spPr>
        <a:xfrm>
          <a:off x="15798800" y="15387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122464</xdr:rowOff>
    </xdr:from>
    <xdr:to>
      <xdr:col>22</xdr:col>
      <xdr:colOff>254000</xdr:colOff>
      <xdr:row>90</xdr:row>
      <xdr:rowOff>52614</xdr:rowOff>
    </xdr:to>
    <xdr:sp macro="" textlink="">
      <xdr:nvSpPr>
        <xdr:cNvPr id="278" name="円/楕円 277"/>
        <xdr:cNvSpPr/>
      </xdr:nvSpPr>
      <xdr:spPr>
        <a:xfrm>
          <a:off x="15240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37391</xdr:rowOff>
    </xdr:from>
    <xdr:ext cx="762000" cy="259045"/>
    <xdr:sp macro="" textlink="">
      <xdr:nvSpPr>
        <xdr:cNvPr id="279" name="テキスト ボックス 278"/>
        <xdr:cNvSpPr txBox="1"/>
      </xdr:nvSpPr>
      <xdr:spPr>
        <a:xfrm>
          <a:off x="14909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0" name="円/楕円 279"/>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135363</xdr:rowOff>
    </xdr:from>
    <xdr:ext cx="762000" cy="259045"/>
    <xdr:sp macro="" textlink="">
      <xdr:nvSpPr>
        <xdr:cNvPr id="281" name="テキスト ボックス 280"/>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128512</xdr:rowOff>
    </xdr:from>
    <xdr:to>
      <xdr:col>19</xdr:col>
      <xdr:colOff>533400</xdr:colOff>
      <xdr:row>84</xdr:row>
      <xdr:rowOff>58662</xdr:rowOff>
    </xdr:to>
    <xdr:sp macro="" textlink="">
      <xdr:nvSpPr>
        <xdr:cNvPr id="282" name="円/楕円 281"/>
        <xdr:cNvSpPr/>
      </xdr:nvSpPr>
      <xdr:spPr>
        <a:xfrm>
          <a:off x="134620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43439</xdr:rowOff>
    </xdr:from>
    <xdr:ext cx="762000" cy="259045"/>
    <xdr:sp macro="" textlink="">
      <xdr:nvSpPr>
        <xdr:cNvPr id="283" name="テキスト ボックス 282"/>
        <xdr:cNvSpPr txBox="1"/>
      </xdr:nvSpPr>
      <xdr:spPr>
        <a:xfrm>
          <a:off x="131318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類似団体と比較し、ほぼ平均である。</a:t>
          </a:r>
          <a:endParaRPr lang="ja-JP" altLang="ja-JP" sz="1400">
            <a:effectLst/>
          </a:endParaRPr>
        </a:p>
        <a:p>
          <a:r>
            <a:rPr lang="ja-JP" altLang="ja-JP" sz="1100">
              <a:solidFill>
                <a:schemeClr val="dk1"/>
              </a:solidFill>
              <a:effectLst/>
              <a:latin typeface="+mn-lt"/>
              <a:ea typeface="+mn-ea"/>
              <a:cs typeface="+mn-cs"/>
            </a:rPr>
            <a:t>直営の保育園（５園）の保育士の増員が必要となっているが、５園の統合やこども園化の検討など、総合的に判断して職員数の抑制に努めなければならない。</a:t>
          </a:r>
          <a:endParaRPr lang="ja-JP" altLang="ja-JP" sz="1400">
            <a:effectLst/>
          </a:endParaRPr>
        </a:p>
        <a:p>
          <a:r>
            <a:rPr lang="ja-JP" altLang="ja-JP" sz="1100">
              <a:solidFill>
                <a:schemeClr val="dk1"/>
              </a:solidFill>
              <a:effectLst/>
              <a:latin typeface="+mn-lt"/>
              <a:ea typeface="+mn-ea"/>
              <a:cs typeface="+mn-cs"/>
            </a:rPr>
            <a:t>また、退職者の減員人数に対して、新規採用職員数の抑制を図るなど、人員削減に努める。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142180</xdr:rowOff>
    </xdr:from>
    <xdr:to>
      <xdr:col>24</xdr:col>
      <xdr:colOff>558800</xdr:colOff>
      <xdr:row>67</xdr:row>
      <xdr:rowOff>127121</xdr:rowOff>
    </xdr:to>
    <xdr:cxnSp macro="">
      <xdr:nvCxnSpPr>
        <xdr:cNvPr id="315" name="直線コネクタ 314"/>
        <xdr:cNvCxnSpPr/>
      </xdr:nvCxnSpPr>
      <xdr:spPr>
        <a:xfrm flipV="1">
          <a:off x="17018000" y="9914830"/>
          <a:ext cx="0" cy="1699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99198</xdr:rowOff>
    </xdr:from>
    <xdr:ext cx="762000" cy="259045"/>
    <xdr:sp macro="" textlink="">
      <xdr:nvSpPr>
        <xdr:cNvPr id="316" name="定員管理の状況最小値テキスト"/>
        <xdr:cNvSpPr txBox="1"/>
      </xdr:nvSpPr>
      <xdr:spPr>
        <a:xfrm>
          <a:off x="17106900" y="115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20.63</a:t>
          </a:r>
          <a:endParaRPr kumimoji="1" lang="ja-JP" altLang="en-US" sz="1000" b="1">
            <a:latin typeface="ＭＳ Ｐゴシック"/>
          </a:endParaRPr>
        </a:p>
      </xdr:txBody>
    </xdr:sp>
    <xdr:clientData/>
  </xdr:oneCellAnchor>
  <xdr:twoCellAnchor>
    <xdr:from>
      <xdr:col>24</xdr:col>
      <xdr:colOff>469900</xdr:colOff>
      <xdr:row>67</xdr:row>
      <xdr:rowOff>127121</xdr:rowOff>
    </xdr:from>
    <xdr:to>
      <xdr:col>24</xdr:col>
      <xdr:colOff>647700</xdr:colOff>
      <xdr:row>67</xdr:row>
      <xdr:rowOff>127121</xdr:rowOff>
    </xdr:to>
    <xdr:cxnSp macro="">
      <xdr:nvCxnSpPr>
        <xdr:cNvPr id="317" name="直線コネクタ 316"/>
        <xdr:cNvCxnSpPr/>
      </xdr:nvCxnSpPr>
      <xdr:spPr>
        <a:xfrm>
          <a:off x="16929100" y="1161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57107</xdr:rowOff>
    </xdr:from>
    <xdr:ext cx="762000" cy="259045"/>
    <xdr:sp macro="" textlink="">
      <xdr:nvSpPr>
        <xdr:cNvPr id="318" name="定員管理の状況最大値テキスト"/>
        <xdr:cNvSpPr txBox="1"/>
      </xdr:nvSpPr>
      <xdr:spPr>
        <a:xfrm>
          <a:off x="17106900" y="965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24</xdr:col>
      <xdr:colOff>469900</xdr:colOff>
      <xdr:row>57</xdr:row>
      <xdr:rowOff>142180</xdr:rowOff>
    </xdr:from>
    <xdr:to>
      <xdr:col>24</xdr:col>
      <xdr:colOff>647700</xdr:colOff>
      <xdr:row>57</xdr:row>
      <xdr:rowOff>142180</xdr:rowOff>
    </xdr:to>
    <xdr:cxnSp macro="">
      <xdr:nvCxnSpPr>
        <xdr:cNvPr id="319" name="直線コネクタ 318"/>
        <xdr:cNvCxnSpPr/>
      </xdr:nvCxnSpPr>
      <xdr:spPr>
        <a:xfrm>
          <a:off x="16929100" y="991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95492</xdr:rowOff>
    </xdr:from>
    <xdr:to>
      <xdr:col>24</xdr:col>
      <xdr:colOff>558800</xdr:colOff>
      <xdr:row>60</xdr:row>
      <xdr:rowOff>148348</xdr:rowOff>
    </xdr:to>
    <xdr:cxnSp macro="">
      <xdr:nvCxnSpPr>
        <xdr:cNvPr id="320" name="直線コネクタ 319"/>
        <xdr:cNvCxnSpPr/>
      </xdr:nvCxnSpPr>
      <xdr:spPr>
        <a:xfrm>
          <a:off x="16179800" y="10382492"/>
          <a:ext cx="8382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19853</xdr:rowOff>
    </xdr:from>
    <xdr:ext cx="762000" cy="259045"/>
    <xdr:sp macro="" textlink="">
      <xdr:nvSpPr>
        <xdr:cNvPr id="321" name="定員管理の状況平均値テキスト"/>
        <xdr:cNvSpPr txBox="1"/>
      </xdr:nvSpPr>
      <xdr:spPr>
        <a:xfrm>
          <a:off x="17106900" y="101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22" name="フローチャート : 判断 321"/>
        <xdr:cNvSpPr/>
      </xdr:nvSpPr>
      <xdr:spPr>
        <a:xfrm>
          <a:off x="16967200" y="102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95492</xdr:rowOff>
    </xdr:from>
    <xdr:to>
      <xdr:col>23</xdr:col>
      <xdr:colOff>406400</xdr:colOff>
      <xdr:row>60</xdr:row>
      <xdr:rowOff>139156</xdr:rowOff>
    </xdr:to>
    <xdr:cxnSp macro="">
      <xdr:nvCxnSpPr>
        <xdr:cNvPr id="323" name="直線コネクタ 322"/>
        <xdr:cNvCxnSpPr/>
      </xdr:nvCxnSpPr>
      <xdr:spPr>
        <a:xfrm flipV="1">
          <a:off x="15290800" y="10382492"/>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146050</xdr:rowOff>
    </xdr:from>
    <xdr:to>
      <xdr:col>23</xdr:col>
      <xdr:colOff>457200</xdr:colOff>
      <xdr:row>60</xdr:row>
      <xdr:rowOff>76200</xdr:rowOff>
    </xdr:to>
    <xdr:sp macro="" textlink="">
      <xdr:nvSpPr>
        <xdr:cNvPr id="324" name="フローチャート : 判断 323"/>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25" name="テキスト ボックス 324"/>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139156</xdr:rowOff>
    </xdr:from>
    <xdr:to>
      <xdr:col>22</xdr:col>
      <xdr:colOff>203200</xdr:colOff>
      <xdr:row>60</xdr:row>
      <xdr:rowOff>147199</xdr:rowOff>
    </xdr:to>
    <xdr:cxnSp macro="">
      <xdr:nvCxnSpPr>
        <xdr:cNvPr id="326" name="直線コネクタ 325"/>
        <xdr:cNvCxnSpPr/>
      </xdr:nvCxnSpPr>
      <xdr:spPr>
        <a:xfrm flipV="1">
          <a:off x="14401800" y="1042615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5624</xdr:rowOff>
    </xdr:from>
    <xdr:to>
      <xdr:col>22</xdr:col>
      <xdr:colOff>254000</xdr:colOff>
      <xdr:row>60</xdr:row>
      <xdr:rowOff>107224</xdr:rowOff>
    </xdr:to>
    <xdr:sp macro="" textlink="">
      <xdr:nvSpPr>
        <xdr:cNvPr id="327" name="フローチャート : 判断 326"/>
        <xdr:cNvSpPr/>
      </xdr:nvSpPr>
      <xdr:spPr>
        <a:xfrm>
          <a:off x="15240000" y="1029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117401</xdr:rowOff>
    </xdr:from>
    <xdr:ext cx="762000" cy="259045"/>
    <xdr:sp macro="" textlink="">
      <xdr:nvSpPr>
        <xdr:cNvPr id="328" name="テキスト ボックス 327"/>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127665</xdr:rowOff>
    </xdr:from>
    <xdr:to>
      <xdr:col>21</xdr:col>
      <xdr:colOff>0</xdr:colOff>
      <xdr:row>60</xdr:row>
      <xdr:rowOff>147199</xdr:rowOff>
    </xdr:to>
    <xdr:cxnSp macro="">
      <xdr:nvCxnSpPr>
        <xdr:cNvPr id="329" name="直線コネクタ 328"/>
        <xdr:cNvCxnSpPr/>
      </xdr:nvCxnSpPr>
      <xdr:spPr>
        <a:xfrm>
          <a:off x="13512800" y="10414665"/>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145808</xdr:rowOff>
    </xdr:from>
    <xdr:to>
      <xdr:col>21</xdr:col>
      <xdr:colOff>50800</xdr:colOff>
      <xdr:row>61</xdr:row>
      <xdr:rowOff>75958</xdr:rowOff>
    </xdr:to>
    <xdr:sp macro="" textlink="">
      <xdr:nvSpPr>
        <xdr:cNvPr id="330" name="フローチャート : 判断 329"/>
        <xdr:cNvSpPr/>
      </xdr:nvSpPr>
      <xdr:spPr>
        <a:xfrm>
          <a:off x="14351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60735</xdr:rowOff>
    </xdr:from>
    <xdr:ext cx="762000" cy="259045"/>
    <xdr:sp macro="" textlink="">
      <xdr:nvSpPr>
        <xdr:cNvPr id="331" name="テキスト ボックス 330"/>
        <xdr:cNvSpPr txBox="1"/>
      </xdr:nvSpPr>
      <xdr:spPr>
        <a:xfrm>
          <a:off x="14020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32" name="フローチャート : 判断 331"/>
        <xdr:cNvSpPr/>
      </xdr:nvSpPr>
      <xdr:spPr>
        <a:xfrm>
          <a:off x="13462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4432</xdr:rowOff>
    </xdr:from>
    <xdr:ext cx="762000" cy="259045"/>
    <xdr:sp macro="" textlink="">
      <xdr:nvSpPr>
        <xdr:cNvPr id="333" name="テキスト ボックス 332"/>
        <xdr:cNvSpPr txBox="1"/>
      </xdr:nvSpPr>
      <xdr:spPr>
        <a:xfrm>
          <a:off x="13131800" y="1046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97548</xdr:rowOff>
    </xdr:from>
    <xdr:to>
      <xdr:col>24</xdr:col>
      <xdr:colOff>609600</xdr:colOff>
      <xdr:row>61</xdr:row>
      <xdr:rowOff>27698</xdr:rowOff>
    </xdr:to>
    <xdr:sp macro="" textlink="">
      <xdr:nvSpPr>
        <xdr:cNvPr id="339" name="円/楕円 338"/>
        <xdr:cNvSpPr/>
      </xdr:nvSpPr>
      <xdr:spPr>
        <a:xfrm>
          <a:off x="16967200" y="103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69625</xdr:rowOff>
    </xdr:from>
    <xdr:ext cx="762000" cy="259045"/>
    <xdr:sp macro="" textlink="">
      <xdr:nvSpPr>
        <xdr:cNvPr id="340" name="定員管理の状況該当値テキスト"/>
        <xdr:cNvSpPr txBox="1"/>
      </xdr:nvSpPr>
      <xdr:spPr>
        <a:xfrm>
          <a:off x="17106900" y="1035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44692</xdr:rowOff>
    </xdr:from>
    <xdr:to>
      <xdr:col>23</xdr:col>
      <xdr:colOff>457200</xdr:colOff>
      <xdr:row>60</xdr:row>
      <xdr:rowOff>146292</xdr:rowOff>
    </xdr:to>
    <xdr:sp macro="" textlink="">
      <xdr:nvSpPr>
        <xdr:cNvPr id="341" name="円/楕円 340"/>
        <xdr:cNvSpPr/>
      </xdr:nvSpPr>
      <xdr:spPr>
        <a:xfrm>
          <a:off x="16129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131069</xdr:rowOff>
    </xdr:from>
    <xdr:ext cx="736600" cy="259045"/>
    <xdr:sp macro="" textlink="">
      <xdr:nvSpPr>
        <xdr:cNvPr id="342" name="テキスト ボックス 341"/>
        <xdr:cNvSpPr txBox="1"/>
      </xdr:nvSpPr>
      <xdr:spPr>
        <a:xfrm>
          <a:off x="15798800" y="10418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88356</xdr:rowOff>
    </xdr:from>
    <xdr:to>
      <xdr:col>22</xdr:col>
      <xdr:colOff>254000</xdr:colOff>
      <xdr:row>61</xdr:row>
      <xdr:rowOff>18506</xdr:rowOff>
    </xdr:to>
    <xdr:sp macro="" textlink="">
      <xdr:nvSpPr>
        <xdr:cNvPr id="343" name="円/楕円 342"/>
        <xdr:cNvSpPr/>
      </xdr:nvSpPr>
      <xdr:spPr>
        <a:xfrm>
          <a:off x="15240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3283</xdr:rowOff>
    </xdr:from>
    <xdr:ext cx="762000" cy="259045"/>
    <xdr:sp macro="" textlink="">
      <xdr:nvSpPr>
        <xdr:cNvPr id="344" name="テキスト ボックス 343"/>
        <xdr:cNvSpPr txBox="1"/>
      </xdr:nvSpPr>
      <xdr:spPr>
        <a:xfrm>
          <a:off x="14909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96399</xdr:rowOff>
    </xdr:from>
    <xdr:to>
      <xdr:col>21</xdr:col>
      <xdr:colOff>50800</xdr:colOff>
      <xdr:row>61</xdr:row>
      <xdr:rowOff>26549</xdr:rowOff>
    </xdr:to>
    <xdr:sp macro="" textlink="">
      <xdr:nvSpPr>
        <xdr:cNvPr id="345" name="円/楕円 344"/>
        <xdr:cNvSpPr/>
      </xdr:nvSpPr>
      <xdr:spPr>
        <a:xfrm>
          <a:off x="14351000" y="1038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36726</xdr:rowOff>
    </xdr:from>
    <xdr:ext cx="762000" cy="259045"/>
    <xdr:sp macro="" textlink="">
      <xdr:nvSpPr>
        <xdr:cNvPr id="346" name="テキスト ボックス 345"/>
        <xdr:cNvSpPr txBox="1"/>
      </xdr:nvSpPr>
      <xdr:spPr>
        <a:xfrm>
          <a:off x="14020800" y="1015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76865</xdr:rowOff>
    </xdr:from>
    <xdr:to>
      <xdr:col>19</xdr:col>
      <xdr:colOff>533400</xdr:colOff>
      <xdr:row>61</xdr:row>
      <xdr:rowOff>7015</xdr:rowOff>
    </xdr:to>
    <xdr:sp macro="" textlink="">
      <xdr:nvSpPr>
        <xdr:cNvPr id="347" name="円/楕円 346"/>
        <xdr:cNvSpPr/>
      </xdr:nvSpPr>
      <xdr:spPr>
        <a:xfrm>
          <a:off x="13462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17192</xdr:rowOff>
    </xdr:from>
    <xdr:ext cx="762000" cy="259045"/>
    <xdr:sp macro="" textlink="">
      <xdr:nvSpPr>
        <xdr:cNvPr id="348" name="テキスト ボックス 347"/>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類似団体の平均と比較し、高い数値である。</a:t>
          </a:r>
          <a:endParaRPr lang="ja-JP" altLang="ja-JP" sz="1400">
            <a:effectLst/>
          </a:endParaRPr>
        </a:p>
        <a:p>
          <a:r>
            <a:rPr lang="ja-JP" altLang="ja-JP" sz="1100">
              <a:solidFill>
                <a:schemeClr val="dk1"/>
              </a:solidFill>
              <a:effectLst/>
              <a:latin typeface="+mn-lt"/>
              <a:ea typeface="+mn-ea"/>
              <a:cs typeface="+mn-cs"/>
            </a:rPr>
            <a:t>下水道事業の面整備終了に伴い、下水道事業への繰出金の減少や一部事務組合への地方債分の負担金も減少するなど、数値的には改善の方向に向かっている。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8" name="テキスト ボックス 37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74083</xdr:rowOff>
    </xdr:to>
    <xdr:cxnSp macro="">
      <xdr:nvCxnSpPr>
        <xdr:cNvPr id="380" name="直線コネクタ 379"/>
        <xdr:cNvCxnSpPr/>
      </xdr:nvCxnSpPr>
      <xdr:spPr>
        <a:xfrm flipV="1">
          <a:off x="17018000" y="6215138"/>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81"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2" name="直線コネクタ 381"/>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3"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4" name="直線コネクタ 383"/>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60778</xdr:rowOff>
    </xdr:from>
    <xdr:to>
      <xdr:col>24</xdr:col>
      <xdr:colOff>558800</xdr:colOff>
      <xdr:row>43</xdr:row>
      <xdr:rowOff>106741</xdr:rowOff>
    </xdr:to>
    <xdr:cxnSp macro="">
      <xdr:nvCxnSpPr>
        <xdr:cNvPr id="385" name="直線コネクタ 384"/>
        <xdr:cNvCxnSpPr/>
      </xdr:nvCxnSpPr>
      <xdr:spPr>
        <a:xfrm flipV="1">
          <a:off x="16179800" y="7433128"/>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12294</xdr:rowOff>
    </xdr:from>
    <xdr:ext cx="762000" cy="259045"/>
    <xdr:sp macro="" textlink="">
      <xdr:nvSpPr>
        <xdr:cNvPr id="386" name="公債費負担の状況平均値テキスト"/>
        <xdr:cNvSpPr txBox="1"/>
      </xdr:nvSpPr>
      <xdr:spPr>
        <a:xfrm>
          <a:off x="17106900" y="6698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7" name="フローチャート : 判断 386"/>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106741</xdr:rowOff>
    </xdr:from>
    <xdr:to>
      <xdr:col>23</xdr:col>
      <xdr:colOff>406400</xdr:colOff>
      <xdr:row>43</xdr:row>
      <xdr:rowOff>152702</xdr:rowOff>
    </xdr:to>
    <xdr:cxnSp macro="">
      <xdr:nvCxnSpPr>
        <xdr:cNvPr id="388" name="直線コネクタ 387"/>
        <xdr:cNvCxnSpPr/>
      </xdr:nvCxnSpPr>
      <xdr:spPr>
        <a:xfrm flipV="1">
          <a:off x="15290800" y="74790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89" name="フローチャート : 判断 388"/>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5036</xdr:rowOff>
    </xdr:from>
    <xdr:ext cx="736600" cy="259045"/>
    <xdr:sp macro="" textlink="">
      <xdr:nvSpPr>
        <xdr:cNvPr id="390" name="テキスト ボックス 389"/>
        <xdr:cNvSpPr txBox="1"/>
      </xdr:nvSpPr>
      <xdr:spPr>
        <a:xfrm>
          <a:off x="15798800" y="6691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152702</xdr:rowOff>
    </xdr:from>
    <xdr:to>
      <xdr:col>22</xdr:col>
      <xdr:colOff>203200</xdr:colOff>
      <xdr:row>44</xdr:row>
      <xdr:rowOff>84667</xdr:rowOff>
    </xdr:to>
    <xdr:cxnSp macro="">
      <xdr:nvCxnSpPr>
        <xdr:cNvPr id="391" name="直線コネクタ 390"/>
        <xdr:cNvCxnSpPr/>
      </xdr:nvCxnSpPr>
      <xdr:spPr>
        <a:xfrm flipV="1">
          <a:off x="14401800" y="7525052"/>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122162</xdr:rowOff>
    </xdr:from>
    <xdr:to>
      <xdr:col>22</xdr:col>
      <xdr:colOff>254000</xdr:colOff>
      <xdr:row>41</xdr:row>
      <xdr:rowOff>52312</xdr:rowOff>
    </xdr:to>
    <xdr:sp macro="" textlink="">
      <xdr:nvSpPr>
        <xdr:cNvPr id="392" name="フローチャート : 判断 391"/>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62489</xdr:rowOff>
    </xdr:from>
    <xdr:ext cx="762000" cy="259045"/>
    <xdr:sp macro="" textlink="">
      <xdr:nvSpPr>
        <xdr:cNvPr id="393" name="テキスト ボックス 392"/>
        <xdr:cNvSpPr txBox="1"/>
      </xdr:nvSpPr>
      <xdr:spPr>
        <a:xfrm>
          <a:off x="14909800" y="674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84667</xdr:rowOff>
    </xdr:from>
    <xdr:to>
      <xdr:col>21</xdr:col>
      <xdr:colOff>0</xdr:colOff>
      <xdr:row>45</xdr:row>
      <xdr:rowOff>16631</xdr:rowOff>
    </xdr:to>
    <xdr:cxnSp macro="">
      <xdr:nvCxnSpPr>
        <xdr:cNvPr id="394" name="直線コネクタ 393"/>
        <xdr:cNvCxnSpPr/>
      </xdr:nvCxnSpPr>
      <xdr:spPr>
        <a:xfrm flipV="1">
          <a:off x="13512800" y="762846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111578</xdr:rowOff>
    </xdr:from>
    <xdr:to>
      <xdr:col>21</xdr:col>
      <xdr:colOff>50800</xdr:colOff>
      <xdr:row>42</xdr:row>
      <xdr:rowOff>41728</xdr:rowOff>
    </xdr:to>
    <xdr:sp macro="" textlink="">
      <xdr:nvSpPr>
        <xdr:cNvPr id="395" name="フローチャート : 判断 394"/>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51905</xdr:rowOff>
    </xdr:from>
    <xdr:ext cx="762000" cy="259045"/>
    <xdr:sp macro="" textlink="">
      <xdr:nvSpPr>
        <xdr:cNvPr id="396" name="テキスト ボックス 395"/>
        <xdr:cNvSpPr txBox="1"/>
      </xdr:nvSpPr>
      <xdr:spPr>
        <a:xfrm>
          <a:off x="14020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20562</xdr:rowOff>
    </xdr:from>
    <xdr:to>
      <xdr:col>19</xdr:col>
      <xdr:colOff>533400</xdr:colOff>
      <xdr:row>42</xdr:row>
      <xdr:rowOff>122162</xdr:rowOff>
    </xdr:to>
    <xdr:sp macro="" textlink="">
      <xdr:nvSpPr>
        <xdr:cNvPr id="397" name="フローチャート : 判断 396"/>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132339</xdr:rowOff>
    </xdr:from>
    <xdr:ext cx="762000" cy="259045"/>
    <xdr:sp macro="" textlink="">
      <xdr:nvSpPr>
        <xdr:cNvPr id="398" name="テキスト ボックス 397"/>
        <xdr:cNvSpPr txBox="1"/>
      </xdr:nvSpPr>
      <xdr:spPr>
        <a:xfrm>
          <a:off x="13131800" y="699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9978</xdr:rowOff>
    </xdr:from>
    <xdr:to>
      <xdr:col>24</xdr:col>
      <xdr:colOff>609600</xdr:colOff>
      <xdr:row>43</xdr:row>
      <xdr:rowOff>111578</xdr:rowOff>
    </xdr:to>
    <xdr:sp macro="" textlink="">
      <xdr:nvSpPr>
        <xdr:cNvPr id="404" name="円/楕円 403"/>
        <xdr:cNvSpPr/>
      </xdr:nvSpPr>
      <xdr:spPr>
        <a:xfrm>
          <a:off x="16967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153505</xdr:rowOff>
    </xdr:from>
    <xdr:ext cx="762000" cy="259045"/>
    <xdr:sp macro="" textlink="">
      <xdr:nvSpPr>
        <xdr:cNvPr id="405" name="公債費負担の状況該当値テキスト"/>
        <xdr:cNvSpPr txBox="1"/>
      </xdr:nvSpPr>
      <xdr:spPr>
        <a:xfrm>
          <a:off x="17106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55941</xdr:rowOff>
    </xdr:from>
    <xdr:to>
      <xdr:col>23</xdr:col>
      <xdr:colOff>457200</xdr:colOff>
      <xdr:row>43</xdr:row>
      <xdr:rowOff>157541</xdr:rowOff>
    </xdr:to>
    <xdr:sp macro="" textlink="">
      <xdr:nvSpPr>
        <xdr:cNvPr id="406" name="円/楕円 405"/>
        <xdr:cNvSpPr/>
      </xdr:nvSpPr>
      <xdr:spPr>
        <a:xfrm>
          <a:off x="16129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142318</xdr:rowOff>
    </xdr:from>
    <xdr:ext cx="736600" cy="259045"/>
    <xdr:sp macro="" textlink="">
      <xdr:nvSpPr>
        <xdr:cNvPr id="407" name="テキスト ボックス 406"/>
        <xdr:cNvSpPr txBox="1"/>
      </xdr:nvSpPr>
      <xdr:spPr>
        <a:xfrm>
          <a:off x="15798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101902</xdr:rowOff>
    </xdr:from>
    <xdr:to>
      <xdr:col>22</xdr:col>
      <xdr:colOff>254000</xdr:colOff>
      <xdr:row>44</xdr:row>
      <xdr:rowOff>32052</xdr:rowOff>
    </xdr:to>
    <xdr:sp macro="" textlink="">
      <xdr:nvSpPr>
        <xdr:cNvPr id="408" name="円/楕円 407"/>
        <xdr:cNvSpPr/>
      </xdr:nvSpPr>
      <xdr:spPr>
        <a:xfrm>
          <a:off x="15240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16829</xdr:rowOff>
    </xdr:from>
    <xdr:ext cx="762000" cy="259045"/>
    <xdr:sp macro="" textlink="">
      <xdr:nvSpPr>
        <xdr:cNvPr id="409" name="テキスト ボックス 408"/>
        <xdr:cNvSpPr txBox="1"/>
      </xdr:nvSpPr>
      <xdr:spPr>
        <a:xfrm>
          <a:off x="14909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33867</xdr:rowOff>
    </xdr:from>
    <xdr:to>
      <xdr:col>21</xdr:col>
      <xdr:colOff>50800</xdr:colOff>
      <xdr:row>44</xdr:row>
      <xdr:rowOff>135467</xdr:rowOff>
    </xdr:to>
    <xdr:sp macro="" textlink="">
      <xdr:nvSpPr>
        <xdr:cNvPr id="410" name="円/楕円 409"/>
        <xdr:cNvSpPr/>
      </xdr:nvSpPr>
      <xdr:spPr>
        <a:xfrm>
          <a:off x="14351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120244</xdr:rowOff>
    </xdr:from>
    <xdr:ext cx="762000" cy="259045"/>
    <xdr:sp macro="" textlink="">
      <xdr:nvSpPr>
        <xdr:cNvPr id="411" name="テキスト ボックス 410"/>
        <xdr:cNvSpPr txBox="1"/>
      </xdr:nvSpPr>
      <xdr:spPr>
        <a:xfrm>
          <a:off x="14020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137281</xdr:rowOff>
    </xdr:from>
    <xdr:to>
      <xdr:col>19</xdr:col>
      <xdr:colOff>533400</xdr:colOff>
      <xdr:row>45</xdr:row>
      <xdr:rowOff>67431</xdr:rowOff>
    </xdr:to>
    <xdr:sp macro="" textlink="">
      <xdr:nvSpPr>
        <xdr:cNvPr id="412" name="円/楕円 411"/>
        <xdr:cNvSpPr/>
      </xdr:nvSpPr>
      <xdr:spPr>
        <a:xfrm>
          <a:off x="13462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52208</xdr:rowOff>
    </xdr:from>
    <xdr:ext cx="762000" cy="259045"/>
    <xdr:sp macro="" textlink="">
      <xdr:nvSpPr>
        <xdr:cNvPr id="413" name="テキスト ボックス 412"/>
        <xdr:cNvSpPr txBox="1"/>
      </xdr:nvSpPr>
      <xdr:spPr>
        <a:xfrm>
          <a:off x="13131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現状数値は、県内でワースト２位。財政調整基金の積み増しや地方債残高の減少により改善したが、類似団体の平均を上回っている。主な要因は、財政調整基金を中心に充当可能基金残高（約</a:t>
          </a:r>
          <a:r>
            <a:rPr lang="ja-JP" altLang="en-US" sz="1100">
              <a:solidFill>
                <a:schemeClr val="dk1"/>
              </a:solidFill>
              <a:effectLst/>
              <a:latin typeface="+mn-lt"/>
              <a:ea typeface="+mn-ea"/>
              <a:cs typeface="+mn-cs"/>
            </a:rPr>
            <a:t>２０</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千万円）</a:t>
          </a:r>
          <a:r>
            <a:rPr lang="ja-JP" altLang="en-US" sz="1100">
              <a:solidFill>
                <a:schemeClr val="dk1"/>
              </a:solidFill>
              <a:effectLst/>
              <a:latin typeface="+mn-lt"/>
              <a:ea typeface="+mn-ea"/>
              <a:cs typeface="+mn-cs"/>
            </a:rPr>
            <a:t>が低いこと</a:t>
          </a:r>
          <a:r>
            <a:rPr lang="ja-JP" altLang="ja-JP" sz="1100">
              <a:solidFill>
                <a:schemeClr val="dk1"/>
              </a:solidFill>
              <a:effectLst/>
              <a:latin typeface="+mn-lt"/>
              <a:ea typeface="+mn-ea"/>
              <a:cs typeface="+mn-cs"/>
            </a:rPr>
            <a:t>、また地方債残高（</a:t>
          </a:r>
          <a:r>
            <a:rPr lang="ja-JP" altLang="en-US" sz="1100">
              <a:solidFill>
                <a:schemeClr val="dk1"/>
              </a:solidFill>
              <a:effectLst/>
              <a:latin typeface="+mn-lt"/>
              <a:ea typeface="+mn-ea"/>
              <a:cs typeface="+mn-cs"/>
            </a:rPr>
            <a:t>６８</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千万円）や下水道事業等公営企業債に係る繰入見込額（５</a:t>
          </a:r>
          <a:r>
            <a:rPr lang="ja-JP" altLang="en-US" sz="1100">
              <a:solidFill>
                <a:schemeClr val="dk1"/>
              </a:solidFill>
              <a:effectLst/>
              <a:latin typeface="+mn-lt"/>
              <a:ea typeface="+mn-ea"/>
              <a:cs typeface="+mn-cs"/>
            </a:rPr>
            <a:t>７</a:t>
          </a:r>
          <a:r>
            <a:rPr lang="ja-JP" altLang="ja-JP" sz="1100">
              <a:solidFill>
                <a:schemeClr val="dk1"/>
              </a:solidFill>
              <a:effectLst/>
              <a:latin typeface="+mn-lt"/>
              <a:ea typeface="+mn-ea"/>
              <a:cs typeface="+mn-cs"/>
            </a:rPr>
            <a:t>億</a:t>
          </a:r>
          <a:r>
            <a:rPr lang="ja-JP" altLang="en-US" sz="1100">
              <a:solidFill>
                <a:schemeClr val="dk1"/>
              </a:solidFill>
              <a:effectLst/>
              <a:latin typeface="+mn-lt"/>
              <a:ea typeface="+mn-ea"/>
              <a:cs typeface="+mn-cs"/>
            </a:rPr>
            <a:t>２</a:t>
          </a:r>
          <a:r>
            <a:rPr lang="ja-JP" altLang="ja-JP" sz="1100">
              <a:solidFill>
                <a:schemeClr val="dk1"/>
              </a:solidFill>
              <a:effectLst/>
              <a:latin typeface="+mn-lt"/>
              <a:ea typeface="+mn-ea"/>
              <a:cs typeface="+mn-cs"/>
            </a:rPr>
            <a:t>千万円）が多いことに原因があると思われる。</a:t>
          </a:r>
          <a:endParaRPr lang="ja-JP" altLang="ja-JP" sz="1400">
            <a:effectLst/>
          </a:endParaRPr>
        </a:p>
        <a:p>
          <a:r>
            <a:rPr lang="ja-JP" altLang="ja-JP" sz="1100">
              <a:solidFill>
                <a:schemeClr val="dk1"/>
              </a:solidFill>
              <a:effectLst/>
              <a:latin typeface="+mn-lt"/>
              <a:ea typeface="+mn-ea"/>
              <a:cs typeface="+mn-cs"/>
            </a:rPr>
            <a:t>公営企業債の負担見込額は、下水道事業を町内全域で実施してきたためであるが、下水道事業の面整備も平成２２年度に終了し、借入残高は減少に転じる見込みであり、数値の減少要因となる。</a:t>
          </a:r>
          <a:endParaRPr lang="ja-JP" altLang="ja-JP" sz="1400">
            <a:effectLst/>
          </a:endParaRPr>
        </a:p>
        <a:p>
          <a:r>
            <a:rPr lang="ja-JP" altLang="ja-JP" sz="1100">
              <a:solidFill>
                <a:schemeClr val="dk1"/>
              </a:solidFill>
              <a:effectLst/>
              <a:latin typeface="+mn-lt"/>
              <a:ea typeface="+mn-ea"/>
              <a:cs typeface="+mn-cs"/>
            </a:rPr>
            <a:t>また、財政調整基金の積み増しも計画的に行うことにより、年々改善へと向かう見込みである。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19</xdr:row>
      <xdr:rowOff>165184</xdr:rowOff>
    </xdr:to>
    <xdr:cxnSp macro="">
      <xdr:nvCxnSpPr>
        <xdr:cNvPr id="442" name="直線コネクタ 441"/>
        <xdr:cNvCxnSpPr/>
      </xdr:nvCxnSpPr>
      <xdr:spPr>
        <a:xfrm flipV="1">
          <a:off x="17018000" y="2378710"/>
          <a:ext cx="0" cy="1044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137261</xdr:rowOff>
    </xdr:from>
    <xdr:ext cx="762000" cy="259045"/>
    <xdr:sp macro="" textlink="">
      <xdr:nvSpPr>
        <xdr:cNvPr id="443" name="将来負担の状況最小値テキスト"/>
        <xdr:cNvSpPr txBox="1"/>
      </xdr:nvSpPr>
      <xdr:spPr>
        <a:xfrm>
          <a:off x="17106900" y="339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a:t>
          </a:r>
          <a:endParaRPr kumimoji="1" lang="ja-JP" altLang="en-US" sz="1000" b="1">
            <a:latin typeface="ＭＳ Ｐゴシック"/>
          </a:endParaRPr>
        </a:p>
      </xdr:txBody>
    </xdr:sp>
    <xdr:clientData/>
  </xdr:oneCellAnchor>
  <xdr:twoCellAnchor>
    <xdr:from>
      <xdr:col>24</xdr:col>
      <xdr:colOff>469900</xdr:colOff>
      <xdr:row>19</xdr:row>
      <xdr:rowOff>165184</xdr:rowOff>
    </xdr:from>
    <xdr:to>
      <xdr:col>24</xdr:col>
      <xdr:colOff>647700</xdr:colOff>
      <xdr:row>19</xdr:row>
      <xdr:rowOff>165184</xdr:rowOff>
    </xdr:to>
    <xdr:cxnSp macro="">
      <xdr:nvCxnSpPr>
        <xdr:cNvPr id="444" name="直線コネクタ 443"/>
        <xdr:cNvCxnSpPr/>
      </xdr:nvCxnSpPr>
      <xdr:spPr>
        <a:xfrm>
          <a:off x="16929100" y="34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45"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6" name="直線コネクタ 445"/>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98425</xdr:rowOff>
    </xdr:from>
    <xdr:to>
      <xdr:col>24</xdr:col>
      <xdr:colOff>558800</xdr:colOff>
      <xdr:row>19</xdr:row>
      <xdr:rowOff>98425</xdr:rowOff>
    </xdr:to>
    <xdr:cxnSp macro="">
      <xdr:nvCxnSpPr>
        <xdr:cNvPr id="447" name="直線コネクタ 446"/>
        <xdr:cNvCxnSpPr/>
      </xdr:nvCxnSpPr>
      <xdr:spPr>
        <a:xfrm>
          <a:off x="16179800" y="335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131547</xdr:rowOff>
    </xdr:from>
    <xdr:ext cx="762000" cy="259045"/>
    <xdr:sp macro="" textlink="">
      <xdr:nvSpPr>
        <xdr:cNvPr id="448" name="将来負担の状況平均値テキスト"/>
        <xdr:cNvSpPr txBox="1"/>
      </xdr:nvSpPr>
      <xdr:spPr>
        <a:xfrm>
          <a:off x="17106900" y="236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115020</xdr:rowOff>
    </xdr:from>
    <xdr:to>
      <xdr:col>24</xdr:col>
      <xdr:colOff>609600</xdr:colOff>
      <xdr:row>15</xdr:row>
      <xdr:rowOff>45170</xdr:rowOff>
    </xdr:to>
    <xdr:sp macro="" textlink="">
      <xdr:nvSpPr>
        <xdr:cNvPr id="449" name="フローチャート : 判断 448"/>
        <xdr:cNvSpPr/>
      </xdr:nvSpPr>
      <xdr:spPr>
        <a:xfrm>
          <a:off x="16967200" y="25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98425</xdr:rowOff>
    </xdr:from>
    <xdr:to>
      <xdr:col>23</xdr:col>
      <xdr:colOff>406400</xdr:colOff>
      <xdr:row>20</xdr:row>
      <xdr:rowOff>135297</xdr:rowOff>
    </xdr:to>
    <xdr:cxnSp macro="">
      <xdr:nvCxnSpPr>
        <xdr:cNvPr id="450" name="直線コネクタ 449"/>
        <xdr:cNvCxnSpPr/>
      </xdr:nvCxnSpPr>
      <xdr:spPr>
        <a:xfrm flipV="1">
          <a:off x="15290800" y="3355975"/>
          <a:ext cx="889000" cy="20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24003</xdr:rowOff>
    </xdr:from>
    <xdr:to>
      <xdr:col>23</xdr:col>
      <xdr:colOff>457200</xdr:colOff>
      <xdr:row>15</xdr:row>
      <xdr:rowOff>125603</xdr:rowOff>
    </xdr:to>
    <xdr:sp macro="" textlink="">
      <xdr:nvSpPr>
        <xdr:cNvPr id="451" name="フローチャート : 判断 450"/>
        <xdr:cNvSpPr/>
      </xdr:nvSpPr>
      <xdr:spPr>
        <a:xfrm>
          <a:off x="16129000" y="25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135780</xdr:rowOff>
    </xdr:from>
    <xdr:ext cx="736600" cy="259045"/>
    <xdr:sp macro="" textlink="">
      <xdr:nvSpPr>
        <xdr:cNvPr id="452" name="テキスト ボックス 451"/>
        <xdr:cNvSpPr txBox="1"/>
      </xdr:nvSpPr>
      <xdr:spPr>
        <a:xfrm>
          <a:off x="15798800" y="2364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135297</xdr:rowOff>
    </xdr:from>
    <xdr:to>
      <xdr:col>22</xdr:col>
      <xdr:colOff>203200</xdr:colOff>
      <xdr:row>21</xdr:row>
      <xdr:rowOff>162518</xdr:rowOff>
    </xdr:to>
    <xdr:cxnSp macro="">
      <xdr:nvCxnSpPr>
        <xdr:cNvPr id="453" name="直線コネクタ 452"/>
        <xdr:cNvCxnSpPr/>
      </xdr:nvCxnSpPr>
      <xdr:spPr>
        <a:xfrm flipV="1">
          <a:off x="14401800" y="3564297"/>
          <a:ext cx="889000" cy="19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149606</xdr:rowOff>
    </xdr:from>
    <xdr:to>
      <xdr:col>22</xdr:col>
      <xdr:colOff>254000</xdr:colOff>
      <xdr:row>15</xdr:row>
      <xdr:rowOff>79756</xdr:rowOff>
    </xdr:to>
    <xdr:sp macro="" textlink="">
      <xdr:nvSpPr>
        <xdr:cNvPr id="454" name="フローチャート : 判断 453"/>
        <xdr:cNvSpPr/>
      </xdr:nvSpPr>
      <xdr:spPr>
        <a:xfrm>
          <a:off x="15240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89933</xdr:rowOff>
    </xdr:from>
    <xdr:ext cx="762000" cy="259045"/>
    <xdr:sp macro="" textlink="">
      <xdr:nvSpPr>
        <xdr:cNvPr id="455" name="テキスト ボックス 454"/>
        <xdr:cNvSpPr txBox="1"/>
      </xdr:nvSpPr>
      <xdr:spPr>
        <a:xfrm>
          <a:off x="14909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162518</xdr:rowOff>
    </xdr:from>
    <xdr:to>
      <xdr:col>21</xdr:col>
      <xdr:colOff>0</xdr:colOff>
      <xdr:row>23</xdr:row>
      <xdr:rowOff>29549</xdr:rowOff>
    </xdr:to>
    <xdr:cxnSp macro="">
      <xdr:nvCxnSpPr>
        <xdr:cNvPr id="456" name="直線コネクタ 455"/>
        <xdr:cNvCxnSpPr/>
      </xdr:nvCxnSpPr>
      <xdr:spPr>
        <a:xfrm flipV="1">
          <a:off x="13512800" y="3762968"/>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10202</xdr:rowOff>
    </xdr:from>
    <xdr:to>
      <xdr:col>21</xdr:col>
      <xdr:colOff>50800</xdr:colOff>
      <xdr:row>16</xdr:row>
      <xdr:rowOff>111802</xdr:rowOff>
    </xdr:to>
    <xdr:sp macro="" textlink="">
      <xdr:nvSpPr>
        <xdr:cNvPr id="457" name="フローチャート : 判断 456"/>
        <xdr:cNvSpPr/>
      </xdr:nvSpPr>
      <xdr:spPr>
        <a:xfrm>
          <a:off x="14351000" y="275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121979</xdr:rowOff>
    </xdr:from>
    <xdr:ext cx="762000" cy="259045"/>
    <xdr:sp macro="" textlink="">
      <xdr:nvSpPr>
        <xdr:cNvPr id="458" name="テキスト ボックス 457"/>
        <xdr:cNvSpPr txBox="1"/>
      </xdr:nvSpPr>
      <xdr:spPr>
        <a:xfrm>
          <a:off x="14020800" y="252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9" name="フローチャート : 判断 458"/>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60" name="テキスト ボックス 459"/>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19</xdr:row>
      <xdr:rowOff>47625</xdr:rowOff>
    </xdr:from>
    <xdr:to>
      <xdr:col>24</xdr:col>
      <xdr:colOff>609600</xdr:colOff>
      <xdr:row>19</xdr:row>
      <xdr:rowOff>149225</xdr:rowOff>
    </xdr:to>
    <xdr:sp macro="" textlink="">
      <xdr:nvSpPr>
        <xdr:cNvPr id="466" name="円/楕円 465"/>
        <xdr:cNvSpPr/>
      </xdr:nvSpPr>
      <xdr:spPr>
        <a:xfrm>
          <a:off x="169672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114952</xdr:rowOff>
    </xdr:from>
    <xdr:ext cx="762000" cy="259045"/>
    <xdr:sp macro="" textlink="">
      <xdr:nvSpPr>
        <xdr:cNvPr id="467" name="将来負担の状況該当値テキスト"/>
        <xdr:cNvSpPr txBox="1"/>
      </xdr:nvSpPr>
      <xdr:spPr>
        <a:xfrm>
          <a:off x="17106900" y="3201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47625</xdr:rowOff>
    </xdr:from>
    <xdr:to>
      <xdr:col>23</xdr:col>
      <xdr:colOff>457200</xdr:colOff>
      <xdr:row>19</xdr:row>
      <xdr:rowOff>149225</xdr:rowOff>
    </xdr:to>
    <xdr:sp macro="" textlink="">
      <xdr:nvSpPr>
        <xdr:cNvPr id="468" name="円/楕円 467"/>
        <xdr:cNvSpPr/>
      </xdr:nvSpPr>
      <xdr:spPr>
        <a:xfrm>
          <a:off x="16129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134002</xdr:rowOff>
    </xdr:from>
    <xdr:ext cx="736600" cy="259045"/>
    <xdr:sp macro="" textlink="">
      <xdr:nvSpPr>
        <xdr:cNvPr id="469" name="テキスト ボックス 468"/>
        <xdr:cNvSpPr txBox="1"/>
      </xdr:nvSpPr>
      <xdr:spPr>
        <a:xfrm>
          <a:off x="15798800" y="339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84497</xdr:rowOff>
    </xdr:from>
    <xdr:to>
      <xdr:col>22</xdr:col>
      <xdr:colOff>254000</xdr:colOff>
      <xdr:row>21</xdr:row>
      <xdr:rowOff>14647</xdr:rowOff>
    </xdr:to>
    <xdr:sp macro="" textlink="">
      <xdr:nvSpPr>
        <xdr:cNvPr id="470" name="円/楕円 469"/>
        <xdr:cNvSpPr/>
      </xdr:nvSpPr>
      <xdr:spPr>
        <a:xfrm>
          <a:off x="15240000" y="35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170874</xdr:rowOff>
    </xdr:from>
    <xdr:ext cx="762000" cy="259045"/>
    <xdr:sp macro="" textlink="">
      <xdr:nvSpPr>
        <xdr:cNvPr id="471" name="テキスト ボックス 470"/>
        <xdr:cNvSpPr txBox="1"/>
      </xdr:nvSpPr>
      <xdr:spPr>
        <a:xfrm>
          <a:off x="14909800" y="359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111718</xdr:rowOff>
    </xdr:from>
    <xdr:to>
      <xdr:col>21</xdr:col>
      <xdr:colOff>50800</xdr:colOff>
      <xdr:row>22</xdr:row>
      <xdr:rowOff>41868</xdr:rowOff>
    </xdr:to>
    <xdr:sp macro="" textlink="">
      <xdr:nvSpPr>
        <xdr:cNvPr id="472" name="円/楕円 471"/>
        <xdr:cNvSpPr/>
      </xdr:nvSpPr>
      <xdr:spPr>
        <a:xfrm>
          <a:off x="14351000" y="37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26645</xdr:rowOff>
    </xdr:from>
    <xdr:ext cx="762000" cy="259045"/>
    <xdr:sp macro="" textlink="">
      <xdr:nvSpPr>
        <xdr:cNvPr id="473" name="テキスト ボックス 472"/>
        <xdr:cNvSpPr txBox="1"/>
      </xdr:nvSpPr>
      <xdr:spPr>
        <a:xfrm>
          <a:off x="14020800" y="37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150199</xdr:rowOff>
    </xdr:from>
    <xdr:to>
      <xdr:col>19</xdr:col>
      <xdr:colOff>533400</xdr:colOff>
      <xdr:row>23</xdr:row>
      <xdr:rowOff>80349</xdr:rowOff>
    </xdr:to>
    <xdr:sp macro="" textlink="">
      <xdr:nvSpPr>
        <xdr:cNvPr id="474" name="円/楕円 473"/>
        <xdr:cNvSpPr/>
      </xdr:nvSpPr>
      <xdr:spPr>
        <a:xfrm>
          <a:off x="13462000" y="39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65126</xdr:rowOff>
    </xdr:from>
    <xdr:ext cx="762000" cy="259045"/>
    <xdr:sp macro="" textlink="">
      <xdr:nvSpPr>
        <xdr:cNvPr id="475" name="テキスト ボックス 474"/>
        <xdr:cNvSpPr txBox="1"/>
      </xdr:nvSpPr>
      <xdr:spPr>
        <a:xfrm>
          <a:off x="13131800" y="400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岡山県勝央町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11,379
11,342
54.09
5,760,964
5,396,688
330,641
3,840,542
6,837,496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14.4
122.5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類似団体平均、県平均とも</a:t>
          </a:r>
          <a:r>
            <a:rPr lang="ja-JP" altLang="en-US" sz="1100">
              <a:solidFill>
                <a:schemeClr val="dk1"/>
              </a:solidFill>
              <a:effectLst/>
              <a:latin typeface="+mn-lt"/>
              <a:ea typeface="+mn-ea"/>
              <a:cs typeface="+mn-cs"/>
            </a:rPr>
            <a:t>下回って</a:t>
          </a:r>
          <a:r>
            <a:rPr lang="ja-JP" altLang="ja-JP" sz="1100">
              <a:solidFill>
                <a:schemeClr val="dk1"/>
              </a:solidFill>
              <a:effectLst/>
              <a:latin typeface="+mn-lt"/>
              <a:ea typeface="+mn-ea"/>
              <a:cs typeface="+mn-cs"/>
            </a:rPr>
            <a:t>いる。</a:t>
          </a:r>
          <a:endParaRPr lang="ja-JP" altLang="ja-JP" sz="1400">
            <a:effectLst/>
          </a:endParaRPr>
        </a:p>
        <a:p>
          <a:r>
            <a:rPr lang="ja-JP" altLang="ja-JP" sz="1100">
              <a:solidFill>
                <a:schemeClr val="dk1"/>
              </a:solidFill>
              <a:effectLst/>
              <a:latin typeface="+mn-lt"/>
              <a:ea typeface="+mn-ea"/>
              <a:cs typeface="+mn-cs"/>
            </a:rPr>
            <a:t>これは、退職者の補充抑制や人員削減を行ってきたことによるもので、今後とも採用人数の抑制等に努める。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年度に限れば、総額的には前年度と比較して</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の減、これは</a:t>
          </a:r>
          <a:r>
            <a:rPr lang="ja-JP" altLang="en-US" sz="1100">
              <a:solidFill>
                <a:schemeClr val="dk1"/>
              </a:solidFill>
              <a:effectLst/>
              <a:latin typeface="+mn-lt"/>
              <a:ea typeface="+mn-ea"/>
              <a:cs typeface="+mn-cs"/>
            </a:rPr>
            <a:t>職員数</a:t>
          </a:r>
          <a:r>
            <a:rPr lang="ja-JP" altLang="ja-JP" sz="1100">
              <a:solidFill>
                <a:schemeClr val="dk1"/>
              </a:solidFill>
              <a:effectLst/>
              <a:latin typeface="+mn-lt"/>
              <a:ea typeface="+mn-ea"/>
              <a:cs typeface="+mn-cs"/>
            </a:rPr>
            <a:t>の減少による。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143328</xdr:rowOff>
    </xdr:from>
    <xdr:to>
      <xdr:col>7</xdr:col>
      <xdr:colOff>15875</xdr:colOff>
      <xdr:row>42</xdr:row>
      <xdr:rowOff>18143</xdr:rowOff>
    </xdr:to>
    <xdr:cxnSp macro="">
      <xdr:nvCxnSpPr>
        <xdr:cNvPr id="62" name="直線コネクタ 61"/>
        <xdr:cNvCxnSpPr/>
      </xdr:nvCxnSpPr>
      <xdr:spPr>
        <a:xfrm flipV="1">
          <a:off x="4826000" y="56297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161670</xdr:rowOff>
    </xdr:from>
    <xdr:ext cx="762000" cy="259045"/>
    <xdr:sp macro="" textlink="">
      <xdr:nvSpPr>
        <xdr:cNvPr id="63"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42</xdr:row>
      <xdr:rowOff>18143</xdr:rowOff>
    </xdr:from>
    <xdr:to>
      <xdr:col>7</xdr:col>
      <xdr:colOff>104775</xdr:colOff>
      <xdr:row>42</xdr:row>
      <xdr:rowOff>18143</xdr:rowOff>
    </xdr:to>
    <xdr:cxnSp macro="">
      <xdr:nvCxnSpPr>
        <xdr:cNvPr id="64" name="直線コネクタ 63"/>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32</xdr:row>
      <xdr:rowOff>143328</xdr:rowOff>
    </xdr:from>
    <xdr:to>
      <xdr:col>7</xdr:col>
      <xdr:colOff>104775</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50800</xdr:rowOff>
    </xdr:from>
    <xdr:to>
      <xdr:col>7</xdr:col>
      <xdr:colOff>15875</xdr:colOff>
      <xdr:row>35</xdr:row>
      <xdr:rowOff>9978</xdr:rowOff>
    </xdr:to>
    <xdr:cxnSp macro="">
      <xdr:nvCxnSpPr>
        <xdr:cNvPr id="67" name="直線コネクタ 66"/>
        <xdr:cNvCxnSpPr/>
      </xdr:nvCxnSpPr>
      <xdr:spPr>
        <a:xfrm flipV="1">
          <a:off x="3987800" y="5880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12899</xdr:rowOff>
    </xdr:from>
    <xdr:ext cx="762000" cy="259045"/>
    <xdr:sp macro="" textlink="">
      <xdr:nvSpPr>
        <xdr:cNvPr id="68" name="人件費平均値テキスト"/>
        <xdr:cNvSpPr txBox="1"/>
      </xdr:nvSpPr>
      <xdr:spPr>
        <a:xfrm>
          <a:off x="4914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69" name="フローチャート : 判断 68"/>
        <xdr:cNvSpPr/>
      </xdr:nvSpPr>
      <xdr:spPr>
        <a:xfrm>
          <a:off x="4775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9978</xdr:rowOff>
    </xdr:from>
    <xdr:to>
      <xdr:col>5</xdr:col>
      <xdr:colOff>549275</xdr:colOff>
      <xdr:row>35</xdr:row>
      <xdr:rowOff>75293</xdr:rowOff>
    </xdr:to>
    <xdr:cxnSp macro="">
      <xdr:nvCxnSpPr>
        <xdr:cNvPr id="70" name="直線コネクタ 69"/>
        <xdr:cNvCxnSpPr/>
      </xdr:nvCxnSpPr>
      <xdr:spPr>
        <a:xfrm flipV="1">
          <a:off x="3098800" y="60107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84364</xdr:rowOff>
    </xdr:from>
    <xdr:to>
      <xdr:col>5</xdr:col>
      <xdr:colOff>600075</xdr:colOff>
      <xdr:row>38</xdr:row>
      <xdr:rowOff>14514</xdr:rowOff>
    </xdr:to>
    <xdr:sp macro="" textlink="">
      <xdr:nvSpPr>
        <xdr:cNvPr id="71" name="フローチャート : 判断 70"/>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170742</xdr:rowOff>
    </xdr:from>
    <xdr:ext cx="736600" cy="259045"/>
    <xdr:sp macro="" textlink="">
      <xdr:nvSpPr>
        <xdr:cNvPr id="72" name="テキスト ボックス 71"/>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64407</xdr:rowOff>
    </xdr:from>
    <xdr:to>
      <xdr:col>4</xdr:col>
      <xdr:colOff>346075</xdr:colOff>
      <xdr:row>35</xdr:row>
      <xdr:rowOff>75293</xdr:rowOff>
    </xdr:to>
    <xdr:cxnSp macro="">
      <xdr:nvCxnSpPr>
        <xdr:cNvPr id="73" name="直線コネクタ 72"/>
        <xdr:cNvCxnSpPr/>
      </xdr:nvCxnSpPr>
      <xdr:spPr>
        <a:xfrm>
          <a:off x="2209800" y="606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75" name="テキスト ボックス 74"/>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64407</xdr:rowOff>
    </xdr:from>
    <xdr:to>
      <xdr:col>3</xdr:col>
      <xdr:colOff>142875</xdr:colOff>
      <xdr:row>35</xdr:row>
      <xdr:rowOff>118836</xdr:rowOff>
    </xdr:to>
    <xdr:cxnSp macro="">
      <xdr:nvCxnSpPr>
        <xdr:cNvPr id="76" name="直線コネクタ 75"/>
        <xdr:cNvCxnSpPr/>
      </xdr:nvCxnSpPr>
      <xdr:spPr>
        <a:xfrm flipV="1">
          <a:off x="1320800" y="6065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7" name="フローチャート : 判断 76"/>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8" name="テキスト ボックス 77"/>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79" name="フローチャート : 判断 78"/>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23784</xdr:rowOff>
    </xdr:from>
    <xdr:ext cx="762000" cy="259045"/>
    <xdr:sp macro="" textlink="">
      <xdr:nvSpPr>
        <xdr:cNvPr id="80" name="テキスト ボックス 79"/>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6" name="円/楕円 85"/>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16527</xdr:rowOff>
    </xdr:from>
    <xdr:ext cx="762000" cy="259045"/>
    <xdr:sp macro="" textlink="">
      <xdr:nvSpPr>
        <xdr:cNvPr id="87"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130628</xdr:rowOff>
    </xdr:from>
    <xdr:to>
      <xdr:col>5</xdr:col>
      <xdr:colOff>600075</xdr:colOff>
      <xdr:row>35</xdr:row>
      <xdr:rowOff>60778</xdr:rowOff>
    </xdr:to>
    <xdr:sp macro="" textlink="">
      <xdr:nvSpPr>
        <xdr:cNvPr id="88" name="円/楕円 87"/>
        <xdr:cNvSpPr/>
      </xdr:nvSpPr>
      <xdr:spPr>
        <a:xfrm>
          <a:off x="3937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70955</xdr:rowOff>
    </xdr:from>
    <xdr:ext cx="736600" cy="259045"/>
    <xdr:sp macro="" textlink="">
      <xdr:nvSpPr>
        <xdr:cNvPr id="89" name="テキスト ボックス 88"/>
        <xdr:cNvSpPr txBox="1"/>
      </xdr:nvSpPr>
      <xdr:spPr>
        <a:xfrm>
          <a:off x="3606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24493</xdr:rowOff>
    </xdr:from>
    <xdr:to>
      <xdr:col>4</xdr:col>
      <xdr:colOff>396875</xdr:colOff>
      <xdr:row>35</xdr:row>
      <xdr:rowOff>126093</xdr:rowOff>
    </xdr:to>
    <xdr:sp macro="" textlink="">
      <xdr:nvSpPr>
        <xdr:cNvPr id="90" name="円/楕円 89"/>
        <xdr:cNvSpPr/>
      </xdr:nvSpPr>
      <xdr:spPr>
        <a:xfrm>
          <a:off x="3048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136270</xdr:rowOff>
    </xdr:from>
    <xdr:ext cx="762000" cy="259045"/>
    <xdr:sp macro="" textlink="">
      <xdr:nvSpPr>
        <xdr:cNvPr id="91" name="テキスト ボックス 90"/>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13607</xdr:rowOff>
    </xdr:from>
    <xdr:to>
      <xdr:col>3</xdr:col>
      <xdr:colOff>193675</xdr:colOff>
      <xdr:row>35</xdr:row>
      <xdr:rowOff>115207</xdr:rowOff>
    </xdr:to>
    <xdr:sp macro="" textlink="">
      <xdr:nvSpPr>
        <xdr:cNvPr id="92" name="円/楕円 91"/>
        <xdr:cNvSpPr/>
      </xdr:nvSpPr>
      <xdr:spPr>
        <a:xfrm>
          <a:off x="2159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125384</xdr:rowOff>
    </xdr:from>
    <xdr:ext cx="762000" cy="259045"/>
    <xdr:sp macro="" textlink="">
      <xdr:nvSpPr>
        <xdr:cNvPr id="93" name="テキスト ボックス 92"/>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68036</xdr:rowOff>
    </xdr:from>
    <xdr:to>
      <xdr:col>1</xdr:col>
      <xdr:colOff>676275</xdr:colOff>
      <xdr:row>35</xdr:row>
      <xdr:rowOff>169636</xdr:rowOff>
    </xdr:to>
    <xdr:sp macro="" textlink="">
      <xdr:nvSpPr>
        <xdr:cNvPr id="94" name="円/楕円 93"/>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8363</xdr:rowOff>
    </xdr:from>
    <xdr:ext cx="762000" cy="259045"/>
    <xdr:sp macro="" textlink="">
      <xdr:nvSpPr>
        <xdr:cNvPr id="95" name="テキスト ボックス 94"/>
        <xdr:cNvSpPr txBox="1"/>
      </xdr:nvSpPr>
      <xdr:spPr>
        <a:xfrm>
          <a:off x="939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類似団体の平均と比較し、やや下回っているが、長期的には事務の見直しによる抑制を図らなけれ</a:t>
          </a:r>
          <a:r>
            <a:rPr lang="ja-JP" altLang="en-US" sz="1100">
              <a:solidFill>
                <a:schemeClr val="dk1"/>
              </a:solidFill>
              <a:effectLst/>
              <a:latin typeface="+mn-lt"/>
              <a:ea typeface="+mn-ea"/>
              <a:cs typeface="+mn-cs"/>
            </a:rPr>
            <a:t>ば</a:t>
          </a:r>
          <a:r>
            <a:rPr lang="ja-JP" altLang="ja-JP" sz="1100">
              <a:solidFill>
                <a:schemeClr val="dk1"/>
              </a:solidFill>
              <a:effectLst/>
              <a:latin typeface="+mn-lt"/>
              <a:ea typeface="+mn-ea"/>
              <a:cs typeface="+mn-cs"/>
            </a:rPr>
            <a:t>ならない。</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年度については、地域防災計画改定や小学校増設工事の設計委託等の要因により２１．１％増となっている。</a:t>
          </a:r>
          <a:endParaRPr lang="ja-JP" altLang="ja-JP" sz="1400">
            <a:effectLst/>
          </a:endParaRPr>
        </a:p>
        <a:p>
          <a:pPr eaLnBrk="1" fontAlgn="auto" latinLnBrk="0" hangingPunct="1"/>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88138</xdr:rowOff>
    </xdr:from>
    <xdr:to>
      <xdr:col>24</xdr:col>
      <xdr:colOff>31750</xdr:colOff>
      <xdr:row>21</xdr:row>
      <xdr:rowOff>115570</xdr:rowOff>
    </xdr:to>
    <xdr:cxnSp macro="">
      <xdr:nvCxnSpPr>
        <xdr:cNvPr id="121" name="直線コネクタ 120"/>
        <xdr:cNvCxnSpPr/>
      </xdr:nvCxnSpPr>
      <xdr:spPr>
        <a:xfrm flipV="1">
          <a:off x="16510000" y="231698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3065</xdr:rowOff>
    </xdr:from>
    <xdr:ext cx="762000" cy="259045"/>
    <xdr:sp macro="" textlink="">
      <xdr:nvSpPr>
        <xdr:cNvPr id="124" name="物件費最大値テキスト"/>
        <xdr:cNvSpPr txBox="1"/>
      </xdr:nvSpPr>
      <xdr:spPr>
        <a:xfrm>
          <a:off x="16598900" y="20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88138</xdr:rowOff>
    </xdr:from>
    <xdr:to>
      <xdr:col>24</xdr:col>
      <xdr:colOff>120650</xdr:colOff>
      <xdr:row>13</xdr:row>
      <xdr:rowOff>88138</xdr:rowOff>
    </xdr:to>
    <xdr:cxnSp macro="">
      <xdr:nvCxnSpPr>
        <xdr:cNvPr id="125" name="直線コネクタ 124"/>
        <xdr:cNvCxnSpPr/>
      </xdr:nvCxnSpPr>
      <xdr:spPr>
        <a:xfrm>
          <a:off x="16421100" y="23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170434</xdr:rowOff>
    </xdr:from>
    <xdr:to>
      <xdr:col>24</xdr:col>
      <xdr:colOff>31750</xdr:colOff>
      <xdr:row>15</xdr:row>
      <xdr:rowOff>46990</xdr:rowOff>
    </xdr:to>
    <xdr:cxnSp macro="">
      <xdr:nvCxnSpPr>
        <xdr:cNvPr id="126" name="直線コネクタ 125"/>
        <xdr:cNvCxnSpPr/>
      </xdr:nvCxnSpPr>
      <xdr:spPr>
        <a:xfrm>
          <a:off x="15671800" y="239928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167149</xdr:rowOff>
    </xdr:from>
    <xdr:ext cx="762000" cy="259045"/>
    <xdr:sp macro="" textlink="">
      <xdr:nvSpPr>
        <xdr:cNvPr id="127"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28" name="フローチャート : 判断 127"/>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60706</xdr:rowOff>
    </xdr:from>
    <xdr:to>
      <xdr:col>22</xdr:col>
      <xdr:colOff>565150</xdr:colOff>
      <xdr:row>13</xdr:row>
      <xdr:rowOff>170434</xdr:rowOff>
    </xdr:to>
    <xdr:cxnSp macro="">
      <xdr:nvCxnSpPr>
        <xdr:cNvPr id="129" name="直線コネクタ 128"/>
        <xdr:cNvCxnSpPr/>
      </xdr:nvCxnSpPr>
      <xdr:spPr>
        <a:xfrm>
          <a:off x="14782800" y="228955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94488</xdr:rowOff>
    </xdr:from>
    <xdr:to>
      <xdr:col>22</xdr:col>
      <xdr:colOff>615950</xdr:colOff>
      <xdr:row>15</xdr:row>
      <xdr:rowOff>24638</xdr:rowOff>
    </xdr:to>
    <xdr:sp macro="" textlink="">
      <xdr:nvSpPr>
        <xdr:cNvPr id="130" name="フローチャート : 判断 129"/>
        <xdr:cNvSpPr/>
      </xdr:nvSpPr>
      <xdr:spPr>
        <a:xfrm>
          <a:off x="15621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9415</xdr:rowOff>
    </xdr:from>
    <xdr:ext cx="736600" cy="259045"/>
    <xdr:sp macro="" textlink="">
      <xdr:nvSpPr>
        <xdr:cNvPr id="131" name="テキスト ボックス 130"/>
        <xdr:cNvSpPr txBox="1"/>
      </xdr:nvSpPr>
      <xdr:spPr>
        <a:xfrm>
          <a:off x="15290800" y="2581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60706</xdr:rowOff>
    </xdr:from>
    <xdr:to>
      <xdr:col>21</xdr:col>
      <xdr:colOff>361950</xdr:colOff>
      <xdr:row>13</xdr:row>
      <xdr:rowOff>124714</xdr:rowOff>
    </xdr:to>
    <xdr:cxnSp macro="">
      <xdr:nvCxnSpPr>
        <xdr:cNvPr id="132" name="直線コネクタ 131"/>
        <xdr:cNvCxnSpPr/>
      </xdr:nvCxnSpPr>
      <xdr:spPr>
        <a:xfrm flipV="1">
          <a:off x="13893800" y="22895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3" name="フローチャート : 判断 132"/>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4" name="テキスト ボックス 133"/>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51562</xdr:rowOff>
    </xdr:from>
    <xdr:to>
      <xdr:col>20</xdr:col>
      <xdr:colOff>158750</xdr:colOff>
      <xdr:row>13</xdr:row>
      <xdr:rowOff>124714</xdr:rowOff>
    </xdr:to>
    <xdr:cxnSp macro="">
      <xdr:nvCxnSpPr>
        <xdr:cNvPr id="135" name="直線コネクタ 134"/>
        <xdr:cNvCxnSpPr/>
      </xdr:nvCxnSpPr>
      <xdr:spPr>
        <a:xfrm>
          <a:off x="13004800" y="22804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165354</xdr:rowOff>
    </xdr:from>
    <xdr:to>
      <xdr:col>20</xdr:col>
      <xdr:colOff>209550</xdr:colOff>
      <xdr:row>14</xdr:row>
      <xdr:rowOff>95504</xdr:rowOff>
    </xdr:to>
    <xdr:sp macro="" textlink="">
      <xdr:nvSpPr>
        <xdr:cNvPr id="136" name="フローチャート : 判断 135"/>
        <xdr:cNvSpPr/>
      </xdr:nvSpPr>
      <xdr:spPr>
        <a:xfrm>
          <a:off x="13843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80281</xdr:rowOff>
    </xdr:from>
    <xdr:ext cx="762000" cy="259045"/>
    <xdr:sp macro="" textlink="">
      <xdr:nvSpPr>
        <xdr:cNvPr id="137" name="テキスト ボックス 136"/>
        <xdr:cNvSpPr txBox="1"/>
      </xdr:nvSpPr>
      <xdr:spPr>
        <a:xfrm>
          <a:off x="13512800" y="248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38" name="フローチャート : 判断 137"/>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71137</xdr:rowOff>
    </xdr:from>
    <xdr:ext cx="762000" cy="259045"/>
    <xdr:sp macro="" textlink="">
      <xdr:nvSpPr>
        <xdr:cNvPr id="139" name="テキスト ボックス 138"/>
        <xdr:cNvSpPr txBox="1"/>
      </xdr:nvSpPr>
      <xdr:spPr>
        <a:xfrm>
          <a:off x="12623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5" name="円/楕円 144"/>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12717</xdr:rowOff>
    </xdr:from>
    <xdr:ext cx="762000" cy="259045"/>
    <xdr:sp macro="" textlink="">
      <xdr:nvSpPr>
        <xdr:cNvPr id="146"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119634</xdr:rowOff>
    </xdr:from>
    <xdr:to>
      <xdr:col>22</xdr:col>
      <xdr:colOff>615950</xdr:colOff>
      <xdr:row>14</xdr:row>
      <xdr:rowOff>49784</xdr:rowOff>
    </xdr:to>
    <xdr:sp macro="" textlink="">
      <xdr:nvSpPr>
        <xdr:cNvPr id="147" name="円/楕円 146"/>
        <xdr:cNvSpPr/>
      </xdr:nvSpPr>
      <xdr:spPr>
        <a:xfrm>
          <a:off x="15621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59961</xdr:rowOff>
    </xdr:from>
    <xdr:ext cx="736600" cy="259045"/>
    <xdr:sp macro="" textlink="">
      <xdr:nvSpPr>
        <xdr:cNvPr id="148" name="テキスト ボックス 147"/>
        <xdr:cNvSpPr txBox="1"/>
      </xdr:nvSpPr>
      <xdr:spPr>
        <a:xfrm>
          <a:off x="15290800" y="21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9906</xdr:rowOff>
    </xdr:from>
    <xdr:to>
      <xdr:col>21</xdr:col>
      <xdr:colOff>412750</xdr:colOff>
      <xdr:row>13</xdr:row>
      <xdr:rowOff>111506</xdr:rowOff>
    </xdr:to>
    <xdr:sp macro="" textlink="">
      <xdr:nvSpPr>
        <xdr:cNvPr id="149" name="円/楕円 148"/>
        <xdr:cNvSpPr/>
      </xdr:nvSpPr>
      <xdr:spPr>
        <a:xfrm>
          <a:off x="14732000" y="223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121683</xdr:rowOff>
    </xdr:from>
    <xdr:ext cx="762000" cy="259045"/>
    <xdr:sp macro="" textlink="">
      <xdr:nvSpPr>
        <xdr:cNvPr id="150" name="テキスト ボックス 149"/>
        <xdr:cNvSpPr txBox="1"/>
      </xdr:nvSpPr>
      <xdr:spPr>
        <a:xfrm>
          <a:off x="14401800" y="200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73914</xdr:rowOff>
    </xdr:from>
    <xdr:to>
      <xdr:col>20</xdr:col>
      <xdr:colOff>209550</xdr:colOff>
      <xdr:row>14</xdr:row>
      <xdr:rowOff>4064</xdr:rowOff>
    </xdr:to>
    <xdr:sp macro="" textlink="">
      <xdr:nvSpPr>
        <xdr:cNvPr id="151" name="円/楕円 150"/>
        <xdr:cNvSpPr/>
      </xdr:nvSpPr>
      <xdr:spPr>
        <a:xfrm>
          <a:off x="13843000" y="230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14241</xdr:rowOff>
    </xdr:from>
    <xdr:ext cx="762000" cy="259045"/>
    <xdr:sp macro="" textlink="">
      <xdr:nvSpPr>
        <xdr:cNvPr id="152" name="テキスト ボックス 151"/>
        <xdr:cNvSpPr txBox="1"/>
      </xdr:nvSpPr>
      <xdr:spPr>
        <a:xfrm>
          <a:off x="13512800" y="207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762</xdr:rowOff>
    </xdr:from>
    <xdr:to>
      <xdr:col>19</xdr:col>
      <xdr:colOff>6350</xdr:colOff>
      <xdr:row>13</xdr:row>
      <xdr:rowOff>102362</xdr:rowOff>
    </xdr:to>
    <xdr:sp macro="" textlink="">
      <xdr:nvSpPr>
        <xdr:cNvPr id="153" name="円/楕円 152"/>
        <xdr:cNvSpPr/>
      </xdr:nvSpPr>
      <xdr:spPr>
        <a:xfrm>
          <a:off x="12954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112539</xdr:rowOff>
    </xdr:from>
    <xdr:ext cx="762000" cy="259045"/>
    <xdr:sp macro="" textlink="">
      <xdr:nvSpPr>
        <xdr:cNvPr id="154" name="テキスト ボックス 153"/>
        <xdr:cNvSpPr txBox="1"/>
      </xdr:nvSpPr>
      <xdr:spPr>
        <a:xfrm>
          <a:off x="12623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類似団体の平均と比較し上回っているが、</a:t>
          </a:r>
          <a:r>
            <a:rPr lang="ja-JP" altLang="en-US" sz="1100">
              <a:solidFill>
                <a:schemeClr val="dk1"/>
              </a:solidFill>
              <a:effectLst/>
              <a:latin typeface="+mn-lt"/>
              <a:ea typeface="+mn-ea"/>
              <a:cs typeface="+mn-cs"/>
            </a:rPr>
            <a:t>これは</a:t>
          </a:r>
          <a:r>
            <a:rPr lang="ja-JP" altLang="ja-JP" sz="1100">
              <a:solidFill>
                <a:schemeClr val="dk1"/>
              </a:solidFill>
              <a:effectLst/>
              <a:latin typeface="+mn-lt"/>
              <a:ea typeface="+mn-ea"/>
              <a:cs typeface="+mn-cs"/>
            </a:rPr>
            <a:t>中学生までの医療費無料化などが影響し、全体として伸びているものと思われる。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年度については、障害者自立支援給付費</a:t>
          </a:r>
          <a:r>
            <a:rPr lang="ja-JP" altLang="en-US" sz="1100">
              <a:solidFill>
                <a:schemeClr val="dk1"/>
              </a:solidFill>
              <a:effectLst/>
              <a:latin typeface="+mn-lt"/>
              <a:ea typeface="+mn-ea"/>
              <a:cs typeface="+mn-cs"/>
            </a:rPr>
            <a:t>、臨時保育士賃金</a:t>
          </a:r>
          <a:r>
            <a:rPr lang="ja-JP" altLang="ja-JP" sz="1100">
              <a:solidFill>
                <a:schemeClr val="dk1"/>
              </a:solidFill>
              <a:effectLst/>
              <a:latin typeface="+mn-lt"/>
              <a:ea typeface="+mn-ea"/>
              <a:cs typeface="+mn-cs"/>
            </a:rPr>
            <a:t>による伸びがあった。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107950</xdr:rowOff>
    </xdr:to>
    <xdr:cxnSp macro="">
      <xdr:nvCxnSpPr>
        <xdr:cNvPr id="182" name="直線コネクタ 181"/>
        <xdr:cNvCxnSpPr/>
      </xdr:nvCxnSpPr>
      <xdr:spPr>
        <a:xfrm flipV="1">
          <a:off x="4826000" y="90805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3"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4" name="直線コネクタ 183"/>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50800</xdr:rowOff>
    </xdr:to>
    <xdr:cxnSp macro="">
      <xdr:nvCxnSpPr>
        <xdr:cNvPr id="187" name="直線コネクタ 186"/>
        <xdr:cNvCxnSpPr/>
      </xdr:nvCxnSpPr>
      <xdr:spPr>
        <a:xfrm>
          <a:off x="3987800" y="991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9" name="フローチャート : 判断 188"/>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69850</xdr:rowOff>
    </xdr:from>
    <xdr:to>
      <xdr:col>5</xdr:col>
      <xdr:colOff>549275</xdr:colOff>
      <xdr:row>57</xdr:row>
      <xdr:rowOff>146050</xdr:rowOff>
    </xdr:to>
    <xdr:cxnSp macro="">
      <xdr:nvCxnSpPr>
        <xdr:cNvPr id="190" name="直線コネクタ 189"/>
        <xdr:cNvCxnSpPr/>
      </xdr:nvCxnSpPr>
      <xdr:spPr>
        <a:xfrm>
          <a:off x="3098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1" name="フローチャート : 判断 190"/>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192" name="テキスト ボックス 19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146050</xdr:rowOff>
    </xdr:from>
    <xdr:to>
      <xdr:col>4</xdr:col>
      <xdr:colOff>346075</xdr:colOff>
      <xdr:row>57</xdr:row>
      <xdr:rowOff>69850</xdr:rowOff>
    </xdr:to>
    <xdr:cxnSp macro="">
      <xdr:nvCxnSpPr>
        <xdr:cNvPr id="193" name="直線コネクタ 192"/>
        <xdr:cNvCxnSpPr/>
      </xdr:nvCxnSpPr>
      <xdr:spPr>
        <a:xfrm>
          <a:off x="2209800" y="9747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4" name="フローチャート : 判断 193"/>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35577</xdr:rowOff>
    </xdr:from>
    <xdr:ext cx="762000" cy="259045"/>
    <xdr:sp macro="" textlink="">
      <xdr:nvSpPr>
        <xdr:cNvPr id="195" name="テキスト ボックス 194"/>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146050</xdr:rowOff>
    </xdr:to>
    <xdr:cxnSp macro="">
      <xdr:nvCxnSpPr>
        <xdr:cNvPr id="196" name="直線コネクタ 195"/>
        <xdr:cNvCxnSpPr/>
      </xdr:nvCxnSpPr>
      <xdr:spPr>
        <a:xfrm>
          <a:off x="1320800" y="9671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7" name="フローチャート : 判断 196"/>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198" name="テキスト ボックス 197"/>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9" name="フローチャート : 判断 198"/>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35577</xdr:rowOff>
    </xdr:from>
    <xdr:ext cx="762000" cy="259045"/>
    <xdr:sp macro="" textlink="">
      <xdr:nvSpPr>
        <xdr:cNvPr id="200" name="テキスト ボックス 199"/>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0</xdr:rowOff>
    </xdr:from>
    <xdr:to>
      <xdr:col>7</xdr:col>
      <xdr:colOff>66675</xdr:colOff>
      <xdr:row>58</xdr:row>
      <xdr:rowOff>101600</xdr:rowOff>
    </xdr:to>
    <xdr:sp macro="" textlink="">
      <xdr:nvSpPr>
        <xdr:cNvPr id="206" name="円/楕円 205"/>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143527</xdr:rowOff>
    </xdr:from>
    <xdr:ext cx="762000" cy="259045"/>
    <xdr:sp macro="" textlink="">
      <xdr:nvSpPr>
        <xdr:cNvPr id="207"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08" name="円/楕円 207"/>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09" name="テキスト ボックス 208"/>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19050</xdr:rowOff>
    </xdr:from>
    <xdr:to>
      <xdr:col>4</xdr:col>
      <xdr:colOff>396875</xdr:colOff>
      <xdr:row>57</xdr:row>
      <xdr:rowOff>120650</xdr:rowOff>
    </xdr:to>
    <xdr:sp macro="" textlink="">
      <xdr:nvSpPr>
        <xdr:cNvPr id="210" name="円/楕円 209"/>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105427</xdr:rowOff>
    </xdr:from>
    <xdr:ext cx="762000" cy="259045"/>
    <xdr:sp macro="" textlink="">
      <xdr:nvSpPr>
        <xdr:cNvPr id="211" name="テキスト ボックス 210"/>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95250</xdr:rowOff>
    </xdr:from>
    <xdr:to>
      <xdr:col>3</xdr:col>
      <xdr:colOff>193675</xdr:colOff>
      <xdr:row>57</xdr:row>
      <xdr:rowOff>25400</xdr:rowOff>
    </xdr:to>
    <xdr:sp macro="" textlink="">
      <xdr:nvSpPr>
        <xdr:cNvPr id="212" name="円/楕円 211"/>
        <xdr:cNvSpPr/>
      </xdr:nvSpPr>
      <xdr:spPr>
        <a:xfrm>
          <a:off x="2159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10177</xdr:rowOff>
    </xdr:from>
    <xdr:ext cx="762000" cy="259045"/>
    <xdr:sp macro="" textlink="">
      <xdr:nvSpPr>
        <xdr:cNvPr id="213" name="テキスト ボックス 212"/>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14" name="円/楕円 213"/>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15" name="テキスト ボックス 214"/>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水道事業会計などへの繰出金の増加により近年大幅に高くなっている。</a:t>
          </a:r>
          <a:endParaRPr lang="ja-JP" altLang="ja-JP" sz="1400">
            <a:effectLst/>
          </a:endParaRPr>
        </a:p>
        <a:p>
          <a:r>
            <a:rPr lang="ja-JP" altLang="ja-JP" sz="1100">
              <a:solidFill>
                <a:schemeClr val="dk1"/>
              </a:solidFill>
              <a:effectLst/>
              <a:latin typeface="+mn-lt"/>
              <a:ea typeface="+mn-ea"/>
              <a:cs typeface="+mn-cs"/>
            </a:rPr>
            <a:t>しかし、下水道の面整備が２２年度で完了し、今後は繰出金が下がる見込みである。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60</xdr:row>
      <xdr:rowOff>127000</xdr:rowOff>
    </xdr:to>
    <xdr:cxnSp macro="">
      <xdr:nvCxnSpPr>
        <xdr:cNvPr id="243" name="直線コネクタ 242"/>
        <xdr:cNvCxnSpPr/>
      </xdr:nvCxnSpPr>
      <xdr:spPr>
        <a:xfrm flipV="1">
          <a:off x="16510000" y="9240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6"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7" name="直線コネクタ 246"/>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92710</xdr:rowOff>
    </xdr:from>
    <xdr:to>
      <xdr:col>24</xdr:col>
      <xdr:colOff>31750</xdr:colOff>
      <xdr:row>57</xdr:row>
      <xdr:rowOff>100330</xdr:rowOff>
    </xdr:to>
    <xdr:cxnSp macro="">
      <xdr:nvCxnSpPr>
        <xdr:cNvPr id="248" name="直線コネクタ 247"/>
        <xdr:cNvCxnSpPr/>
      </xdr:nvCxnSpPr>
      <xdr:spPr>
        <a:xfrm flipV="1">
          <a:off x="15671800" y="9865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9"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0" name="フローチャート : 判断 249"/>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57</xdr:row>
      <xdr:rowOff>107950</xdr:rowOff>
    </xdr:to>
    <xdr:cxnSp macro="">
      <xdr:nvCxnSpPr>
        <xdr:cNvPr id="251" name="直線コネクタ 250"/>
        <xdr:cNvCxnSpPr/>
      </xdr:nvCxnSpPr>
      <xdr:spPr>
        <a:xfrm flipV="1">
          <a:off x="14782800" y="987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2" name="フローチャート : 判断 25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3" name="テキスト ボックス 252"/>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107950</xdr:rowOff>
    </xdr:to>
    <xdr:cxnSp macro="">
      <xdr:nvCxnSpPr>
        <xdr:cNvPr id="254" name="直線コネクタ 253"/>
        <xdr:cNvCxnSpPr/>
      </xdr:nvCxnSpPr>
      <xdr:spPr>
        <a:xfrm>
          <a:off x="13893800" y="987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5" name="フローチャート : 判断 254"/>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142257</xdr:rowOff>
    </xdr:from>
    <xdr:ext cx="762000" cy="259045"/>
    <xdr:sp macro="" textlink="">
      <xdr:nvSpPr>
        <xdr:cNvPr id="256" name="テキスト ボックス 255"/>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100330</xdr:rowOff>
    </xdr:from>
    <xdr:to>
      <xdr:col>20</xdr:col>
      <xdr:colOff>158750</xdr:colOff>
      <xdr:row>58</xdr:row>
      <xdr:rowOff>5080</xdr:rowOff>
    </xdr:to>
    <xdr:cxnSp macro="">
      <xdr:nvCxnSpPr>
        <xdr:cNvPr id="257" name="直線コネクタ 256"/>
        <xdr:cNvCxnSpPr/>
      </xdr:nvCxnSpPr>
      <xdr:spPr>
        <a:xfrm flipV="1">
          <a:off x="13004800" y="9872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8" name="フローチャート : 判断 257"/>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119397</xdr:rowOff>
    </xdr:from>
    <xdr:ext cx="762000" cy="259045"/>
    <xdr:sp macro="" textlink="">
      <xdr:nvSpPr>
        <xdr:cNvPr id="259" name="テキスト ボックス 258"/>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0" name="フローチャート : 判断 259"/>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1" name="テキスト ボックス 260"/>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41910</xdr:rowOff>
    </xdr:from>
    <xdr:to>
      <xdr:col>24</xdr:col>
      <xdr:colOff>82550</xdr:colOff>
      <xdr:row>57</xdr:row>
      <xdr:rowOff>143510</xdr:rowOff>
    </xdr:to>
    <xdr:sp macro="" textlink="">
      <xdr:nvSpPr>
        <xdr:cNvPr id="267" name="円/楕円 266"/>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13987</xdr:rowOff>
    </xdr:from>
    <xdr:ext cx="762000" cy="259045"/>
    <xdr:sp macro="" textlink="">
      <xdr:nvSpPr>
        <xdr:cNvPr id="268"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49530</xdr:rowOff>
    </xdr:from>
    <xdr:to>
      <xdr:col>22</xdr:col>
      <xdr:colOff>615950</xdr:colOff>
      <xdr:row>57</xdr:row>
      <xdr:rowOff>151130</xdr:rowOff>
    </xdr:to>
    <xdr:sp macro="" textlink="">
      <xdr:nvSpPr>
        <xdr:cNvPr id="269" name="円/楕円 268"/>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70" name="テキスト ボックス 269"/>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57150</xdr:rowOff>
    </xdr:from>
    <xdr:to>
      <xdr:col>21</xdr:col>
      <xdr:colOff>412750</xdr:colOff>
      <xdr:row>57</xdr:row>
      <xdr:rowOff>158750</xdr:rowOff>
    </xdr:to>
    <xdr:sp macro="" textlink="">
      <xdr:nvSpPr>
        <xdr:cNvPr id="271" name="円/楕円 270"/>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143527</xdr:rowOff>
    </xdr:from>
    <xdr:ext cx="762000" cy="259045"/>
    <xdr:sp macro="" textlink="">
      <xdr:nvSpPr>
        <xdr:cNvPr id="272" name="テキスト ボックス 271"/>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3" name="円/楕円 272"/>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4" name="テキスト ボックス 273"/>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125730</xdr:rowOff>
    </xdr:from>
    <xdr:to>
      <xdr:col>19</xdr:col>
      <xdr:colOff>6350</xdr:colOff>
      <xdr:row>58</xdr:row>
      <xdr:rowOff>55880</xdr:rowOff>
    </xdr:to>
    <xdr:sp macro="" textlink="">
      <xdr:nvSpPr>
        <xdr:cNvPr id="275" name="円/楕円 274"/>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40657</xdr:rowOff>
    </xdr:from>
    <xdr:ext cx="762000" cy="259045"/>
    <xdr:sp macro="" textlink="">
      <xdr:nvSpPr>
        <xdr:cNvPr id="276" name="テキスト ボックス 275"/>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比較し、やや下回っているが、さらに制度の見直し等により抑制に努める。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156935</xdr:rowOff>
    </xdr:to>
    <xdr:cxnSp macro="">
      <xdr:nvCxnSpPr>
        <xdr:cNvPr id="306" name="直線コネクタ 305"/>
        <xdr:cNvCxnSpPr/>
      </xdr:nvCxnSpPr>
      <xdr:spPr>
        <a:xfrm flipV="1">
          <a:off x="16510000" y="5564414"/>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129012</xdr:rowOff>
    </xdr:from>
    <xdr:ext cx="762000" cy="259045"/>
    <xdr:sp macro="" textlink="">
      <xdr:nvSpPr>
        <xdr:cNvPr id="307" name="補助費等最小値テキスト"/>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41</xdr:row>
      <xdr:rowOff>156935</xdr:rowOff>
    </xdr:from>
    <xdr:to>
      <xdr:col>24</xdr:col>
      <xdr:colOff>120650</xdr:colOff>
      <xdr:row>41</xdr:row>
      <xdr:rowOff>156935</xdr:rowOff>
    </xdr:to>
    <xdr:cxnSp macro="">
      <xdr:nvCxnSpPr>
        <xdr:cNvPr id="308" name="直線コネクタ 307"/>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09"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0" name="直線コネクタ 309"/>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61686</xdr:rowOff>
    </xdr:from>
    <xdr:to>
      <xdr:col>24</xdr:col>
      <xdr:colOff>31750</xdr:colOff>
      <xdr:row>34</xdr:row>
      <xdr:rowOff>94343</xdr:rowOff>
    </xdr:to>
    <xdr:cxnSp macro="">
      <xdr:nvCxnSpPr>
        <xdr:cNvPr id="311" name="直線コネクタ 310"/>
        <xdr:cNvCxnSpPr/>
      </xdr:nvCxnSpPr>
      <xdr:spPr>
        <a:xfrm>
          <a:off x="15671800" y="58909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61884</xdr:rowOff>
    </xdr:from>
    <xdr:ext cx="762000" cy="259045"/>
    <xdr:sp macro="" textlink="">
      <xdr:nvSpPr>
        <xdr:cNvPr id="312" name="補助費等平均値テキスト"/>
        <xdr:cNvSpPr txBox="1"/>
      </xdr:nvSpPr>
      <xdr:spPr>
        <a:xfrm>
          <a:off x="16598900" y="606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89807</xdr:rowOff>
    </xdr:from>
    <xdr:to>
      <xdr:col>24</xdr:col>
      <xdr:colOff>82550</xdr:colOff>
      <xdr:row>36</xdr:row>
      <xdr:rowOff>19957</xdr:rowOff>
    </xdr:to>
    <xdr:sp macro="" textlink="">
      <xdr:nvSpPr>
        <xdr:cNvPr id="313" name="フローチャート : 判断 312"/>
        <xdr:cNvSpPr/>
      </xdr:nvSpPr>
      <xdr:spPr>
        <a:xfrm>
          <a:off x="16459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61686</xdr:rowOff>
    </xdr:from>
    <xdr:to>
      <xdr:col>22</xdr:col>
      <xdr:colOff>565150</xdr:colOff>
      <xdr:row>34</xdr:row>
      <xdr:rowOff>61686</xdr:rowOff>
    </xdr:to>
    <xdr:cxnSp macro="">
      <xdr:nvCxnSpPr>
        <xdr:cNvPr id="314" name="直線コネクタ 313"/>
        <xdr:cNvCxnSpPr/>
      </xdr:nvCxnSpPr>
      <xdr:spPr>
        <a:xfrm>
          <a:off x="14782800" y="5890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5" name="フローチャート : 判断 314"/>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26505</xdr:rowOff>
    </xdr:from>
    <xdr:ext cx="736600" cy="259045"/>
    <xdr:sp macro="" textlink="">
      <xdr:nvSpPr>
        <xdr:cNvPr id="316" name="テキスト ボックス 315"/>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50800</xdr:rowOff>
    </xdr:from>
    <xdr:to>
      <xdr:col>21</xdr:col>
      <xdr:colOff>361950</xdr:colOff>
      <xdr:row>34</xdr:row>
      <xdr:rowOff>61686</xdr:rowOff>
    </xdr:to>
    <xdr:cxnSp macro="">
      <xdr:nvCxnSpPr>
        <xdr:cNvPr id="317" name="直線コネクタ 316"/>
        <xdr:cNvCxnSpPr/>
      </xdr:nvCxnSpPr>
      <xdr:spPr>
        <a:xfrm>
          <a:off x="13893800" y="58801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8" name="フローチャート : 判断 317"/>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37391</xdr:rowOff>
    </xdr:from>
    <xdr:ext cx="762000" cy="259045"/>
    <xdr:sp macro="" textlink="">
      <xdr:nvSpPr>
        <xdr:cNvPr id="319" name="テキスト ボックス 318"/>
        <xdr:cNvSpPr txBox="1"/>
      </xdr:nvSpPr>
      <xdr:spPr>
        <a:xfrm>
          <a:off x="14401800" y="620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50800</xdr:rowOff>
    </xdr:from>
    <xdr:to>
      <xdr:col>20</xdr:col>
      <xdr:colOff>158750</xdr:colOff>
      <xdr:row>35</xdr:row>
      <xdr:rowOff>9978</xdr:rowOff>
    </xdr:to>
    <xdr:cxnSp macro="">
      <xdr:nvCxnSpPr>
        <xdr:cNvPr id="320" name="直線コネクタ 319"/>
        <xdr:cNvCxnSpPr/>
      </xdr:nvCxnSpPr>
      <xdr:spPr>
        <a:xfrm flipV="1">
          <a:off x="13004800" y="5880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46264</xdr:rowOff>
    </xdr:from>
    <xdr:to>
      <xdr:col>20</xdr:col>
      <xdr:colOff>209550</xdr:colOff>
      <xdr:row>35</xdr:row>
      <xdr:rowOff>147864</xdr:rowOff>
    </xdr:to>
    <xdr:sp macro="" textlink="">
      <xdr:nvSpPr>
        <xdr:cNvPr id="321" name="フローチャート : 判断 320"/>
        <xdr:cNvSpPr/>
      </xdr:nvSpPr>
      <xdr:spPr>
        <a:xfrm>
          <a:off x="138430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132641</xdr:rowOff>
    </xdr:from>
    <xdr:ext cx="762000" cy="259045"/>
    <xdr:sp macro="" textlink="">
      <xdr:nvSpPr>
        <xdr:cNvPr id="322" name="テキスト ボックス 321"/>
        <xdr:cNvSpPr txBox="1"/>
      </xdr:nvSpPr>
      <xdr:spPr>
        <a:xfrm>
          <a:off x="13512800" y="613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23" name="フローチャート : 判断 322"/>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80934</xdr:rowOff>
    </xdr:from>
    <xdr:ext cx="762000" cy="259045"/>
    <xdr:sp macro="" textlink="">
      <xdr:nvSpPr>
        <xdr:cNvPr id="324" name="テキスト ボックス 323"/>
        <xdr:cNvSpPr txBox="1"/>
      </xdr:nvSpPr>
      <xdr:spPr>
        <a:xfrm>
          <a:off x="12623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43543</xdr:rowOff>
    </xdr:from>
    <xdr:to>
      <xdr:col>24</xdr:col>
      <xdr:colOff>82550</xdr:colOff>
      <xdr:row>34</xdr:row>
      <xdr:rowOff>145143</xdr:rowOff>
    </xdr:to>
    <xdr:sp macro="" textlink="">
      <xdr:nvSpPr>
        <xdr:cNvPr id="330" name="円/楕円 329"/>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60070</xdr:rowOff>
    </xdr:from>
    <xdr:ext cx="762000" cy="259045"/>
    <xdr:sp macro="" textlink="">
      <xdr:nvSpPr>
        <xdr:cNvPr id="331" name="補助費等該当値テキスト"/>
        <xdr:cNvSpPr txBox="1"/>
      </xdr:nvSpPr>
      <xdr:spPr>
        <a:xfrm>
          <a:off x="16598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10886</xdr:rowOff>
    </xdr:from>
    <xdr:to>
      <xdr:col>22</xdr:col>
      <xdr:colOff>615950</xdr:colOff>
      <xdr:row>34</xdr:row>
      <xdr:rowOff>112486</xdr:rowOff>
    </xdr:to>
    <xdr:sp macro="" textlink="">
      <xdr:nvSpPr>
        <xdr:cNvPr id="332" name="円/楕円 331"/>
        <xdr:cNvSpPr/>
      </xdr:nvSpPr>
      <xdr:spPr>
        <a:xfrm>
          <a:off x="15621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122663</xdr:rowOff>
    </xdr:from>
    <xdr:ext cx="736600" cy="259045"/>
    <xdr:sp macro="" textlink="">
      <xdr:nvSpPr>
        <xdr:cNvPr id="333" name="テキスト ボックス 332"/>
        <xdr:cNvSpPr txBox="1"/>
      </xdr:nvSpPr>
      <xdr:spPr>
        <a:xfrm>
          <a:off x="15290800" y="560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10886</xdr:rowOff>
    </xdr:from>
    <xdr:to>
      <xdr:col>21</xdr:col>
      <xdr:colOff>412750</xdr:colOff>
      <xdr:row>34</xdr:row>
      <xdr:rowOff>112486</xdr:rowOff>
    </xdr:to>
    <xdr:sp macro="" textlink="">
      <xdr:nvSpPr>
        <xdr:cNvPr id="334" name="円/楕円 333"/>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122663</xdr:rowOff>
    </xdr:from>
    <xdr:ext cx="762000" cy="259045"/>
    <xdr:sp macro="" textlink="">
      <xdr:nvSpPr>
        <xdr:cNvPr id="335" name="テキスト ボックス 334"/>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0</xdr:rowOff>
    </xdr:from>
    <xdr:to>
      <xdr:col>20</xdr:col>
      <xdr:colOff>209550</xdr:colOff>
      <xdr:row>34</xdr:row>
      <xdr:rowOff>101600</xdr:rowOff>
    </xdr:to>
    <xdr:sp macro="" textlink="">
      <xdr:nvSpPr>
        <xdr:cNvPr id="336" name="円/楕円 335"/>
        <xdr:cNvSpPr/>
      </xdr:nvSpPr>
      <xdr:spPr>
        <a:xfrm>
          <a:off x="13843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111777</xdr:rowOff>
    </xdr:from>
    <xdr:ext cx="762000" cy="259045"/>
    <xdr:sp macro="" textlink="">
      <xdr:nvSpPr>
        <xdr:cNvPr id="337" name="テキスト ボックス 336"/>
        <xdr:cNvSpPr txBox="1"/>
      </xdr:nvSpPr>
      <xdr:spPr>
        <a:xfrm>
          <a:off x="13512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130628</xdr:rowOff>
    </xdr:from>
    <xdr:to>
      <xdr:col>19</xdr:col>
      <xdr:colOff>6350</xdr:colOff>
      <xdr:row>35</xdr:row>
      <xdr:rowOff>60778</xdr:rowOff>
    </xdr:to>
    <xdr:sp macro="" textlink="">
      <xdr:nvSpPr>
        <xdr:cNvPr id="338" name="円/楕円 337"/>
        <xdr:cNvSpPr/>
      </xdr:nvSpPr>
      <xdr:spPr>
        <a:xfrm>
          <a:off x="12954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70955</xdr:rowOff>
    </xdr:from>
    <xdr:ext cx="762000" cy="259045"/>
    <xdr:sp macro="" textlink="">
      <xdr:nvSpPr>
        <xdr:cNvPr id="339" name="テキスト ボックス 338"/>
        <xdr:cNvSpPr txBox="1"/>
      </xdr:nvSpPr>
      <xdr:spPr>
        <a:xfrm>
          <a:off x="126238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類似団体の平均と比較し上回って</a:t>
          </a:r>
          <a:r>
            <a:rPr lang="ja-JP" altLang="en-US" sz="1100">
              <a:solidFill>
                <a:schemeClr val="dk1"/>
              </a:solidFill>
              <a:effectLst/>
              <a:latin typeface="+mn-lt"/>
              <a:ea typeface="+mn-ea"/>
              <a:cs typeface="+mn-cs"/>
            </a:rPr>
            <a:t>おり、今後も借入金の抑制を図らなければならない。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69850</xdr:rowOff>
    </xdr:to>
    <xdr:cxnSp macro="">
      <xdr:nvCxnSpPr>
        <xdr:cNvPr id="369" name="直線コネクタ 368"/>
        <xdr:cNvCxnSpPr/>
      </xdr:nvCxnSpPr>
      <xdr:spPr>
        <a:xfrm flipV="1">
          <a:off x="4826000" y="123679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70"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71" name="直線コネクタ 370"/>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72"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73" name="直線コネクタ 372"/>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23586</xdr:rowOff>
    </xdr:from>
    <xdr:to>
      <xdr:col>7</xdr:col>
      <xdr:colOff>15875</xdr:colOff>
      <xdr:row>80</xdr:row>
      <xdr:rowOff>45357</xdr:rowOff>
    </xdr:to>
    <xdr:cxnSp macro="">
      <xdr:nvCxnSpPr>
        <xdr:cNvPr id="374" name="直線コネクタ 373"/>
        <xdr:cNvCxnSpPr/>
      </xdr:nvCxnSpPr>
      <xdr:spPr>
        <a:xfrm flipV="1">
          <a:off x="3987800" y="137395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13806</xdr:rowOff>
    </xdr:from>
    <xdr:ext cx="762000" cy="259045"/>
    <xdr:sp macro="" textlink="">
      <xdr:nvSpPr>
        <xdr:cNvPr id="375" name="公債費平均値テキスト"/>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6" name="フローチャート : 判断 375"/>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151493</xdr:rowOff>
    </xdr:from>
    <xdr:to>
      <xdr:col>5</xdr:col>
      <xdr:colOff>549275</xdr:colOff>
      <xdr:row>80</xdr:row>
      <xdr:rowOff>45357</xdr:rowOff>
    </xdr:to>
    <xdr:cxnSp macro="">
      <xdr:nvCxnSpPr>
        <xdr:cNvPr id="377" name="直線コネクタ 376"/>
        <xdr:cNvCxnSpPr/>
      </xdr:nvCxnSpPr>
      <xdr:spPr>
        <a:xfrm>
          <a:off x="3098800" y="13696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146957</xdr:rowOff>
    </xdr:from>
    <xdr:to>
      <xdr:col>5</xdr:col>
      <xdr:colOff>600075</xdr:colOff>
      <xdr:row>77</xdr:row>
      <xdr:rowOff>77107</xdr:rowOff>
    </xdr:to>
    <xdr:sp macro="" textlink="">
      <xdr:nvSpPr>
        <xdr:cNvPr id="378" name="フローチャート : 判断 377"/>
        <xdr:cNvSpPr/>
      </xdr:nvSpPr>
      <xdr:spPr>
        <a:xfrm>
          <a:off x="3937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87284</xdr:rowOff>
    </xdr:from>
    <xdr:ext cx="736600" cy="259045"/>
    <xdr:sp macro="" textlink="">
      <xdr:nvSpPr>
        <xdr:cNvPr id="379" name="テキスト ボックス 378"/>
        <xdr:cNvSpPr txBox="1"/>
      </xdr:nvSpPr>
      <xdr:spPr>
        <a:xfrm>
          <a:off x="3606800" y="1294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151493</xdr:rowOff>
    </xdr:from>
    <xdr:to>
      <xdr:col>4</xdr:col>
      <xdr:colOff>346075</xdr:colOff>
      <xdr:row>80</xdr:row>
      <xdr:rowOff>12700</xdr:rowOff>
    </xdr:to>
    <xdr:cxnSp macro="">
      <xdr:nvCxnSpPr>
        <xdr:cNvPr id="380" name="直線コネクタ 379"/>
        <xdr:cNvCxnSpPr/>
      </xdr:nvCxnSpPr>
      <xdr:spPr>
        <a:xfrm flipV="1">
          <a:off x="2209800" y="1369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81" name="フローチャート : 判断 380"/>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82" name="テキスト ボックス 381"/>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151493</xdr:rowOff>
    </xdr:from>
    <xdr:to>
      <xdr:col>3</xdr:col>
      <xdr:colOff>142875</xdr:colOff>
      <xdr:row>80</xdr:row>
      <xdr:rowOff>12700</xdr:rowOff>
    </xdr:to>
    <xdr:cxnSp macro="">
      <xdr:nvCxnSpPr>
        <xdr:cNvPr id="383" name="直線コネクタ 382"/>
        <xdr:cNvCxnSpPr/>
      </xdr:nvCxnSpPr>
      <xdr:spPr>
        <a:xfrm>
          <a:off x="1320800" y="13696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13607</xdr:rowOff>
    </xdr:from>
    <xdr:to>
      <xdr:col>3</xdr:col>
      <xdr:colOff>193675</xdr:colOff>
      <xdr:row>79</xdr:row>
      <xdr:rowOff>115207</xdr:rowOff>
    </xdr:to>
    <xdr:sp macro="" textlink="">
      <xdr:nvSpPr>
        <xdr:cNvPr id="384" name="フローチャート : 判断 383"/>
        <xdr:cNvSpPr/>
      </xdr:nvSpPr>
      <xdr:spPr>
        <a:xfrm>
          <a:off x="2159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125384</xdr:rowOff>
    </xdr:from>
    <xdr:ext cx="762000" cy="259045"/>
    <xdr:sp macro="" textlink="">
      <xdr:nvSpPr>
        <xdr:cNvPr id="385" name="テキスト ボックス 384"/>
        <xdr:cNvSpPr txBox="1"/>
      </xdr:nvSpPr>
      <xdr:spPr>
        <a:xfrm>
          <a:off x="1828800" y="1332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386" name="フローチャート : 判断 385"/>
        <xdr:cNvSpPr/>
      </xdr:nvSpPr>
      <xdr:spPr>
        <a:xfrm>
          <a:off x="1270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168927</xdr:rowOff>
    </xdr:from>
    <xdr:ext cx="762000" cy="259045"/>
    <xdr:sp macro="" textlink="">
      <xdr:nvSpPr>
        <xdr:cNvPr id="387" name="テキスト ボックス 386"/>
        <xdr:cNvSpPr txBox="1"/>
      </xdr:nvSpPr>
      <xdr:spPr>
        <a:xfrm>
          <a:off x="939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144236</xdr:rowOff>
    </xdr:from>
    <xdr:to>
      <xdr:col>7</xdr:col>
      <xdr:colOff>66675</xdr:colOff>
      <xdr:row>80</xdr:row>
      <xdr:rowOff>74386</xdr:rowOff>
    </xdr:to>
    <xdr:sp macro="" textlink="">
      <xdr:nvSpPr>
        <xdr:cNvPr id="393" name="円/楕円 392"/>
        <xdr:cNvSpPr/>
      </xdr:nvSpPr>
      <xdr:spPr>
        <a:xfrm>
          <a:off x="4775200" y="136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116313</xdr:rowOff>
    </xdr:from>
    <xdr:ext cx="762000" cy="259045"/>
    <xdr:sp macro="" textlink="">
      <xdr:nvSpPr>
        <xdr:cNvPr id="394" name="公債費該当値テキスト"/>
        <xdr:cNvSpPr txBox="1"/>
      </xdr:nvSpPr>
      <xdr:spPr>
        <a:xfrm>
          <a:off x="4914900" y="1366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166007</xdr:rowOff>
    </xdr:from>
    <xdr:to>
      <xdr:col>5</xdr:col>
      <xdr:colOff>600075</xdr:colOff>
      <xdr:row>80</xdr:row>
      <xdr:rowOff>96157</xdr:rowOff>
    </xdr:to>
    <xdr:sp macro="" textlink="">
      <xdr:nvSpPr>
        <xdr:cNvPr id="395" name="円/楕円 394"/>
        <xdr:cNvSpPr/>
      </xdr:nvSpPr>
      <xdr:spPr>
        <a:xfrm>
          <a:off x="3937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80934</xdr:rowOff>
    </xdr:from>
    <xdr:ext cx="736600" cy="259045"/>
    <xdr:sp macro="" textlink="">
      <xdr:nvSpPr>
        <xdr:cNvPr id="396" name="テキスト ボックス 395"/>
        <xdr:cNvSpPr txBox="1"/>
      </xdr:nvSpPr>
      <xdr:spPr>
        <a:xfrm>
          <a:off x="3606800" y="137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100693</xdr:rowOff>
    </xdr:from>
    <xdr:to>
      <xdr:col>4</xdr:col>
      <xdr:colOff>396875</xdr:colOff>
      <xdr:row>80</xdr:row>
      <xdr:rowOff>30843</xdr:rowOff>
    </xdr:to>
    <xdr:sp macro="" textlink="">
      <xdr:nvSpPr>
        <xdr:cNvPr id="397" name="円/楕円 396"/>
        <xdr:cNvSpPr/>
      </xdr:nvSpPr>
      <xdr:spPr>
        <a:xfrm>
          <a:off x="3048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15620</xdr:rowOff>
    </xdr:from>
    <xdr:ext cx="762000" cy="259045"/>
    <xdr:sp macro="" textlink="">
      <xdr:nvSpPr>
        <xdr:cNvPr id="398" name="テキスト ボックス 397"/>
        <xdr:cNvSpPr txBox="1"/>
      </xdr:nvSpPr>
      <xdr:spPr>
        <a:xfrm>
          <a:off x="2717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9" name="円/楕円 398"/>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400" name="テキスト ボックス 399"/>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100693</xdr:rowOff>
    </xdr:from>
    <xdr:to>
      <xdr:col>1</xdr:col>
      <xdr:colOff>676275</xdr:colOff>
      <xdr:row>80</xdr:row>
      <xdr:rowOff>30843</xdr:rowOff>
    </xdr:to>
    <xdr:sp macro="" textlink="">
      <xdr:nvSpPr>
        <xdr:cNvPr id="401" name="円/楕円 400"/>
        <xdr:cNvSpPr/>
      </xdr:nvSpPr>
      <xdr:spPr>
        <a:xfrm>
          <a:off x="1270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15620</xdr:rowOff>
    </xdr:from>
    <xdr:ext cx="762000" cy="259045"/>
    <xdr:sp macro="" textlink="">
      <xdr:nvSpPr>
        <xdr:cNvPr id="402" name="テキスト ボックス 401"/>
        <xdr:cNvSpPr txBox="1"/>
      </xdr:nvSpPr>
      <xdr:spPr>
        <a:xfrm>
          <a:off x="939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類似団体平均をやや下回っているが、人件費の総額抑制と物件費の削減の具体策を実施し、削減に努める。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101854</xdr:rowOff>
    </xdr:to>
    <xdr:cxnSp macro="">
      <xdr:nvCxnSpPr>
        <xdr:cNvPr id="428" name="直線コネクタ 427"/>
        <xdr:cNvCxnSpPr/>
      </xdr:nvCxnSpPr>
      <xdr:spPr>
        <a:xfrm flipV="1">
          <a:off x="16510000" y="1254455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29"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30" name="直線コネクタ 429"/>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31"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32" name="直線コネクタ 431"/>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53848</xdr:rowOff>
    </xdr:from>
    <xdr:to>
      <xdr:col>24</xdr:col>
      <xdr:colOff>31750</xdr:colOff>
      <xdr:row>74</xdr:row>
      <xdr:rowOff>136144</xdr:rowOff>
    </xdr:to>
    <xdr:cxnSp macro="">
      <xdr:nvCxnSpPr>
        <xdr:cNvPr id="433" name="直線コネクタ 432"/>
        <xdr:cNvCxnSpPr/>
      </xdr:nvCxnSpPr>
      <xdr:spPr>
        <a:xfrm>
          <a:off x="15671800" y="127411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64279</xdr:rowOff>
    </xdr:from>
    <xdr:ext cx="762000" cy="259045"/>
    <xdr:sp macro="" textlink="">
      <xdr:nvSpPr>
        <xdr:cNvPr id="434" name="公債費以外平均値テキスト"/>
        <xdr:cNvSpPr txBox="1"/>
      </xdr:nvSpPr>
      <xdr:spPr>
        <a:xfrm>
          <a:off x="16598900" y="12923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5" name="フローチャート : 判断 434"/>
        <xdr:cNvSpPr/>
      </xdr:nvSpPr>
      <xdr:spPr>
        <a:xfrm>
          <a:off x="164592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xdr:rowOff>
    </xdr:from>
    <xdr:to>
      <xdr:col>22</xdr:col>
      <xdr:colOff>565150</xdr:colOff>
      <xdr:row>74</xdr:row>
      <xdr:rowOff>53848</xdr:rowOff>
    </xdr:to>
    <xdr:cxnSp macro="">
      <xdr:nvCxnSpPr>
        <xdr:cNvPr id="436" name="直線コネクタ 435"/>
        <xdr:cNvCxnSpPr/>
      </xdr:nvCxnSpPr>
      <xdr:spPr>
        <a:xfrm>
          <a:off x="14782800" y="12700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7" name="フローチャート : 判断 436"/>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151147</xdr:rowOff>
    </xdr:from>
    <xdr:ext cx="736600" cy="259045"/>
    <xdr:sp macro="" textlink="">
      <xdr:nvSpPr>
        <xdr:cNvPr id="438" name="テキスト ボックス 437"/>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8128</xdr:rowOff>
    </xdr:from>
    <xdr:to>
      <xdr:col>21</xdr:col>
      <xdr:colOff>361950</xdr:colOff>
      <xdr:row>74</xdr:row>
      <xdr:rowOff>12700</xdr:rowOff>
    </xdr:to>
    <xdr:cxnSp macro="">
      <xdr:nvCxnSpPr>
        <xdr:cNvPr id="439" name="直線コネクタ 438"/>
        <xdr:cNvCxnSpPr/>
      </xdr:nvCxnSpPr>
      <xdr:spPr>
        <a:xfrm>
          <a:off x="13893800" y="126954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92202</xdr:rowOff>
    </xdr:from>
    <xdr:to>
      <xdr:col>21</xdr:col>
      <xdr:colOff>412750</xdr:colOff>
      <xdr:row>76</xdr:row>
      <xdr:rowOff>22352</xdr:rowOff>
    </xdr:to>
    <xdr:sp macro="" textlink="">
      <xdr:nvSpPr>
        <xdr:cNvPr id="440" name="フローチャート : 判断 439"/>
        <xdr:cNvSpPr/>
      </xdr:nvSpPr>
      <xdr:spPr>
        <a:xfrm>
          <a:off x="14732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7129</xdr:rowOff>
    </xdr:from>
    <xdr:ext cx="762000" cy="259045"/>
    <xdr:sp macro="" textlink="">
      <xdr:nvSpPr>
        <xdr:cNvPr id="441" name="テキスト ボックス 440"/>
        <xdr:cNvSpPr txBox="1"/>
      </xdr:nvSpPr>
      <xdr:spPr>
        <a:xfrm>
          <a:off x="14401800" y="1303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8128</xdr:rowOff>
    </xdr:from>
    <xdr:to>
      <xdr:col>20</xdr:col>
      <xdr:colOff>158750</xdr:colOff>
      <xdr:row>74</xdr:row>
      <xdr:rowOff>76708</xdr:rowOff>
    </xdr:to>
    <xdr:cxnSp macro="">
      <xdr:nvCxnSpPr>
        <xdr:cNvPr id="442" name="直線コネクタ 441"/>
        <xdr:cNvCxnSpPr/>
      </xdr:nvCxnSpPr>
      <xdr:spPr>
        <a:xfrm flipV="1">
          <a:off x="13004800" y="126954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3" name="フローチャート : 判断 442"/>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271</xdr:rowOff>
    </xdr:from>
    <xdr:ext cx="762000" cy="259045"/>
    <xdr:sp macro="" textlink="">
      <xdr:nvSpPr>
        <xdr:cNvPr id="444" name="テキスト ボックス 443"/>
        <xdr:cNvSpPr txBox="1"/>
      </xdr:nvSpPr>
      <xdr:spPr>
        <a:xfrm>
          <a:off x="13512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45" name="フローチャート : 判断 444"/>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91712</xdr:rowOff>
    </xdr:from>
    <xdr:ext cx="762000" cy="259045"/>
    <xdr:sp macro="" textlink="">
      <xdr:nvSpPr>
        <xdr:cNvPr id="446" name="テキスト ボックス 445"/>
        <xdr:cNvSpPr txBox="1"/>
      </xdr:nvSpPr>
      <xdr:spPr>
        <a:xfrm>
          <a:off x="12623800" y="1295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85344</xdr:rowOff>
    </xdr:from>
    <xdr:to>
      <xdr:col>24</xdr:col>
      <xdr:colOff>82550</xdr:colOff>
      <xdr:row>75</xdr:row>
      <xdr:rowOff>15494</xdr:rowOff>
    </xdr:to>
    <xdr:sp macro="" textlink="">
      <xdr:nvSpPr>
        <xdr:cNvPr id="452" name="円/楕円 451"/>
        <xdr:cNvSpPr/>
      </xdr:nvSpPr>
      <xdr:spPr>
        <a:xfrm>
          <a:off x="16459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101871</xdr:rowOff>
    </xdr:from>
    <xdr:ext cx="762000" cy="259045"/>
    <xdr:sp macro="" textlink="">
      <xdr:nvSpPr>
        <xdr:cNvPr id="453" name="公債費以外該当値テキスト"/>
        <xdr:cNvSpPr txBox="1"/>
      </xdr:nvSpPr>
      <xdr:spPr>
        <a:xfrm>
          <a:off x="16598900" y="1261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3048</xdr:rowOff>
    </xdr:from>
    <xdr:to>
      <xdr:col>22</xdr:col>
      <xdr:colOff>615950</xdr:colOff>
      <xdr:row>74</xdr:row>
      <xdr:rowOff>104648</xdr:rowOff>
    </xdr:to>
    <xdr:sp macro="" textlink="">
      <xdr:nvSpPr>
        <xdr:cNvPr id="454" name="円/楕円 453"/>
        <xdr:cNvSpPr/>
      </xdr:nvSpPr>
      <xdr:spPr>
        <a:xfrm>
          <a:off x="15621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114825</xdr:rowOff>
    </xdr:from>
    <xdr:ext cx="736600" cy="259045"/>
    <xdr:sp macro="" textlink="">
      <xdr:nvSpPr>
        <xdr:cNvPr id="455" name="テキスト ボックス 454"/>
        <xdr:cNvSpPr txBox="1"/>
      </xdr:nvSpPr>
      <xdr:spPr>
        <a:xfrm>
          <a:off x="15290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133350</xdr:rowOff>
    </xdr:from>
    <xdr:to>
      <xdr:col>21</xdr:col>
      <xdr:colOff>412750</xdr:colOff>
      <xdr:row>74</xdr:row>
      <xdr:rowOff>63500</xdr:rowOff>
    </xdr:to>
    <xdr:sp macro="" textlink="">
      <xdr:nvSpPr>
        <xdr:cNvPr id="456" name="円/楕円 455"/>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73677</xdr:rowOff>
    </xdr:from>
    <xdr:ext cx="762000" cy="259045"/>
    <xdr:sp macro="" textlink="">
      <xdr:nvSpPr>
        <xdr:cNvPr id="457" name="テキスト ボックス 456"/>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128778</xdr:rowOff>
    </xdr:from>
    <xdr:to>
      <xdr:col>20</xdr:col>
      <xdr:colOff>209550</xdr:colOff>
      <xdr:row>74</xdr:row>
      <xdr:rowOff>58928</xdr:rowOff>
    </xdr:to>
    <xdr:sp macro="" textlink="">
      <xdr:nvSpPr>
        <xdr:cNvPr id="458" name="円/楕円 457"/>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69105</xdr:rowOff>
    </xdr:from>
    <xdr:ext cx="762000" cy="259045"/>
    <xdr:sp macro="" textlink="">
      <xdr:nvSpPr>
        <xdr:cNvPr id="459" name="テキスト ボックス 458"/>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25908</xdr:rowOff>
    </xdr:from>
    <xdr:to>
      <xdr:col>19</xdr:col>
      <xdr:colOff>6350</xdr:colOff>
      <xdr:row>74</xdr:row>
      <xdr:rowOff>127508</xdr:rowOff>
    </xdr:to>
    <xdr:sp macro="" textlink="">
      <xdr:nvSpPr>
        <xdr:cNvPr id="460" name="円/楕円 459"/>
        <xdr:cNvSpPr/>
      </xdr:nvSpPr>
      <xdr:spPr>
        <a:xfrm>
          <a:off x="129540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137685</xdr:rowOff>
    </xdr:from>
    <xdr:ext cx="762000" cy="259045"/>
    <xdr:sp macro="" textlink="">
      <xdr:nvSpPr>
        <xdr:cNvPr id="461" name="テキスト ボックス 460"/>
        <xdr:cNvSpPr txBox="1"/>
      </xdr:nvSpPr>
      <xdr:spPr>
        <a:xfrm>
          <a:off x="12623800" y="12482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岡山県勝央町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84252</xdr:rowOff>
    </xdr:from>
    <xdr:to>
      <xdr:col>4</xdr:col>
      <xdr:colOff>1117600</xdr:colOff>
      <xdr:row>19</xdr:row>
      <xdr:rowOff>47607</xdr:rowOff>
    </xdr:to>
    <xdr:cxnSp macro="">
      <xdr:nvCxnSpPr>
        <xdr:cNvPr id="45" name="直線コネクタ 44"/>
        <xdr:cNvCxnSpPr/>
      </xdr:nvCxnSpPr>
      <xdr:spPr bwMode="auto">
        <a:xfrm flipV="1">
          <a:off x="5651500" y="2189277"/>
          <a:ext cx="0" cy="11635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19684</xdr:rowOff>
    </xdr:from>
    <xdr:ext cx="762000" cy="259045"/>
    <xdr:sp macro="" textlink="">
      <xdr:nvSpPr>
        <xdr:cNvPr id="46" name="人口1人当たり決算額の推移最小値テキスト130"/>
        <xdr:cNvSpPr txBox="1"/>
      </xdr:nvSpPr>
      <xdr:spPr>
        <a:xfrm>
          <a:off x="5740400" y="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76,669</a:t>
          </a:r>
          <a:endParaRPr kumimoji="1" lang="ja-JP" altLang="en-US" sz="1000" b="1">
            <a:latin typeface="ＭＳ Ｐゴシック"/>
          </a:endParaRPr>
        </a:p>
      </xdr:txBody>
    </xdr:sp>
    <xdr:clientData/>
  </xdr:oneCellAnchor>
  <xdr:twoCellAnchor>
    <xdr:from>
      <xdr:col>4</xdr:col>
      <xdr:colOff>1028700</xdr:colOff>
      <xdr:row>19</xdr:row>
      <xdr:rowOff>47607</xdr:rowOff>
    </xdr:from>
    <xdr:to>
      <xdr:col>5</xdr:col>
      <xdr:colOff>73025</xdr:colOff>
      <xdr:row>19</xdr:row>
      <xdr:rowOff>47607</xdr:rowOff>
    </xdr:to>
    <xdr:cxnSp macro="">
      <xdr:nvCxnSpPr>
        <xdr:cNvPr id="47" name="直線コネクタ 46"/>
        <xdr:cNvCxnSpPr/>
      </xdr:nvCxnSpPr>
      <xdr:spPr bwMode="auto">
        <a:xfrm>
          <a:off x="5562600" y="3352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170629</xdr:rowOff>
    </xdr:from>
    <xdr:ext cx="762000" cy="259045"/>
    <xdr:sp macro="" textlink="">
      <xdr:nvSpPr>
        <xdr:cNvPr id="48" name="人口1人当たり決算額の推移最大値テキスト130"/>
        <xdr:cNvSpPr txBox="1"/>
      </xdr:nvSpPr>
      <xdr:spPr>
        <a:xfrm>
          <a:off x="5740400" y="19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229,360</a:t>
          </a:r>
          <a:endParaRPr kumimoji="1" lang="ja-JP" altLang="en-US" sz="1000" b="1">
            <a:latin typeface="ＭＳ Ｐゴシック"/>
          </a:endParaRPr>
        </a:p>
      </xdr:txBody>
    </xdr:sp>
    <xdr:clientData/>
  </xdr:oneCellAnchor>
  <xdr:twoCellAnchor>
    <xdr:from>
      <xdr:col>4</xdr:col>
      <xdr:colOff>1028700</xdr:colOff>
      <xdr:row>12</xdr:row>
      <xdr:rowOff>84252</xdr:rowOff>
    </xdr:from>
    <xdr:to>
      <xdr:col>5</xdr:col>
      <xdr:colOff>73025</xdr:colOff>
      <xdr:row>12</xdr:row>
      <xdr:rowOff>84252</xdr:rowOff>
    </xdr:to>
    <xdr:cxnSp macro="">
      <xdr:nvCxnSpPr>
        <xdr:cNvPr id="49" name="直線コネクタ 48"/>
        <xdr:cNvCxnSpPr/>
      </xdr:nvCxnSpPr>
      <xdr:spPr bwMode="auto">
        <a:xfrm>
          <a:off x="5562600" y="2189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73759</xdr:rowOff>
    </xdr:from>
    <xdr:to>
      <xdr:col>4</xdr:col>
      <xdr:colOff>1117600</xdr:colOff>
      <xdr:row>18</xdr:row>
      <xdr:rowOff>102342</xdr:rowOff>
    </xdr:to>
    <xdr:cxnSp macro="">
      <xdr:nvCxnSpPr>
        <xdr:cNvPr id="50" name="直線コネクタ 49"/>
        <xdr:cNvCxnSpPr/>
      </xdr:nvCxnSpPr>
      <xdr:spPr bwMode="auto">
        <a:xfrm>
          <a:off x="5003800" y="3207484"/>
          <a:ext cx="6477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165300</xdr:rowOff>
    </xdr:from>
    <xdr:ext cx="762000" cy="259045"/>
    <xdr:sp macro="" textlink="">
      <xdr:nvSpPr>
        <xdr:cNvPr id="51" name="人口1人当たり決算額の推移平均値テキスト130"/>
        <xdr:cNvSpPr txBox="1"/>
      </xdr:nvSpPr>
      <xdr:spPr>
        <a:xfrm>
          <a:off x="5740400" y="295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148773</xdr:rowOff>
    </xdr:from>
    <xdr:to>
      <xdr:col>5</xdr:col>
      <xdr:colOff>34925</xdr:colOff>
      <xdr:row>18</xdr:row>
      <xdr:rowOff>78923</xdr:rowOff>
    </xdr:to>
    <xdr:sp macro="" textlink="">
      <xdr:nvSpPr>
        <xdr:cNvPr id="52" name="フローチャート : 判断 51"/>
        <xdr:cNvSpPr/>
      </xdr:nvSpPr>
      <xdr:spPr bwMode="auto">
        <a:xfrm>
          <a:off x="56007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55532</xdr:rowOff>
    </xdr:from>
    <xdr:to>
      <xdr:col>4</xdr:col>
      <xdr:colOff>469900</xdr:colOff>
      <xdr:row>18</xdr:row>
      <xdr:rowOff>73759</xdr:rowOff>
    </xdr:to>
    <xdr:cxnSp macro="">
      <xdr:nvCxnSpPr>
        <xdr:cNvPr id="53" name="直線コネクタ 52"/>
        <xdr:cNvCxnSpPr/>
      </xdr:nvCxnSpPr>
      <xdr:spPr bwMode="auto">
        <a:xfrm>
          <a:off x="4305300" y="3189257"/>
          <a:ext cx="698500" cy="18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144315</xdr:rowOff>
    </xdr:from>
    <xdr:to>
      <xdr:col>4</xdr:col>
      <xdr:colOff>520700</xdr:colOff>
      <xdr:row>18</xdr:row>
      <xdr:rowOff>74465</xdr:rowOff>
    </xdr:to>
    <xdr:sp macro="" textlink="">
      <xdr:nvSpPr>
        <xdr:cNvPr id="54" name="フローチャート : 判断 53"/>
        <xdr:cNvSpPr/>
      </xdr:nvSpPr>
      <xdr:spPr bwMode="auto">
        <a:xfrm>
          <a:off x="4953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84642</xdr:rowOff>
    </xdr:from>
    <xdr:ext cx="736600" cy="259045"/>
    <xdr:sp macro="" textlink="">
      <xdr:nvSpPr>
        <xdr:cNvPr id="55" name="テキスト ボックス 54"/>
        <xdr:cNvSpPr txBox="1"/>
      </xdr:nvSpPr>
      <xdr:spPr>
        <a:xfrm>
          <a:off x="4622800" y="28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55532</xdr:rowOff>
    </xdr:from>
    <xdr:to>
      <xdr:col>3</xdr:col>
      <xdr:colOff>904875</xdr:colOff>
      <xdr:row>18</xdr:row>
      <xdr:rowOff>73386</xdr:rowOff>
    </xdr:to>
    <xdr:cxnSp macro="">
      <xdr:nvCxnSpPr>
        <xdr:cNvPr id="56" name="直線コネクタ 55"/>
        <xdr:cNvCxnSpPr/>
      </xdr:nvCxnSpPr>
      <xdr:spPr bwMode="auto">
        <a:xfrm flipV="1">
          <a:off x="3606800" y="3189257"/>
          <a:ext cx="698500" cy="17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103472</xdr:rowOff>
    </xdr:from>
    <xdr:to>
      <xdr:col>3</xdr:col>
      <xdr:colOff>955675</xdr:colOff>
      <xdr:row>18</xdr:row>
      <xdr:rowOff>33622</xdr:rowOff>
    </xdr:to>
    <xdr:sp macro="" textlink="">
      <xdr:nvSpPr>
        <xdr:cNvPr id="57" name="フローチャート : 判断 56"/>
        <xdr:cNvSpPr/>
      </xdr:nvSpPr>
      <xdr:spPr bwMode="auto">
        <a:xfrm>
          <a:off x="4254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43799</xdr:rowOff>
    </xdr:from>
    <xdr:ext cx="762000" cy="259045"/>
    <xdr:sp macro="" textlink="">
      <xdr:nvSpPr>
        <xdr:cNvPr id="58" name="テキスト ボックス 57"/>
        <xdr:cNvSpPr txBox="1"/>
      </xdr:nvSpPr>
      <xdr:spPr>
        <a:xfrm>
          <a:off x="3924300" y="283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71976</xdr:rowOff>
    </xdr:from>
    <xdr:to>
      <xdr:col>3</xdr:col>
      <xdr:colOff>206375</xdr:colOff>
      <xdr:row>18</xdr:row>
      <xdr:rowOff>73386</xdr:rowOff>
    </xdr:to>
    <xdr:cxnSp macro="">
      <xdr:nvCxnSpPr>
        <xdr:cNvPr id="59" name="直線コネクタ 58"/>
        <xdr:cNvCxnSpPr/>
      </xdr:nvCxnSpPr>
      <xdr:spPr bwMode="auto">
        <a:xfrm>
          <a:off x="2908300" y="3205701"/>
          <a:ext cx="698500" cy="1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159341</xdr:rowOff>
    </xdr:from>
    <xdr:ext cx="762000" cy="259045"/>
    <xdr:sp macro="" textlink="">
      <xdr:nvSpPr>
        <xdr:cNvPr id="61" name="テキスト ボックス 60"/>
        <xdr:cNvSpPr txBox="1"/>
      </xdr:nvSpPr>
      <xdr:spPr>
        <a:xfrm>
          <a:off x="3225800" y="277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5608</xdr:rowOff>
    </xdr:from>
    <xdr:ext cx="762000" cy="259045"/>
    <xdr:sp macro="" textlink="">
      <xdr:nvSpPr>
        <xdr:cNvPr id="63" name="テキスト ボックス 62"/>
        <xdr:cNvSpPr txBox="1"/>
      </xdr:nvSpPr>
      <xdr:spPr>
        <a:xfrm>
          <a:off x="2527300" y="27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51542</xdr:rowOff>
    </xdr:from>
    <xdr:to>
      <xdr:col>5</xdr:col>
      <xdr:colOff>34925</xdr:colOff>
      <xdr:row>18</xdr:row>
      <xdr:rowOff>153142</xdr:rowOff>
    </xdr:to>
    <xdr:sp macro="" textlink="">
      <xdr:nvSpPr>
        <xdr:cNvPr id="69" name="円/楕円 68"/>
        <xdr:cNvSpPr/>
      </xdr:nvSpPr>
      <xdr:spPr bwMode="auto">
        <a:xfrm>
          <a:off x="5600700" y="318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131569</xdr:rowOff>
    </xdr:from>
    <xdr:ext cx="762000" cy="259045"/>
    <xdr:sp macro="" textlink="">
      <xdr:nvSpPr>
        <xdr:cNvPr id="70" name="人口1人当たり決算額の推移該当値テキスト130"/>
        <xdr:cNvSpPr txBox="1"/>
      </xdr:nvSpPr>
      <xdr:spPr>
        <a:xfrm>
          <a:off x="5740400" y="30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22959</xdr:rowOff>
    </xdr:from>
    <xdr:to>
      <xdr:col>4</xdr:col>
      <xdr:colOff>520700</xdr:colOff>
      <xdr:row>18</xdr:row>
      <xdr:rowOff>124559</xdr:rowOff>
    </xdr:to>
    <xdr:sp macro="" textlink="">
      <xdr:nvSpPr>
        <xdr:cNvPr id="71" name="円/楕円 70"/>
        <xdr:cNvSpPr/>
      </xdr:nvSpPr>
      <xdr:spPr bwMode="auto">
        <a:xfrm>
          <a:off x="4953000" y="315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109336</xdr:rowOff>
    </xdr:from>
    <xdr:ext cx="736600" cy="259045"/>
    <xdr:sp macro="" textlink="">
      <xdr:nvSpPr>
        <xdr:cNvPr id="72" name="テキスト ボックス 71"/>
        <xdr:cNvSpPr txBox="1"/>
      </xdr:nvSpPr>
      <xdr:spPr>
        <a:xfrm>
          <a:off x="4622800" y="324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95,737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4732</xdr:rowOff>
    </xdr:from>
    <xdr:to>
      <xdr:col>3</xdr:col>
      <xdr:colOff>955675</xdr:colOff>
      <xdr:row>18</xdr:row>
      <xdr:rowOff>106332</xdr:rowOff>
    </xdr:to>
    <xdr:sp macro="" textlink="">
      <xdr:nvSpPr>
        <xdr:cNvPr id="73" name="円/楕円 72"/>
        <xdr:cNvSpPr/>
      </xdr:nvSpPr>
      <xdr:spPr bwMode="auto">
        <a:xfrm>
          <a:off x="4254500" y="3138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91109</xdr:rowOff>
    </xdr:from>
    <xdr:ext cx="762000" cy="259045"/>
    <xdr:sp macro="" textlink="">
      <xdr:nvSpPr>
        <xdr:cNvPr id="74" name="テキスト ボックス 73"/>
        <xdr:cNvSpPr txBox="1"/>
      </xdr:nvSpPr>
      <xdr:spPr>
        <a:xfrm>
          <a:off x="3924300" y="322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98,129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22586</xdr:rowOff>
    </xdr:from>
    <xdr:to>
      <xdr:col>3</xdr:col>
      <xdr:colOff>257175</xdr:colOff>
      <xdr:row>18</xdr:row>
      <xdr:rowOff>124185</xdr:rowOff>
    </xdr:to>
    <xdr:sp macro="" textlink="">
      <xdr:nvSpPr>
        <xdr:cNvPr id="75" name="円/楕円 74"/>
        <xdr:cNvSpPr/>
      </xdr:nvSpPr>
      <xdr:spPr bwMode="auto">
        <a:xfrm>
          <a:off x="3556000" y="315631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108963</xdr:rowOff>
    </xdr:from>
    <xdr:ext cx="762000" cy="259045"/>
    <xdr:sp macro="" textlink="">
      <xdr:nvSpPr>
        <xdr:cNvPr id="76" name="テキスト ボックス 75"/>
        <xdr:cNvSpPr txBox="1"/>
      </xdr:nvSpPr>
      <xdr:spPr>
        <a:xfrm>
          <a:off x="3225800" y="32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21176</xdr:rowOff>
    </xdr:from>
    <xdr:to>
      <xdr:col>2</xdr:col>
      <xdr:colOff>692150</xdr:colOff>
      <xdr:row>18</xdr:row>
      <xdr:rowOff>122776</xdr:rowOff>
    </xdr:to>
    <xdr:sp macro="" textlink="">
      <xdr:nvSpPr>
        <xdr:cNvPr id="77" name="円/楕円 76"/>
        <xdr:cNvSpPr/>
      </xdr:nvSpPr>
      <xdr:spPr bwMode="auto">
        <a:xfrm>
          <a:off x="2857500" y="315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107553</xdr:rowOff>
    </xdr:from>
    <xdr:ext cx="762000" cy="259045"/>
    <xdr:sp macro="" textlink="">
      <xdr:nvSpPr>
        <xdr:cNvPr id="78" name="テキスト ボックス 77"/>
        <xdr:cNvSpPr txBox="1"/>
      </xdr:nvSpPr>
      <xdr:spPr>
        <a:xfrm>
          <a:off x="2527300" y="324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105420</xdr:rowOff>
    </xdr:from>
    <xdr:to>
      <xdr:col>4</xdr:col>
      <xdr:colOff>1117600</xdr:colOff>
      <xdr:row>38</xdr:row>
      <xdr:rowOff>83749</xdr:rowOff>
    </xdr:to>
    <xdr:cxnSp macro="">
      <xdr:nvCxnSpPr>
        <xdr:cNvPr id="106" name="直線コネクタ 105"/>
        <xdr:cNvCxnSpPr/>
      </xdr:nvCxnSpPr>
      <xdr:spPr bwMode="auto">
        <a:xfrm flipV="1">
          <a:off x="5651500" y="6029970"/>
          <a:ext cx="0" cy="152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55826</xdr:rowOff>
    </xdr:from>
    <xdr:ext cx="762000" cy="259045"/>
    <xdr:sp macro="" textlink="">
      <xdr:nvSpPr>
        <xdr:cNvPr id="107" name="人口1人当たり決算額の推移最小値テキスト445"/>
        <xdr:cNvSpPr txBox="1"/>
      </xdr:nvSpPr>
      <xdr:spPr>
        <a:xfrm>
          <a:off x="5740400" y="752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8,446</a:t>
          </a:r>
          <a:endParaRPr kumimoji="1" lang="ja-JP" altLang="en-US" sz="1000" b="1">
            <a:latin typeface="ＭＳ Ｐゴシック"/>
          </a:endParaRPr>
        </a:p>
      </xdr:txBody>
    </xdr:sp>
    <xdr:clientData/>
  </xdr:oneCellAnchor>
  <xdr:twoCellAnchor>
    <xdr:from>
      <xdr:col>4</xdr:col>
      <xdr:colOff>1028700</xdr:colOff>
      <xdr:row>38</xdr:row>
      <xdr:rowOff>83749</xdr:rowOff>
    </xdr:from>
    <xdr:to>
      <xdr:col>5</xdr:col>
      <xdr:colOff>73025</xdr:colOff>
      <xdr:row>38</xdr:row>
      <xdr:rowOff>83749</xdr:rowOff>
    </xdr:to>
    <xdr:cxnSp macro="">
      <xdr:nvCxnSpPr>
        <xdr:cNvPr id="108" name="直線コネクタ 107"/>
        <xdr:cNvCxnSpPr/>
      </xdr:nvCxnSpPr>
      <xdr:spPr bwMode="auto">
        <a:xfrm>
          <a:off x="5562600" y="75513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20347</xdr:rowOff>
    </xdr:from>
    <xdr:ext cx="762000" cy="259045"/>
    <xdr:sp macro="" textlink="">
      <xdr:nvSpPr>
        <xdr:cNvPr id="109" name="人口1人当たり決算額の推移最大値テキスト445"/>
        <xdr:cNvSpPr txBox="1"/>
      </xdr:nvSpPr>
      <xdr:spPr>
        <a:xfrm>
          <a:off x="5740400" y="57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41,722</a:t>
          </a:r>
          <a:endParaRPr kumimoji="1" lang="ja-JP" altLang="en-US" sz="1000" b="1">
            <a:latin typeface="ＭＳ Ｐゴシック"/>
          </a:endParaRPr>
        </a:p>
      </xdr:txBody>
    </xdr:sp>
    <xdr:clientData/>
  </xdr:oneCellAnchor>
  <xdr:twoCellAnchor>
    <xdr:from>
      <xdr:col>4</xdr:col>
      <xdr:colOff>1028700</xdr:colOff>
      <xdr:row>33</xdr:row>
      <xdr:rowOff>105420</xdr:rowOff>
    </xdr:from>
    <xdr:to>
      <xdr:col>5</xdr:col>
      <xdr:colOff>73025</xdr:colOff>
      <xdr:row>33</xdr:row>
      <xdr:rowOff>105420</xdr:rowOff>
    </xdr:to>
    <xdr:cxnSp macro="">
      <xdr:nvCxnSpPr>
        <xdr:cNvPr id="110" name="直線コネクタ 109"/>
        <xdr:cNvCxnSpPr/>
      </xdr:nvCxnSpPr>
      <xdr:spPr bwMode="auto">
        <a:xfrm>
          <a:off x="5562600" y="6029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191374</xdr:rowOff>
    </xdr:from>
    <xdr:to>
      <xdr:col>4</xdr:col>
      <xdr:colOff>1117600</xdr:colOff>
      <xdr:row>33</xdr:row>
      <xdr:rowOff>194025</xdr:rowOff>
    </xdr:to>
    <xdr:cxnSp macro="">
      <xdr:nvCxnSpPr>
        <xdr:cNvPr id="111" name="直線コネクタ 110"/>
        <xdr:cNvCxnSpPr/>
      </xdr:nvCxnSpPr>
      <xdr:spPr bwMode="auto">
        <a:xfrm>
          <a:off x="5003800" y="6115924"/>
          <a:ext cx="647700" cy="2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111462</xdr:rowOff>
    </xdr:from>
    <xdr:ext cx="762000" cy="259045"/>
    <xdr:sp macro="" textlink="">
      <xdr:nvSpPr>
        <xdr:cNvPr id="112" name="人口1人当たり決算額の推移平均値テキスト445"/>
        <xdr:cNvSpPr txBox="1"/>
      </xdr:nvSpPr>
      <xdr:spPr>
        <a:xfrm>
          <a:off x="5740400" y="672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139385</xdr:rowOff>
    </xdr:from>
    <xdr:to>
      <xdr:col>5</xdr:col>
      <xdr:colOff>34925</xdr:colOff>
      <xdr:row>35</xdr:row>
      <xdr:rowOff>240985</xdr:rowOff>
    </xdr:to>
    <xdr:sp macro="" textlink="">
      <xdr:nvSpPr>
        <xdr:cNvPr id="113" name="フローチャート : 判断 112"/>
        <xdr:cNvSpPr/>
      </xdr:nvSpPr>
      <xdr:spPr bwMode="auto">
        <a:xfrm>
          <a:off x="56007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191374</xdr:rowOff>
    </xdr:from>
    <xdr:to>
      <xdr:col>4</xdr:col>
      <xdr:colOff>469900</xdr:colOff>
      <xdr:row>33</xdr:row>
      <xdr:rowOff>341015</xdr:rowOff>
    </xdr:to>
    <xdr:cxnSp macro="">
      <xdr:nvCxnSpPr>
        <xdr:cNvPr id="114" name="直線コネクタ 113"/>
        <xdr:cNvCxnSpPr/>
      </xdr:nvCxnSpPr>
      <xdr:spPr bwMode="auto">
        <a:xfrm flipV="1">
          <a:off x="4305300" y="6115924"/>
          <a:ext cx="698500" cy="149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98146</xdr:rowOff>
    </xdr:from>
    <xdr:to>
      <xdr:col>4</xdr:col>
      <xdr:colOff>520700</xdr:colOff>
      <xdr:row>35</xdr:row>
      <xdr:rowOff>199746</xdr:rowOff>
    </xdr:to>
    <xdr:sp macro="" textlink="">
      <xdr:nvSpPr>
        <xdr:cNvPr id="115" name="フローチャート : 判断 114"/>
        <xdr:cNvSpPr/>
      </xdr:nvSpPr>
      <xdr:spPr bwMode="auto">
        <a:xfrm>
          <a:off x="49530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184523</xdr:rowOff>
    </xdr:from>
    <xdr:ext cx="736600" cy="259045"/>
    <xdr:sp macro="" textlink="">
      <xdr:nvSpPr>
        <xdr:cNvPr id="116" name="テキスト ボックス 115"/>
        <xdr:cNvSpPr txBox="1"/>
      </xdr:nvSpPr>
      <xdr:spPr>
        <a:xfrm>
          <a:off x="4622800" y="679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73416</xdr:rowOff>
    </xdr:from>
    <xdr:to>
      <xdr:col>3</xdr:col>
      <xdr:colOff>904875</xdr:colOff>
      <xdr:row>33</xdr:row>
      <xdr:rowOff>341015</xdr:rowOff>
    </xdr:to>
    <xdr:cxnSp macro="">
      <xdr:nvCxnSpPr>
        <xdr:cNvPr id="117" name="直線コネクタ 116"/>
        <xdr:cNvCxnSpPr/>
      </xdr:nvCxnSpPr>
      <xdr:spPr bwMode="auto">
        <a:xfrm>
          <a:off x="3606800" y="5997966"/>
          <a:ext cx="698500" cy="2675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330174</xdr:rowOff>
    </xdr:from>
    <xdr:to>
      <xdr:col>3</xdr:col>
      <xdr:colOff>955675</xdr:colOff>
      <xdr:row>35</xdr:row>
      <xdr:rowOff>88874</xdr:rowOff>
    </xdr:to>
    <xdr:sp macro="" textlink="">
      <xdr:nvSpPr>
        <xdr:cNvPr id="118" name="フローチャート : 判断 117"/>
        <xdr:cNvSpPr/>
      </xdr:nvSpPr>
      <xdr:spPr bwMode="auto">
        <a:xfrm>
          <a:off x="42545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73651</xdr:rowOff>
    </xdr:from>
    <xdr:ext cx="762000" cy="259045"/>
    <xdr:sp macro="" textlink="">
      <xdr:nvSpPr>
        <xdr:cNvPr id="119" name="テキスト ボックス 118"/>
        <xdr:cNvSpPr txBox="1"/>
      </xdr:nvSpPr>
      <xdr:spPr>
        <a:xfrm>
          <a:off x="39243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73416</xdr:rowOff>
    </xdr:from>
    <xdr:to>
      <xdr:col>3</xdr:col>
      <xdr:colOff>206375</xdr:colOff>
      <xdr:row>33</xdr:row>
      <xdr:rowOff>135367</xdr:rowOff>
    </xdr:to>
    <xdr:cxnSp macro="">
      <xdr:nvCxnSpPr>
        <xdr:cNvPr id="120" name="直線コネクタ 119"/>
        <xdr:cNvCxnSpPr/>
      </xdr:nvCxnSpPr>
      <xdr:spPr bwMode="auto">
        <a:xfrm flipV="1">
          <a:off x="2908300" y="5997966"/>
          <a:ext cx="6985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54894</xdr:rowOff>
    </xdr:from>
    <xdr:to>
      <xdr:col>3</xdr:col>
      <xdr:colOff>257175</xdr:colOff>
      <xdr:row>34</xdr:row>
      <xdr:rowOff>156494</xdr:rowOff>
    </xdr:to>
    <xdr:sp macro="" textlink="">
      <xdr:nvSpPr>
        <xdr:cNvPr id="121" name="フローチャート : 判断 120"/>
        <xdr:cNvSpPr/>
      </xdr:nvSpPr>
      <xdr:spPr bwMode="auto">
        <a:xfrm>
          <a:off x="35560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141271</xdr:rowOff>
    </xdr:from>
    <xdr:ext cx="762000" cy="259045"/>
    <xdr:sp macro="" textlink="">
      <xdr:nvSpPr>
        <xdr:cNvPr id="122" name="テキスト ボックス 121"/>
        <xdr:cNvSpPr txBox="1"/>
      </xdr:nvSpPr>
      <xdr:spPr>
        <a:xfrm>
          <a:off x="3225800" y="640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75469</xdr:rowOff>
    </xdr:from>
    <xdr:to>
      <xdr:col>2</xdr:col>
      <xdr:colOff>692150</xdr:colOff>
      <xdr:row>34</xdr:row>
      <xdr:rowOff>177069</xdr:rowOff>
    </xdr:to>
    <xdr:sp macro="" textlink="">
      <xdr:nvSpPr>
        <xdr:cNvPr id="123" name="フローチャート : 判断 122"/>
        <xdr:cNvSpPr/>
      </xdr:nvSpPr>
      <xdr:spPr bwMode="auto">
        <a:xfrm>
          <a:off x="2857500" y="6342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161846</xdr:rowOff>
    </xdr:from>
    <xdr:ext cx="762000" cy="259045"/>
    <xdr:sp macro="" textlink="">
      <xdr:nvSpPr>
        <xdr:cNvPr id="124" name="テキスト ボックス 123"/>
        <xdr:cNvSpPr txBox="1"/>
      </xdr:nvSpPr>
      <xdr:spPr>
        <a:xfrm>
          <a:off x="2527300" y="64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143225</xdr:rowOff>
    </xdr:from>
    <xdr:to>
      <xdr:col>5</xdr:col>
      <xdr:colOff>34925</xdr:colOff>
      <xdr:row>33</xdr:row>
      <xdr:rowOff>244825</xdr:rowOff>
    </xdr:to>
    <xdr:sp macro="" textlink="">
      <xdr:nvSpPr>
        <xdr:cNvPr id="130" name="円/楕円 129"/>
        <xdr:cNvSpPr/>
      </xdr:nvSpPr>
      <xdr:spPr bwMode="auto">
        <a:xfrm>
          <a:off x="5600700" y="6067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51802</xdr:rowOff>
    </xdr:from>
    <xdr:ext cx="762000" cy="259045"/>
    <xdr:sp macro="" textlink="">
      <xdr:nvSpPr>
        <xdr:cNvPr id="131" name="人口1人当たり決算額の推移該当値テキスト445"/>
        <xdr:cNvSpPr txBox="1"/>
      </xdr:nvSpPr>
      <xdr:spPr>
        <a:xfrm>
          <a:off x="5740400" y="597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39,784</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140574</xdr:rowOff>
    </xdr:from>
    <xdr:to>
      <xdr:col>4</xdr:col>
      <xdr:colOff>520700</xdr:colOff>
      <xdr:row>33</xdr:row>
      <xdr:rowOff>242174</xdr:rowOff>
    </xdr:to>
    <xdr:sp macro="" textlink="">
      <xdr:nvSpPr>
        <xdr:cNvPr id="132" name="円/楕円 131"/>
        <xdr:cNvSpPr/>
      </xdr:nvSpPr>
      <xdr:spPr bwMode="auto">
        <a:xfrm>
          <a:off x="4953000" y="6065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32</xdr:row>
      <xdr:rowOff>80901</xdr:rowOff>
    </xdr:from>
    <xdr:ext cx="736600" cy="259045"/>
    <xdr:sp macro="" textlink="">
      <xdr:nvSpPr>
        <xdr:cNvPr id="133" name="テキスト ボックス 132"/>
        <xdr:cNvSpPr txBox="1"/>
      </xdr:nvSpPr>
      <xdr:spPr>
        <a:xfrm>
          <a:off x="4622800" y="583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39,842</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290215</xdr:rowOff>
    </xdr:from>
    <xdr:to>
      <xdr:col>3</xdr:col>
      <xdr:colOff>955675</xdr:colOff>
      <xdr:row>34</xdr:row>
      <xdr:rowOff>48915</xdr:rowOff>
    </xdr:to>
    <xdr:sp macro="" textlink="">
      <xdr:nvSpPr>
        <xdr:cNvPr id="134" name="円/楕円 133"/>
        <xdr:cNvSpPr/>
      </xdr:nvSpPr>
      <xdr:spPr bwMode="auto">
        <a:xfrm>
          <a:off x="4254500" y="621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59092</xdr:rowOff>
    </xdr:from>
    <xdr:ext cx="762000" cy="259045"/>
    <xdr:sp macro="" textlink="">
      <xdr:nvSpPr>
        <xdr:cNvPr id="135" name="テキスト ボックス 134"/>
        <xdr:cNvSpPr txBox="1"/>
      </xdr:nvSpPr>
      <xdr:spPr>
        <a:xfrm>
          <a:off x="3924300" y="598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22616</xdr:rowOff>
    </xdr:from>
    <xdr:to>
      <xdr:col>3</xdr:col>
      <xdr:colOff>257175</xdr:colOff>
      <xdr:row>33</xdr:row>
      <xdr:rowOff>124216</xdr:rowOff>
    </xdr:to>
    <xdr:sp macro="" textlink="">
      <xdr:nvSpPr>
        <xdr:cNvPr id="136" name="円/楕円 135"/>
        <xdr:cNvSpPr/>
      </xdr:nvSpPr>
      <xdr:spPr bwMode="auto">
        <a:xfrm>
          <a:off x="3556000" y="594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305843</xdr:rowOff>
    </xdr:from>
    <xdr:ext cx="762000" cy="259045"/>
    <xdr:sp macro="" textlink="">
      <xdr:nvSpPr>
        <xdr:cNvPr id="137" name="テキスト ボックス 136"/>
        <xdr:cNvSpPr txBox="1"/>
      </xdr:nvSpPr>
      <xdr:spPr>
        <a:xfrm>
          <a:off x="3225800" y="571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42,422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84567</xdr:rowOff>
    </xdr:from>
    <xdr:to>
      <xdr:col>2</xdr:col>
      <xdr:colOff>692150</xdr:colOff>
      <xdr:row>33</xdr:row>
      <xdr:rowOff>186167</xdr:rowOff>
    </xdr:to>
    <xdr:sp macro="" textlink="">
      <xdr:nvSpPr>
        <xdr:cNvPr id="138" name="円/楕円 137"/>
        <xdr:cNvSpPr/>
      </xdr:nvSpPr>
      <xdr:spPr bwMode="auto">
        <a:xfrm>
          <a:off x="2857500" y="6009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24894</xdr:rowOff>
    </xdr:from>
    <xdr:ext cx="762000" cy="259045"/>
    <xdr:sp macro="" textlink="">
      <xdr:nvSpPr>
        <xdr:cNvPr id="139" name="テキスト ボックス 138"/>
        <xdr:cNvSpPr txBox="1"/>
      </xdr:nvSpPr>
      <xdr:spPr>
        <a:xfrm>
          <a:off x="2527300" y="5777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41,067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財政調整基金については、地方自治法に定められる繰越金の１</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２以上の積み増しを、各年度で実施しているため、年度による増減はあるが引き続き増加となる見込みである。</a:t>
          </a:r>
          <a:endParaRPr lang="ja-JP" altLang="ja-JP" sz="1400">
            <a:effectLst/>
          </a:endParaRPr>
        </a:p>
        <a:p>
          <a:r>
            <a:rPr lang="ja-JP" altLang="ja-JP" sz="1100">
              <a:solidFill>
                <a:schemeClr val="dk1"/>
              </a:solidFill>
              <a:effectLst/>
              <a:latin typeface="+mn-lt"/>
              <a:ea typeface="+mn-ea"/>
              <a:cs typeface="+mn-cs"/>
            </a:rPr>
            <a:t>実質収支額については、今後も黒字となる見込み。</a:t>
          </a:r>
          <a:endParaRPr lang="ja-JP" altLang="ja-JP" sz="1400">
            <a:effectLst/>
          </a:endParaRPr>
        </a:p>
        <a:p>
          <a:r>
            <a:rPr lang="ja-JP" altLang="ja-JP" sz="1100">
              <a:solidFill>
                <a:schemeClr val="dk1"/>
              </a:solidFill>
              <a:effectLst/>
              <a:latin typeface="+mn-lt"/>
              <a:ea typeface="+mn-ea"/>
              <a:cs typeface="+mn-cs"/>
            </a:rPr>
            <a:t>実質単年度収支額については、単年度収支の状況や財政調整基金の取り崩しなどにより数値に影響があり、数値にはばらつきがあると思われる。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住宅新築資金等貸付事業特別会計については、毎年度、繰上充用が見込まれ、引き続き赤字見込みである。</a:t>
          </a:r>
          <a:endParaRPr lang="ja-JP" altLang="ja-JP" sz="1400">
            <a:effectLst/>
          </a:endParaRPr>
        </a:p>
        <a:p>
          <a:r>
            <a:rPr lang="ja-JP" altLang="ja-JP" sz="1100">
              <a:solidFill>
                <a:schemeClr val="dk1"/>
              </a:solidFill>
              <a:effectLst/>
              <a:latin typeface="+mn-lt"/>
              <a:ea typeface="+mn-ea"/>
              <a:cs typeface="+mn-cs"/>
            </a:rPr>
            <a:t>上水道事業会計については、岡山県広域水道企業団への参加により、割り当て水量の買い取り経費がかなり増加するなど、経営状況が悪化している。今後は、一般会計から補助金支出が予想される。</a:t>
          </a:r>
          <a:endParaRPr lang="ja-JP" altLang="ja-JP" sz="1400">
            <a:effectLst/>
          </a:endParaRPr>
        </a:p>
        <a:p>
          <a:r>
            <a:rPr lang="ja-JP" altLang="ja-JP" sz="1100">
              <a:solidFill>
                <a:schemeClr val="dk1"/>
              </a:solidFill>
              <a:effectLst/>
              <a:latin typeface="+mn-lt"/>
              <a:ea typeface="+mn-ea"/>
              <a:cs typeface="+mn-cs"/>
            </a:rPr>
            <a:t>公共下水道事業の面整備が完了したことに伴い、繰出金の減少が見込まれる。</a:t>
          </a:r>
          <a:endParaRPr lang="ja-JP" altLang="ja-JP" sz="1400">
            <a:effectLst/>
          </a:endParaRPr>
        </a:p>
        <a:p>
          <a:r>
            <a:rPr lang="ja-JP" altLang="ja-JP" sz="1100">
              <a:solidFill>
                <a:schemeClr val="dk1"/>
              </a:solidFill>
              <a:effectLst/>
              <a:latin typeface="+mn-lt"/>
              <a:ea typeface="+mn-ea"/>
              <a:cs typeface="+mn-cs"/>
            </a:rPr>
            <a:t>公共下水道事業会計を含めその他の会計については、一般会計からの繰出金はあるものの、全体的には黒字が見込まれる。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実質公債費は、平成２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年度（１</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８</a:t>
          </a:r>
          <a:r>
            <a:rPr lang="ja-JP" altLang="ja-JP" sz="1100">
              <a:solidFill>
                <a:schemeClr val="dk1"/>
              </a:solidFill>
              <a:effectLst/>
              <a:latin typeface="+mn-lt"/>
              <a:ea typeface="+mn-ea"/>
              <a:cs typeface="+mn-cs"/>
            </a:rPr>
            <a:t>）に比べ、平成２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年度（１４．</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）は０．４ポイント減少した。</a:t>
          </a:r>
          <a:endParaRPr lang="ja-JP" altLang="ja-JP" sz="1400">
            <a:effectLst/>
          </a:endParaRPr>
        </a:p>
        <a:p>
          <a:r>
            <a:rPr lang="ja-JP" altLang="ja-JP" sz="1100">
              <a:solidFill>
                <a:schemeClr val="dk1"/>
              </a:solidFill>
              <a:effectLst/>
              <a:latin typeface="+mn-lt"/>
              <a:ea typeface="+mn-ea"/>
              <a:cs typeface="+mn-cs"/>
            </a:rPr>
            <a:t>主な要因は、一部事務組合等が起こした地方債の元利償還金に対する勝央町の負担金等が減少したことによるものなどである。</a:t>
          </a:r>
          <a:endParaRPr lang="ja-JP" altLang="ja-JP" sz="1400">
            <a:effectLst/>
          </a:endParaRPr>
        </a:p>
        <a:p>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年度も元利償還金の減少や一部事務組合の地方債部分の負担金の減少により、引き続き減少となる見込みである。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岡山県勝央町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将来負担比率は、平成２</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年度（１</a:t>
          </a:r>
          <a:r>
            <a:rPr lang="ja-JP" altLang="en-US" sz="1100">
              <a:solidFill>
                <a:schemeClr val="dk1"/>
              </a:solidFill>
              <a:effectLst/>
              <a:latin typeface="+mn-lt"/>
              <a:ea typeface="+mn-ea"/>
              <a:cs typeface="+mn-cs"/>
            </a:rPr>
            <a:t>２２</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５</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と変動なしである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将来負担額の方では、一般会計等に係る地方債の現在高・公営企業債等繰入見込額等起債の償還が進み減少したことにより、負担比率への影響が減少</a:t>
          </a:r>
          <a:r>
            <a:rPr lang="ja-JP" altLang="en-US" sz="1100">
              <a:solidFill>
                <a:schemeClr val="dk1"/>
              </a:solidFill>
              <a:effectLst/>
              <a:latin typeface="+mn-lt"/>
              <a:ea typeface="+mn-ea"/>
              <a:cs typeface="+mn-cs"/>
            </a:rPr>
            <a:t>している。</a:t>
          </a:r>
          <a:endParaRPr lang="ja-JP" altLang="ja-JP" sz="1400">
            <a:effectLst/>
          </a:endParaRPr>
        </a:p>
        <a:p>
          <a:r>
            <a:rPr lang="ja-JP" altLang="ja-JP" sz="1100">
              <a:solidFill>
                <a:schemeClr val="dk1"/>
              </a:solidFill>
              <a:effectLst/>
              <a:latin typeface="+mn-lt"/>
              <a:ea typeface="+mn-ea"/>
              <a:cs typeface="+mn-cs"/>
            </a:rPr>
            <a:t>また、充当可能財源等では、主に財政調整基金の積み増しが２</a:t>
          </a:r>
          <a:r>
            <a:rPr lang="ja-JP" altLang="en-US" sz="1100">
              <a:solidFill>
                <a:schemeClr val="dk1"/>
              </a:solidFill>
              <a:effectLst/>
              <a:latin typeface="+mn-lt"/>
              <a:ea typeface="+mn-ea"/>
              <a:cs typeface="+mn-cs"/>
            </a:rPr>
            <a:t>２５</a:t>
          </a:r>
          <a:r>
            <a:rPr lang="ja-JP" altLang="ja-JP" sz="1100">
              <a:solidFill>
                <a:schemeClr val="dk1"/>
              </a:solidFill>
              <a:effectLst/>
              <a:latin typeface="+mn-lt"/>
              <a:ea typeface="+mn-ea"/>
              <a:cs typeface="+mn-cs"/>
            </a:rPr>
            <a:t>，０００千円できたことにより、負担比率への影響が減少した</a:t>
          </a:r>
          <a:r>
            <a:rPr lang="ja-JP" altLang="en-US" sz="1100">
              <a:solidFill>
                <a:schemeClr val="dk1"/>
              </a:solidFill>
              <a:effectLst/>
              <a:latin typeface="+mn-lt"/>
              <a:ea typeface="+mn-ea"/>
              <a:cs typeface="+mn-cs"/>
            </a:rPr>
            <a:t>と思われる</a:t>
          </a:r>
          <a:r>
            <a:rPr lang="ja-JP" altLang="ja-JP" sz="1100">
              <a:solidFill>
                <a:schemeClr val="dk1"/>
              </a:solidFill>
              <a:effectLst/>
              <a:latin typeface="+mn-lt"/>
              <a:ea typeface="+mn-ea"/>
              <a:cs typeface="+mn-cs"/>
            </a:rPr>
            <a:t>。</a:t>
          </a:r>
          <a:endParaRPr lang="ja-JP" altLang="ja-JP" sz="1400">
            <a:effectLst/>
          </a:endParaRPr>
        </a:p>
        <a:p>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も引き続き起債の償還や財政調整基金への積み増しを実施する予定のため、将来負担比率はさらに減少が見込まれる。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5760964</v>
      </c>
      <c r="BO4" s="379"/>
      <c r="BP4" s="379"/>
      <c r="BQ4" s="379"/>
      <c r="BR4" s="379"/>
      <c r="BS4" s="379"/>
      <c r="BT4" s="379"/>
      <c r="BU4" s="380"/>
      <c r="BV4" s="378">
        <v>5452442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8.6</v>
      </c>
      <c r="CU4" s="554"/>
      <c r="CV4" s="554"/>
      <c r="CW4" s="554"/>
      <c r="CX4" s="554"/>
      <c r="CY4" s="554"/>
      <c r="CZ4" s="554"/>
      <c r="DA4" s="555"/>
      <c r="DB4" s="553">
        <v>10.7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5396688</v>
      </c>
      <c r="BO5" s="384"/>
      <c r="BP5" s="384"/>
      <c r="BQ5" s="384"/>
      <c r="BR5" s="384"/>
      <c r="BS5" s="384"/>
      <c r="BT5" s="384"/>
      <c r="BU5" s="385"/>
      <c r="BV5" s="383">
        <v>4950921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v>
      </c>
      <c r="CU5" s="354"/>
      <c r="CV5" s="354"/>
      <c r="CW5" s="354"/>
      <c r="CX5" s="354"/>
      <c r="CY5" s="354"/>
      <c r="CZ5" s="354"/>
      <c r="DA5" s="355"/>
      <c r="DB5" s="353">
        <v>81.400000000000006</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364276</v>
      </c>
      <c r="BO6" s="384"/>
      <c r="BP6" s="384"/>
      <c r="BQ6" s="384"/>
      <c r="BR6" s="384"/>
      <c r="BS6" s="384"/>
      <c r="BT6" s="384"/>
      <c r="BU6" s="385"/>
      <c r="BV6" s="383">
        <v>501521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89.5</v>
      </c>
      <c r="CU6" s="528"/>
      <c r="CV6" s="528"/>
      <c r="CW6" s="528"/>
      <c r="CX6" s="528"/>
      <c r="CY6" s="528"/>
      <c r="CZ6" s="528"/>
      <c r="DA6" s="529"/>
      <c r="DB6" s="527">
        <v>87.9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33635</v>
      </c>
      <c r="BO7" s="384"/>
      <c r="BP7" s="384"/>
      <c r="BQ7" s="384"/>
      <c r="BR7" s="384"/>
      <c r="BS7" s="384"/>
      <c r="BT7" s="384"/>
      <c r="BU7" s="385"/>
      <c r="BV7" s="383">
        <v>97434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3840542</v>
      </c>
      <c r="CU7" s="384"/>
      <c r="CV7" s="384"/>
      <c r="CW7" s="384"/>
      <c r="CX7" s="384"/>
      <c r="CY7" s="384"/>
      <c r="CZ7" s="384"/>
      <c r="DA7" s="385"/>
      <c r="DB7" s="383">
        <v>3793836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330641</v>
      </c>
      <c r="BO8" s="384"/>
      <c r="BP8" s="384"/>
      <c r="BQ8" s="384"/>
      <c r="BR8" s="384"/>
      <c r="BS8" s="384"/>
      <c r="BT8" s="384"/>
      <c r="BU8" s="385"/>
      <c r="BV8" s="383">
        <v>404087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0.49</v>
      </c>
      <c r="CU8" s="491"/>
      <c r="CV8" s="491"/>
      <c r="CW8" s="491"/>
      <c r="CX8" s="491"/>
      <c r="CY8" s="491"/>
      <c r="CZ8" s="491"/>
      <c r="DA8" s="492"/>
      <c r="DB8" s="490">
        <v>0.49</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11195</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-73446</v>
      </c>
      <c r="BO9" s="384"/>
      <c r="BP9" s="384"/>
      <c r="BQ9" s="384"/>
      <c r="BR9" s="384"/>
      <c r="BS9" s="384"/>
      <c r="BT9" s="384"/>
      <c r="BU9" s="385"/>
      <c r="BV9" s="383">
        <v>18717</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15.4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11263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225757</v>
      </c>
      <c r="BO10" s="384"/>
      <c r="BP10" s="384"/>
      <c r="BQ10" s="384"/>
      <c r="BR10" s="384"/>
      <c r="BS10" s="384"/>
      <c r="BT10" s="384"/>
      <c r="BU10" s="385"/>
      <c r="BV10" s="383">
        <v>218761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11379</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11342</v>
      </c>
      <c r="S13" s="483"/>
      <c r="T13" s="483"/>
      <c r="U13" s="483"/>
      <c r="V13" s="484"/>
      <c r="W13" s="470" t="s">
        <v>123</v>
      </c>
      <c r="X13" s="396"/>
      <c r="Y13" s="396"/>
      <c r="Z13" s="396"/>
      <c r="AA13" s="396"/>
      <c r="AB13" s="397"/>
      <c r="AC13" s="359">
        <v>698</v>
      </c>
      <c r="AD13" s="360"/>
      <c r="AE13" s="360"/>
      <c r="AF13" s="360"/>
      <c r="AG13" s="361"/>
      <c r="AH13" s="359">
        <v>914</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152311</v>
      </c>
      <c r="BO13" s="384"/>
      <c r="BP13" s="384"/>
      <c r="BQ13" s="384"/>
      <c r="BR13" s="384"/>
      <c r="BS13" s="384"/>
      <c r="BT13" s="384"/>
      <c r="BU13" s="385"/>
      <c r="BV13" s="383">
        <v>237478</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14.4</v>
      </c>
      <c r="CU13" s="354"/>
      <c r="CV13" s="354"/>
      <c r="CW13" s="354"/>
      <c r="CX13" s="354"/>
      <c r="CY13" s="354"/>
      <c r="CZ13" s="354"/>
      <c r="DA13" s="355"/>
      <c r="DB13" s="353">
        <v>14.8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11404</v>
      </c>
      <c r="S14" s="483"/>
      <c r="T14" s="483"/>
      <c r="U14" s="483"/>
      <c r="V14" s="484"/>
      <c r="W14" s="485"/>
      <c r="X14" s="399"/>
      <c r="Y14" s="399"/>
      <c r="Z14" s="399"/>
      <c r="AA14" s="399"/>
      <c r="AB14" s="400"/>
      <c r="AC14" s="475">
        <v>12.8</v>
      </c>
      <c r="AD14" s="476"/>
      <c r="AE14" s="476"/>
      <c r="AF14" s="476"/>
      <c r="AG14" s="477"/>
      <c r="AH14" s="475">
        <v>15.7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122.5</v>
      </c>
      <c r="CU14" s="454"/>
      <c r="CV14" s="454"/>
      <c r="CW14" s="454"/>
      <c r="CX14" s="454"/>
      <c r="CY14" s="454"/>
      <c r="CZ14" s="454"/>
      <c r="DA14" s="455"/>
      <c r="DB14" s="486">
        <v>122.5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11364</v>
      </c>
      <c r="S15" s="483"/>
      <c r="T15" s="483"/>
      <c r="U15" s="483"/>
      <c r="V15" s="484"/>
      <c r="W15" s="470" t="s">
        <v>129</v>
      </c>
      <c r="X15" s="396"/>
      <c r="Y15" s="396"/>
      <c r="Z15" s="396"/>
      <c r="AA15" s="396"/>
      <c r="AB15" s="397"/>
      <c r="AC15" s="359">
        <v>1824</v>
      </c>
      <c r="AD15" s="360"/>
      <c r="AE15" s="360"/>
      <c r="AF15" s="360"/>
      <c r="AG15" s="361"/>
      <c r="AH15" s="359">
        <v>1930</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1531944</v>
      </c>
      <c r="BO15" s="379"/>
      <c r="BP15" s="379"/>
      <c r="BQ15" s="379"/>
      <c r="BR15" s="379"/>
      <c r="BS15" s="379"/>
      <c r="BT15" s="379"/>
      <c r="BU15" s="380"/>
      <c r="BV15" s="378">
        <v>1502423</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33.5</v>
      </c>
      <c r="AD16" s="476"/>
      <c r="AE16" s="476"/>
      <c r="AF16" s="476"/>
      <c r="AG16" s="477"/>
      <c r="AH16" s="475">
        <v>33.200000000000003</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3101606</v>
      </c>
      <c r="BO16" s="384"/>
      <c r="BP16" s="384"/>
      <c r="BQ16" s="384"/>
      <c r="BR16" s="384"/>
      <c r="BS16" s="384"/>
      <c r="BT16" s="384"/>
      <c r="BU16" s="385"/>
      <c r="BV16" s="383">
        <v>3070288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2928</v>
      </c>
      <c r="AD17" s="360"/>
      <c r="AE17" s="360"/>
      <c r="AF17" s="360"/>
      <c r="AG17" s="361"/>
      <c r="AH17" s="359">
        <v>2912</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1985690</v>
      </c>
      <c r="BO17" s="384"/>
      <c r="BP17" s="384"/>
      <c r="BQ17" s="384"/>
      <c r="BR17" s="384"/>
      <c r="BS17" s="384"/>
      <c r="BT17" s="384"/>
      <c r="BU17" s="385"/>
      <c r="BV17" s="383">
        <v>1942591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54.09</v>
      </c>
      <c r="M18" s="446"/>
      <c r="N18" s="446"/>
      <c r="O18" s="446"/>
      <c r="P18" s="446"/>
      <c r="Q18" s="446"/>
      <c r="R18" s="447"/>
      <c r="S18" s="447"/>
      <c r="T18" s="447"/>
      <c r="U18" s="447"/>
      <c r="V18" s="448"/>
      <c r="W18" s="462"/>
      <c r="X18" s="463"/>
      <c r="Y18" s="463"/>
      <c r="Z18" s="463"/>
      <c r="AA18" s="463"/>
      <c r="AB18" s="471"/>
      <c r="AC18" s="347">
        <v>53.7</v>
      </c>
      <c r="AD18" s="348"/>
      <c r="AE18" s="348"/>
      <c r="AF18" s="348"/>
      <c r="AG18" s="449"/>
      <c r="AH18" s="347">
        <v>50</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3217506</v>
      </c>
      <c r="BO18" s="384"/>
      <c r="BP18" s="384"/>
      <c r="BQ18" s="384"/>
      <c r="BR18" s="384"/>
      <c r="BS18" s="384"/>
      <c r="BT18" s="384"/>
      <c r="BU18" s="385"/>
      <c r="BV18" s="383">
        <v>3131360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207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4644112</v>
      </c>
      <c r="BO19" s="384"/>
      <c r="BP19" s="384"/>
      <c r="BQ19" s="384"/>
      <c r="BR19" s="384"/>
      <c r="BS19" s="384"/>
      <c r="BT19" s="384"/>
      <c r="BU19" s="385"/>
      <c r="BV19" s="383">
        <v>4504859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3928</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6837496</v>
      </c>
      <c r="BO23" s="384"/>
      <c r="BP23" s="384"/>
      <c r="BQ23" s="384"/>
      <c r="BR23" s="384"/>
      <c r="BS23" s="384"/>
      <c r="BT23" s="384"/>
      <c r="BU23" s="385"/>
      <c r="BV23" s="383">
        <v>6876896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7200</v>
      </c>
      <c r="R24" s="360"/>
      <c r="S24" s="360"/>
      <c r="T24" s="360"/>
      <c r="U24" s="360"/>
      <c r="V24" s="361"/>
      <c r="W24" s="425"/>
      <c r="X24" s="416"/>
      <c r="Y24" s="417"/>
      <c r="Z24" s="356" t="s">
        <v>152</v>
      </c>
      <c r="AA24" s="357"/>
      <c r="AB24" s="357"/>
      <c r="AC24" s="357"/>
      <c r="AD24" s="357"/>
      <c r="AE24" s="357"/>
      <c r="AF24" s="357"/>
      <c r="AG24" s="358"/>
      <c r="AH24" s="359">
        <v>117</v>
      </c>
      <c r="AI24" s="360"/>
      <c r="AJ24" s="360"/>
      <c r="AK24" s="360"/>
      <c r="AL24" s="361"/>
      <c r="AM24" s="359">
        <v>329472</v>
      </c>
      <c r="AN24" s="360"/>
      <c r="AO24" s="360"/>
      <c r="AP24" s="360"/>
      <c r="AQ24" s="360"/>
      <c r="AR24" s="361"/>
      <c r="AS24" s="359">
        <v>2816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5760336</v>
      </c>
      <c r="BO24" s="384"/>
      <c r="BP24" s="384"/>
      <c r="BQ24" s="384"/>
      <c r="BR24" s="384"/>
      <c r="BS24" s="384"/>
      <c r="BT24" s="384"/>
      <c r="BU24" s="385"/>
      <c r="BV24" s="383">
        <v>5674645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6100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275918</v>
      </c>
      <c r="BO25" s="379"/>
      <c r="BP25" s="379"/>
      <c r="BQ25" s="379"/>
      <c r="BR25" s="379"/>
      <c r="BS25" s="379"/>
      <c r="BT25" s="379"/>
      <c r="BU25" s="380"/>
      <c r="BV25" s="378">
        <v>342972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5500</v>
      </c>
      <c r="R26" s="360"/>
      <c r="S26" s="360"/>
      <c r="T26" s="360"/>
      <c r="U26" s="360"/>
      <c r="V26" s="361"/>
      <c r="W26" s="425"/>
      <c r="X26" s="416"/>
      <c r="Y26" s="417"/>
      <c r="Z26" s="356" t="s">
        <v>158</v>
      </c>
      <c r="AA26" s="436"/>
      <c r="AB26" s="436"/>
      <c r="AC26" s="436"/>
      <c r="AD26" s="436"/>
      <c r="AE26" s="436"/>
      <c r="AF26" s="436"/>
      <c r="AG26" s="437"/>
      <c r="AH26" s="359">
        <v>9</v>
      </c>
      <c r="AI26" s="360"/>
      <c r="AJ26" s="360"/>
      <c r="AK26" s="360"/>
      <c r="AL26" s="361"/>
      <c r="AM26" s="359">
        <v>19872</v>
      </c>
      <c r="AN26" s="360"/>
      <c r="AO26" s="360"/>
      <c r="AP26" s="360"/>
      <c r="AQ26" s="360"/>
      <c r="AR26" s="361"/>
      <c r="AS26" s="359">
        <v>2208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3000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v>4104</v>
      </c>
      <c r="AN27" s="360"/>
      <c r="AO27" s="360"/>
      <c r="AP27" s="360"/>
      <c r="AQ27" s="360"/>
      <c r="AR27" s="361"/>
      <c r="AS27" s="359">
        <v>4104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151067</v>
      </c>
      <c r="BO27" s="387"/>
      <c r="BP27" s="387"/>
      <c r="BQ27" s="387"/>
      <c r="BR27" s="387"/>
      <c r="BS27" s="387"/>
      <c r="BT27" s="387"/>
      <c r="BU27" s="388"/>
      <c r="BV27" s="386">
        <v>151067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2400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1829120</v>
      </c>
      <c r="BO28" s="379"/>
      <c r="BP28" s="379"/>
      <c r="BQ28" s="379"/>
      <c r="BR28" s="379"/>
      <c r="BS28" s="379"/>
      <c r="BT28" s="379"/>
      <c r="BU28" s="380"/>
      <c r="BV28" s="378">
        <v>1603363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10</v>
      </c>
      <c r="M29" s="360"/>
      <c r="N29" s="360"/>
      <c r="O29" s="360"/>
      <c r="P29" s="361"/>
      <c r="Q29" s="359">
        <v>2200</v>
      </c>
      <c r="R29" s="360"/>
      <c r="S29" s="360"/>
      <c r="T29" s="360"/>
      <c r="U29" s="360"/>
      <c r="V29" s="361"/>
      <c r="W29" s="425"/>
      <c r="X29" s="416"/>
      <c r="Y29" s="417"/>
      <c r="Z29" s="356" t="s">
        <v>168</v>
      </c>
      <c r="AA29" s="357"/>
      <c r="AB29" s="357"/>
      <c r="AC29" s="357"/>
      <c r="AD29" s="357"/>
      <c r="AE29" s="357"/>
      <c r="AF29" s="357"/>
      <c r="AG29" s="358"/>
      <c r="AH29" s="359">
        <v>118</v>
      </c>
      <c r="AI29" s="360"/>
      <c r="AJ29" s="360"/>
      <c r="AK29" s="360"/>
      <c r="AL29" s="361"/>
      <c r="AM29" s="359">
        <v>333576</v>
      </c>
      <c r="AN29" s="360"/>
      <c r="AO29" s="360"/>
      <c r="AP29" s="360"/>
      <c r="AQ29" s="360"/>
      <c r="AR29" s="361"/>
      <c r="AS29" s="359">
        <v>2827</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988</v>
      </c>
      <c r="BO29" s="384"/>
      <c r="BP29" s="384"/>
      <c r="BQ29" s="384"/>
      <c r="BR29" s="384"/>
      <c r="BS29" s="384"/>
      <c r="BT29" s="384"/>
      <c r="BU29" s="385"/>
      <c r="BV29" s="383">
        <v>988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141228</v>
      </c>
      <c r="BO30" s="387"/>
      <c r="BP30" s="387"/>
      <c r="BQ30" s="387"/>
      <c r="BR30" s="387"/>
      <c r="BS30" s="387"/>
      <c r="BT30" s="387"/>
      <c r="BU30" s="388"/>
      <c r="BV30" s="386">
        <v>152216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勝央町国民健康保険事業勘定特別会計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勝央町上水道事業会計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IF('各会計、関係団体の財政状況及び健全化判断比率'!B32="","",'各会計、関係団体の財政状況及び健全化判断比率'!B32)</f>
        <v>勝央町公共下水道事業特別会計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岡山県広域水道企業団</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（有）アグリスポット岡山</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勝央町住宅新築資金等貸付事業特別会計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勝央町介護保険特別会計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IF('各会計、関係団体の財政状況及び健全化判断比率'!B33="","",'各会計、関係団体の財政状況及び健全化判断比率'!B33)</f>
        <v>勝央町農業集落排水事業特別会計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岡山県後期高齢者医療広域連合一般会計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（公財）金太郎スポーツ振興財団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勝田郡介護認定等審査会特別会計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勝央町後期高齢者医療特別会計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岡山県後期高齢者医療広域連合特別会計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勝田郡障害者地域生活支援事業特別会計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岡山県市町村総合事務組合一般会計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岡山県市町村総合事務組合貸付金特別会計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岡山県市町村総合事務組合脱退還付金特別会計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岡山県市町村総合事務組合交通災害共済特別会計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岡山県市町村税整理組合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津山広域事務組合一般会計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津山広域事務組合ふるさと振興事業特別会計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1" t="s">
        <v>205</v>
      </c>
      <c r="C5" s="672"/>
      <c r="D5" s="672"/>
      <c r="E5" s="672"/>
      <c r="F5" s="672"/>
      <c r="G5" s="672"/>
      <c r="H5" s="672"/>
      <c r="I5" s="672"/>
      <c r="J5" s="672"/>
      <c r="K5" s="672"/>
      <c r="L5" s="672"/>
      <c r="M5" s="672"/>
      <c r="N5" s="672"/>
      <c r="O5" s="672"/>
      <c r="P5" s="672"/>
      <c r="Q5" s="673"/>
      <c r="R5" s="636">
        <v>1800249</v>
      </c>
      <c r="S5" s="637"/>
      <c r="T5" s="637"/>
      <c r="U5" s="637"/>
      <c r="V5" s="637"/>
      <c r="W5" s="637"/>
      <c r="X5" s="637"/>
      <c r="Y5" s="684"/>
      <c r="Z5" s="697">
        <v>31.2</v>
      </c>
      <c r="AA5" s="697"/>
      <c r="AB5" s="697"/>
      <c r="AC5" s="697"/>
      <c r="AD5" s="698">
        <v>1800249</v>
      </c>
      <c r="AE5" s="698"/>
      <c r="AF5" s="698"/>
      <c r="AG5" s="698"/>
      <c r="AH5" s="698"/>
      <c r="AI5" s="698"/>
      <c r="AJ5" s="698"/>
      <c r="AK5" s="698"/>
      <c r="AL5" s="685">
        <v>50.1</v>
      </c>
      <c r="AM5" s="654"/>
      <c r="AN5" s="654"/>
      <c r="AO5" s="686"/>
      <c r="AP5" s="671" t="s">
        <v>206</v>
      </c>
      <c r="AQ5" s="672"/>
      <c r="AR5" s="672"/>
      <c r="AS5" s="672"/>
      <c r="AT5" s="672"/>
      <c r="AU5" s="672"/>
      <c r="AV5" s="672"/>
      <c r="AW5" s="672"/>
      <c r="AX5" s="672"/>
      <c r="AY5" s="672"/>
      <c r="AZ5" s="672"/>
      <c r="BA5" s="672"/>
      <c r="BB5" s="672"/>
      <c r="BC5" s="672"/>
      <c r="BD5" s="672"/>
      <c r="BE5" s="672"/>
      <c r="BF5" s="673"/>
      <c r="BG5" s="586">
        <v>1800249</v>
      </c>
      <c r="BH5" s="587"/>
      <c r="BI5" s="587"/>
      <c r="BJ5" s="587"/>
      <c r="BK5" s="587"/>
      <c r="BL5" s="587"/>
      <c r="BM5" s="587"/>
      <c r="BN5" s="588"/>
      <c r="BO5" s="639">
        <v>100</v>
      </c>
      <c r="BP5" s="639"/>
      <c r="BQ5" s="639"/>
      <c r="BR5" s="639"/>
      <c r="BS5" s="640">
        <v>36454</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62296</v>
      </c>
      <c r="S6" s="587"/>
      <c r="T6" s="587"/>
      <c r="U6" s="587"/>
      <c r="V6" s="587"/>
      <c r="W6" s="587"/>
      <c r="X6" s="587"/>
      <c r="Y6" s="588"/>
      <c r="Z6" s="639">
        <v>1.1000000000000001</v>
      </c>
      <c r="AA6" s="639"/>
      <c r="AB6" s="639"/>
      <c r="AC6" s="639"/>
      <c r="AD6" s="640">
        <v>62296</v>
      </c>
      <c r="AE6" s="640"/>
      <c r="AF6" s="640"/>
      <c r="AG6" s="640"/>
      <c r="AH6" s="640"/>
      <c r="AI6" s="640"/>
      <c r="AJ6" s="640"/>
      <c r="AK6" s="640"/>
      <c r="AL6" s="609">
        <v>1.7</v>
      </c>
      <c r="AM6" s="641"/>
      <c r="AN6" s="641"/>
      <c r="AO6" s="642"/>
      <c r="AP6" s="583" t="s">
        <v>211</v>
      </c>
      <c r="AQ6" s="584"/>
      <c r="AR6" s="584"/>
      <c r="AS6" s="584"/>
      <c r="AT6" s="584"/>
      <c r="AU6" s="584"/>
      <c r="AV6" s="584"/>
      <c r="AW6" s="584"/>
      <c r="AX6" s="584"/>
      <c r="AY6" s="584"/>
      <c r="AZ6" s="584"/>
      <c r="BA6" s="584"/>
      <c r="BB6" s="584"/>
      <c r="BC6" s="584"/>
      <c r="BD6" s="584"/>
      <c r="BE6" s="584"/>
      <c r="BF6" s="585"/>
      <c r="BG6" s="586">
        <v>1800249</v>
      </c>
      <c r="BH6" s="587"/>
      <c r="BI6" s="587"/>
      <c r="BJ6" s="587"/>
      <c r="BK6" s="587"/>
      <c r="BL6" s="587"/>
      <c r="BM6" s="587"/>
      <c r="BN6" s="588"/>
      <c r="BO6" s="639">
        <v>100</v>
      </c>
      <c r="BP6" s="639"/>
      <c r="BQ6" s="639"/>
      <c r="BR6" s="639"/>
      <c r="BS6" s="640">
        <v>36454</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77316</v>
      </c>
      <c r="CS6" s="587"/>
      <c r="CT6" s="587"/>
      <c r="CU6" s="587"/>
      <c r="CV6" s="587"/>
      <c r="CW6" s="587"/>
      <c r="CX6" s="587"/>
      <c r="CY6" s="588"/>
      <c r="CZ6" s="639">
        <v>1.4</v>
      </c>
      <c r="DA6" s="639"/>
      <c r="DB6" s="639"/>
      <c r="DC6" s="639"/>
      <c r="DD6" s="592" t="s">
        <v>213</v>
      </c>
      <c r="DE6" s="587"/>
      <c r="DF6" s="587"/>
      <c r="DG6" s="587"/>
      <c r="DH6" s="587"/>
      <c r="DI6" s="587"/>
      <c r="DJ6" s="587"/>
      <c r="DK6" s="587"/>
      <c r="DL6" s="587"/>
      <c r="DM6" s="587"/>
      <c r="DN6" s="587"/>
      <c r="DO6" s="587"/>
      <c r="DP6" s="588"/>
      <c r="DQ6" s="592">
        <v>77316</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2789</v>
      </c>
      <c r="S7" s="587"/>
      <c r="T7" s="587"/>
      <c r="U7" s="587"/>
      <c r="V7" s="587"/>
      <c r="W7" s="587"/>
      <c r="X7" s="587"/>
      <c r="Y7" s="588"/>
      <c r="Z7" s="639">
        <v>0</v>
      </c>
      <c r="AA7" s="639"/>
      <c r="AB7" s="639"/>
      <c r="AC7" s="639"/>
      <c r="AD7" s="640">
        <v>2789</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655991</v>
      </c>
      <c r="BH7" s="587"/>
      <c r="BI7" s="587"/>
      <c r="BJ7" s="587"/>
      <c r="BK7" s="587"/>
      <c r="BL7" s="587"/>
      <c r="BM7" s="587"/>
      <c r="BN7" s="588"/>
      <c r="BO7" s="639">
        <v>36.4</v>
      </c>
      <c r="BP7" s="639"/>
      <c r="BQ7" s="639"/>
      <c r="BR7" s="639"/>
      <c r="BS7" s="640">
        <v>36454</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683551</v>
      </c>
      <c r="CS7" s="587"/>
      <c r="CT7" s="587"/>
      <c r="CU7" s="587"/>
      <c r="CV7" s="587"/>
      <c r="CW7" s="587"/>
      <c r="CX7" s="587"/>
      <c r="CY7" s="588"/>
      <c r="CZ7" s="639">
        <v>12.7</v>
      </c>
      <c r="DA7" s="639"/>
      <c r="DB7" s="639"/>
      <c r="DC7" s="639"/>
      <c r="DD7" s="592">
        <v>6819</v>
      </c>
      <c r="DE7" s="587"/>
      <c r="DF7" s="587"/>
      <c r="DG7" s="587"/>
      <c r="DH7" s="587"/>
      <c r="DI7" s="587"/>
      <c r="DJ7" s="587"/>
      <c r="DK7" s="587"/>
      <c r="DL7" s="587"/>
      <c r="DM7" s="587"/>
      <c r="DN7" s="587"/>
      <c r="DO7" s="587"/>
      <c r="DP7" s="588"/>
      <c r="DQ7" s="592">
        <v>652417</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4964</v>
      </c>
      <c r="S8" s="587"/>
      <c r="T8" s="587"/>
      <c r="U8" s="587"/>
      <c r="V8" s="587"/>
      <c r="W8" s="587"/>
      <c r="X8" s="587"/>
      <c r="Y8" s="588"/>
      <c r="Z8" s="639">
        <v>0.1</v>
      </c>
      <c r="AA8" s="639"/>
      <c r="AB8" s="639"/>
      <c r="AC8" s="639"/>
      <c r="AD8" s="640">
        <v>4964</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15722</v>
      </c>
      <c r="BH8" s="587"/>
      <c r="BI8" s="587"/>
      <c r="BJ8" s="587"/>
      <c r="BK8" s="587"/>
      <c r="BL8" s="587"/>
      <c r="BM8" s="587"/>
      <c r="BN8" s="588"/>
      <c r="BO8" s="639">
        <v>0.9</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1484919</v>
      </c>
      <c r="CS8" s="587"/>
      <c r="CT8" s="587"/>
      <c r="CU8" s="587"/>
      <c r="CV8" s="587"/>
      <c r="CW8" s="587"/>
      <c r="CX8" s="587"/>
      <c r="CY8" s="588"/>
      <c r="CZ8" s="639">
        <v>27.5</v>
      </c>
      <c r="DA8" s="639"/>
      <c r="DB8" s="639"/>
      <c r="DC8" s="639"/>
      <c r="DD8" s="592">
        <v>590</v>
      </c>
      <c r="DE8" s="587"/>
      <c r="DF8" s="587"/>
      <c r="DG8" s="587"/>
      <c r="DH8" s="587"/>
      <c r="DI8" s="587"/>
      <c r="DJ8" s="587"/>
      <c r="DK8" s="587"/>
      <c r="DL8" s="587"/>
      <c r="DM8" s="587"/>
      <c r="DN8" s="587"/>
      <c r="DO8" s="587"/>
      <c r="DP8" s="588"/>
      <c r="DQ8" s="592">
        <v>917169</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6950</v>
      </c>
      <c r="S9" s="587"/>
      <c r="T9" s="587"/>
      <c r="U9" s="587"/>
      <c r="V9" s="587"/>
      <c r="W9" s="587"/>
      <c r="X9" s="587"/>
      <c r="Y9" s="588"/>
      <c r="Z9" s="639">
        <v>0.1</v>
      </c>
      <c r="AA9" s="639"/>
      <c r="AB9" s="639"/>
      <c r="AC9" s="639"/>
      <c r="AD9" s="640">
        <v>6950</v>
      </c>
      <c r="AE9" s="640"/>
      <c r="AF9" s="640"/>
      <c r="AG9" s="640"/>
      <c r="AH9" s="640"/>
      <c r="AI9" s="640"/>
      <c r="AJ9" s="640"/>
      <c r="AK9" s="640"/>
      <c r="AL9" s="609">
        <v>0.2</v>
      </c>
      <c r="AM9" s="641"/>
      <c r="AN9" s="641"/>
      <c r="AO9" s="642"/>
      <c r="AP9" s="583" t="s">
        <v>221</v>
      </c>
      <c r="AQ9" s="584"/>
      <c r="AR9" s="584"/>
      <c r="AS9" s="584"/>
      <c r="AT9" s="584"/>
      <c r="AU9" s="584"/>
      <c r="AV9" s="584"/>
      <c r="AW9" s="584"/>
      <c r="AX9" s="584"/>
      <c r="AY9" s="584"/>
      <c r="AZ9" s="584"/>
      <c r="BA9" s="584"/>
      <c r="BB9" s="584"/>
      <c r="BC9" s="584"/>
      <c r="BD9" s="584"/>
      <c r="BE9" s="584"/>
      <c r="BF9" s="585"/>
      <c r="BG9" s="586">
        <v>373866</v>
      </c>
      <c r="BH9" s="587"/>
      <c r="BI9" s="587"/>
      <c r="BJ9" s="587"/>
      <c r="BK9" s="587"/>
      <c r="BL9" s="587"/>
      <c r="BM9" s="587"/>
      <c r="BN9" s="588"/>
      <c r="BO9" s="639">
        <v>20.8</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398718</v>
      </c>
      <c r="CS9" s="587"/>
      <c r="CT9" s="587"/>
      <c r="CU9" s="587"/>
      <c r="CV9" s="587"/>
      <c r="CW9" s="587"/>
      <c r="CX9" s="587"/>
      <c r="CY9" s="588"/>
      <c r="CZ9" s="639">
        <v>7.4</v>
      </c>
      <c r="DA9" s="639"/>
      <c r="DB9" s="639"/>
      <c r="DC9" s="639"/>
      <c r="DD9" s="592">
        <v>3357</v>
      </c>
      <c r="DE9" s="587"/>
      <c r="DF9" s="587"/>
      <c r="DG9" s="587"/>
      <c r="DH9" s="587"/>
      <c r="DI9" s="587"/>
      <c r="DJ9" s="587"/>
      <c r="DK9" s="587"/>
      <c r="DL9" s="587"/>
      <c r="DM9" s="587"/>
      <c r="DN9" s="587"/>
      <c r="DO9" s="587"/>
      <c r="DP9" s="588"/>
      <c r="DQ9" s="592">
        <v>358846</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112783</v>
      </c>
      <c r="S10" s="587"/>
      <c r="T10" s="587"/>
      <c r="U10" s="587"/>
      <c r="V10" s="587"/>
      <c r="W10" s="587"/>
      <c r="X10" s="587"/>
      <c r="Y10" s="588"/>
      <c r="Z10" s="639">
        <v>2</v>
      </c>
      <c r="AA10" s="639"/>
      <c r="AB10" s="639"/>
      <c r="AC10" s="639"/>
      <c r="AD10" s="640">
        <v>112783</v>
      </c>
      <c r="AE10" s="640"/>
      <c r="AF10" s="640"/>
      <c r="AG10" s="640"/>
      <c r="AH10" s="640"/>
      <c r="AI10" s="640"/>
      <c r="AJ10" s="640"/>
      <c r="AK10" s="640"/>
      <c r="AL10" s="609">
        <v>3.1</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43123</v>
      </c>
      <c r="BH10" s="587"/>
      <c r="BI10" s="587"/>
      <c r="BJ10" s="587"/>
      <c r="BK10" s="587"/>
      <c r="BL10" s="587"/>
      <c r="BM10" s="587"/>
      <c r="BN10" s="588"/>
      <c r="BO10" s="639">
        <v>2.4</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5500</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t="s">
        <v>111</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223280</v>
      </c>
      <c r="BH11" s="587"/>
      <c r="BI11" s="587"/>
      <c r="BJ11" s="587"/>
      <c r="BK11" s="587"/>
      <c r="BL11" s="587"/>
      <c r="BM11" s="587"/>
      <c r="BN11" s="588"/>
      <c r="BO11" s="639">
        <v>12.4</v>
      </c>
      <c r="BP11" s="639"/>
      <c r="BQ11" s="639"/>
      <c r="BR11" s="639"/>
      <c r="BS11" s="592">
        <v>36454</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368018</v>
      </c>
      <c r="CS11" s="587"/>
      <c r="CT11" s="587"/>
      <c r="CU11" s="587"/>
      <c r="CV11" s="587"/>
      <c r="CW11" s="587"/>
      <c r="CX11" s="587"/>
      <c r="CY11" s="588"/>
      <c r="CZ11" s="639">
        <v>6.8</v>
      </c>
      <c r="DA11" s="639"/>
      <c r="DB11" s="639"/>
      <c r="DC11" s="639"/>
      <c r="DD11" s="592">
        <v>82726</v>
      </c>
      <c r="DE11" s="587"/>
      <c r="DF11" s="587"/>
      <c r="DG11" s="587"/>
      <c r="DH11" s="587"/>
      <c r="DI11" s="587"/>
      <c r="DJ11" s="587"/>
      <c r="DK11" s="587"/>
      <c r="DL11" s="587"/>
      <c r="DM11" s="587"/>
      <c r="DN11" s="587"/>
      <c r="DO11" s="587"/>
      <c r="DP11" s="588"/>
      <c r="DQ11" s="592">
        <v>295100</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1016198</v>
      </c>
      <c r="BH12" s="587"/>
      <c r="BI12" s="587"/>
      <c r="BJ12" s="587"/>
      <c r="BK12" s="587"/>
      <c r="BL12" s="587"/>
      <c r="BM12" s="587"/>
      <c r="BN12" s="588"/>
      <c r="BO12" s="639">
        <v>56.4</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67698</v>
      </c>
      <c r="CS12" s="587"/>
      <c r="CT12" s="587"/>
      <c r="CU12" s="587"/>
      <c r="CV12" s="587"/>
      <c r="CW12" s="587"/>
      <c r="CX12" s="587"/>
      <c r="CY12" s="588"/>
      <c r="CZ12" s="639">
        <v>1.3</v>
      </c>
      <c r="DA12" s="639"/>
      <c r="DB12" s="639"/>
      <c r="DC12" s="639"/>
      <c r="DD12" s="592">
        <v>16889</v>
      </c>
      <c r="DE12" s="587"/>
      <c r="DF12" s="587"/>
      <c r="DG12" s="587"/>
      <c r="DH12" s="587"/>
      <c r="DI12" s="587"/>
      <c r="DJ12" s="587"/>
      <c r="DK12" s="587"/>
      <c r="DL12" s="587"/>
      <c r="DM12" s="587"/>
      <c r="DN12" s="587"/>
      <c r="DO12" s="587"/>
      <c r="DP12" s="588"/>
      <c r="DQ12" s="592">
        <v>54030</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15464</v>
      </c>
      <c r="S13" s="587"/>
      <c r="T13" s="587"/>
      <c r="U13" s="587"/>
      <c r="V13" s="587"/>
      <c r="W13" s="587"/>
      <c r="X13" s="587"/>
      <c r="Y13" s="588"/>
      <c r="Z13" s="639">
        <v>0.3</v>
      </c>
      <c r="AA13" s="639"/>
      <c r="AB13" s="639"/>
      <c r="AC13" s="639"/>
      <c r="AD13" s="640">
        <v>15464</v>
      </c>
      <c r="AE13" s="640"/>
      <c r="AF13" s="640"/>
      <c r="AG13" s="640"/>
      <c r="AH13" s="640"/>
      <c r="AI13" s="640"/>
      <c r="AJ13" s="640"/>
      <c r="AK13" s="640"/>
      <c r="AL13" s="609">
        <v>0.4</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1014631</v>
      </c>
      <c r="BH13" s="587"/>
      <c r="BI13" s="587"/>
      <c r="BJ13" s="587"/>
      <c r="BK13" s="587"/>
      <c r="BL13" s="587"/>
      <c r="BM13" s="587"/>
      <c r="BN13" s="588"/>
      <c r="BO13" s="639">
        <v>56.4</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707873</v>
      </c>
      <c r="CS13" s="587"/>
      <c r="CT13" s="587"/>
      <c r="CU13" s="587"/>
      <c r="CV13" s="587"/>
      <c r="CW13" s="587"/>
      <c r="CX13" s="587"/>
      <c r="CY13" s="588"/>
      <c r="CZ13" s="639">
        <v>13.1</v>
      </c>
      <c r="DA13" s="639"/>
      <c r="DB13" s="639"/>
      <c r="DC13" s="639"/>
      <c r="DD13" s="592">
        <v>207444</v>
      </c>
      <c r="DE13" s="587"/>
      <c r="DF13" s="587"/>
      <c r="DG13" s="587"/>
      <c r="DH13" s="587"/>
      <c r="DI13" s="587"/>
      <c r="DJ13" s="587"/>
      <c r="DK13" s="587"/>
      <c r="DL13" s="587"/>
      <c r="DM13" s="587"/>
      <c r="DN13" s="587"/>
      <c r="DO13" s="587"/>
      <c r="DP13" s="588"/>
      <c r="DQ13" s="592">
        <v>611263</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33118</v>
      </c>
      <c r="BH14" s="587"/>
      <c r="BI14" s="587"/>
      <c r="BJ14" s="587"/>
      <c r="BK14" s="587"/>
      <c r="BL14" s="587"/>
      <c r="BM14" s="587"/>
      <c r="BN14" s="588"/>
      <c r="BO14" s="639">
        <v>1.8</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187244</v>
      </c>
      <c r="CS14" s="587"/>
      <c r="CT14" s="587"/>
      <c r="CU14" s="587"/>
      <c r="CV14" s="587"/>
      <c r="CW14" s="587"/>
      <c r="CX14" s="587"/>
      <c r="CY14" s="588"/>
      <c r="CZ14" s="639">
        <v>3.5</v>
      </c>
      <c r="DA14" s="639"/>
      <c r="DB14" s="639"/>
      <c r="DC14" s="639"/>
      <c r="DD14" s="592">
        <v>18060</v>
      </c>
      <c r="DE14" s="587"/>
      <c r="DF14" s="587"/>
      <c r="DG14" s="587"/>
      <c r="DH14" s="587"/>
      <c r="DI14" s="587"/>
      <c r="DJ14" s="587"/>
      <c r="DK14" s="587"/>
      <c r="DL14" s="587"/>
      <c r="DM14" s="587"/>
      <c r="DN14" s="587"/>
      <c r="DO14" s="587"/>
      <c r="DP14" s="588"/>
      <c r="DQ14" s="592">
        <v>173954</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6688</v>
      </c>
      <c r="S15" s="587"/>
      <c r="T15" s="587"/>
      <c r="U15" s="587"/>
      <c r="V15" s="587"/>
      <c r="W15" s="587"/>
      <c r="X15" s="587"/>
      <c r="Y15" s="588"/>
      <c r="Z15" s="639">
        <v>0.1</v>
      </c>
      <c r="AA15" s="639"/>
      <c r="AB15" s="639"/>
      <c r="AC15" s="639"/>
      <c r="AD15" s="640">
        <v>6688</v>
      </c>
      <c r="AE15" s="640"/>
      <c r="AF15" s="640"/>
      <c r="AG15" s="640"/>
      <c r="AH15" s="640"/>
      <c r="AI15" s="640"/>
      <c r="AJ15" s="640"/>
      <c r="AK15" s="640"/>
      <c r="AL15" s="609">
        <v>0.2</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94942</v>
      </c>
      <c r="BH15" s="587"/>
      <c r="BI15" s="587"/>
      <c r="BJ15" s="587"/>
      <c r="BK15" s="587"/>
      <c r="BL15" s="587"/>
      <c r="BM15" s="587"/>
      <c r="BN15" s="588"/>
      <c r="BO15" s="639">
        <v>5.3</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696611</v>
      </c>
      <c r="CS15" s="587"/>
      <c r="CT15" s="587"/>
      <c r="CU15" s="587"/>
      <c r="CV15" s="587"/>
      <c r="CW15" s="587"/>
      <c r="CX15" s="587"/>
      <c r="CY15" s="588"/>
      <c r="CZ15" s="639">
        <v>12.9</v>
      </c>
      <c r="DA15" s="639"/>
      <c r="DB15" s="639"/>
      <c r="DC15" s="639"/>
      <c r="DD15" s="592">
        <v>273555</v>
      </c>
      <c r="DE15" s="587"/>
      <c r="DF15" s="587"/>
      <c r="DG15" s="587"/>
      <c r="DH15" s="587"/>
      <c r="DI15" s="587"/>
      <c r="DJ15" s="587"/>
      <c r="DK15" s="587"/>
      <c r="DL15" s="587"/>
      <c r="DM15" s="587"/>
      <c r="DN15" s="587"/>
      <c r="DO15" s="587"/>
      <c r="DP15" s="588"/>
      <c r="DQ15" s="592">
        <v>434691</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1752009</v>
      </c>
      <c r="S16" s="587"/>
      <c r="T16" s="587"/>
      <c r="U16" s="587"/>
      <c r="V16" s="587"/>
      <c r="W16" s="587"/>
      <c r="X16" s="587"/>
      <c r="Y16" s="588"/>
      <c r="Z16" s="639">
        <v>30.4</v>
      </c>
      <c r="AA16" s="639"/>
      <c r="AB16" s="639"/>
      <c r="AC16" s="639"/>
      <c r="AD16" s="640">
        <v>1570581</v>
      </c>
      <c r="AE16" s="640"/>
      <c r="AF16" s="640"/>
      <c r="AG16" s="640"/>
      <c r="AH16" s="640"/>
      <c r="AI16" s="640"/>
      <c r="AJ16" s="640"/>
      <c r="AK16" s="640"/>
      <c r="AL16" s="609">
        <v>43.7</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25352</v>
      </c>
      <c r="CS16" s="587"/>
      <c r="CT16" s="587"/>
      <c r="CU16" s="587"/>
      <c r="CV16" s="587"/>
      <c r="CW16" s="587"/>
      <c r="CX16" s="587"/>
      <c r="CY16" s="588"/>
      <c r="CZ16" s="639">
        <v>0.5</v>
      </c>
      <c r="DA16" s="639"/>
      <c r="DB16" s="639"/>
      <c r="DC16" s="639"/>
      <c r="DD16" s="592" t="s">
        <v>111</v>
      </c>
      <c r="DE16" s="587"/>
      <c r="DF16" s="587"/>
      <c r="DG16" s="587"/>
      <c r="DH16" s="587"/>
      <c r="DI16" s="587"/>
      <c r="DJ16" s="587"/>
      <c r="DK16" s="587"/>
      <c r="DL16" s="587"/>
      <c r="DM16" s="587"/>
      <c r="DN16" s="587"/>
      <c r="DO16" s="587"/>
      <c r="DP16" s="588"/>
      <c r="DQ16" s="592">
        <v>14014</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1570581</v>
      </c>
      <c r="S17" s="587"/>
      <c r="T17" s="587"/>
      <c r="U17" s="587"/>
      <c r="V17" s="587"/>
      <c r="W17" s="587"/>
      <c r="X17" s="587"/>
      <c r="Y17" s="588"/>
      <c r="Z17" s="639">
        <v>27.3</v>
      </c>
      <c r="AA17" s="639"/>
      <c r="AB17" s="639"/>
      <c r="AC17" s="639"/>
      <c r="AD17" s="640">
        <v>1570581</v>
      </c>
      <c r="AE17" s="640"/>
      <c r="AF17" s="640"/>
      <c r="AG17" s="640"/>
      <c r="AH17" s="640"/>
      <c r="AI17" s="640"/>
      <c r="AJ17" s="640"/>
      <c r="AK17" s="640"/>
      <c r="AL17" s="609">
        <v>43.7</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693888</v>
      </c>
      <c r="CS17" s="587"/>
      <c r="CT17" s="587"/>
      <c r="CU17" s="587"/>
      <c r="CV17" s="587"/>
      <c r="CW17" s="587"/>
      <c r="CX17" s="587"/>
      <c r="CY17" s="588"/>
      <c r="CZ17" s="639">
        <v>12.9</v>
      </c>
      <c r="DA17" s="639"/>
      <c r="DB17" s="639"/>
      <c r="DC17" s="639"/>
      <c r="DD17" s="592" t="s">
        <v>111</v>
      </c>
      <c r="DE17" s="587"/>
      <c r="DF17" s="587"/>
      <c r="DG17" s="587"/>
      <c r="DH17" s="587"/>
      <c r="DI17" s="587"/>
      <c r="DJ17" s="587"/>
      <c r="DK17" s="587"/>
      <c r="DL17" s="587"/>
      <c r="DM17" s="587"/>
      <c r="DN17" s="587"/>
      <c r="DO17" s="587"/>
      <c r="DP17" s="588"/>
      <c r="DQ17" s="592">
        <v>691036</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181427</v>
      </c>
      <c r="S18" s="587"/>
      <c r="T18" s="587"/>
      <c r="U18" s="587"/>
      <c r="V18" s="587"/>
      <c r="W18" s="587"/>
      <c r="X18" s="587"/>
      <c r="Y18" s="588"/>
      <c r="Z18" s="639">
        <v>3.1</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3764192</v>
      </c>
      <c r="S20" s="587"/>
      <c r="T20" s="587"/>
      <c r="U20" s="587"/>
      <c r="V20" s="587"/>
      <c r="W20" s="587"/>
      <c r="X20" s="587"/>
      <c r="Y20" s="588"/>
      <c r="Z20" s="639">
        <v>65.3</v>
      </c>
      <c r="AA20" s="639"/>
      <c r="AB20" s="639"/>
      <c r="AC20" s="639"/>
      <c r="AD20" s="640">
        <v>3582764</v>
      </c>
      <c r="AE20" s="640"/>
      <c r="AF20" s="640"/>
      <c r="AG20" s="640"/>
      <c r="AH20" s="640"/>
      <c r="AI20" s="640"/>
      <c r="AJ20" s="640"/>
      <c r="AK20" s="640"/>
      <c r="AL20" s="609">
        <v>99.7</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5396688</v>
      </c>
      <c r="CS20" s="587"/>
      <c r="CT20" s="587"/>
      <c r="CU20" s="587"/>
      <c r="CV20" s="587"/>
      <c r="CW20" s="587"/>
      <c r="CX20" s="587"/>
      <c r="CY20" s="588"/>
      <c r="CZ20" s="639">
        <v>100</v>
      </c>
      <c r="DA20" s="639"/>
      <c r="DB20" s="639"/>
      <c r="DC20" s="639"/>
      <c r="DD20" s="592">
        <v>609440</v>
      </c>
      <c r="DE20" s="587"/>
      <c r="DF20" s="587"/>
      <c r="DG20" s="587"/>
      <c r="DH20" s="587"/>
      <c r="DI20" s="587"/>
      <c r="DJ20" s="587"/>
      <c r="DK20" s="587"/>
      <c r="DL20" s="587"/>
      <c r="DM20" s="587"/>
      <c r="DN20" s="587"/>
      <c r="DO20" s="587"/>
      <c r="DP20" s="588"/>
      <c r="DQ20" s="592">
        <v>4279836</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1744</v>
      </c>
      <c r="S21" s="587"/>
      <c r="T21" s="587"/>
      <c r="U21" s="587"/>
      <c r="V21" s="587"/>
      <c r="W21" s="587"/>
      <c r="X21" s="587"/>
      <c r="Y21" s="588"/>
      <c r="Z21" s="639">
        <v>0</v>
      </c>
      <c r="AA21" s="639"/>
      <c r="AB21" s="639"/>
      <c r="AC21" s="639"/>
      <c r="AD21" s="640">
        <v>1744</v>
      </c>
      <c r="AE21" s="640"/>
      <c r="AF21" s="640"/>
      <c r="AG21" s="640"/>
      <c r="AH21" s="640"/>
      <c r="AI21" s="640"/>
      <c r="AJ21" s="640"/>
      <c r="AK21" s="640"/>
      <c r="AL21" s="609">
        <v>0</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53675</v>
      </c>
      <c r="S22" s="587"/>
      <c r="T22" s="587"/>
      <c r="U22" s="587"/>
      <c r="V22" s="587"/>
      <c r="W22" s="587"/>
      <c r="X22" s="587"/>
      <c r="Y22" s="588"/>
      <c r="Z22" s="639">
        <v>0.9</v>
      </c>
      <c r="AA22" s="639"/>
      <c r="AB22" s="639"/>
      <c r="AC22" s="639"/>
      <c r="AD22" s="640" t="s">
        <v>111</v>
      </c>
      <c r="AE22" s="640"/>
      <c r="AF22" s="640"/>
      <c r="AG22" s="640"/>
      <c r="AH22" s="640"/>
      <c r="AI22" s="640"/>
      <c r="AJ22" s="640"/>
      <c r="AK22" s="640"/>
      <c r="AL22" s="609" t="s">
        <v>111</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118503</v>
      </c>
      <c r="S23" s="587"/>
      <c r="T23" s="587"/>
      <c r="U23" s="587"/>
      <c r="V23" s="587"/>
      <c r="W23" s="587"/>
      <c r="X23" s="587"/>
      <c r="Y23" s="588"/>
      <c r="Z23" s="639">
        <v>2.1</v>
      </c>
      <c r="AA23" s="639"/>
      <c r="AB23" s="639"/>
      <c r="AC23" s="639"/>
      <c r="AD23" s="640">
        <v>2536</v>
      </c>
      <c r="AE23" s="640"/>
      <c r="AF23" s="640"/>
      <c r="AG23" s="640"/>
      <c r="AH23" s="640"/>
      <c r="AI23" s="640"/>
      <c r="AJ23" s="640"/>
      <c r="AK23" s="640"/>
      <c r="AL23" s="609">
        <v>0.1</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12686</v>
      </c>
      <c r="S24" s="587"/>
      <c r="T24" s="587"/>
      <c r="U24" s="587"/>
      <c r="V24" s="587"/>
      <c r="W24" s="587"/>
      <c r="X24" s="587"/>
      <c r="Y24" s="588"/>
      <c r="Z24" s="639">
        <v>0.2</v>
      </c>
      <c r="AA24" s="639"/>
      <c r="AB24" s="639"/>
      <c r="AC24" s="639"/>
      <c r="AD24" s="640" t="s">
        <v>111</v>
      </c>
      <c r="AE24" s="640"/>
      <c r="AF24" s="640"/>
      <c r="AG24" s="640"/>
      <c r="AH24" s="640"/>
      <c r="AI24" s="640"/>
      <c r="AJ24" s="640"/>
      <c r="AK24" s="640"/>
      <c r="AL24" s="609" t="s">
        <v>111</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2189688</v>
      </c>
      <c r="CS24" s="637"/>
      <c r="CT24" s="637"/>
      <c r="CU24" s="637"/>
      <c r="CV24" s="637"/>
      <c r="CW24" s="637"/>
      <c r="CX24" s="637"/>
      <c r="CY24" s="684"/>
      <c r="CZ24" s="688">
        <v>40.6</v>
      </c>
      <c r="DA24" s="689"/>
      <c r="DB24" s="689"/>
      <c r="DC24" s="690"/>
      <c r="DD24" s="683">
        <v>1669758</v>
      </c>
      <c r="DE24" s="637"/>
      <c r="DF24" s="637"/>
      <c r="DG24" s="637"/>
      <c r="DH24" s="637"/>
      <c r="DI24" s="637"/>
      <c r="DJ24" s="637"/>
      <c r="DK24" s="684"/>
      <c r="DL24" s="683">
        <v>1637845</v>
      </c>
      <c r="DM24" s="637"/>
      <c r="DN24" s="637"/>
      <c r="DO24" s="637"/>
      <c r="DP24" s="637"/>
      <c r="DQ24" s="637"/>
      <c r="DR24" s="637"/>
      <c r="DS24" s="637"/>
      <c r="DT24" s="637"/>
      <c r="DU24" s="637"/>
      <c r="DV24" s="684"/>
      <c r="DW24" s="685">
        <v>42.2</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378550</v>
      </c>
      <c r="S25" s="587"/>
      <c r="T25" s="587"/>
      <c r="U25" s="587"/>
      <c r="V25" s="587"/>
      <c r="W25" s="587"/>
      <c r="X25" s="587"/>
      <c r="Y25" s="588"/>
      <c r="Z25" s="639">
        <v>6.6</v>
      </c>
      <c r="AA25" s="639"/>
      <c r="AB25" s="639"/>
      <c r="AC25" s="639"/>
      <c r="AD25" s="640" t="s">
        <v>111</v>
      </c>
      <c r="AE25" s="640"/>
      <c r="AF25" s="640"/>
      <c r="AG25" s="640"/>
      <c r="AH25" s="640"/>
      <c r="AI25" s="640"/>
      <c r="AJ25" s="640"/>
      <c r="AK25" s="640"/>
      <c r="AL25" s="609" t="s">
        <v>111</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866658</v>
      </c>
      <c r="CS25" s="605"/>
      <c r="CT25" s="605"/>
      <c r="CU25" s="605"/>
      <c r="CV25" s="605"/>
      <c r="CW25" s="605"/>
      <c r="CX25" s="605"/>
      <c r="CY25" s="606"/>
      <c r="CZ25" s="589">
        <v>16.100000000000001</v>
      </c>
      <c r="DA25" s="607"/>
      <c r="DB25" s="607"/>
      <c r="DC25" s="608"/>
      <c r="DD25" s="592">
        <v>715431</v>
      </c>
      <c r="DE25" s="605"/>
      <c r="DF25" s="605"/>
      <c r="DG25" s="605"/>
      <c r="DH25" s="605"/>
      <c r="DI25" s="605"/>
      <c r="DJ25" s="605"/>
      <c r="DK25" s="606"/>
      <c r="DL25" s="592">
        <v>683728</v>
      </c>
      <c r="DM25" s="605"/>
      <c r="DN25" s="605"/>
      <c r="DO25" s="605"/>
      <c r="DP25" s="605"/>
      <c r="DQ25" s="605"/>
      <c r="DR25" s="605"/>
      <c r="DS25" s="605"/>
      <c r="DT25" s="605"/>
      <c r="DU25" s="605"/>
      <c r="DV25" s="606"/>
      <c r="DW25" s="609">
        <v>17.600000000000001</v>
      </c>
      <c r="DX25" s="610"/>
      <c r="DY25" s="610"/>
      <c r="DZ25" s="610"/>
      <c r="EA25" s="610"/>
      <c r="EB25" s="610"/>
      <c r="EC25" s="611"/>
    </row>
    <row r="26" spans="2:133" ht="11.25" customHeight="1">
      <c r="B26" s="677" t="s">
        <v>274</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516132</v>
      </c>
      <c r="CS26" s="587"/>
      <c r="CT26" s="587"/>
      <c r="CU26" s="587"/>
      <c r="CV26" s="587"/>
      <c r="CW26" s="587"/>
      <c r="CX26" s="587"/>
      <c r="CY26" s="588"/>
      <c r="CZ26" s="589">
        <v>9.6</v>
      </c>
      <c r="DA26" s="607"/>
      <c r="DB26" s="607"/>
      <c r="DC26" s="608"/>
      <c r="DD26" s="592">
        <v>414334</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283349</v>
      </c>
      <c r="S27" s="587"/>
      <c r="T27" s="587"/>
      <c r="U27" s="587"/>
      <c r="V27" s="587"/>
      <c r="W27" s="587"/>
      <c r="X27" s="587"/>
      <c r="Y27" s="588"/>
      <c r="Z27" s="639">
        <v>4.9000000000000004</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1800249</v>
      </c>
      <c r="BH27" s="587"/>
      <c r="BI27" s="587"/>
      <c r="BJ27" s="587"/>
      <c r="BK27" s="587"/>
      <c r="BL27" s="587"/>
      <c r="BM27" s="587"/>
      <c r="BN27" s="588"/>
      <c r="BO27" s="639">
        <v>100</v>
      </c>
      <c r="BP27" s="639"/>
      <c r="BQ27" s="639"/>
      <c r="BR27" s="639"/>
      <c r="BS27" s="592">
        <v>36454</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629142</v>
      </c>
      <c r="CS27" s="605"/>
      <c r="CT27" s="605"/>
      <c r="CU27" s="605"/>
      <c r="CV27" s="605"/>
      <c r="CW27" s="605"/>
      <c r="CX27" s="605"/>
      <c r="CY27" s="606"/>
      <c r="CZ27" s="589">
        <v>11.7</v>
      </c>
      <c r="DA27" s="607"/>
      <c r="DB27" s="607"/>
      <c r="DC27" s="608"/>
      <c r="DD27" s="592">
        <v>263291</v>
      </c>
      <c r="DE27" s="605"/>
      <c r="DF27" s="605"/>
      <c r="DG27" s="605"/>
      <c r="DH27" s="605"/>
      <c r="DI27" s="605"/>
      <c r="DJ27" s="605"/>
      <c r="DK27" s="606"/>
      <c r="DL27" s="592">
        <v>263081</v>
      </c>
      <c r="DM27" s="605"/>
      <c r="DN27" s="605"/>
      <c r="DO27" s="605"/>
      <c r="DP27" s="605"/>
      <c r="DQ27" s="605"/>
      <c r="DR27" s="605"/>
      <c r="DS27" s="605"/>
      <c r="DT27" s="605"/>
      <c r="DU27" s="605"/>
      <c r="DV27" s="606"/>
      <c r="DW27" s="609">
        <v>6.8</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25014</v>
      </c>
      <c r="S28" s="587"/>
      <c r="T28" s="587"/>
      <c r="U28" s="587"/>
      <c r="V28" s="587"/>
      <c r="W28" s="587"/>
      <c r="X28" s="587"/>
      <c r="Y28" s="588"/>
      <c r="Z28" s="639">
        <v>0.4</v>
      </c>
      <c r="AA28" s="639"/>
      <c r="AB28" s="639"/>
      <c r="AC28" s="639"/>
      <c r="AD28" s="640">
        <v>5280</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693888</v>
      </c>
      <c r="CS28" s="587"/>
      <c r="CT28" s="587"/>
      <c r="CU28" s="587"/>
      <c r="CV28" s="587"/>
      <c r="CW28" s="587"/>
      <c r="CX28" s="587"/>
      <c r="CY28" s="588"/>
      <c r="CZ28" s="589">
        <v>12.9</v>
      </c>
      <c r="DA28" s="607"/>
      <c r="DB28" s="607"/>
      <c r="DC28" s="608"/>
      <c r="DD28" s="592">
        <v>691036</v>
      </c>
      <c r="DE28" s="587"/>
      <c r="DF28" s="587"/>
      <c r="DG28" s="587"/>
      <c r="DH28" s="587"/>
      <c r="DI28" s="587"/>
      <c r="DJ28" s="587"/>
      <c r="DK28" s="588"/>
      <c r="DL28" s="592">
        <v>691036</v>
      </c>
      <c r="DM28" s="587"/>
      <c r="DN28" s="587"/>
      <c r="DO28" s="587"/>
      <c r="DP28" s="587"/>
      <c r="DQ28" s="587"/>
      <c r="DR28" s="587"/>
      <c r="DS28" s="587"/>
      <c r="DT28" s="587"/>
      <c r="DU28" s="587"/>
      <c r="DV28" s="588"/>
      <c r="DW28" s="609">
        <v>17.8</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1167</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74"/>
      <c r="BI29" s="674"/>
      <c r="BJ29" s="674"/>
      <c r="BK29" s="674"/>
      <c r="BL29" s="674"/>
      <c r="BM29" s="674"/>
      <c r="BN29" s="674"/>
      <c r="BO29" s="674"/>
      <c r="BP29" s="674"/>
      <c r="BQ29" s="675"/>
      <c r="BR29" s="646" t="s">
        <v>284</v>
      </c>
      <c r="BS29" s="674"/>
      <c r="BT29" s="674"/>
      <c r="BU29" s="674"/>
      <c r="BV29" s="674"/>
      <c r="BW29" s="674"/>
      <c r="BX29" s="674"/>
      <c r="BY29" s="674"/>
      <c r="BZ29" s="674"/>
      <c r="CA29" s="674"/>
      <c r="CB29" s="675"/>
      <c r="CD29" s="656" t="s">
        <v>285</v>
      </c>
      <c r="CE29" s="657"/>
      <c r="CF29" s="623" t="s">
        <v>286</v>
      </c>
      <c r="CG29" s="620"/>
      <c r="CH29" s="620"/>
      <c r="CI29" s="620"/>
      <c r="CJ29" s="620"/>
      <c r="CK29" s="620"/>
      <c r="CL29" s="620"/>
      <c r="CM29" s="620"/>
      <c r="CN29" s="620"/>
      <c r="CO29" s="620"/>
      <c r="CP29" s="620"/>
      <c r="CQ29" s="621"/>
      <c r="CR29" s="586">
        <v>693888</v>
      </c>
      <c r="CS29" s="605"/>
      <c r="CT29" s="605"/>
      <c r="CU29" s="605"/>
      <c r="CV29" s="605"/>
      <c r="CW29" s="605"/>
      <c r="CX29" s="605"/>
      <c r="CY29" s="606"/>
      <c r="CZ29" s="589">
        <v>12.9</v>
      </c>
      <c r="DA29" s="607"/>
      <c r="DB29" s="607"/>
      <c r="DC29" s="608"/>
      <c r="DD29" s="592">
        <v>691036</v>
      </c>
      <c r="DE29" s="605"/>
      <c r="DF29" s="605"/>
      <c r="DG29" s="605"/>
      <c r="DH29" s="605"/>
      <c r="DI29" s="605"/>
      <c r="DJ29" s="605"/>
      <c r="DK29" s="606"/>
      <c r="DL29" s="592">
        <v>691036</v>
      </c>
      <c r="DM29" s="605"/>
      <c r="DN29" s="605"/>
      <c r="DO29" s="605"/>
      <c r="DP29" s="605"/>
      <c r="DQ29" s="605"/>
      <c r="DR29" s="605"/>
      <c r="DS29" s="605"/>
      <c r="DT29" s="605"/>
      <c r="DU29" s="605"/>
      <c r="DV29" s="606"/>
      <c r="DW29" s="609">
        <v>17.8</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16598</v>
      </c>
      <c r="S30" s="587"/>
      <c r="T30" s="587"/>
      <c r="U30" s="587"/>
      <c r="V30" s="587"/>
      <c r="W30" s="587"/>
      <c r="X30" s="587"/>
      <c r="Y30" s="588"/>
      <c r="Z30" s="639">
        <v>0.3</v>
      </c>
      <c r="AA30" s="639"/>
      <c r="AB30" s="639"/>
      <c r="AC30" s="639"/>
      <c r="AD30" s="640" t="s">
        <v>111</v>
      </c>
      <c r="AE30" s="640"/>
      <c r="AF30" s="640"/>
      <c r="AG30" s="640"/>
      <c r="AH30" s="640"/>
      <c r="AI30" s="640"/>
      <c r="AJ30" s="640"/>
      <c r="AK30" s="640"/>
      <c r="AL30" s="609" t="s">
        <v>111</v>
      </c>
      <c r="AM30" s="641"/>
      <c r="AN30" s="641"/>
      <c r="AO30" s="642"/>
      <c r="AP30" s="662" t="s">
        <v>288</v>
      </c>
      <c r="AQ30" s="663"/>
      <c r="AR30" s="663"/>
      <c r="AS30" s="663"/>
      <c r="AT30" s="668" t="s">
        <v>289</v>
      </c>
      <c r="AU30" s="182"/>
      <c r="AV30" s="182"/>
      <c r="AW30" s="182"/>
      <c r="AX30" s="671" t="s">
        <v>168</v>
      </c>
      <c r="AY30" s="672"/>
      <c r="AZ30" s="672"/>
      <c r="BA30" s="672"/>
      <c r="BB30" s="672"/>
      <c r="BC30" s="672"/>
      <c r="BD30" s="672"/>
      <c r="BE30" s="672"/>
      <c r="BF30" s="673"/>
      <c r="BG30" s="652">
        <v>99.2</v>
      </c>
      <c r="BH30" s="653"/>
      <c r="BI30" s="653"/>
      <c r="BJ30" s="653"/>
      <c r="BK30" s="653"/>
      <c r="BL30" s="653"/>
      <c r="BM30" s="654">
        <v>96.5</v>
      </c>
      <c r="BN30" s="653"/>
      <c r="BO30" s="653"/>
      <c r="BP30" s="653"/>
      <c r="BQ30" s="655"/>
      <c r="BR30" s="652">
        <v>98.9</v>
      </c>
      <c r="BS30" s="653"/>
      <c r="BT30" s="653"/>
      <c r="BU30" s="653"/>
      <c r="BV30" s="653"/>
      <c r="BW30" s="653"/>
      <c r="BX30" s="654">
        <v>96</v>
      </c>
      <c r="BY30" s="653"/>
      <c r="BZ30" s="653"/>
      <c r="CA30" s="653"/>
      <c r="CB30" s="655"/>
      <c r="CD30" s="658"/>
      <c r="CE30" s="659"/>
      <c r="CF30" s="623" t="s">
        <v>290</v>
      </c>
      <c r="CG30" s="620"/>
      <c r="CH30" s="620"/>
      <c r="CI30" s="620"/>
      <c r="CJ30" s="620"/>
      <c r="CK30" s="620"/>
      <c r="CL30" s="620"/>
      <c r="CM30" s="620"/>
      <c r="CN30" s="620"/>
      <c r="CO30" s="620"/>
      <c r="CP30" s="620"/>
      <c r="CQ30" s="621"/>
      <c r="CR30" s="586">
        <v>581671</v>
      </c>
      <c r="CS30" s="587"/>
      <c r="CT30" s="587"/>
      <c r="CU30" s="587"/>
      <c r="CV30" s="587"/>
      <c r="CW30" s="587"/>
      <c r="CX30" s="587"/>
      <c r="CY30" s="588"/>
      <c r="CZ30" s="589">
        <v>10.8</v>
      </c>
      <c r="DA30" s="607"/>
      <c r="DB30" s="607"/>
      <c r="DC30" s="608"/>
      <c r="DD30" s="592">
        <v>579323</v>
      </c>
      <c r="DE30" s="587"/>
      <c r="DF30" s="587"/>
      <c r="DG30" s="587"/>
      <c r="DH30" s="587"/>
      <c r="DI30" s="587"/>
      <c r="DJ30" s="587"/>
      <c r="DK30" s="588"/>
      <c r="DL30" s="592">
        <v>579323</v>
      </c>
      <c r="DM30" s="587"/>
      <c r="DN30" s="587"/>
      <c r="DO30" s="587"/>
      <c r="DP30" s="587"/>
      <c r="DQ30" s="587"/>
      <c r="DR30" s="587"/>
      <c r="DS30" s="587"/>
      <c r="DT30" s="587"/>
      <c r="DU30" s="587"/>
      <c r="DV30" s="588"/>
      <c r="DW30" s="609">
        <v>14.9</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501521</v>
      </c>
      <c r="S31" s="587"/>
      <c r="T31" s="587"/>
      <c r="U31" s="587"/>
      <c r="V31" s="587"/>
      <c r="W31" s="587"/>
      <c r="X31" s="587"/>
      <c r="Y31" s="588"/>
      <c r="Z31" s="639">
        <v>8.6999999999999993</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292</v>
      </c>
      <c r="AV31" s="181"/>
      <c r="AW31" s="181"/>
      <c r="AX31" s="583" t="s">
        <v>293</v>
      </c>
      <c r="AY31" s="584"/>
      <c r="AZ31" s="584"/>
      <c r="BA31" s="584"/>
      <c r="BB31" s="584"/>
      <c r="BC31" s="584"/>
      <c r="BD31" s="584"/>
      <c r="BE31" s="584"/>
      <c r="BF31" s="585"/>
      <c r="BG31" s="650">
        <v>99.3</v>
      </c>
      <c r="BH31" s="605"/>
      <c r="BI31" s="605"/>
      <c r="BJ31" s="605"/>
      <c r="BK31" s="605"/>
      <c r="BL31" s="605"/>
      <c r="BM31" s="641">
        <v>96.9</v>
      </c>
      <c r="BN31" s="651"/>
      <c r="BO31" s="651"/>
      <c r="BP31" s="651"/>
      <c r="BQ31" s="615"/>
      <c r="BR31" s="650">
        <v>99</v>
      </c>
      <c r="BS31" s="605"/>
      <c r="BT31" s="605"/>
      <c r="BU31" s="605"/>
      <c r="BV31" s="605"/>
      <c r="BW31" s="605"/>
      <c r="BX31" s="641">
        <v>96.4</v>
      </c>
      <c r="BY31" s="651"/>
      <c r="BZ31" s="651"/>
      <c r="CA31" s="651"/>
      <c r="CB31" s="615"/>
      <c r="CD31" s="658"/>
      <c r="CE31" s="659"/>
      <c r="CF31" s="623" t="s">
        <v>294</v>
      </c>
      <c r="CG31" s="620"/>
      <c r="CH31" s="620"/>
      <c r="CI31" s="620"/>
      <c r="CJ31" s="620"/>
      <c r="CK31" s="620"/>
      <c r="CL31" s="620"/>
      <c r="CM31" s="620"/>
      <c r="CN31" s="620"/>
      <c r="CO31" s="620"/>
      <c r="CP31" s="620"/>
      <c r="CQ31" s="621"/>
      <c r="CR31" s="586">
        <v>112217</v>
      </c>
      <c r="CS31" s="605"/>
      <c r="CT31" s="605"/>
      <c r="CU31" s="605"/>
      <c r="CV31" s="605"/>
      <c r="CW31" s="605"/>
      <c r="CX31" s="605"/>
      <c r="CY31" s="606"/>
      <c r="CZ31" s="589">
        <v>2.1</v>
      </c>
      <c r="DA31" s="607"/>
      <c r="DB31" s="607"/>
      <c r="DC31" s="608"/>
      <c r="DD31" s="592">
        <v>111713</v>
      </c>
      <c r="DE31" s="605"/>
      <c r="DF31" s="605"/>
      <c r="DG31" s="605"/>
      <c r="DH31" s="605"/>
      <c r="DI31" s="605"/>
      <c r="DJ31" s="605"/>
      <c r="DK31" s="606"/>
      <c r="DL31" s="592">
        <v>111713</v>
      </c>
      <c r="DM31" s="605"/>
      <c r="DN31" s="605"/>
      <c r="DO31" s="605"/>
      <c r="DP31" s="605"/>
      <c r="DQ31" s="605"/>
      <c r="DR31" s="605"/>
      <c r="DS31" s="605"/>
      <c r="DT31" s="605"/>
      <c r="DU31" s="605"/>
      <c r="DV31" s="606"/>
      <c r="DW31" s="609">
        <v>2.9</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61694</v>
      </c>
      <c r="S32" s="587"/>
      <c r="T32" s="587"/>
      <c r="U32" s="587"/>
      <c r="V32" s="587"/>
      <c r="W32" s="587"/>
      <c r="X32" s="587"/>
      <c r="Y32" s="588"/>
      <c r="Z32" s="639">
        <v>1.1000000000000001</v>
      </c>
      <c r="AA32" s="639"/>
      <c r="AB32" s="639"/>
      <c r="AC32" s="639"/>
      <c r="AD32" s="640">
        <v>1054</v>
      </c>
      <c r="AE32" s="640"/>
      <c r="AF32" s="640"/>
      <c r="AG32" s="640"/>
      <c r="AH32" s="640"/>
      <c r="AI32" s="640"/>
      <c r="AJ32" s="640"/>
      <c r="AK32" s="640"/>
      <c r="AL32" s="609">
        <v>0</v>
      </c>
      <c r="AM32" s="641"/>
      <c r="AN32" s="641"/>
      <c r="AO32" s="642"/>
      <c r="AP32" s="666"/>
      <c r="AQ32" s="667"/>
      <c r="AR32" s="667"/>
      <c r="AS32" s="667"/>
      <c r="AT32" s="670"/>
      <c r="AU32" s="183"/>
      <c r="AV32" s="183"/>
      <c r="AW32" s="183"/>
      <c r="AX32" s="567" t="s">
        <v>296</v>
      </c>
      <c r="AY32" s="568"/>
      <c r="AZ32" s="568"/>
      <c r="BA32" s="568"/>
      <c r="BB32" s="568"/>
      <c r="BC32" s="568"/>
      <c r="BD32" s="568"/>
      <c r="BE32" s="568"/>
      <c r="BF32" s="569"/>
      <c r="BG32" s="649">
        <v>99.1</v>
      </c>
      <c r="BH32" s="571"/>
      <c r="BI32" s="571"/>
      <c r="BJ32" s="571"/>
      <c r="BK32" s="571"/>
      <c r="BL32" s="571"/>
      <c r="BM32" s="634">
        <v>96</v>
      </c>
      <c r="BN32" s="571"/>
      <c r="BO32" s="571"/>
      <c r="BP32" s="571"/>
      <c r="BQ32" s="628"/>
      <c r="BR32" s="649">
        <v>98.9</v>
      </c>
      <c r="BS32" s="571"/>
      <c r="BT32" s="571"/>
      <c r="BU32" s="571"/>
      <c r="BV32" s="571"/>
      <c r="BW32" s="571"/>
      <c r="BX32" s="634">
        <v>95.5</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542271</v>
      </c>
      <c r="S33" s="587"/>
      <c r="T33" s="587"/>
      <c r="U33" s="587"/>
      <c r="V33" s="587"/>
      <c r="W33" s="587"/>
      <c r="X33" s="587"/>
      <c r="Y33" s="588"/>
      <c r="Z33" s="639">
        <v>9.4</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2572208</v>
      </c>
      <c r="CS33" s="605"/>
      <c r="CT33" s="605"/>
      <c r="CU33" s="605"/>
      <c r="CV33" s="605"/>
      <c r="CW33" s="605"/>
      <c r="CX33" s="605"/>
      <c r="CY33" s="606"/>
      <c r="CZ33" s="589">
        <v>47.7</v>
      </c>
      <c r="DA33" s="607"/>
      <c r="DB33" s="607"/>
      <c r="DC33" s="608"/>
      <c r="DD33" s="592">
        <v>2364877</v>
      </c>
      <c r="DE33" s="605"/>
      <c r="DF33" s="605"/>
      <c r="DG33" s="605"/>
      <c r="DH33" s="605"/>
      <c r="DI33" s="605"/>
      <c r="DJ33" s="605"/>
      <c r="DK33" s="606"/>
      <c r="DL33" s="592">
        <v>1579661</v>
      </c>
      <c r="DM33" s="605"/>
      <c r="DN33" s="605"/>
      <c r="DO33" s="605"/>
      <c r="DP33" s="605"/>
      <c r="DQ33" s="605"/>
      <c r="DR33" s="605"/>
      <c r="DS33" s="605"/>
      <c r="DT33" s="605"/>
      <c r="DU33" s="605"/>
      <c r="DV33" s="606"/>
      <c r="DW33" s="609">
        <v>40.700000000000003</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694018</v>
      </c>
      <c r="CS34" s="587"/>
      <c r="CT34" s="587"/>
      <c r="CU34" s="587"/>
      <c r="CV34" s="587"/>
      <c r="CW34" s="587"/>
      <c r="CX34" s="587"/>
      <c r="CY34" s="588"/>
      <c r="CZ34" s="589">
        <v>12.9</v>
      </c>
      <c r="DA34" s="607"/>
      <c r="DB34" s="607"/>
      <c r="DC34" s="608"/>
      <c r="DD34" s="592">
        <v>619855</v>
      </c>
      <c r="DE34" s="587"/>
      <c r="DF34" s="587"/>
      <c r="DG34" s="587"/>
      <c r="DH34" s="587"/>
      <c r="DI34" s="587"/>
      <c r="DJ34" s="587"/>
      <c r="DK34" s="588"/>
      <c r="DL34" s="592">
        <v>524536</v>
      </c>
      <c r="DM34" s="587"/>
      <c r="DN34" s="587"/>
      <c r="DO34" s="587"/>
      <c r="DP34" s="587"/>
      <c r="DQ34" s="587"/>
      <c r="DR34" s="587"/>
      <c r="DS34" s="587"/>
      <c r="DT34" s="587"/>
      <c r="DU34" s="587"/>
      <c r="DV34" s="588"/>
      <c r="DW34" s="609">
        <v>13.5</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284271</v>
      </c>
      <c r="S35" s="587"/>
      <c r="T35" s="587"/>
      <c r="U35" s="587"/>
      <c r="V35" s="587"/>
      <c r="W35" s="587"/>
      <c r="X35" s="587"/>
      <c r="Y35" s="588"/>
      <c r="Z35" s="639">
        <v>4.9000000000000004</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1030866</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57112</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50817</v>
      </c>
      <c r="CS35" s="605"/>
      <c r="CT35" s="605"/>
      <c r="CU35" s="605"/>
      <c r="CV35" s="605"/>
      <c r="CW35" s="605"/>
      <c r="CX35" s="605"/>
      <c r="CY35" s="606"/>
      <c r="CZ35" s="589">
        <v>0.9</v>
      </c>
      <c r="DA35" s="607"/>
      <c r="DB35" s="607"/>
      <c r="DC35" s="608"/>
      <c r="DD35" s="592">
        <v>46660</v>
      </c>
      <c r="DE35" s="605"/>
      <c r="DF35" s="605"/>
      <c r="DG35" s="605"/>
      <c r="DH35" s="605"/>
      <c r="DI35" s="605"/>
      <c r="DJ35" s="605"/>
      <c r="DK35" s="606"/>
      <c r="DL35" s="592">
        <v>46578</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5760964</v>
      </c>
      <c r="S36" s="627"/>
      <c r="T36" s="627"/>
      <c r="U36" s="627"/>
      <c r="V36" s="627"/>
      <c r="W36" s="627"/>
      <c r="X36" s="627"/>
      <c r="Y36" s="630"/>
      <c r="Z36" s="631">
        <v>100</v>
      </c>
      <c r="AA36" s="631"/>
      <c r="AB36" s="631"/>
      <c r="AC36" s="631"/>
      <c r="AD36" s="632">
        <v>3593378</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511665</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37695</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610949</v>
      </c>
      <c r="CS36" s="587"/>
      <c r="CT36" s="587"/>
      <c r="CU36" s="587"/>
      <c r="CV36" s="587"/>
      <c r="CW36" s="587"/>
      <c r="CX36" s="587"/>
      <c r="CY36" s="588"/>
      <c r="CZ36" s="589">
        <v>11.3</v>
      </c>
      <c r="DA36" s="607"/>
      <c r="DB36" s="607"/>
      <c r="DC36" s="608"/>
      <c r="DD36" s="592">
        <v>557520</v>
      </c>
      <c r="DE36" s="587"/>
      <c r="DF36" s="587"/>
      <c r="DG36" s="587"/>
      <c r="DH36" s="587"/>
      <c r="DI36" s="587"/>
      <c r="DJ36" s="587"/>
      <c r="DK36" s="588"/>
      <c r="DL36" s="592">
        <v>465274</v>
      </c>
      <c r="DM36" s="587"/>
      <c r="DN36" s="587"/>
      <c r="DO36" s="587"/>
      <c r="DP36" s="587"/>
      <c r="DQ36" s="587"/>
      <c r="DR36" s="587"/>
      <c r="DS36" s="587"/>
      <c r="DT36" s="587"/>
      <c r="DU36" s="587"/>
      <c r="DV36" s="588"/>
      <c r="DW36" s="609">
        <v>12</v>
      </c>
      <c r="DX36" s="610"/>
      <c r="DY36" s="610"/>
      <c r="DZ36" s="610"/>
      <c r="EA36" s="610"/>
      <c r="EB36" s="610"/>
      <c r="EC36" s="611"/>
    </row>
    <row r="37" spans="2:133" ht="11.25" customHeight="1">
      <c r="AQ37" s="612" t="s">
        <v>312</v>
      </c>
      <c r="AR37" s="613"/>
      <c r="AS37" s="613"/>
      <c r="AT37" s="613"/>
      <c r="AU37" s="613"/>
      <c r="AV37" s="613"/>
      <c r="AW37" s="613"/>
      <c r="AX37" s="613"/>
      <c r="AY37" s="614"/>
      <c r="AZ37" s="586">
        <v>68106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1494</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270942</v>
      </c>
      <c r="CS37" s="605"/>
      <c r="CT37" s="605"/>
      <c r="CU37" s="605"/>
      <c r="CV37" s="605"/>
      <c r="CW37" s="605"/>
      <c r="CX37" s="605"/>
      <c r="CY37" s="606"/>
      <c r="CZ37" s="589">
        <v>5</v>
      </c>
      <c r="DA37" s="607"/>
      <c r="DB37" s="607"/>
      <c r="DC37" s="608"/>
      <c r="DD37" s="592">
        <v>270942</v>
      </c>
      <c r="DE37" s="605"/>
      <c r="DF37" s="605"/>
      <c r="DG37" s="605"/>
      <c r="DH37" s="605"/>
      <c r="DI37" s="605"/>
      <c r="DJ37" s="605"/>
      <c r="DK37" s="606"/>
      <c r="DL37" s="592">
        <v>270806</v>
      </c>
      <c r="DM37" s="605"/>
      <c r="DN37" s="605"/>
      <c r="DO37" s="605"/>
      <c r="DP37" s="605"/>
      <c r="DQ37" s="605"/>
      <c r="DR37" s="605"/>
      <c r="DS37" s="605"/>
      <c r="DT37" s="605"/>
      <c r="DU37" s="605"/>
      <c r="DV37" s="606"/>
      <c r="DW37" s="609">
        <v>7</v>
      </c>
      <c r="DX37" s="610"/>
      <c r="DY37" s="610"/>
      <c r="DZ37" s="610"/>
      <c r="EA37" s="610"/>
      <c r="EB37" s="610"/>
      <c r="EC37" s="611"/>
    </row>
    <row r="38" spans="2:133" ht="11.25" customHeight="1">
      <c r="AQ38" s="612" t="s">
        <v>315</v>
      </c>
      <c r="AR38" s="613"/>
      <c r="AS38" s="613"/>
      <c r="AT38" s="613"/>
      <c r="AU38" s="613"/>
      <c r="AV38" s="613"/>
      <c r="AW38" s="613"/>
      <c r="AX38" s="613"/>
      <c r="AY38" s="614"/>
      <c r="AZ38" s="586" t="s">
        <v>316</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2555</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962760</v>
      </c>
      <c r="CS38" s="587"/>
      <c r="CT38" s="587"/>
      <c r="CU38" s="587"/>
      <c r="CV38" s="587"/>
      <c r="CW38" s="587"/>
      <c r="CX38" s="587"/>
      <c r="CY38" s="588"/>
      <c r="CZ38" s="589">
        <v>17.8</v>
      </c>
      <c r="DA38" s="607"/>
      <c r="DB38" s="607"/>
      <c r="DC38" s="608"/>
      <c r="DD38" s="592">
        <v>893886</v>
      </c>
      <c r="DE38" s="587"/>
      <c r="DF38" s="587"/>
      <c r="DG38" s="587"/>
      <c r="DH38" s="587"/>
      <c r="DI38" s="587"/>
      <c r="DJ38" s="587"/>
      <c r="DK38" s="588"/>
      <c r="DL38" s="592">
        <v>543273</v>
      </c>
      <c r="DM38" s="587"/>
      <c r="DN38" s="587"/>
      <c r="DO38" s="587"/>
      <c r="DP38" s="587"/>
      <c r="DQ38" s="587"/>
      <c r="DR38" s="587"/>
      <c r="DS38" s="587"/>
      <c r="DT38" s="587"/>
      <c r="DU38" s="587"/>
      <c r="DV38" s="588"/>
      <c r="DW38" s="609">
        <v>14</v>
      </c>
      <c r="DX38" s="610"/>
      <c r="DY38" s="610"/>
      <c r="DZ38" s="610"/>
      <c r="EA38" s="610"/>
      <c r="EB38" s="610"/>
      <c r="EC38" s="611"/>
    </row>
    <row r="39" spans="2:133" ht="11.25" customHeight="1">
      <c r="AQ39" s="612" t="s">
        <v>319</v>
      </c>
      <c r="AR39" s="613"/>
      <c r="AS39" s="613"/>
      <c r="AT39" s="613"/>
      <c r="AU39" s="613"/>
      <c r="AV39" s="613"/>
      <c r="AW39" s="613"/>
      <c r="AX39" s="613"/>
      <c r="AY39" s="614"/>
      <c r="AZ39" s="586" t="s">
        <v>316</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87</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225808</v>
      </c>
      <c r="CS39" s="605"/>
      <c r="CT39" s="605"/>
      <c r="CU39" s="605"/>
      <c r="CV39" s="605"/>
      <c r="CW39" s="605"/>
      <c r="CX39" s="605"/>
      <c r="CY39" s="606"/>
      <c r="CZ39" s="589">
        <v>4.2</v>
      </c>
      <c r="DA39" s="607"/>
      <c r="DB39" s="607"/>
      <c r="DC39" s="608"/>
      <c r="DD39" s="592">
        <v>225000</v>
      </c>
      <c r="DE39" s="605"/>
      <c r="DF39" s="605"/>
      <c r="DG39" s="605"/>
      <c r="DH39" s="605"/>
      <c r="DI39" s="605"/>
      <c r="DJ39" s="605"/>
      <c r="DK39" s="606"/>
      <c r="DL39" s="592" t="s">
        <v>316</v>
      </c>
      <c r="DM39" s="605"/>
      <c r="DN39" s="605"/>
      <c r="DO39" s="605"/>
      <c r="DP39" s="605"/>
      <c r="DQ39" s="605"/>
      <c r="DR39" s="605"/>
      <c r="DS39" s="605"/>
      <c r="DT39" s="605"/>
      <c r="DU39" s="605"/>
      <c r="DV39" s="606"/>
      <c r="DW39" s="609" t="s">
        <v>316</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73340</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101</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27856</v>
      </c>
      <c r="CS40" s="587"/>
      <c r="CT40" s="587"/>
      <c r="CU40" s="587"/>
      <c r="CV40" s="587"/>
      <c r="CW40" s="587"/>
      <c r="CX40" s="587"/>
      <c r="CY40" s="588"/>
      <c r="CZ40" s="589">
        <v>0.5</v>
      </c>
      <c r="DA40" s="607"/>
      <c r="DB40" s="607"/>
      <c r="DC40" s="608"/>
      <c r="DD40" s="592">
        <v>21956</v>
      </c>
      <c r="DE40" s="587"/>
      <c r="DF40" s="587"/>
      <c r="DG40" s="587"/>
      <c r="DH40" s="587"/>
      <c r="DI40" s="587"/>
      <c r="DJ40" s="587"/>
      <c r="DK40" s="588"/>
      <c r="DL40" s="592" t="s">
        <v>316</v>
      </c>
      <c r="DM40" s="587"/>
      <c r="DN40" s="587"/>
      <c r="DO40" s="587"/>
      <c r="DP40" s="587"/>
      <c r="DQ40" s="587"/>
      <c r="DR40" s="587"/>
      <c r="DS40" s="587"/>
      <c r="DT40" s="587"/>
      <c r="DU40" s="587"/>
      <c r="DV40" s="588"/>
      <c r="DW40" s="609" t="s">
        <v>316</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377755</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319</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634792</v>
      </c>
      <c r="CS42" s="587"/>
      <c r="CT42" s="587"/>
      <c r="CU42" s="587"/>
      <c r="CV42" s="587"/>
      <c r="CW42" s="587"/>
      <c r="CX42" s="587"/>
      <c r="CY42" s="588"/>
      <c r="CZ42" s="589">
        <v>11.8</v>
      </c>
      <c r="DA42" s="590"/>
      <c r="DB42" s="590"/>
      <c r="DC42" s="591"/>
      <c r="DD42" s="592">
        <v>245201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1768</v>
      </c>
      <c r="CS43" s="605"/>
      <c r="CT43" s="605"/>
      <c r="CU43" s="605"/>
      <c r="CV43" s="605"/>
      <c r="CW43" s="605"/>
      <c r="CX43" s="605"/>
      <c r="CY43" s="606"/>
      <c r="CZ43" s="589">
        <v>0</v>
      </c>
      <c r="DA43" s="607"/>
      <c r="DB43" s="607"/>
      <c r="DC43" s="608"/>
      <c r="DD43" s="592">
        <v>1768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609440</v>
      </c>
      <c r="CS44" s="587"/>
      <c r="CT44" s="587"/>
      <c r="CU44" s="587"/>
      <c r="CV44" s="587"/>
      <c r="CW44" s="587"/>
      <c r="CX44" s="587"/>
      <c r="CY44" s="588"/>
      <c r="CZ44" s="589">
        <v>11.3</v>
      </c>
      <c r="DA44" s="590"/>
      <c r="DB44" s="590"/>
      <c r="DC44" s="591"/>
      <c r="DD44" s="592">
        <v>231187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131976</v>
      </c>
      <c r="CS45" s="605"/>
      <c r="CT45" s="605"/>
      <c r="CU45" s="605"/>
      <c r="CV45" s="605"/>
      <c r="CW45" s="605"/>
      <c r="CX45" s="605"/>
      <c r="CY45" s="606"/>
      <c r="CZ45" s="589">
        <v>2.4</v>
      </c>
      <c r="DA45" s="607"/>
      <c r="DB45" s="607"/>
      <c r="DC45" s="608"/>
      <c r="DD45" s="592">
        <v>48202</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466401</v>
      </c>
      <c r="CS46" s="587"/>
      <c r="CT46" s="587"/>
      <c r="CU46" s="587"/>
      <c r="CV46" s="587"/>
      <c r="CW46" s="587"/>
      <c r="CX46" s="587"/>
      <c r="CY46" s="588"/>
      <c r="CZ46" s="589">
        <v>8.6</v>
      </c>
      <c r="DA46" s="590"/>
      <c r="DB46" s="590"/>
      <c r="DC46" s="591"/>
      <c r="DD46" s="592">
        <v>171922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25352</v>
      </c>
      <c r="CS47" s="605"/>
      <c r="CT47" s="605"/>
      <c r="CU47" s="605"/>
      <c r="CV47" s="605"/>
      <c r="CW47" s="605"/>
      <c r="CX47" s="605"/>
      <c r="CY47" s="606"/>
      <c r="CZ47" s="589">
        <v>0.5</v>
      </c>
      <c r="DA47" s="607"/>
      <c r="DB47" s="607"/>
      <c r="DC47" s="608"/>
      <c r="DD47" s="592">
        <v>14014</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316</v>
      </c>
      <c r="CS48" s="587"/>
      <c r="CT48" s="587"/>
      <c r="CU48" s="587"/>
      <c r="CV48" s="587"/>
      <c r="CW48" s="587"/>
      <c r="CX48" s="587"/>
      <c r="CY48" s="588"/>
      <c r="CZ48" s="589" t="s">
        <v>316</v>
      </c>
      <c r="DA48" s="590"/>
      <c r="DB48" s="590"/>
      <c r="DC48" s="591"/>
      <c r="DD48" s="592" t="s">
        <v>316</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5396688</v>
      </c>
      <c r="CS49" s="571"/>
      <c r="CT49" s="571"/>
      <c r="CU49" s="571"/>
      <c r="CV49" s="571"/>
      <c r="CW49" s="571"/>
      <c r="CX49" s="571"/>
      <c r="CY49" s="572"/>
      <c r="CZ49" s="573">
        <v>100</v>
      </c>
      <c r="DA49" s="574"/>
      <c r="DB49" s="574"/>
      <c r="DC49" s="575"/>
      <c r="DD49" s="576">
        <v>4279836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5794</v>
      </c>
      <c r="R7" s="1099"/>
      <c r="S7" s="1099"/>
      <c r="T7" s="1099"/>
      <c r="U7" s="1099"/>
      <c r="V7" s="1099">
        <v>5387</v>
      </c>
      <c r="W7" s="1099"/>
      <c r="X7" s="1099"/>
      <c r="Y7" s="1099"/>
      <c r="Z7" s="1099"/>
      <c r="AA7" s="1099">
        <v>408</v>
      </c>
      <c r="AB7" s="1099"/>
      <c r="AC7" s="1099"/>
      <c r="AD7" s="1099"/>
      <c r="AE7" s="1100"/>
      <c r="AF7" s="1101">
        <v>374</v>
      </c>
      <c r="AG7" s="1102"/>
      <c r="AH7" s="1102"/>
      <c r="AI7" s="1102"/>
      <c r="AJ7" s="1103"/>
      <c r="AK7" s="1085">
        <v>1</v>
      </c>
      <c r="AL7" s="1086"/>
      <c r="AM7" s="1086"/>
      <c r="AN7" s="1086"/>
      <c r="AO7" s="1086"/>
      <c r="AP7" s="1086">
        <v>6827</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553</v>
      </c>
      <c r="BT7" s="1090"/>
      <c r="BU7" s="1090"/>
      <c r="BV7" s="1090"/>
      <c r="BW7" s="1090"/>
      <c r="BX7" s="1090"/>
      <c r="BY7" s="1090"/>
      <c r="BZ7" s="1090"/>
      <c r="CA7" s="1090"/>
      <c r="CB7" s="1090"/>
      <c r="CC7" s="1090"/>
      <c r="CD7" s="1090"/>
      <c r="CE7" s="1090"/>
      <c r="CF7" s="1090"/>
      <c r="CG7" s="1091"/>
      <c r="CH7" s="1082">
        <v>0</v>
      </c>
      <c r="CI7" s="1083"/>
      <c r="CJ7" s="1083"/>
      <c r="CK7" s="1083"/>
      <c r="CL7" s="1084"/>
      <c r="CM7" s="1082">
        <v>67</v>
      </c>
      <c r="CN7" s="1083"/>
      <c r="CO7" s="1083"/>
      <c r="CP7" s="1083"/>
      <c r="CQ7" s="1084"/>
      <c r="CR7" s="1082">
        <v>30</v>
      </c>
      <c r="CS7" s="1083"/>
      <c r="CT7" s="1083"/>
      <c r="CU7" s="1083"/>
      <c r="CV7" s="1084"/>
      <c r="CW7" s="1082">
        <v>4</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25" t="s">
        <v>364</v>
      </c>
      <c r="C8" s="1026"/>
      <c r="D8" s="1026"/>
      <c r="E8" s="1026"/>
      <c r="F8" s="1026"/>
      <c r="G8" s="1026"/>
      <c r="H8" s="1026"/>
      <c r="I8" s="1026"/>
      <c r="J8" s="1026"/>
      <c r="K8" s="1026"/>
      <c r="L8" s="1026"/>
      <c r="M8" s="1026"/>
      <c r="N8" s="1026"/>
      <c r="O8" s="1026"/>
      <c r="P8" s="1027"/>
      <c r="Q8" s="1037">
        <v>4</v>
      </c>
      <c r="R8" s="1038"/>
      <c r="S8" s="1038"/>
      <c r="T8" s="1038"/>
      <c r="U8" s="1038"/>
      <c r="V8" s="1038">
        <v>49</v>
      </c>
      <c r="W8" s="1038"/>
      <c r="X8" s="1038"/>
      <c r="Y8" s="1038"/>
      <c r="Z8" s="1038"/>
      <c r="AA8" s="1038">
        <v>-45</v>
      </c>
      <c r="AB8" s="1038"/>
      <c r="AC8" s="1038"/>
      <c r="AD8" s="1038"/>
      <c r="AE8" s="1039"/>
      <c r="AF8" s="1031">
        <v>-45</v>
      </c>
      <c r="AG8" s="1032"/>
      <c r="AH8" s="1032"/>
      <c r="AI8" s="1032"/>
      <c r="AJ8" s="1033"/>
      <c r="AK8" s="1080">
        <v>0</v>
      </c>
      <c r="AL8" s="1081"/>
      <c r="AM8" s="1081"/>
      <c r="AN8" s="1081"/>
      <c r="AO8" s="1081"/>
      <c r="AP8" s="1081">
        <v>10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554</v>
      </c>
      <c r="BT8" s="1009"/>
      <c r="BU8" s="1009"/>
      <c r="BV8" s="1009"/>
      <c r="BW8" s="1009"/>
      <c r="BX8" s="1009"/>
      <c r="BY8" s="1009"/>
      <c r="BZ8" s="1009"/>
      <c r="CA8" s="1009"/>
      <c r="CB8" s="1009"/>
      <c r="CC8" s="1009"/>
      <c r="CD8" s="1009"/>
      <c r="CE8" s="1009"/>
      <c r="CF8" s="1009"/>
      <c r="CG8" s="1010"/>
      <c r="CH8" s="983">
        <v>1</v>
      </c>
      <c r="CI8" s="984"/>
      <c r="CJ8" s="984"/>
      <c r="CK8" s="984"/>
      <c r="CL8" s="985"/>
      <c r="CM8" s="983">
        <v>83</v>
      </c>
      <c r="CN8" s="984"/>
      <c r="CO8" s="984"/>
      <c r="CP8" s="984"/>
      <c r="CQ8" s="985"/>
      <c r="CR8" s="983">
        <v>45</v>
      </c>
      <c r="CS8" s="984"/>
      <c r="CT8" s="984"/>
      <c r="CU8" s="984"/>
      <c r="CV8" s="985"/>
      <c r="CW8" s="983">
        <v>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25" t="s">
        <v>365</v>
      </c>
      <c r="C9" s="1026"/>
      <c r="D9" s="1026"/>
      <c r="E9" s="1026"/>
      <c r="F9" s="1026"/>
      <c r="G9" s="1026"/>
      <c r="H9" s="1026"/>
      <c r="I9" s="1026"/>
      <c r="J9" s="1026"/>
      <c r="K9" s="1026"/>
      <c r="L9" s="1026"/>
      <c r="M9" s="1026"/>
      <c r="N9" s="1026"/>
      <c r="O9" s="1026"/>
      <c r="P9" s="1027"/>
      <c r="Q9" s="1037">
        <v>4</v>
      </c>
      <c r="R9" s="1038"/>
      <c r="S9" s="1038"/>
      <c r="T9" s="1038"/>
      <c r="U9" s="1038"/>
      <c r="V9" s="1038">
        <v>4</v>
      </c>
      <c r="W9" s="1038"/>
      <c r="X9" s="1038"/>
      <c r="Y9" s="1038"/>
      <c r="Z9" s="1038"/>
      <c r="AA9" s="1038">
        <v>0</v>
      </c>
      <c r="AB9" s="1038"/>
      <c r="AC9" s="1038"/>
      <c r="AD9" s="1038"/>
      <c r="AE9" s="1039"/>
      <c r="AF9" s="1031">
        <v>0</v>
      </c>
      <c r="AG9" s="1032"/>
      <c r="AH9" s="1032"/>
      <c r="AI9" s="1032"/>
      <c r="AJ9" s="1033"/>
      <c r="AK9" s="1080">
        <v>1</v>
      </c>
      <c r="AL9" s="1081"/>
      <c r="AM9" s="1081"/>
      <c r="AN9" s="1081"/>
      <c r="AO9" s="1081"/>
      <c r="AP9" s="1081">
        <v>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t="s">
        <v>366</v>
      </c>
      <c r="C10" s="1026"/>
      <c r="D10" s="1026"/>
      <c r="E10" s="1026"/>
      <c r="F10" s="1026"/>
      <c r="G10" s="1026"/>
      <c r="H10" s="1026"/>
      <c r="I10" s="1026"/>
      <c r="J10" s="1026"/>
      <c r="K10" s="1026"/>
      <c r="L10" s="1026"/>
      <c r="M10" s="1026"/>
      <c r="N10" s="1026"/>
      <c r="O10" s="1026"/>
      <c r="P10" s="1027"/>
      <c r="Q10" s="1037">
        <v>18</v>
      </c>
      <c r="R10" s="1038"/>
      <c r="S10" s="1038"/>
      <c r="T10" s="1038"/>
      <c r="U10" s="1038"/>
      <c r="V10" s="1038">
        <v>17</v>
      </c>
      <c r="W10" s="1038"/>
      <c r="X10" s="1038"/>
      <c r="Y10" s="1038"/>
      <c r="Z10" s="1038"/>
      <c r="AA10" s="1038">
        <v>1</v>
      </c>
      <c r="AB10" s="1038"/>
      <c r="AC10" s="1038"/>
      <c r="AD10" s="1038"/>
      <c r="AE10" s="1039"/>
      <c r="AF10" s="1031">
        <v>1</v>
      </c>
      <c r="AG10" s="1032"/>
      <c r="AH10" s="1032"/>
      <c r="AI10" s="1032"/>
      <c r="AJ10" s="1033"/>
      <c r="AK10" s="1080">
        <v>11</v>
      </c>
      <c r="AL10" s="1081"/>
      <c r="AM10" s="1081"/>
      <c r="AN10" s="1081"/>
      <c r="AO10" s="1081"/>
      <c r="AP10" s="1081">
        <v>0</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5763</v>
      </c>
      <c r="R23" s="1063"/>
      <c r="S23" s="1063"/>
      <c r="T23" s="1063"/>
      <c r="U23" s="1063"/>
      <c r="V23" s="1063">
        <v>5399</v>
      </c>
      <c r="W23" s="1063"/>
      <c r="X23" s="1063"/>
      <c r="Y23" s="1063"/>
      <c r="Z23" s="1063"/>
      <c r="AA23" s="1063">
        <v>364</v>
      </c>
      <c r="AB23" s="1063"/>
      <c r="AC23" s="1063"/>
      <c r="AD23" s="1063"/>
      <c r="AE23" s="1064"/>
      <c r="AF23" s="1065">
        <v>331</v>
      </c>
      <c r="AG23" s="1063"/>
      <c r="AH23" s="1063"/>
      <c r="AI23" s="1063"/>
      <c r="AJ23" s="1066"/>
      <c r="AK23" s="1067"/>
      <c r="AL23" s="1068"/>
      <c r="AM23" s="1068"/>
      <c r="AN23" s="1068"/>
      <c r="AO23" s="1068"/>
      <c r="AP23" s="1063">
        <v>6837</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1251</v>
      </c>
      <c r="R28" s="1048"/>
      <c r="S28" s="1048"/>
      <c r="T28" s="1048"/>
      <c r="U28" s="1048"/>
      <c r="V28" s="1048">
        <v>1194</v>
      </c>
      <c r="W28" s="1048"/>
      <c r="X28" s="1048"/>
      <c r="Y28" s="1048"/>
      <c r="Z28" s="1048"/>
      <c r="AA28" s="1048">
        <v>57</v>
      </c>
      <c r="AB28" s="1048"/>
      <c r="AC28" s="1048"/>
      <c r="AD28" s="1048"/>
      <c r="AE28" s="1049"/>
      <c r="AF28" s="1050">
        <v>57</v>
      </c>
      <c r="AG28" s="1048"/>
      <c r="AH28" s="1048"/>
      <c r="AI28" s="1048"/>
      <c r="AJ28" s="1051"/>
      <c r="AK28" s="1052">
        <v>73</v>
      </c>
      <c r="AL28" s="1040"/>
      <c r="AM28" s="1040"/>
      <c r="AN28" s="1040"/>
      <c r="AO28" s="1040"/>
      <c r="AP28" s="1040">
        <v>0</v>
      </c>
      <c r="AQ28" s="1040"/>
      <c r="AR28" s="1040"/>
      <c r="AS28" s="1040"/>
      <c r="AT28" s="1040"/>
      <c r="AU28" s="1040">
        <v>0</v>
      </c>
      <c r="AV28" s="1040"/>
      <c r="AW28" s="1040"/>
      <c r="AX28" s="1040"/>
      <c r="AY28" s="1040"/>
      <c r="AZ28" s="1041" t="s">
        <v>555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v>1220</v>
      </c>
      <c r="R29" s="1038"/>
      <c r="S29" s="1038"/>
      <c r="T29" s="1038"/>
      <c r="U29" s="1038"/>
      <c r="V29" s="1038">
        <v>1182</v>
      </c>
      <c r="W29" s="1038"/>
      <c r="X29" s="1038"/>
      <c r="Y29" s="1038"/>
      <c r="Z29" s="1038"/>
      <c r="AA29" s="1038">
        <v>38</v>
      </c>
      <c r="AB29" s="1038"/>
      <c r="AC29" s="1038"/>
      <c r="AD29" s="1038"/>
      <c r="AE29" s="1039"/>
      <c r="AF29" s="1031">
        <v>38</v>
      </c>
      <c r="AG29" s="1032"/>
      <c r="AH29" s="1032"/>
      <c r="AI29" s="1032"/>
      <c r="AJ29" s="1033"/>
      <c r="AK29" s="974">
        <v>196</v>
      </c>
      <c r="AL29" s="965"/>
      <c r="AM29" s="965"/>
      <c r="AN29" s="965"/>
      <c r="AO29" s="965"/>
      <c r="AP29" s="965">
        <v>0</v>
      </c>
      <c r="AQ29" s="965"/>
      <c r="AR29" s="965"/>
      <c r="AS29" s="965"/>
      <c r="AT29" s="965"/>
      <c r="AU29" s="965">
        <v>0</v>
      </c>
      <c r="AV29" s="965"/>
      <c r="AW29" s="965"/>
      <c r="AX29" s="965"/>
      <c r="AY29" s="965"/>
      <c r="AZ29" s="1036" t="s">
        <v>555</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v>116</v>
      </c>
      <c r="R30" s="1038"/>
      <c r="S30" s="1038"/>
      <c r="T30" s="1038"/>
      <c r="U30" s="1038"/>
      <c r="V30" s="1038">
        <v>116</v>
      </c>
      <c r="W30" s="1038"/>
      <c r="X30" s="1038"/>
      <c r="Y30" s="1038"/>
      <c r="Z30" s="1038"/>
      <c r="AA30" s="1038">
        <v>0</v>
      </c>
      <c r="AB30" s="1038"/>
      <c r="AC30" s="1038"/>
      <c r="AD30" s="1038"/>
      <c r="AE30" s="1039"/>
      <c r="AF30" s="1031">
        <v>0</v>
      </c>
      <c r="AG30" s="1032"/>
      <c r="AH30" s="1032"/>
      <c r="AI30" s="1032"/>
      <c r="AJ30" s="1033"/>
      <c r="AK30" s="974">
        <v>38</v>
      </c>
      <c r="AL30" s="965"/>
      <c r="AM30" s="965"/>
      <c r="AN30" s="965"/>
      <c r="AO30" s="965"/>
      <c r="AP30" s="965">
        <v>0</v>
      </c>
      <c r="AQ30" s="965"/>
      <c r="AR30" s="965"/>
      <c r="AS30" s="965"/>
      <c r="AT30" s="965"/>
      <c r="AU30" s="965">
        <v>0</v>
      </c>
      <c r="AV30" s="965"/>
      <c r="AW30" s="965"/>
      <c r="AX30" s="965"/>
      <c r="AY30" s="965"/>
      <c r="AZ30" s="1036" t="s">
        <v>555</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383</v>
      </c>
      <c r="C31" s="1026"/>
      <c r="D31" s="1026"/>
      <c r="E31" s="1026"/>
      <c r="F31" s="1026"/>
      <c r="G31" s="1026"/>
      <c r="H31" s="1026"/>
      <c r="I31" s="1026"/>
      <c r="J31" s="1026"/>
      <c r="K31" s="1026"/>
      <c r="L31" s="1026"/>
      <c r="M31" s="1026"/>
      <c r="N31" s="1026"/>
      <c r="O31" s="1026"/>
      <c r="P31" s="1027"/>
      <c r="Q31" s="1037">
        <v>281</v>
      </c>
      <c r="R31" s="1038"/>
      <c r="S31" s="1038"/>
      <c r="T31" s="1038"/>
      <c r="U31" s="1038"/>
      <c r="V31" s="1038">
        <v>58</v>
      </c>
      <c r="W31" s="1038"/>
      <c r="X31" s="1038"/>
      <c r="Y31" s="1038"/>
      <c r="Z31" s="1038"/>
      <c r="AA31" s="1038">
        <v>223</v>
      </c>
      <c r="AB31" s="1038"/>
      <c r="AC31" s="1038"/>
      <c r="AD31" s="1038"/>
      <c r="AE31" s="1039"/>
      <c r="AF31" s="1031">
        <v>223</v>
      </c>
      <c r="AG31" s="1032"/>
      <c r="AH31" s="1032"/>
      <c r="AI31" s="1032"/>
      <c r="AJ31" s="1033"/>
      <c r="AK31" s="974">
        <v>46</v>
      </c>
      <c r="AL31" s="965"/>
      <c r="AM31" s="965"/>
      <c r="AN31" s="965"/>
      <c r="AO31" s="965"/>
      <c r="AP31" s="965">
        <v>905</v>
      </c>
      <c r="AQ31" s="965"/>
      <c r="AR31" s="965"/>
      <c r="AS31" s="965"/>
      <c r="AT31" s="965"/>
      <c r="AU31" s="965">
        <v>46</v>
      </c>
      <c r="AV31" s="965"/>
      <c r="AW31" s="965"/>
      <c r="AX31" s="965"/>
      <c r="AY31" s="965"/>
      <c r="AZ31" s="1036" t="s">
        <v>556</v>
      </c>
      <c r="BA31" s="1036"/>
      <c r="BB31" s="1036"/>
      <c r="BC31" s="1036"/>
      <c r="BD31" s="1036"/>
      <c r="BE31" s="1020" t="s">
        <v>384</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385</v>
      </c>
      <c r="C32" s="1026"/>
      <c r="D32" s="1026"/>
      <c r="E32" s="1026"/>
      <c r="F32" s="1026"/>
      <c r="G32" s="1026"/>
      <c r="H32" s="1026"/>
      <c r="I32" s="1026"/>
      <c r="J32" s="1026"/>
      <c r="K32" s="1026"/>
      <c r="L32" s="1026"/>
      <c r="M32" s="1026"/>
      <c r="N32" s="1026"/>
      <c r="O32" s="1026"/>
      <c r="P32" s="1027"/>
      <c r="Q32" s="1037">
        <v>689</v>
      </c>
      <c r="R32" s="1038"/>
      <c r="S32" s="1038"/>
      <c r="T32" s="1038"/>
      <c r="U32" s="1038"/>
      <c r="V32" s="1038">
        <v>635</v>
      </c>
      <c r="W32" s="1038"/>
      <c r="X32" s="1038"/>
      <c r="Y32" s="1038"/>
      <c r="Z32" s="1038"/>
      <c r="AA32" s="1038">
        <v>54</v>
      </c>
      <c r="AB32" s="1038"/>
      <c r="AC32" s="1038"/>
      <c r="AD32" s="1038"/>
      <c r="AE32" s="1039"/>
      <c r="AF32" s="1031">
        <v>54</v>
      </c>
      <c r="AG32" s="1032"/>
      <c r="AH32" s="1032"/>
      <c r="AI32" s="1032"/>
      <c r="AJ32" s="1033"/>
      <c r="AK32" s="974">
        <v>382</v>
      </c>
      <c r="AL32" s="965"/>
      <c r="AM32" s="965"/>
      <c r="AN32" s="965"/>
      <c r="AO32" s="965"/>
      <c r="AP32" s="965">
        <v>5711</v>
      </c>
      <c r="AQ32" s="965"/>
      <c r="AR32" s="965"/>
      <c r="AS32" s="965"/>
      <c r="AT32" s="965"/>
      <c r="AU32" s="965">
        <v>382</v>
      </c>
      <c r="AV32" s="965"/>
      <c r="AW32" s="965"/>
      <c r="AX32" s="965"/>
      <c r="AY32" s="965"/>
      <c r="AZ32" s="1036" t="s">
        <v>556</v>
      </c>
      <c r="BA32" s="1036"/>
      <c r="BB32" s="1036"/>
      <c r="BC32" s="1036"/>
      <c r="BD32" s="1036"/>
      <c r="BE32" s="1020" t="s">
        <v>386</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387</v>
      </c>
      <c r="C33" s="1026"/>
      <c r="D33" s="1026"/>
      <c r="E33" s="1026"/>
      <c r="F33" s="1026"/>
      <c r="G33" s="1026"/>
      <c r="H33" s="1026"/>
      <c r="I33" s="1026"/>
      <c r="J33" s="1026"/>
      <c r="K33" s="1026"/>
      <c r="L33" s="1026"/>
      <c r="M33" s="1026"/>
      <c r="N33" s="1026"/>
      <c r="O33" s="1026"/>
      <c r="P33" s="1027"/>
      <c r="Q33" s="1037">
        <v>173</v>
      </c>
      <c r="R33" s="1038"/>
      <c r="S33" s="1038"/>
      <c r="T33" s="1038"/>
      <c r="U33" s="1038"/>
      <c r="V33" s="1038">
        <v>134</v>
      </c>
      <c r="W33" s="1038"/>
      <c r="X33" s="1038"/>
      <c r="Y33" s="1038"/>
      <c r="Z33" s="1038"/>
      <c r="AA33" s="1038">
        <v>38</v>
      </c>
      <c r="AB33" s="1038"/>
      <c r="AC33" s="1038"/>
      <c r="AD33" s="1038"/>
      <c r="AE33" s="1039"/>
      <c r="AF33" s="1031">
        <v>29</v>
      </c>
      <c r="AG33" s="1032"/>
      <c r="AH33" s="1032"/>
      <c r="AI33" s="1032"/>
      <c r="AJ33" s="1033"/>
      <c r="AK33" s="974">
        <v>129</v>
      </c>
      <c r="AL33" s="965"/>
      <c r="AM33" s="965"/>
      <c r="AN33" s="965"/>
      <c r="AO33" s="965"/>
      <c r="AP33" s="965">
        <v>1509</v>
      </c>
      <c r="AQ33" s="965"/>
      <c r="AR33" s="965"/>
      <c r="AS33" s="965"/>
      <c r="AT33" s="965"/>
      <c r="AU33" s="965">
        <v>129</v>
      </c>
      <c r="AV33" s="965"/>
      <c r="AW33" s="965"/>
      <c r="AX33" s="965"/>
      <c r="AY33" s="965"/>
      <c r="AZ33" s="1036" t="s">
        <v>556</v>
      </c>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388</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401</v>
      </c>
      <c r="AG63" s="953"/>
      <c r="AH63" s="953"/>
      <c r="AI63" s="953"/>
      <c r="AJ63" s="1018"/>
      <c r="AK63" s="1019"/>
      <c r="AL63" s="957"/>
      <c r="AM63" s="957"/>
      <c r="AN63" s="957"/>
      <c r="AO63" s="957"/>
      <c r="AP63" s="953">
        <v>8125</v>
      </c>
      <c r="AQ63" s="953"/>
      <c r="AR63" s="953"/>
      <c r="AS63" s="953"/>
      <c r="AT63" s="953"/>
      <c r="AU63" s="953">
        <v>864</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391</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392</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4915</v>
      </c>
      <c r="R68" s="976"/>
      <c r="S68" s="976"/>
      <c r="T68" s="976"/>
      <c r="U68" s="976"/>
      <c r="V68" s="976">
        <v>6117</v>
      </c>
      <c r="W68" s="976"/>
      <c r="X68" s="976"/>
      <c r="Y68" s="976"/>
      <c r="Z68" s="976"/>
      <c r="AA68" s="976">
        <v>-1202</v>
      </c>
      <c r="AB68" s="976"/>
      <c r="AC68" s="976"/>
      <c r="AD68" s="976"/>
      <c r="AE68" s="976"/>
      <c r="AF68" s="976">
        <v>3004</v>
      </c>
      <c r="AG68" s="976"/>
      <c r="AH68" s="976"/>
      <c r="AI68" s="976"/>
      <c r="AJ68" s="976"/>
      <c r="AK68" s="976">
        <v>0</v>
      </c>
      <c r="AL68" s="976"/>
      <c r="AM68" s="976"/>
      <c r="AN68" s="976"/>
      <c r="AO68" s="976"/>
      <c r="AP68" s="976">
        <v>37480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63</v>
      </c>
      <c r="R69" s="965"/>
      <c r="S69" s="965"/>
      <c r="T69" s="965"/>
      <c r="U69" s="965"/>
      <c r="V69" s="965">
        <v>61</v>
      </c>
      <c r="W69" s="965"/>
      <c r="X69" s="965"/>
      <c r="Y69" s="965"/>
      <c r="Z69" s="965"/>
      <c r="AA69" s="965">
        <v>1</v>
      </c>
      <c r="AB69" s="965"/>
      <c r="AC69" s="965"/>
      <c r="AD69" s="965"/>
      <c r="AE69" s="965"/>
      <c r="AF69" s="965">
        <v>1</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249017</v>
      </c>
      <c r="R70" s="965"/>
      <c r="S70" s="965"/>
      <c r="T70" s="965"/>
      <c r="U70" s="965"/>
      <c r="V70" s="965">
        <v>248915</v>
      </c>
      <c r="W70" s="965"/>
      <c r="X70" s="965"/>
      <c r="Y70" s="965"/>
      <c r="Z70" s="965"/>
      <c r="AA70" s="965">
        <v>102</v>
      </c>
      <c r="AB70" s="965"/>
      <c r="AC70" s="965"/>
      <c r="AD70" s="965"/>
      <c r="AE70" s="965"/>
      <c r="AF70" s="965">
        <v>102</v>
      </c>
      <c r="AG70" s="965"/>
      <c r="AH70" s="965"/>
      <c r="AI70" s="965"/>
      <c r="AJ70" s="965"/>
      <c r="AK70" s="965">
        <v>6150</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9242</v>
      </c>
      <c r="R71" s="965"/>
      <c r="S71" s="965"/>
      <c r="T71" s="965"/>
      <c r="U71" s="965"/>
      <c r="V71" s="965">
        <v>9137</v>
      </c>
      <c r="W71" s="965"/>
      <c r="X71" s="965"/>
      <c r="Y71" s="965"/>
      <c r="Z71" s="965"/>
      <c r="AA71" s="965">
        <v>104</v>
      </c>
      <c r="AB71" s="965"/>
      <c r="AC71" s="965"/>
      <c r="AD71" s="965"/>
      <c r="AE71" s="965"/>
      <c r="AF71" s="965">
        <v>104</v>
      </c>
      <c r="AG71" s="965"/>
      <c r="AH71" s="965"/>
      <c r="AI71" s="965"/>
      <c r="AJ71" s="965"/>
      <c r="AK71" s="965">
        <v>826</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1466</v>
      </c>
      <c r="R72" s="965"/>
      <c r="S72" s="965"/>
      <c r="T72" s="965"/>
      <c r="U72" s="965"/>
      <c r="V72" s="965">
        <v>1310</v>
      </c>
      <c r="W72" s="965"/>
      <c r="X72" s="965"/>
      <c r="Y72" s="965"/>
      <c r="Z72" s="965"/>
      <c r="AA72" s="965">
        <v>156</v>
      </c>
      <c r="AB72" s="965"/>
      <c r="AC72" s="965"/>
      <c r="AD72" s="965"/>
      <c r="AE72" s="965"/>
      <c r="AF72" s="965">
        <v>156</v>
      </c>
      <c r="AG72" s="965"/>
      <c r="AH72" s="965"/>
      <c r="AI72" s="965"/>
      <c r="AJ72" s="965"/>
      <c r="AK72" s="965">
        <v>0</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56</v>
      </c>
      <c r="R73" s="965"/>
      <c r="S73" s="965"/>
      <c r="T73" s="965"/>
      <c r="U73" s="965"/>
      <c r="V73" s="965">
        <v>54</v>
      </c>
      <c r="W73" s="965"/>
      <c r="X73" s="965"/>
      <c r="Y73" s="965"/>
      <c r="Z73" s="965"/>
      <c r="AA73" s="965">
        <v>3</v>
      </c>
      <c r="AB73" s="965"/>
      <c r="AC73" s="965"/>
      <c r="AD73" s="965"/>
      <c r="AE73" s="965"/>
      <c r="AF73" s="965">
        <v>3</v>
      </c>
      <c r="AG73" s="965"/>
      <c r="AH73" s="965"/>
      <c r="AI73" s="965"/>
      <c r="AJ73" s="965"/>
      <c r="AK73" s="965">
        <v>56</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7</v>
      </c>
      <c r="R74" s="965"/>
      <c r="S74" s="965"/>
      <c r="T74" s="965"/>
      <c r="U74" s="965"/>
      <c r="V74" s="965">
        <v>4</v>
      </c>
      <c r="W74" s="965"/>
      <c r="X74" s="965"/>
      <c r="Y74" s="965"/>
      <c r="Z74" s="965"/>
      <c r="AA74" s="965">
        <v>3</v>
      </c>
      <c r="AB74" s="965"/>
      <c r="AC74" s="965"/>
      <c r="AD74" s="965"/>
      <c r="AE74" s="965"/>
      <c r="AF74" s="965">
        <v>3</v>
      </c>
      <c r="AG74" s="965"/>
      <c r="AH74" s="965"/>
      <c r="AI74" s="965"/>
      <c r="AJ74" s="965"/>
      <c r="AK74" s="965">
        <v>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543</v>
      </c>
      <c r="C75" s="969"/>
      <c r="D75" s="969"/>
      <c r="E75" s="969"/>
      <c r="F75" s="969"/>
      <c r="G75" s="969"/>
      <c r="H75" s="969"/>
      <c r="I75" s="969"/>
      <c r="J75" s="969"/>
      <c r="K75" s="969"/>
      <c r="L75" s="969"/>
      <c r="M75" s="969"/>
      <c r="N75" s="969"/>
      <c r="O75" s="969"/>
      <c r="P75" s="970"/>
      <c r="Q75" s="972">
        <v>78</v>
      </c>
      <c r="R75" s="973"/>
      <c r="S75" s="973"/>
      <c r="T75" s="973"/>
      <c r="U75" s="974"/>
      <c r="V75" s="975">
        <v>74</v>
      </c>
      <c r="W75" s="973"/>
      <c r="X75" s="973"/>
      <c r="Y75" s="973"/>
      <c r="Z75" s="974"/>
      <c r="AA75" s="975">
        <v>4</v>
      </c>
      <c r="AB75" s="973"/>
      <c r="AC75" s="973"/>
      <c r="AD75" s="973"/>
      <c r="AE75" s="974"/>
      <c r="AF75" s="975">
        <v>4</v>
      </c>
      <c r="AG75" s="973"/>
      <c r="AH75" s="973"/>
      <c r="AI75" s="973"/>
      <c r="AJ75" s="974"/>
      <c r="AK75" s="975">
        <v>5</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544</v>
      </c>
      <c r="C76" s="969"/>
      <c r="D76" s="969"/>
      <c r="E76" s="969"/>
      <c r="F76" s="969"/>
      <c r="G76" s="969"/>
      <c r="H76" s="969"/>
      <c r="I76" s="969"/>
      <c r="J76" s="969"/>
      <c r="K76" s="969"/>
      <c r="L76" s="969"/>
      <c r="M76" s="969"/>
      <c r="N76" s="969"/>
      <c r="O76" s="969"/>
      <c r="P76" s="970"/>
      <c r="Q76" s="972">
        <v>33</v>
      </c>
      <c r="R76" s="973"/>
      <c r="S76" s="973"/>
      <c r="T76" s="973"/>
      <c r="U76" s="974"/>
      <c r="V76" s="975">
        <v>27</v>
      </c>
      <c r="W76" s="973"/>
      <c r="X76" s="973"/>
      <c r="Y76" s="973"/>
      <c r="Z76" s="974"/>
      <c r="AA76" s="975">
        <v>6</v>
      </c>
      <c r="AB76" s="973"/>
      <c r="AC76" s="973"/>
      <c r="AD76" s="973"/>
      <c r="AE76" s="974"/>
      <c r="AF76" s="975">
        <v>6</v>
      </c>
      <c r="AG76" s="973"/>
      <c r="AH76" s="973"/>
      <c r="AI76" s="973"/>
      <c r="AJ76" s="974"/>
      <c r="AK76" s="975">
        <v>0</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545</v>
      </c>
      <c r="C77" s="969"/>
      <c r="D77" s="969"/>
      <c r="E77" s="969"/>
      <c r="F77" s="969"/>
      <c r="G77" s="969"/>
      <c r="H77" s="969"/>
      <c r="I77" s="969"/>
      <c r="J77" s="969"/>
      <c r="K77" s="969"/>
      <c r="L77" s="969"/>
      <c r="M77" s="969"/>
      <c r="N77" s="969"/>
      <c r="O77" s="969"/>
      <c r="P77" s="970"/>
      <c r="Q77" s="972">
        <v>15</v>
      </c>
      <c r="R77" s="973"/>
      <c r="S77" s="973"/>
      <c r="T77" s="973"/>
      <c r="U77" s="974"/>
      <c r="V77" s="975">
        <v>10</v>
      </c>
      <c r="W77" s="973"/>
      <c r="X77" s="973"/>
      <c r="Y77" s="973"/>
      <c r="Z77" s="974"/>
      <c r="AA77" s="975">
        <v>5</v>
      </c>
      <c r="AB77" s="973"/>
      <c r="AC77" s="973"/>
      <c r="AD77" s="973"/>
      <c r="AE77" s="974"/>
      <c r="AF77" s="975">
        <v>5</v>
      </c>
      <c r="AG77" s="973"/>
      <c r="AH77" s="973"/>
      <c r="AI77" s="973"/>
      <c r="AJ77" s="974"/>
      <c r="AK77" s="975">
        <v>0</v>
      </c>
      <c r="AL77" s="973"/>
      <c r="AM77" s="973"/>
      <c r="AN77" s="973"/>
      <c r="AO77" s="974"/>
      <c r="AP77" s="975">
        <v>0</v>
      </c>
      <c r="AQ77" s="973"/>
      <c r="AR77" s="973"/>
      <c r="AS77" s="973"/>
      <c r="AT77" s="974"/>
      <c r="AU77" s="975">
        <v>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546</v>
      </c>
      <c r="C78" s="969"/>
      <c r="D78" s="969"/>
      <c r="E78" s="969"/>
      <c r="F78" s="969"/>
      <c r="G78" s="969"/>
      <c r="H78" s="969"/>
      <c r="I78" s="969"/>
      <c r="J78" s="969"/>
      <c r="K78" s="969"/>
      <c r="L78" s="969"/>
      <c r="M78" s="969"/>
      <c r="N78" s="969"/>
      <c r="O78" s="969"/>
      <c r="P78" s="970"/>
      <c r="Q78" s="971">
        <v>3499</v>
      </c>
      <c r="R78" s="965"/>
      <c r="S78" s="965"/>
      <c r="T78" s="965"/>
      <c r="U78" s="965"/>
      <c r="V78" s="965">
        <v>3309</v>
      </c>
      <c r="W78" s="965"/>
      <c r="X78" s="965"/>
      <c r="Y78" s="965"/>
      <c r="Z78" s="965"/>
      <c r="AA78" s="965">
        <v>190</v>
      </c>
      <c r="AB78" s="965"/>
      <c r="AC78" s="965"/>
      <c r="AD78" s="965"/>
      <c r="AE78" s="965"/>
      <c r="AF78" s="965">
        <v>190</v>
      </c>
      <c r="AG78" s="965"/>
      <c r="AH78" s="965"/>
      <c r="AI78" s="965"/>
      <c r="AJ78" s="965"/>
      <c r="AK78" s="965">
        <v>40</v>
      </c>
      <c r="AL78" s="965"/>
      <c r="AM78" s="965"/>
      <c r="AN78" s="965"/>
      <c r="AO78" s="965"/>
      <c r="AP78" s="965">
        <v>2431</v>
      </c>
      <c r="AQ78" s="965"/>
      <c r="AR78" s="965"/>
      <c r="AS78" s="965"/>
      <c r="AT78" s="965"/>
      <c r="AU78" s="965">
        <v>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547</v>
      </c>
      <c r="C79" s="969"/>
      <c r="D79" s="969"/>
      <c r="E79" s="969"/>
      <c r="F79" s="969"/>
      <c r="G79" s="969"/>
      <c r="H79" s="969"/>
      <c r="I79" s="969"/>
      <c r="J79" s="969"/>
      <c r="K79" s="969"/>
      <c r="L79" s="969"/>
      <c r="M79" s="969"/>
      <c r="N79" s="969"/>
      <c r="O79" s="969"/>
      <c r="P79" s="970"/>
      <c r="Q79" s="971">
        <v>127</v>
      </c>
      <c r="R79" s="965"/>
      <c r="S79" s="965"/>
      <c r="T79" s="965"/>
      <c r="U79" s="965"/>
      <c r="V79" s="965">
        <v>111</v>
      </c>
      <c r="W79" s="965"/>
      <c r="X79" s="965"/>
      <c r="Y79" s="965"/>
      <c r="Z79" s="965"/>
      <c r="AA79" s="965">
        <v>16</v>
      </c>
      <c r="AB79" s="965"/>
      <c r="AC79" s="965"/>
      <c r="AD79" s="965"/>
      <c r="AE79" s="965"/>
      <c r="AF79" s="965">
        <v>16</v>
      </c>
      <c r="AG79" s="965"/>
      <c r="AH79" s="965"/>
      <c r="AI79" s="965"/>
      <c r="AJ79" s="965"/>
      <c r="AK79" s="965">
        <v>0</v>
      </c>
      <c r="AL79" s="965"/>
      <c r="AM79" s="965"/>
      <c r="AN79" s="965"/>
      <c r="AO79" s="965"/>
      <c r="AP79" s="965">
        <v>0</v>
      </c>
      <c r="AQ79" s="965"/>
      <c r="AR79" s="965"/>
      <c r="AS79" s="965"/>
      <c r="AT79" s="965"/>
      <c r="AU79" s="965">
        <v>0</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548</v>
      </c>
      <c r="C80" s="969"/>
      <c r="D80" s="969"/>
      <c r="E80" s="969"/>
      <c r="F80" s="969"/>
      <c r="G80" s="969"/>
      <c r="H80" s="969"/>
      <c r="I80" s="969"/>
      <c r="J80" s="969"/>
      <c r="K80" s="969"/>
      <c r="L80" s="969"/>
      <c r="M80" s="969"/>
      <c r="N80" s="969"/>
      <c r="O80" s="969"/>
      <c r="P80" s="970"/>
      <c r="Q80" s="971">
        <v>223</v>
      </c>
      <c r="R80" s="965"/>
      <c r="S80" s="965"/>
      <c r="T80" s="965"/>
      <c r="U80" s="965"/>
      <c r="V80" s="965">
        <v>186</v>
      </c>
      <c r="W80" s="965"/>
      <c r="X80" s="965"/>
      <c r="Y80" s="965"/>
      <c r="Z80" s="965"/>
      <c r="AA80" s="965">
        <v>37</v>
      </c>
      <c r="AB80" s="965"/>
      <c r="AC80" s="965"/>
      <c r="AD80" s="965"/>
      <c r="AE80" s="965"/>
      <c r="AF80" s="965">
        <v>37</v>
      </c>
      <c r="AG80" s="965"/>
      <c r="AH80" s="965"/>
      <c r="AI80" s="965"/>
      <c r="AJ80" s="965"/>
      <c r="AK80" s="965">
        <v>0</v>
      </c>
      <c r="AL80" s="965"/>
      <c r="AM80" s="965"/>
      <c r="AN80" s="965"/>
      <c r="AO80" s="965"/>
      <c r="AP80" s="965">
        <v>2</v>
      </c>
      <c r="AQ80" s="965"/>
      <c r="AR80" s="965"/>
      <c r="AS80" s="965"/>
      <c r="AT80" s="965"/>
      <c r="AU80" s="965">
        <v>0</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549</v>
      </c>
      <c r="C81" s="969"/>
      <c r="D81" s="969"/>
      <c r="E81" s="969"/>
      <c r="F81" s="969"/>
      <c r="G81" s="969"/>
      <c r="H81" s="969"/>
      <c r="I81" s="969"/>
      <c r="J81" s="969"/>
      <c r="K81" s="969"/>
      <c r="L81" s="969"/>
      <c r="M81" s="969"/>
      <c r="N81" s="969"/>
      <c r="O81" s="969"/>
      <c r="P81" s="970"/>
      <c r="Q81" s="971">
        <v>191</v>
      </c>
      <c r="R81" s="965"/>
      <c r="S81" s="965"/>
      <c r="T81" s="965"/>
      <c r="U81" s="965"/>
      <c r="V81" s="965">
        <v>189</v>
      </c>
      <c r="W81" s="965"/>
      <c r="X81" s="965"/>
      <c r="Y81" s="965"/>
      <c r="Z81" s="965"/>
      <c r="AA81" s="965">
        <v>2</v>
      </c>
      <c r="AB81" s="965"/>
      <c r="AC81" s="965"/>
      <c r="AD81" s="965"/>
      <c r="AE81" s="965"/>
      <c r="AF81" s="965">
        <v>2</v>
      </c>
      <c r="AG81" s="965"/>
      <c r="AH81" s="965"/>
      <c r="AI81" s="965"/>
      <c r="AJ81" s="965"/>
      <c r="AK81" s="965">
        <v>0</v>
      </c>
      <c r="AL81" s="965"/>
      <c r="AM81" s="965"/>
      <c r="AN81" s="965"/>
      <c r="AO81" s="965"/>
      <c r="AP81" s="965">
        <v>149</v>
      </c>
      <c r="AQ81" s="965"/>
      <c r="AR81" s="965"/>
      <c r="AS81" s="965"/>
      <c r="AT81" s="965"/>
      <c r="AU81" s="965">
        <v>0</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550</v>
      </c>
      <c r="C82" s="969"/>
      <c r="D82" s="969"/>
      <c r="E82" s="969"/>
      <c r="F82" s="969"/>
      <c r="G82" s="969"/>
      <c r="H82" s="969"/>
      <c r="I82" s="969"/>
      <c r="J82" s="969"/>
      <c r="K82" s="969"/>
      <c r="L82" s="969"/>
      <c r="M82" s="969"/>
      <c r="N82" s="969"/>
      <c r="O82" s="969"/>
      <c r="P82" s="970"/>
      <c r="Q82" s="971">
        <v>17</v>
      </c>
      <c r="R82" s="965"/>
      <c r="S82" s="965"/>
      <c r="T82" s="965"/>
      <c r="U82" s="965"/>
      <c r="V82" s="965">
        <v>16</v>
      </c>
      <c r="W82" s="965"/>
      <c r="X82" s="965"/>
      <c r="Y82" s="965"/>
      <c r="Z82" s="965"/>
      <c r="AA82" s="965">
        <v>1</v>
      </c>
      <c r="AB82" s="965"/>
      <c r="AC82" s="965"/>
      <c r="AD82" s="965"/>
      <c r="AE82" s="965"/>
      <c r="AF82" s="965">
        <v>1</v>
      </c>
      <c r="AG82" s="965"/>
      <c r="AH82" s="965"/>
      <c r="AI82" s="965"/>
      <c r="AJ82" s="965"/>
      <c r="AK82" s="965">
        <v>0</v>
      </c>
      <c r="AL82" s="965"/>
      <c r="AM82" s="965"/>
      <c r="AN82" s="965"/>
      <c r="AO82" s="965"/>
      <c r="AP82" s="965">
        <v>0</v>
      </c>
      <c r="AQ82" s="965"/>
      <c r="AR82" s="965"/>
      <c r="AS82" s="965"/>
      <c r="AT82" s="965"/>
      <c r="AU82" s="965">
        <v>0</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551</v>
      </c>
      <c r="C83" s="969"/>
      <c r="D83" s="969"/>
      <c r="E83" s="969"/>
      <c r="F83" s="969"/>
      <c r="G83" s="969"/>
      <c r="H83" s="969"/>
      <c r="I83" s="969"/>
      <c r="J83" s="969"/>
      <c r="K83" s="969"/>
      <c r="L83" s="969"/>
      <c r="M83" s="969"/>
      <c r="N83" s="969"/>
      <c r="O83" s="969"/>
      <c r="P83" s="970"/>
      <c r="Q83" s="971">
        <v>461</v>
      </c>
      <c r="R83" s="965"/>
      <c r="S83" s="965"/>
      <c r="T83" s="965"/>
      <c r="U83" s="965"/>
      <c r="V83" s="965">
        <v>460</v>
      </c>
      <c r="W83" s="965"/>
      <c r="X83" s="965"/>
      <c r="Y83" s="965"/>
      <c r="Z83" s="965"/>
      <c r="AA83" s="965">
        <v>1</v>
      </c>
      <c r="AB83" s="965"/>
      <c r="AC83" s="965"/>
      <c r="AD83" s="965"/>
      <c r="AE83" s="965"/>
      <c r="AF83" s="965">
        <v>328</v>
      </c>
      <c r="AG83" s="965"/>
      <c r="AH83" s="965"/>
      <c r="AI83" s="965"/>
      <c r="AJ83" s="965"/>
      <c r="AK83" s="965">
        <v>98</v>
      </c>
      <c r="AL83" s="965"/>
      <c r="AM83" s="965"/>
      <c r="AN83" s="965"/>
      <c r="AO83" s="965"/>
      <c r="AP83" s="965">
        <v>0</v>
      </c>
      <c r="AQ83" s="965"/>
      <c r="AR83" s="965"/>
      <c r="AS83" s="965"/>
      <c r="AT83" s="965"/>
      <c r="AU83" s="965">
        <v>0</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552</v>
      </c>
      <c r="C84" s="969"/>
      <c r="D84" s="969"/>
      <c r="E84" s="969"/>
      <c r="F84" s="969"/>
      <c r="G84" s="969"/>
      <c r="H84" s="969"/>
      <c r="I84" s="969"/>
      <c r="J84" s="969"/>
      <c r="K84" s="969"/>
      <c r="L84" s="969"/>
      <c r="M84" s="969"/>
      <c r="N84" s="969"/>
      <c r="O84" s="969"/>
      <c r="P84" s="970"/>
      <c r="Q84" s="971">
        <v>1715</v>
      </c>
      <c r="R84" s="965"/>
      <c r="S84" s="965"/>
      <c r="T84" s="965"/>
      <c r="U84" s="965"/>
      <c r="V84" s="965">
        <v>1483</v>
      </c>
      <c r="W84" s="965"/>
      <c r="X84" s="965"/>
      <c r="Y84" s="965"/>
      <c r="Z84" s="965"/>
      <c r="AA84" s="965">
        <v>232</v>
      </c>
      <c r="AB84" s="965"/>
      <c r="AC84" s="965"/>
      <c r="AD84" s="965"/>
      <c r="AE84" s="965"/>
      <c r="AF84" s="965">
        <v>155</v>
      </c>
      <c r="AG84" s="965"/>
      <c r="AH84" s="965"/>
      <c r="AI84" s="965"/>
      <c r="AJ84" s="965"/>
      <c r="AK84" s="965">
        <v>0</v>
      </c>
      <c r="AL84" s="965"/>
      <c r="AM84" s="965"/>
      <c r="AN84" s="965"/>
      <c r="AO84" s="965"/>
      <c r="AP84" s="965">
        <v>1441</v>
      </c>
      <c r="AQ84" s="965"/>
      <c r="AR84" s="965"/>
      <c r="AS84" s="965"/>
      <c r="AT84" s="965"/>
      <c r="AU84" s="965">
        <v>0</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4117</v>
      </c>
      <c r="AG88" s="953"/>
      <c r="AH88" s="953"/>
      <c r="AI88" s="953"/>
      <c r="AJ88" s="953"/>
      <c r="AK88" s="957"/>
      <c r="AL88" s="957"/>
      <c r="AM88" s="957"/>
      <c r="AN88" s="957"/>
      <c r="AO88" s="957"/>
      <c r="AP88" s="953">
        <v>41503</v>
      </c>
      <c r="AQ88" s="953"/>
      <c r="AR88" s="953"/>
      <c r="AS88" s="953"/>
      <c r="AT88" s="953"/>
      <c r="AU88" s="953">
        <v>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75</v>
      </c>
      <c r="CS102" s="945"/>
      <c r="CT102" s="945"/>
      <c r="CU102" s="945"/>
      <c r="CV102" s="946"/>
      <c r="CW102" s="944">
        <v>4</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402</v>
      </c>
      <c r="AB109" s="886"/>
      <c r="AC109" s="886"/>
      <c r="AD109" s="886"/>
      <c r="AE109" s="887"/>
      <c r="AF109" s="888" t="s">
        <v>284</v>
      </c>
      <c r="AG109" s="886"/>
      <c r="AH109" s="886"/>
      <c r="AI109" s="886"/>
      <c r="AJ109" s="887"/>
      <c r="AK109" s="888" t="s">
        <v>283</v>
      </c>
      <c r="AL109" s="886"/>
      <c r="AM109" s="886"/>
      <c r="AN109" s="886"/>
      <c r="AO109" s="887"/>
      <c r="AP109" s="888" t="s">
        <v>403</v>
      </c>
      <c r="AQ109" s="886"/>
      <c r="AR109" s="886"/>
      <c r="AS109" s="886"/>
      <c r="AT109" s="917"/>
      <c r="AU109" s="88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402</v>
      </c>
      <c r="BR109" s="886"/>
      <c r="BS109" s="886"/>
      <c r="BT109" s="886"/>
      <c r="BU109" s="887"/>
      <c r="BV109" s="888" t="s">
        <v>284</v>
      </c>
      <c r="BW109" s="886"/>
      <c r="BX109" s="886"/>
      <c r="BY109" s="886"/>
      <c r="BZ109" s="887"/>
      <c r="CA109" s="888" t="s">
        <v>283</v>
      </c>
      <c r="CB109" s="886"/>
      <c r="CC109" s="886"/>
      <c r="CD109" s="886"/>
      <c r="CE109" s="887"/>
      <c r="CF109" s="926" t="s">
        <v>403</v>
      </c>
      <c r="CG109" s="926"/>
      <c r="CH109" s="926"/>
      <c r="CI109" s="926"/>
      <c r="CJ109" s="926"/>
      <c r="CK109" s="888"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402</v>
      </c>
      <c r="DH109" s="886"/>
      <c r="DI109" s="886"/>
      <c r="DJ109" s="886"/>
      <c r="DK109" s="887"/>
      <c r="DL109" s="888" t="s">
        <v>284</v>
      </c>
      <c r="DM109" s="886"/>
      <c r="DN109" s="886"/>
      <c r="DO109" s="886"/>
      <c r="DP109" s="887"/>
      <c r="DQ109" s="888" t="s">
        <v>283</v>
      </c>
      <c r="DR109" s="886"/>
      <c r="DS109" s="886"/>
      <c r="DT109" s="886"/>
      <c r="DU109" s="887"/>
      <c r="DV109" s="888" t="s">
        <v>403</v>
      </c>
      <c r="DW109" s="886"/>
      <c r="DX109" s="886"/>
      <c r="DY109" s="886"/>
      <c r="DZ109" s="917"/>
    </row>
    <row r="110" spans="1:131" s="197" customFormat="1" ht="26.25" customHeight="1">
      <c r="A110" s="755" t="s">
        <v>405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681737</v>
      </c>
      <c r="AB110" s="871"/>
      <c r="AC110" s="871"/>
      <c r="AD110" s="871"/>
      <c r="AE110" s="872"/>
      <c r="AF110" s="873">
        <v>696863</v>
      </c>
      <c r="AG110" s="871"/>
      <c r="AH110" s="871"/>
      <c r="AI110" s="871"/>
      <c r="AJ110" s="872"/>
      <c r="AK110" s="873">
        <v>693888</v>
      </c>
      <c r="AL110" s="871"/>
      <c r="AM110" s="871"/>
      <c r="AN110" s="871"/>
      <c r="AO110" s="872"/>
      <c r="AP110" s="874">
        <v>22.4</v>
      </c>
      <c r="AQ110" s="875"/>
      <c r="AR110" s="875"/>
      <c r="AS110" s="875"/>
      <c r="AT110" s="876"/>
      <c r="AU110" s="918" t="s">
        <v>61</v>
      </c>
      <c r="AV110" s="919"/>
      <c r="AW110" s="919"/>
      <c r="AX110" s="919"/>
      <c r="AY110" s="920"/>
      <c r="AZ110" s="814" t="s">
        <v>406</v>
      </c>
      <c r="BA110" s="756"/>
      <c r="BB110" s="756"/>
      <c r="BC110" s="756"/>
      <c r="BD110" s="756"/>
      <c r="BE110" s="756"/>
      <c r="BF110" s="756"/>
      <c r="BG110" s="756"/>
      <c r="BH110" s="756"/>
      <c r="BI110" s="756"/>
      <c r="BJ110" s="756"/>
      <c r="BK110" s="756"/>
      <c r="BL110" s="756"/>
      <c r="BM110" s="756"/>
      <c r="BN110" s="756"/>
      <c r="BO110" s="756"/>
      <c r="BP110" s="757"/>
      <c r="BQ110" s="797">
        <v>7093831</v>
      </c>
      <c r="BR110" s="798"/>
      <c r="BS110" s="798"/>
      <c r="BT110" s="798"/>
      <c r="BU110" s="798"/>
      <c r="BV110" s="798">
        <v>6876896</v>
      </c>
      <c r="BW110" s="798"/>
      <c r="BX110" s="798"/>
      <c r="BY110" s="798"/>
      <c r="BZ110" s="798"/>
      <c r="CA110" s="798">
        <v>6837496</v>
      </c>
      <c r="CB110" s="798"/>
      <c r="CC110" s="798"/>
      <c r="CD110" s="798"/>
      <c r="CE110" s="798"/>
      <c r="CF110" s="859">
        <v>220.9</v>
      </c>
      <c r="CG110" s="860"/>
      <c r="CH110" s="860"/>
      <c r="CI110" s="860"/>
      <c r="CJ110" s="860"/>
      <c r="CK110" s="914" t="s">
        <v>407</v>
      </c>
      <c r="CL110" s="862"/>
      <c r="CM110" s="867" t="s">
        <v>408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410</v>
      </c>
      <c r="BA111" s="766"/>
      <c r="BB111" s="766"/>
      <c r="BC111" s="766"/>
      <c r="BD111" s="766"/>
      <c r="BE111" s="766"/>
      <c r="BF111" s="766"/>
      <c r="BG111" s="766"/>
      <c r="BH111" s="766"/>
      <c r="BI111" s="766"/>
      <c r="BJ111" s="766"/>
      <c r="BK111" s="766"/>
      <c r="BL111" s="766"/>
      <c r="BM111" s="766"/>
      <c r="BN111" s="766"/>
      <c r="BO111" s="766"/>
      <c r="BP111" s="767"/>
      <c r="BQ111" s="768">
        <v>274852</v>
      </c>
      <c r="BR111" s="769"/>
      <c r="BS111" s="769"/>
      <c r="BT111" s="769"/>
      <c r="BU111" s="769"/>
      <c r="BV111" s="769">
        <v>241743</v>
      </c>
      <c r="BW111" s="769"/>
      <c r="BX111" s="769"/>
      <c r="BY111" s="769"/>
      <c r="BZ111" s="769"/>
      <c r="CA111" s="769">
        <v>213445</v>
      </c>
      <c r="CB111" s="769"/>
      <c r="CC111" s="769"/>
      <c r="CD111" s="769"/>
      <c r="CE111" s="769"/>
      <c r="CF111" s="846">
        <v>6.9</v>
      </c>
      <c r="CG111" s="847"/>
      <c r="CH111" s="847"/>
      <c r="CI111" s="847"/>
      <c r="CJ111" s="847"/>
      <c r="CK111" s="915"/>
      <c r="CL111" s="864"/>
      <c r="CM111" s="801" t="s">
        <v>411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412</v>
      </c>
      <c r="B112" s="901"/>
      <c r="C112" s="766" t="s">
        <v>413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414</v>
      </c>
      <c r="BA112" s="766"/>
      <c r="BB112" s="766"/>
      <c r="BC112" s="766"/>
      <c r="BD112" s="766"/>
      <c r="BE112" s="766"/>
      <c r="BF112" s="766"/>
      <c r="BG112" s="766"/>
      <c r="BH112" s="766"/>
      <c r="BI112" s="766"/>
      <c r="BJ112" s="766"/>
      <c r="BK112" s="766"/>
      <c r="BL112" s="766"/>
      <c r="BM112" s="766"/>
      <c r="BN112" s="766"/>
      <c r="BO112" s="766"/>
      <c r="BP112" s="767"/>
      <c r="BQ112" s="768">
        <v>5977499</v>
      </c>
      <c r="BR112" s="769"/>
      <c r="BS112" s="769"/>
      <c r="BT112" s="769"/>
      <c r="BU112" s="769"/>
      <c r="BV112" s="769">
        <v>5753693</v>
      </c>
      <c r="BW112" s="769"/>
      <c r="BX112" s="769"/>
      <c r="BY112" s="769"/>
      <c r="BZ112" s="769"/>
      <c r="CA112" s="769">
        <v>5720250</v>
      </c>
      <c r="CB112" s="769"/>
      <c r="CC112" s="769"/>
      <c r="CD112" s="769"/>
      <c r="CE112" s="769"/>
      <c r="CF112" s="846">
        <v>184.8</v>
      </c>
      <c r="CG112" s="847"/>
      <c r="CH112" s="847"/>
      <c r="CI112" s="847"/>
      <c r="CJ112" s="847"/>
      <c r="CK112" s="915"/>
      <c r="CL112" s="864"/>
      <c r="CM112" s="801" t="s">
        <v>415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361677</v>
      </c>
      <c r="AB113" s="907"/>
      <c r="AC113" s="907"/>
      <c r="AD113" s="907"/>
      <c r="AE113" s="908"/>
      <c r="AF113" s="909">
        <v>416336</v>
      </c>
      <c r="AG113" s="907"/>
      <c r="AH113" s="907"/>
      <c r="AI113" s="907"/>
      <c r="AJ113" s="908"/>
      <c r="AK113" s="909">
        <v>452835</v>
      </c>
      <c r="AL113" s="907"/>
      <c r="AM113" s="907"/>
      <c r="AN113" s="907"/>
      <c r="AO113" s="908"/>
      <c r="AP113" s="910">
        <v>14.6</v>
      </c>
      <c r="AQ113" s="911"/>
      <c r="AR113" s="911"/>
      <c r="AS113" s="911"/>
      <c r="AT113" s="912"/>
      <c r="AU113" s="921"/>
      <c r="AV113" s="922"/>
      <c r="AW113" s="922"/>
      <c r="AX113" s="922"/>
      <c r="AY113" s="923"/>
      <c r="AZ113" s="765" t="s">
        <v>417</v>
      </c>
      <c r="BA113" s="766"/>
      <c r="BB113" s="766"/>
      <c r="BC113" s="766"/>
      <c r="BD113" s="766"/>
      <c r="BE113" s="766"/>
      <c r="BF113" s="766"/>
      <c r="BG113" s="766"/>
      <c r="BH113" s="766"/>
      <c r="BI113" s="766"/>
      <c r="BJ113" s="766"/>
      <c r="BK113" s="766"/>
      <c r="BL113" s="766"/>
      <c r="BM113" s="766"/>
      <c r="BN113" s="766"/>
      <c r="BO113" s="766"/>
      <c r="BP113" s="767"/>
      <c r="BQ113" s="768">
        <v>286925</v>
      </c>
      <c r="BR113" s="769"/>
      <c r="BS113" s="769"/>
      <c r="BT113" s="769"/>
      <c r="BU113" s="769"/>
      <c r="BV113" s="769">
        <v>269535</v>
      </c>
      <c r="BW113" s="769"/>
      <c r="BX113" s="769"/>
      <c r="BY113" s="769"/>
      <c r="BZ113" s="769"/>
      <c r="CA113" s="769">
        <v>353773</v>
      </c>
      <c r="CB113" s="769"/>
      <c r="CC113" s="769"/>
      <c r="CD113" s="769"/>
      <c r="CE113" s="769"/>
      <c r="CF113" s="846">
        <v>11.4</v>
      </c>
      <c r="CG113" s="847"/>
      <c r="CH113" s="847"/>
      <c r="CI113" s="847"/>
      <c r="CJ113" s="847"/>
      <c r="CK113" s="915"/>
      <c r="CL113" s="864"/>
      <c r="CM113" s="801" t="s">
        <v>418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51213</v>
      </c>
      <c r="AB114" s="782"/>
      <c r="AC114" s="782"/>
      <c r="AD114" s="782"/>
      <c r="AE114" s="783"/>
      <c r="AF114" s="784">
        <v>41965</v>
      </c>
      <c r="AG114" s="782"/>
      <c r="AH114" s="782"/>
      <c r="AI114" s="782"/>
      <c r="AJ114" s="783"/>
      <c r="AK114" s="784">
        <v>32109</v>
      </c>
      <c r="AL114" s="782"/>
      <c r="AM114" s="782"/>
      <c r="AN114" s="782"/>
      <c r="AO114" s="783"/>
      <c r="AP114" s="752">
        <v>1</v>
      </c>
      <c r="AQ114" s="753"/>
      <c r="AR114" s="753"/>
      <c r="AS114" s="753"/>
      <c r="AT114" s="754"/>
      <c r="AU114" s="921"/>
      <c r="AV114" s="922"/>
      <c r="AW114" s="922"/>
      <c r="AX114" s="922"/>
      <c r="AY114" s="923"/>
      <c r="AZ114" s="765" t="s">
        <v>420</v>
      </c>
      <c r="BA114" s="766"/>
      <c r="BB114" s="766"/>
      <c r="BC114" s="766"/>
      <c r="BD114" s="766"/>
      <c r="BE114" s="766"/>
      <c r="BF114" s="766"/>
      <c r="BG114" s="766"/>
      <c r="BH114" s="766"/>
      <c r="BI114" s="766"/>
      <c r="BJ114" s="766"/>
      <c r="BK114" s="766"/>
      <c r="BL114" s="766"/>
      <c r="BM114" s="766"/>
      <c r="BN114" s="766"/>
      <c r="BO114" s="766"/>
      <c r="BP114" s="767"/>
      <c r="BQ114" s="768">
        <v>1250754</v>
      </c>
      <c r="BR114" s="769"/>
      <c r="BS114" s="769"/>
      <c r="BT114" s="769"/>
      <c r="BU114" s="769"/>
      <c r="BV114" s="769">
        <v>1130856</v>
      </c>
      <c r="BW114" s="769"/>
      <c r="BX114" s="769"/>
      <c r="BY114" s="769"/>
      <c r="BZ114" s="769"/>
      <c r="CA114" s="769">
        <v>1146580</v>
      </c>
      <c r="CB114" s="769"/>
      <c r="CC114" s="769"/>
      <c r="CD114" s="769"/>
      <c r="CE114" s="769"/>
      <c r="CF114" s="846">
        <v>37.1</v>
      </c>
      <c r="CG114" s="847"/>
      <c r="CH114" s="847"/>
      <c r="CI114" s="847"/>
      <c r="CJ114" s="847"/>
      <c r="CK114" s="915"/>
      <c r="CL114" s="864"/>
      <c r="CM114" s="801" t="s">
        <v>421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67682</v>
      </c>
      <c r="AB115" s="907"/>
      <c r="AC115" s="907"/>
      <c r="AD115" s="907"/>
      <c r="AE115" s="908"/>
      <c r="AF115" s="909">
        <v>41426</v>
      </c>
      <c r="AG115" s="907"/>
      <c r="AH115" s="907"/>
      <c r="AI115" s="907"/>
      <c r="AJ115" s="908"/>
      <c r="AK115" s="909">
        <v>22600</v>
      </c>
      <c r="AL115" s="907"/>
      <c r="AM115" s="907"/>
      <c r="AN115" s="907"/>
      <c r="AO115" s="908"/>
      <c r="AP115" s="910">
        <v>0.7</v>
      </c>
      <c r="AQ115" s="911"/>
      <c r="AR115" s="911"/>
      <c r="AS115" s="911"/>
      <c r="AT115" s="912"/>
      <c r="AU115" s="921"/>
      <c r="AV115" s="922"/>
      <c r="AW115" s="922"/>
      <c r="AX115" s="922"/>
      <c r="AY115" s="923"/>
      <c r="AZ115" s="765" t="s">
        <v>423</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426</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428</v>
      </c>
      <c r="Z117" s="887"/>
      <c r="AA117" s="892">
        <v>1162309</v>
      </c>
      <c r="AB117" s="893"/>
      <c r="AC117" s="893"/>
      <c r="AD117" s="893"/>
      <c r="AE117" s="894"/>
      <c r="AF117" s="896">
        <v>1196590</v>
      </c>
      <c r="AG117" s="893"/>
      <c r="AH117" s="893"/>
      <c r="AI117" s="893"/>
      <c r="AJ117" s="894"/>
      <c r="AK117" s="896">
        <v>1201432</v>
      </c>
      <c r="AL117" s="893"/>
      <c r="AM117" s="893"/>
      <c r="AN117" s="893"/>
      <c r="AO117" s="894"/>
      <c r="AP117" s="897"/>
      <c r="AQ117" s="898"/>
      <c r="AR117" s="898"/>
      <c r="AS117" s="898"/>
      <c r="AT117" s="899"/>
      <c r="AU117" s="921"/>
      <c r="AV117" s="922"/>
      <c r="AW117" s="922"/>
      <c r="AX117" s="922"/>
      <c r="AY117" s="923"/>
      <c r="AZ117" s="843" t="s">
        <v>429</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402</v>
      </c>
      <c r="AB118" s="886"/>
      <c r="AC118" s="886"/>
      <c r="AD118" s="886"/>
      <c r="AE118" s="887"/>
      <c r="AF118" s="888" t="s">
        <v>284</v>
      </c>
      <c r="AG118" s="886"/>
      <c r="AH118" s="886"/>
      <c r="AI118" s="886"/>
      <c r="AJ118" s="887"/>
      <c r="AK118" s="888" t="s">
        <v>283</v>
      </c>
      <c r="AL118" s="886"/>
      <c r="AM118" s="886"/>
      <c r="AN118" s="886"/>
      <c r="AO118" s="887"/>
      <c r="AP118" s="889" t="s">
        <v>403</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431</v>
      </c>
      <c r="BP118" s="836"/>
      <c r="BQ118" s="855">
        <v>14883861</v>
      </c>
      <c r="BR118" s="856"/>
      <c r="BS118" s="856"/>
      <c r="BT118" s="856"/>
      <c r="BU118" s="856"/>
      <c r="BV118" s="856">
        <v>14272723</v>
      </c>
      <c r="BW118" s="856"/>
      <c r="BX118" s="856"/>
      <c r="BY118" s="856"/>
      <c r="BZ118" s="856"/>
      <c r="CA118" s="856">
        <v>14271544</v>
      </c>
      <c r="CB118" s="856"/>
      <c r="CC118" s="856"/>
      <c r="CD118" s="856"/>
      <c r="CE118" s="856"/>
      <c r="CF118" s="741"/>
      <c r="CG118" s="742"/>
      <c r="CH118" s="742"/>
      <c r="CI118" s="742"/>
      <c r="CJ118" s="839"/>
      <c r="CK118" s="915"/>
      <c r="CL118" s="864"/>
      <c r="CM118" s="801" t="s">
        <v>432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407</v>
      </c>
      <c r="B119" s="862"/>
      <c r="C119" s="867" t="s">
        <v>408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433</v>
      </c>
      <c r="AV119" s="878"/>
      <c r="AW119" s="878"/>
      <c r="AX119" s="878"/>
      <c r="AY119" s="879"/>
      <c r="AZ119" s="814" t="s">
        <v>434</v>
      </c>
      <c r="BA119" s="756"/>
      <c r="BB119" s="756"/>
      <c r="BC119" s="756"/>
      <c r="BD119" s="756"/>
      <c r="BE119" s="756"/>
      <c r="BF119" s="756"/>
      <c r="BG119" s="756"/>
      <c r="BH119" s="756"/>
      <c r="BI119" s="756"/>
      <c r="BJ119" s="756"/>
      <c r="BK119" s="756"/>
      <c r="BL119" s="756"/>
      <c r="BM119" s="756"/>
      <c r="BN119" s="756"/>
      <c r="BO119" s="756"/>
      <c r="BP119" s="757"/>
      <c r="BQ119" s="797">
        <v>1616436</v>
      </c>
      <c r="BR119" s="798"/>
      <c r="BS119" s="798"/>
      <c r="BT119" s="798"/>
      <c r="BU119" s="798"/>
      <c r="BV119" s="798">
        <v>1844213</v>
      </c>
      <c r="BW119" s="798"/>
      <c r="BX119" s="798"/>
      <c r="BY119" s="798"/>
      <c r="BZ119" s="798"/>
      <c r="CA119" s="798">
        <v>2050994</v>
      </c>
      <c r="CB119" s="798"/>
      <c r="CC119" s="798"/>
      <c r="CD119" s="798"/>
      <c r="CE119" s="798"/>
      <c r="CF119" s="859">
        <v>66.3</v>
      </c>
      <c r="CG119" s="860"/>
      <c r="CH119" s="860"/>
      <c r="CI119" s="860"/>
      <c r="CJ119" s="860"/>
      <c r="CK119" s="916"/>
      <c r="CL119" s="866"/>
      <c r="CM119" s="823" t="s">
        <v>435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274852</v>
      </c>
      <c r="DH119" s="715"/>
      <c r="DI119" s="715"/>
      <c r="DJ119" s="715"/>
      <c r="DK119" s="716"/>
      <c r="DL119" s="717">
        <v>241743</v>
      </c>
      <c r="DM119" s="715"/>
      <c r="DN119" s="715"/>
      <c r="DO119" s="715"/>
      <c r="DP119" s="716"/>
      <c r="DQ119" s="717">
        <v>213445</v>
      </c>
      <c r="DR119" s="715"/>
      <c r="DS119" s="715"/>
      <c r="DT119" s="715"/>
      <c r="DU119" s="716"/>
      <c r="DV119" s="805">
        <v>6.9</v>
      </c>
      <c r="DW119" s="806"/>
      <c r="DX119" s="806"/>
      <c r="DY119" s="806"/>
      <c r="DZ119" s="807"/>
    </row>
    <row r="120" spans="1:130" s="197" customFormat="1" ht="26.25" customHeight="1">
      <c r="A120" s="863"/>
      <c r="B120" s="864"/>
      <c r="C120" s="801" t="s">
        <v>411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436</v>
      </c>
      <c r="BA120" s="766"/>
      <c r="BB120" s="766"/>
      <c r="BC120" s="766"/>
      <c r="BD120" s="766"/>
      <c r="BE120" s="766"/>
      <c r="BF120" s="766"/>
      <c r="BG120" s="766"/>
      <c r="BH120" s="766"/>
      <c r="BI120" s="766"/>
      <c r="BJ120" s="766"/>
      <c r="BK120" s="766"/>
      <c r="BL120" s="766"/>
      <c r="BM120" s="766"/>
      <c r="BN120" s="766"/>
      <c r="BO120" s="766"/>
      <c r="BP120" s="767"/>
      <c r="BQ120" s="768">
        <v>47156</v>
      </c>
      <c r="BR120" s="769"/>
      <c r="BS120" s="769"/>
      <c r="BT120" s="769"/>
      <c r="BU120" s="769"/>
      <c r="BV120" s="769">
        <v>35919</v>
      </c>
      <c r="BW120" s="769"/>
      <c r="BX120" s="769"/>
      <c r="BY120" s="769"/>
      <c r="BZ120" s="769"/>
      <c r="CA120" s="769">
        <v>26744</v>
      </c>
      <c r="CB120" s="769"/>
      <c r="CC120" s="769"/>
      <c r="CD120" s="769"/>
      <c r="CE120" s="769"/>
      <c r="CF120" s="846">
        <v>0.9</v>
      </c>
      <c r="CG120" s="847"/>
      <c r="CH120" s="847"/>
      <c r="CI120" s="847"/>
      <c r="CJ120" s="847"/>
      <c r="CK120" s="848" t="s">
        <v>437</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4397978</v>
      </c>
      <c r="DH120" s="798"/>
      <c r="DI120" s="798"/>
      <c r="DJ120" s="798"/>
      <c r="DK120" s="798"/>
      <c r="DL120" s="798">
        <v>4076695</v>
      </c>
      <c r="DM120" s="798"/>
      <c r="DN120" s="798"/>
      <c r="DO120" s="798"/>
      <c r="DP120" s="798"/>
      <c r="DQ120" s="798">
        <v>3934712</v>
      </c>
      <c r="DR120" s="798"/>
      <c r="DS120" s="798"/>
      <c r="DT120" s="798"/>
      <c r="DU120" s="798"/>
      <c r="DV120" s="799">
        <v>127.1</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8699864</v>
      </c>
      <c r="BR121" s="856"/>
      <c r="BS121" s="856"/>
      <c r="BT121" s="856"/>
      <c r="BU121" s="856"/>
      <c r="BV121" s="856">
        <v>8648690</v>
      </c>
      <c r="BW121" s="856"/>
      <c r="BX121" s="856"/>
      <c r="BY121" s="856"/>
      <c r="BZ121" s="856"/>
      <c r="CA121" s="856">
        <v>8402188</v>
      </c>
      <c r="CB121" s="856"/>
      <c r="CC121" s="856"/>
      <c r="CD121" s="856"/>
      <c r="CE121" s="856"/>
      <c r="CF121" s="857">
        <v>271.5</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1576484</v>
      </c>
      <c r="DH121" s="769"/>
      <c r="DI121" s="769"/>
      <c r="DJ121" s="769"/>
      <c r="DK121" s="769"/>
      <c r="DL121" s="769">
        <v>1520117</v>
      </c>
      <c r="DM121" s="769"/>
      <c r="DN121" s="769"/>
      <c r="DO121" s="769"/>
      <c r="DP121" s="769"/>
      <c r="DQ121" s="769">
        <v>1475996</v>
      </c>
      <c r="DR121" s="769"/>
      <c r="DS121" s="769"/>
      <c r="DT121" s="769"/>
      <c r="DU121" s="769"/>
      <c r="DV121" s="821">
        <v>47.7</v>
      </c>
      <c r="DW121" s="821"/>
      <c r="DX121" s="821"/>
      <c r="DY121" s="821"/>
      <c r="DZ121" s="822"/>
    </row>
    <row r="122" spans="1:130" s="197" customFormat="1" ht="26.25" customHeight="1">
      <c r="A122" s="863"/>
      <c r="B122" s="864"/>
      <c r="C122" s="801" t="s">
        <v>421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440</v>
      </c>
      <c r="BP122" s="836"/>
      <c r="BQ122" s="837">
        <v>10363456</v>
      </c>
      <c r="BR122" s="838"/>
      <c r="BS122" s="838"/>
      <c r="BT122" s="838"/>
      <c r="BU122" s="838"/>
      <c r="BV122" s="838">
        <v>10528822</v>
      </c>
      <c r="BW122" s="838"/>
      <c r="BX122" s="838"/>
      <c r="BY122" s="838"/>
      <c r="BZ122" s="838"/>
      <c r="CA122" s="838">
        <v>10479926</v>
      </c>
      <c r="CB122" s="838"/>
      <c r="CC122" s="838"/>
      <c r="CD122" s="838"/>
      <c r="CE122" s="838"/>
      <c r="CF122" s="741"/>
      <c r="CG122" s="742"/>
      <c r="CH122" s="742"/>
      <c r="CI122" s="742"/>
      <c r="CJ122" s="839"/>
      <c r="CK122" s="849"/>
      <c r="CL122" s="810"/>
      <c r="CM122" s="810"/>
      <c r="CN122" s="810"/>
      <c r="CO122" s="811"/>
      <c r="CP122" s="826" t="s">
        <v>383</v>
      </c>
      <c r="CQ122" s="827"/>
      <c r="CR122" s="827"/>
      <c r="CS122" s="827"/>
      <c r="CT122" s="827"/>
      <c r="CU122" s="827"/>
      <c r="CV122" s="827"/>
      <c r="CW122" s="827"/>
      <c r="CX122" s="827"/>
      <c r="CY122" s="827"/>
      <c r="CZ122" s="827"/>
      <c r="DA122" s="827"/>
      <c r="DB122" s="827"/>
      <c r="DC122" s="827"/>
      <c r="DD122" s="827"/>
      <c r="DE122" s="827"/>
      <c r="DF122" s="828"/>
      <c r="DG122" s="768">
        <v>3037</v>
      </c>
      <c r="DH122" s="769"/>
      <c r="DI122" s="769"/>
      <c r="DJ122" s="769"/>
      <c r="DK122" s="769"/>
      <c r="DL122" s="769">
        <v>156881</v>
      </c>
      <c r="DM122" s="769"/>
      <c r="DN122" s="769"/>
      <c r="DO122" s="769"/>
      <c r="DP122" s="769"/>
      <c r="DQ122" s="769">
        <v>309542</v>
      </c>
      <c r="DR122" s="769"/>
      <c r="DS122" s="769"/>
      <c r="DT122" s="769"/>
      <c r="DU122" s="769"/>
      <c r="DV122" s="821">
        <v>10</v>
      </c>
      <c r="DW122" s="821"/>
      <c r="DX122" s="821"/>
      <c r="DY122" s="821"/>
      <c r="DZ122" s="822"/>
    </row>
    <row r="123" spans="1:130" s="197" customFormat="1" ht="26.25" customHeight="1" thickBot="1">
      <c r="A123" s="863"/>
      <c r="B123" s="864"/>
      <c r="C123" s="801" t="s">
        <v>427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148.4</v>
      </c>
      <c r="BR123" s="830"/>
      <c r="BS123" s="830"/>
      <c r="BT123" s="830"/>
      <c r="BU123" s="830"/>
      <c r="BV123" s="830">
        <v>122.5</v>
      </c>
      <c r="BW123" s="830"/>
      <c r="BX123" s="830"/>
      <c r="BY123" s="830"/>
      <c r="BZ123" s="830"/>
      <c r="CA123" s="830">
        <v>122.5</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442</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443</v>
      </c>
      <c r="CL125" s="808"/>
      <c r="CM125" s="808"/>
      <c r="CN125" s="808"/>
      <c r="CO125" s="809"/>
      <c r="CP125" s="814" t="s">
        <v>444</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67682</v>
      </c>
      <c r="AB126" s="782"/>
      <c r="AC126" s="782"/>
      <c r="AD126" s="782"/>
      <c r="AE126" s="783"/>
      <c r="AF126" s="784">
        <v>41426</v>
      </c>
      <c r="AG126" s="782"/>
      <c r="AH126" s="782"/>
      <c r="AI126" s="782"/>
      <c r="AJ126" s="783"/>
      <c r="AK126" s="784">
        <v>22600</v>
      </c>
      <c r="AL126" s="782"/>
      <c r="AM126" s="782"/>
      <c r="AN126" s="782"/>
      <c r="AO126" s="783"/>
      <c r="AP126" s="752">
        <v>0.7</v>
      </c>
      <c r="AQ126" s="753"/>
      <c r="AR126" s="753"/>
      <c r="AS126" s="753"/>
      <c r="AT126" s="754"/>
      <c r="AU126" s="233"/>
      <c r="AV126" s="233"/>
      <c r="AW126" s="233"/>
      <c r="AX126" s="804" t="s">
        <v>445</v>
      </c>
      <c r="AY126" s="762"/>
      <c r="AZ126" s="762"/>
      <c r="BA126" s="762"/>
      <c r="BB126" s="762"/>
      <c r="BC126" s="762"/>
      <c r="BD126" s="762"/>
      <c r="BE126" s="763"/>
      <c r="BF126" s="761" t="s">
        <v>446</v>
      </c>
      <c r="BG126" s="762"/>
      <c r="BH126" s="762"/>
      <c r="BI126" s="762"/>
      <c r="BJ126" s="762"/>
      <c r="BK126" s="762"/>
      <c r="BL126" s="763"/>
      <c r="BM126" s="761" t="s">
        <v>447</v>
      </c>
      <c r="BN126" s="762"/>
      <c r="BO126" s="762"/>
      <c r="BP126" s="762"/>
      <c r="BQ126" s="762"/>
      <c r="BR126" s="762"/>
      <c r="BS126" s="763"/>
      <c r="BT126" s="761" t="s">
        <v>448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449</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451</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452</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454</v>
      </c>
      <c r="X128" s="795"/>
      <c r="Y128" s="795"/>
      <c r="Z128" s="796"/>
      <c r="AA128" s="721">
        <v>5166</v>
      </c>
      <c r="AB128" s="722"/>
      <c r="AC128" s="722"/>
      <c r="AD128" s="722"/>
      <c r="AE128" s="723"/>
      <c r="AF128" s="724">
        <v>3563</v>
      </c>
      <c r="AG128" s="722"/>
      <c r="AH128" s="722"/>
      <c r="AI128" s="722"/>
      <c r="AJ128" s="723"/>
      <c r="AK128" s="724">
        <v>2852</v>
      </c>
      <c r="AL128" s="722"/>
      <c r="AM128" s="722"/>
      <c r="AN128" s="722"/>
      <c r="AO128" s="723"/>
      <c r="AP128" s="725"/>
      <c r="AQ128" s="726"/>
      <c r="AR128" s="726"/>
      <c r="AS128" s="726"/>
      <c r="AT128" s="727"/>
      <c r="AU128" s="235"/>
      <c r="AV128" s="235"/>
      <c r="AW128" s="235"/>
      <c r="AX128" s="770" t="s">
        <v>455</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456</v>
      </c>
      <c r="X129" s="779"/>
      <c r="Y129" s="779"/>
      <c r="Z129" s="780"/>
      <c r="AA129" s="781">
        <v>3783996</v>
      </c>
      <c r="AB129" s="782"/>
      <c r="AC129" s="782"/>
      <c r="AD129" s="782"/>
      <c r="AE129" s="783"/>
      <c r="AF129" s="784">
        <v>3793836</v>
      </c>
      <c r="AG129" s="782"/>
      <c r="AH129" s="782"/>
      <c r="AI129" s="782"/>
      <c r="AJ129" s="783"/>
      <c r="AK129" s="784">
        <v>3840542</v>
      </c>
      <c r="AL129" s="782"/>
      <c r="AM129" s="782"/>
      <c r="AN129" s="782"/>
      <c r="AO129" s="783"/>
      <c r="AP129" s="785"/>
      <c r="AQ129" s="786"/>
      <c r="AR129" s="786"/>
      <c r="AS129" s="786"/>
      <c r="AT129" s="787"/>
      <c r="AU129" s="235"/>
      <c r="AV129" s="235"/>
      <c r="AW129" s="235"/>
      <c r="AX129" s="770" t="s">
        <v>457</v>
      </c>
      <c r="AY129" s="766"/>
      <c r="AZ129" s="766"/>
      <c r="BA129" s="766"/>
      <c r="BB129" s="766"/>
      <c r="BC129" s="766"/>
      <c r="BD129" s="766"/>
      <c r="BE129" s="767"/>
      <c r="BF129" s="771">
        <v>14.4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459</v>
      </c>
      <c r="X130" s="779"/>
      <c r="Y130" s="779"/>
      <c r="Z130" s="780"/>
      <c r="AA130" s="781">
        <v>737916</v>
      </c>
      <c r="AB130" s="782"/>
      <c r="AC130" s="782"/>
      <c r="AD130" s="782"/>
      <c r="AE130" s="783"/>
      <c r="AF130" s="784">
        <v>738671</v>
      </c>
      <c r="AG130" s="782"/>
      <c r="AH130" s="782"/>
      <c r="AI130" s="782"/>
      <c r="AJ130" s="783"/>
      <c r="AK130" s="784">
        <v>745877</v>
      </c>
      <c r="AL130" s="782"/>
      <c r="AM130" s="782"/>
      <c r="AN130" s="782"/>
      <c r="AO130" s="783"/>
      <c r="AP130" s="785"/>
      <c r="AQ130" s="786"/>
      <c r="AR130" s="786"/>
      <c r="AS130" s="786"/>
      <c r="AT130" s="787"/>
      <c r="AU130" s="235"/>
      <c r="AV130" s="235"/>
      <c r="AW130" s="235"/>
      <c r="AX130" s="749" t="s">
        <v>460</v>
      </c>
      <c r="AY130" s="750"/>
      <c r="AZ130" s="750"/>
      <c r="BA130" s="750"/>
      <c r="BB130" s="750"/>
      <c r="BC130" s="750"/>
      <c r="BD130" s="750"/>
      <c r="BE130" s="751"/>
      <c r="BF130" s="703">
        <v>122.5</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461</v>
      </c>
      <c r="X131" s="712"/>
      <c r="Y131" s="712"/>
      <c r="Z131" s="713"/>
      <c r="AA131" s="714">
        <v>3046080</v>
      </c>
      <c r="AB131" s="715"/>
      <c r="AC131" s="715"/>
      <c r="AD131" s="715"/>
      <c r="AE131" s="716"/>
      <c r="AF131" s="717">
        <v>3055165</v>
      </c>
      <c r="AG131" s="715"/>
      <c r="AH131" s="715"/>
      <c r="AI131" s="715"/>
      <c r="AJ131" s="716"/>
      <c r="AK131" s="717">
        <v>3094665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463</v>
      </c>
      <c r="W132" s="735"/>
      <c r="X132" s="735"/>
      <c r="Y132" s="735"/>
      <c r="Z132" s="736"/>
      <c r="AA132" s="737">
        <v>13.76283617</v>
      </c>
      <c r="AB132" s="738"/>
      <c r="AC132" s="738"/>
      <c r="AD132" s="738"/>
      <c r="AE132" s="739"/>
      <c r="AF132" s="740">
        <v>14.87173361</v>
      </c>
      <c r="AG132" s="738"/>
      <c r="AH132" s="738"/>
      <c r="AI132" s="738"/>
      <c r="AJ132" s="739"/>
      <c r="AK132" s="740">
        <v>14.628497749999999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464</v>
      </c>
      <c r="W133" s="744"/>
      <c r="X133" s="744"/>
      <c r="Y133" s="744"/>
      <c r="Z133" s="745"/>
      <c r="AA133" s="746">
        <v>15.2</v>
      </c>
      <c r="AB133" s="747"/>
      <c r="AC133" s="747"/>
      <c r="AD133" s="747"/>
      <c r="AE133" s="748"/>
      <c r="AF133" s="746">
        <v>14.8</v>
      </c>
      <c r="AG133" s="747"/>
      <c r="AH133" s="747"/>
      <c r="AI133" s="747"/>
      <c r="AJ133" s="748"/>
      <c r="AK133" s="746">
        <v>14.4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31" t="s">
        <v>472</v>
      </c>
      <c r="H9" s="1132"/>
      <c r="I9" s="1132"/>
      <c r="J9" s="1133"/>
      <c r="K9" s="263">
        <v>866658</v>
      </c>
      <c r="L9" s="264">
        <v>76163</v>
      </c>
      <c r="M9" s="265">
        <v>80329</v>
      </c>
      <c r="N9" s="266">
        <v>-5.2</v>
      </c>
    </row>
    <row r="10" spans="1:16">
      <c r="A10" s="248"/>
      <c r="B10" s="244"/>
      <c r="C10" s="244"/>
      <c r="D10" s="244"/>
      <c r="E10" s="244"/>
      <c r="F10" s="244"/>
      <c r="G10" s="1131" t="s">
        <v>473</v>
      </c>
      <c r="H10" s="1132"/>
      <c r="I10" s="1132"/>
      <c r="J10" s="1133"/>
      <c r="K10" s="267">
        <v>83390</v>
      </c>
      <c r="L10" s="268">
        <v>7328</v>
      </c>
      <c r="M10" s="269">
        <v>8609</v>
      </c>
      <c r="N10" s="270">
        <v>-14.9</v>
      </c>
    </row>
    <row r="11" spans="1:16" ht="13.5" customHeight="1">
      <c r="A11" s="248"/>
      <c r="B11" s="244"/>
      <c r="C11" s="244"/>
      <c r="D11" s="244"/>
      <c r="E11" s="244"/>
      <c r="F11" s="244"/>
      <c r="G11" s="1131" t="s">
        <v>474</v>
      </c>
      <c r="H11" s="1132"/>
      <c r="I11" s="1132"/>
      <c r="J11" s="1133"/>
      <c r="K11" s="267">
        <v>141519</v>
      </c>
      <c r="L11" s="268">
        <v>12437</v>
      </c>
      <c r="M11" s="269">
        <v>13591</v>
      </c>
      <c r="N11" s="270">
        <v>-8.5</v>
      </c>
    </row>
    <row r="12" spans="1:16" ht="13.5" customHeight="1">
      <c r="A12" s="248"/>
      <c r="B12" s="244"/>
      <c r="C12" s="244"/>
      <c r="D12" s="244"/>
      <c r="E12" s="244"/>
      <c r="F12" s="244"/>
      <c r="G12" s="1131" t="s">
        <v>475</v>
      </c>
      <c r="H12" s="1132"/>
      <c r="I12" s="1132"/>
      <c r="J12" s="1133"/>
      <c r="K12" s="267" t="s">
        <v>476</v>
      </c>
      <c r="L12" s="268" t="s">
        <v>476</v>
      </c>
      <c r="M12" s="269">
        <v>743</v>
      </c>
      <c r="N12" s="270" t="s">
        <v>476</v>
      </c>
    </row>
    <row r="13" spans="1:16" ht="13.5" customHeight="1">
      <c r="A13" s="248"/>
      <c r="B13" s="244"/>
      <c r="C13" s="244"/>
      <c r="D13" s="244"/>
      <c r="E13" s="244"/>
      <c r="F13" s="244"/>
      <c r="G13" s="1131" t="s">
        <v>477</v>
      </c>
      <c r="H13" s="1132"/>
      <c r="I13" s="1132"/>
      <c r="J13" s="1133"/>
      <c r="K13" s="267" t="s">
        <v>476</v>
      </c>
      <c r="L13" s="268" t="s">
        <v>476</v>
      </c>
      <c r="M13" s="269" t="s">
        <v>476</v>
      </c>
      <c r="N13" s="270" t="s">
        <v>476</v>
      </c>
    </row>
    <row r="14" spans="1:16" ht="13.5" customHeight="1">
      <c r="A14" s="248"/>
      <c r="B14" s="244"/>
      <c r="C14" s="244"/>
      <c r="D14" s="244"/>
      <c r="E14" s="244"/>
      <c r="F14" s="244"/>
      <c r="G14" s="1131" t="s">
        <v>478</v>
      </c>
      <c r="H14" s="1132"/>
      <c r="I14" s="1132"/>
      <c r="J14" s="1133"/>
      <c r="K14" s="267">
        <v>56232</v>
      </c>
      <c r="L14" s="268">
        <v>4942</v>
      </c>
      <c r="M14" s="269">
        <v>5092</v>
      </c>
      <c r="N14" s="270">
        <v>-2.9</v>
      </c>
    </row>
    <row r="15" spans="1:16" ht="13.5" customHeight="1">
      <c r="A15" s="248"/>
      <c r="B15" s="244"/>
      <c r="C15" s="244"/>
      <c r="D15" s="244"/>
      <c r="E15" s="244"/>
      <c r="F15" s="244"/>
      <c r="G15" s="1131" t="s">
        <v>479</v>
      </c>
      <c r="H15" s="1132"/>
      <c r="I15" s="1132"/>
      <c r="J15" s="1133"/>
      <c r="K15" s="267">
        <v>1768</v>
      </c>
      <c r="L15" s="268">
        <v>155</v>
      </c>
      <c r="M15" s="269">
        <v>1814</v>
      </c>
      <c r="N15" s="270">
        <v>-91.5</v>
      </c>
    </row>
    <row r="16" spans="1:16">
      <c r="A16" s="248"/>
      <c r="B16" s="244"/>
      <c r="C16" s="244"/>
      <c r="D16" s="244"/>
      <c r="E16" s="244"/>
      <c r="F16" s="244"/>
      <c r="G16" s="1134" t="s">
        <v>480</v>
      </c>
      <c r="H16" s="1135"/>
      <c r="I16" s="1135"/>
      <c r="J16" s="1136"/>
      <c r="K16" s="268">
        <v>-102859</v>
      </c>
      <c r="L16" s="268">
        <v>-9039</v>
      </c>
      <c r="M16" s="269">
        <v>-8452</v>
      </c>
      <c r="N16" s="270">
        <v>6.9</v>
      </c>
    </row>
    <row r="17" spans="1:16">
      <c r="A17" s="248"/>
      <c r="B17" s="244"/>
      <c r="C17" s="244"/>
      <c r="D17" s="244"/>
      <c r="E17" s="244"/>
      <c r="F17" s="244"/>
      <c r="G17" s="1134" t="s">
        <v>168</v>
      </c>
      <c r="H17" s="1135"/>
      <c r="I17" s="1135"/>
      <c r="J17" s="1136"/>
      <c r="K17" s="268">
        <v>1046708</v>
      </c>
      <c r="L17" s="268">
        <v>91986</v>
      </c>
      <c r="M17" s="269">
        <v>101726</v>
      </c>
      <c r="N17" s="270">
        <v>-9.6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28" t="s">
        <v>485</v>
      </c>
      <c r="H21" s="1129"/>
      <c r="I21" s="1129"/>
      <c r="J21" s="1130"/>
      <c r="K21" s="280">
        <v>10.37</v>
      </c>
      <c r="L21" s="281">
        <v>9.5500000000000007</v>
      </c>
      <c r="M21" s="282">
        <v>0.82</v>
      </c>
      <c r="N21" s="249"/>
      <c r="O21" s="283"/>
      <c r="P21" s="279"/>
    </row>
    <row r="22" spans="1:16" s="284" customFormat="1">
      <c r="A22" s="279"/>
      <c r="B22" s="249"/>
      <c r="C22" s="249"/>
      <c r="D22" s="249"/>
      <c r="E22" s="249"/>
      <c r="F22" s="249"/>
      <c r="G22" s="1128" t="s">
        <v>486</v>
      </c>
      <c r="H22" s="1129"/>
      <c r="I22" s="1129"/>
      <c r="J22" s="1130"/>
      <c r="K22" s="285">
        <v>97</v>
      </c>
      <c r="L22" s="286">
        <v>96</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19" t="s">
        <v>490</v>
      </c>
      <c r="H32" s="1120"/>
      <c r="I32" s="1120"/>
      <c r="J32" s="1121"/>
      <c r="K32" s="294">
        <v>693888</v>
      </c>
      <c r="L32" s="294">
        <v>60980</v>
      </c>
      <c r="M32" s="295">
        <v>44248</v>
      </c>
      <c r="N32" s="296">
        <v>37.799999999999997</v>
      </c>
    </row>
    <row r="33" spans="1:16" ht="13.5" customHeight="1">
      <c r="A33" s="248"/>
      <c r="B33" s="244"/>
      <c r="C33" s="244"/>
      <c r="D33" s="244"/>
      <c r="E33" s="244"/>
      <c r="F33" s="244"/>
      <c r="G33" s="1119" t="s">
        <v>491</v>
      </c>
      <c r="H33" s="1120"/>
      <c r="I33" s="1120"/>
      <c r="J33" s="1121"/>
      <c r="K33" s="294" t="s">
        <v>476</v>
      </c>
      <c r="L33" s="294" t="s">
        <v>476</v>
      </c>
      <c r="M33" s="295" t="s">
        <v>476</v>
      </c>
      <c r="N33" s="296" t="s">
        <v>476</v>
      </c>
    </row>
    <row r="34" spans="1:16" ht="27" customHeight="1">
      <c r="A34" s="248"/>
      <c r="B34" s="244"/>
      <c r="C34" s="244"/>
      <c r="D34" s="244"/>
      <c r="E34" s="244"/>
      <c r="F34" s="244"/>
      <c r="G34" s="1119" t="s">
        <v>492</v>
      </c>
      <c r="H34" s="1120"/>
      <c r="I34" s="1120"/>
      <c r="J34" s="1121"/>
      <c r="K34" s="294" t="s">
        <v>476</v>
      </c>
      <c r="L34" s="294" t="s">
        <v>476</v>
      </c>
      <c r="M34" s="295" t="s">
        <v>476</v>
      </c>
      <c r="N34" s="296" t="s">
        <v>476</v>
      </c>
    </row>
    <row r="35" spans="1:16" ht="27" customHeight="1">
      <c r="A35" s="248"/>
      <c r="B35" s="244"/>
      <c r="C35" s="244"/>
      <c r="D35" s="244"/>
      <c r="E35" s="244"/>
      <c r="F35" s="244"/>
      <c r="G35" s="1119" t="s">
        <v>493</v>
      </c>
      <c r="H35" s="1120"/>
      <c r="I35" s="1120"/>
      <c r="J35" s="1121"/>
      <c r="K35" s="294">
        <v>452835</v>
      </c>
      <c r="L35" s="294">
        <v>39796</v>
      </c>
      <c r="M35" s="295">
        <v>15882</v>
      </c>
      <c r="N35" s="296">
        <v>150.6</v>
      </c>
    </row>
    <row r="36" spans="1:16" ht="27" customHeight="1">
      <c r="A36" s="248"/>
      <c r="B36" s="244"/>
      <c r="C36" s="244"/>
      <c r="D36" s="244"/>
      <c r="E36" s="244"/>
      <c r="F36" s="244"/>
      <c r="G36" s="1119" t="s">
        <v>494</v>
      </c>
      <c r="H36" s="1120"/>
      <c r="I36" s="1120"/>
      <c r="J36" s="1121"/>
      <c r="K36" s="294">
        <v>32109</v>
      </c>
      <c r="L36" s="294">
        <v>2822</v>
      </c>
      <c r="M36" s="295">
        <v>6478</v>
      </c>
      <c r="N36" s="296">
        <v>-56.4</v>
      </c>
    </row>
    <row r="37" spans="1:16" ht="13.5" customHeight="1">
      <c r="A37" s="248"/>
      <c r="B37" s="244"/>
      <c r="C37" s="244"/>
      <c r="D37" s="244"/>
      <c r="E37" s="244"/>
      <c r="F37" s="244"/>
      <c r="G37" s="1119" t="s">
        <v>495</v>
      </c>
      <c r="H37" s="1120"/>
      <c r="I37" s="1120"/>
      <c r="J37" s="1121"/>
      <c r="K37" s="294">
        <v>22600</v>
      </c>
      <c r="L37" s="294">
        <v>1986</v>
      </c>
      <c r="M37" s="295">
        <v>2404</v>
      </c>
      <c r="N37" s="296">
        <v>-17.399999999999999</v>
      </c>
    </row>
    <row r="38" spans="1:16" ht="27" customHeight="1">
      <c r="A38" s="248"/>
      <c r="B38" s="244"/>
      <c r="C38" s="244"/>
      <c r="D38" s="244"/>
      <c r="E38" s="244"/>
      <c r="F38" s="244"/>
      <c r="G38" s="1122" t="s">
        <v>496</v>
      </c>
      <c r="H38" s="1123"/>
      <c r="I38" s="1123"/>
      <c r="J38" s="1124"/>
      <c r="K38" s="297" t="s">
        <v>476</v>
      </c>
      <c r="L38" s="297" t="s">
        <v>476</v>
      </c>
      <c r="M38" s="298">
        <v>1</v>
      </c>
      <c r="N38" s="299" t="s">
        <v>476</v>
      </c>
      <c r="O38" s="293"/>
    </row>
    <row r="39" spans="1:16">
      <c r="A39" s="248"/>
      <c r="B39" s="244"/>
      <c r="C39" s="244"/>
      <c r="D39" s="244"/>
      <c r="E39" s="244"/>
      <c r="F39" s="244"/>
      <c r="G39" s="1122" t="s">
        <v>497</v>
      </c>
      <c r="H39" s="1123"/>
      <c r="I39" s="1123"/>
      <c r="J39" s="1124"/>
      <c r="K39" s="300">
        <v>-2852</v>
      </c>
      <c r="L39" s="300">
        <v>-251</v>
      </c>
      <c r="M39" s="301">
        <v>-1618</v>
      </c>
      <c r="N39" s="302">
        <v>-84.5</v>
      </c>
      <c r="O39" s="293"/>
    </row>
    <row r="40" spans="1:16" ht="27" customHeight="1">
      <c r="A40" s="248"/>
      <c r="B40" s="244"/>
      <c r="C40" s="244"/>
      <c r="D40" s="244"/>
      <c r="E40" s="244"/>
      <c r="F40" s="244"/>
      <c r="G40" s="1119" t="s">
        <v>498</v>
      </c>
      <c r="H40" s="1120"/>
      <c r="I40" s="1120"/>
      <c r="J40" s="1121"/>
      <c r="K40" s="300">
        <v>-745877</v>
      </c>
      <c r="L40" s="300">
        <v>-65549</v>
      </c>
      <c r="M40" s="301">
        <v>-42527</v>
      </c>
      <c r="N40" s="302">
        <v>54.1</v>
      </c>
      <c r="O40" s="293"/>
    </row>
    <row r="41" spans="1:16">
      <c r="A41" s="248"/>
      <c r="B41" s="244"/>
      <c r="C41" s="244"/>
      <c r="D41" s="244"/>
      <c r="E41" s="244"/>
      <c r="F41" s="244"/>
      <c r="G41" s="1125" t="s">
        <v>278</v>
      </c>
      <c r="H41" s="1126"/>
      <c r="I41" s="1126"/>
      <c r="J41" s="1127"/>
      <c r="K41" s="294">
        <v>452703</v>
      </c>
      <c r="L41" s="300">
        <v>39784</v>
      </c>
      <c r="M41" s="301">
        <v>24868</v>
      </c>
      <c r="N41" s="302">
        <v>60</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2" t="s">
        <v>467</v>
      </c>
      <c r="J49" s="1114" t="s">
        <v>502</v>
      </c>
      <c r="K49" s="1115"/>
      <c r="L49" s="1115"/>
      <c r="M49" s="1115"/>
      <c r="N49" s="1116"/>
    </row>
    <row r="50" spans="1:14">
      <c r="A50" s="248"/>
      <c r="B50" s="244"/>
      <c r="C50" s="244"/>
      <c r="D50" s="244"/>
      <c r="E50" s="244"/>
      <c r="F50" s="244"/>
      <c r="G50" s="312"/>
      <c r="H50" s="313"/>
      <c r="I50" s="1113"/>
      <c r="J50" s="314" t="s">
        <v>503</v>
      </c>
      <c r="K50" s="315" t="s">
        <v>504</v>
      </c>
      <c r="L50" s="316" t="s">
        <v>505</v>
      </c>
      <c r="M50" s="317" t="s">
        <v>506</v>
      </c>
      <c r="N50" s="318" t="s">
        <v>507</v>
      </c>
    </row>
    <row r="51" spans="1:14">
      <c r="A51" s="248"/>
      <c r="B51" s="244"/>
      <c r="C51" s="244"/>
      <c r="D51" s="244"/>
      <c r="E51" s="244"/>
      <c r="F51" s="244"/>
      <c r="G51" s="310" t="s">
        <v>508</v>
      </c>
      <c r="H51" s="311"/>
      <c r="I51" s="319">
        <v>339805</v>
      </c>
      <c r="J51" s="320">
        <v>29600</v>
      </c>
      <c r="K51" s="321">
        <v>-71.599999999999994</v>
      </c>
      <c r="L51" s="322">
        <v>86910</v>
      </c>
      <c r="M51" s="323">
        <v>58.5</v>
      </c>
      <c r="N51" s="324">
        <v>-130.1</v>
      </c>
    </row>
    <row r="52" spans="1:14">
      <c r="A52" s="248"/>
      <c r="B52" s="244"/>
      <c r="C52" s="244"/>
      <c r="D52" s="244"/>
      <c r="E52" s="244"/>
      <c r="F52" s="244"/>
      <c r="G52" s="325"/>
      <c r="H52" s="326" t="s">
        <v>509</v>
      </c>
      <c r="I52" s="327">
        <v>330290</v>
      </c>
      <c r="J52" s="328">
        <v>28771</v>
      </c>
      <c r="K52" s="329">
        <v>58.7</v>
      </c>
      <c r="L52" s="330">
        <v>50891</v>
      </c>
      <c r="M52" s="331">
        <v>65.3</v>
      </c>
      <c r="N52" s="332">
        <v>-6.6</v>
      </c>
    </row>
    <row r="53" spans="1:14">
      <c r="A53" s="248"/>
      <c r="B53" s="244"/>
      <c r="C53" s="244"/>
      <c r="D53" s="244"/>
      <c r="E53" s="244"/>
      <c r="F53" s="244"/>
      <c r="G53" s="310" t="s">
        <v>510</v>
      </c>
      <c r="H53" s="311"/>
      <c r="I53" s="319">
        <v>339867</v>
      </c>
      <c r="J53" s="320">
        <v>29585</v>
      </c>
      <c r="K53" s="321">
        <v>-0.1</v>
      </c>
      <c r="L53" s="322">
        <v>95443</v>
      </c>
      <c r="M53" s="323">
        <v>9.8000000000000007</v>
      </c>
      <c r="N53" s="324">
        <v>-9.9</v>
      </c>
    </row>
    <row r="54" spans="1:14">
      <c r="A54" s="248"/>
      <c r="B54" s="244"/>
      <c r="C54" s="244"/>
      <c r="D54" s="244"/>
      <c r="E54" s="244"/>
      <c r="F54" s="244"/>
      <c r="G54" s="325"/>
      <c r="H54" s="326" t="s">
        <v>509</v>
      </c>
      <c r="I54" s="327">
        <v>239103</v>
      </c>
      <c r="J54" s="328">
        <v>20813</v>
      </c>
      <c r="K54" s="329">
        <v>-27.7</v>
      </c>
      <c r="L54" s="330">
        <v>48538</v>
      </c>
      <c r="M54" s="331">
        <v>-4.5999999999999996</v>
      </c>
      <c r="N54" s="332">
        <v>-23.1</v>
      </c>
    </row>
    <row r="55" spans="1:14">
      <c r="A55" s="248"/>
      <c r="B55" s="244"/>
      <c r="C55" s="244"/>
      <c r="D55" s="244"/>
      <c r="E55" s="244"/>
      <c r="F55" s="244"/>
      <c r="G55" s="310" t="s">
        <v>511</v>
      </c>
      <c r="H55" s="311"/>
      <c r="I55" s="319">
        <v>254913</v>
      </c>
      <c r="J55" s="320">
        <v>22236</v>
      </c>
      <c r="K55" s="321">
        <v>-24.8</v>
      </c>
      <c r="L55" s="322">
        <v>72729</v>
      </c>
      <c r="M55" s="323">
        <v>-23.8</v>
      </c>
      <c r="N55" s="324">
        <v>-1</v>
      </c>
    </row>
    <row r="56" spans="1:14">
      <c r="A56" s="248"/>
      <c r="B56" s="244"/>
      <c r="C56" s="244"/>
      <c r="D56" s="244"/>
      <c r="E56" s="244"/>
      <c r="F56" s="244"/>
      <c r="G56" s="325"/>
      <c r="H56" s="326" t="s">
        <v>509</v>
      </c>
      <c r="I56" s="327">
        <v>242933</v>
      </c>
      <c r="J56" s="328">
        <v>21191</v>
      </c>
      <c r="K56" s="329">
        <v>1.8</v>
      </c>
      <c r="L56" s="330">
        <v>36291</v>
      </c>
      <c r="M56" s="331">
        <v>-25.2</v>
      </c>
      <c r="N56" s="332">
        <v>27</v>
      </c>
    </row>
    <row r="57" spans="1:14">
      <c r="A57" s="248"/>
      <c r="B57" s="244"/>
      <c r="C57" s="244"/>
      <c r="D57" s="244"/>
      <c r="E57" s="244"/>
      <c r="F57" s="244"/>
      <c r="G57" s="310" t="s">
        <v>512</v>
      </c>
      <c r="H57" s="311"/>
      <c r="I57" s="319">
        <v>290997</v>
      </c>
      <c r="J57" s="320">
        <v>25517</v>
      </c>
      <c r="K57" s="321">
        <v>14.8</v>
      </c>
      <c r="L57" s="322">
        <v>70317</v>
      </c>
      <c r="M57" s="323">
        <v>-3.3</v>
      </c>
      <c r="N57" s="324">
        <v>18.100000000000001</v>
      </c>
    </row>
    <row r="58" spans="1:14">
      <c r="A58" s="248"/>
      <c r="B58" s="244"/>
      <c r="C58" s="244"/>
      <c r="D58" s="244"/>
      <c r="E58" s="244"/>
      <c r="F58" s="244"/>
      <c r="G58" s="325"/>
      <c r="H58" s="326" t="s">
        <v>509</v>
      </c>
      <c r="I58" s="327">
        <v>245428</v>
      </c>
      <c r="J58" s="328">
        <v>21521</v>
      </c>
      <c r="K58" s="329">
        <v>1.6</v>
      </c>
      <c r="L58" s="330">
        <v>35725</v>
      </c>
      <c r="M58" s="331">
        <v>-1.6</v>
      </c>
      <c r="N58" s="332">
        <v>3.2</v>
      </c>
    </row>
    <row r="59" spans="1:14">
      <c r="A59" s="248"/>
      <c r="B59" s="244"/>
      <c r="C59" s="244"/>
      <c r="D59" s="244"/>
      <c r="E59" s="244"/>
      <c r="F59" s="244"/>
      <c r="G59" s="310" t="s">
        <v>513</v>
      </c>
      <c r="H59" s="311"/>
      <c r="I59" s="319">
        <v>609440</v>
      </c>
      <c r="J59" s="320">
        <v>53558</v>
      </c>
      <c r="K59" s="321">
        <v>109.9</v>
      </c>
      <c r="L59" s="322">
        <v>105751</v>
      </c>
      <c r="M59" s="323">
        <v>50.4</v>
      </c>
      <c r="N59" s="324">
        <v>59.5</v>
      </c>
    </row>
    <row r="60" spans="1:14">
      <c r="A60" s="248"/>
      <c r="B60" s="244"/>
      <c r="C60" s="244"/>
      <c r="D60" s="244"/>
      <c r="E60" s="244"/>
      <c r="F60" s="244"/>
      <c r="G60" s="325"/>
      <c r="H60" s="326" t="s">
        <v>509</v>
      </c>
      <c r="I60" s="333">
        <v>466401</v>
      </c>
      <c r="J60" s="328">
        <v>40988</v>
      </c>
      <c r="K60" s="329">
        <v>90.5</v>
      </c>
      <c r="L60" s="330">
        <v>49969</v>
      </c>
      <c r="M60" s="331">
        <v>39.9</v>
      </c>
      <c r="N60" s="332">
        <v>50.6</v>
      </c>
    </row>
    <row r="61" spans="1:14">
      <c r="A61" s="248"/>
      <c r="B61" s="244"/>
      <c r="C61" s="244"/>
      <c r="D61" s="244"/>
      <c r="E61" s="244"/>
      <c r="F61" s="244"/>
      <c r="G61" s="310" t="s">
        <v>514</v>
      </c>
      <c r="H61" s="334"/>
      <c r="I61" s="335">
        <v>367004</v>
      </c>
      <c r="J61" s="336">
        <v>32099</v>
      </c>
      <c r="K61" s="337">
        <v>5.6</v>
      </c>
      <c r="L61" s="338">
        <v>86230</v>
      </c>
      <c r="M61" s="339">
        <v>18.3</v>
      </c>
      <c r="N61" s="324">
        <v>-12.7</v>
      </c>
    </row>
    <row r="62" spans="1:14">
      <c r="A62" s="248"/>
      <c r="B62" s="244"/>
      <c r="C62" s="244"/>
      <c r="D62" s="244"/>
      <c r="E62" s="244"/>
      <c r="F62" s="244"/>
      <c r="G62" s="325"/>
      <c r="H62" s="326" t="s">
        <v>509</v>
      </c>
      <c r="I62" s="327">
        <v>304831</v>
      </c>
      <c r="J62" s="328">
        <v>26657</v>
      </c>
      <c r="K62" s="329">
        <v>25</v>
      </c>
      <c r="L62" s="330">
        <v>44283</v>
      </c>
      <c r="M62" s="331">
        <v>14.8</v>
      </c>
      <c r="N62" s="332">
        <v>10.199999999999999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22.67</v>
      </c>
      <c r="G47" s="12">
        <v>28.34</v>
      </c>
      <c r="H47" s="12">
        <v>36.590000000000003</v>
      </c>
      <c r="I47" s="12">
        <v>42.26</v>
      </c>
      <c r="J47" s="13">
        <v>47.63</v>
      </c>
    </row>
    <row r="48" spans="2:10" ht="57.75" customHeight="1">
      <c r="B48" s="14"/>
      <c r="C48" s="1139" t="s">
        <v>4</v>
      </c>
      <c r="D48" s="1139"/>
      <c r="E48" s="1140"/>
      <c r="F48" s="15">
        <v>4.49</v>
      </c>
      <c r="G48" s="16">
        <v>8.94</v>
      </c>
      <c r="H48" s="16">
        <v>10.18</v>
      </c>
      <c r="I48" s="16">
        <v>10.65</v>
      </c>
      <c r="J48" s="17">
        <v>8.61</v>
      </c>
    </row>
    <row r="49" spans="2:10" ht="57.75" customHeight="1" thickBot="1">
      <c r="B49" s="18"/>
      <c r="C49" s="1141" t="s">
        <v>5</v>
      </c>
      <c r="D49" s="1141"/>
      <c r="E49" s="1142"/>
      <c r="F49" s="19">
        <v>6.54</v>
      </c>
      <c r="G49" s="20">
        <v>11.19</v>
      </c>
      <c r="H49" s="20">
        <v>9.1</v>
      </c>
      <c r="I49" s="20">
        <v>6.26</v>
      </c>
      <c r="J49" s="21">
        <v>3.97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t="s">
        <v>522</v>
      </c>
      <c r="G34" s="33" t="s">
        <v>523</v>
      </c>
      <c r="H34" s="33" t="s">
        <v>524</v>
      </c>
      <c r="I34" s="33" t="s">
        <v>525</v>
      </c>
      <c r="J34" s="34" t="s">
        <v>526</v>
      </c>
      <c r="K34" s="22"/>
      <c r="L34" s="22"/>
      <c r="M34" s="22"/>
      <c r="N34" s="22"/>
      <c r="O34" s="22"/>
      <c r="P34" s="22"/>
    </row>
    <row r="35" spans="1:16" ht="39" customHeight="1">
      <c r="A35" s="22"/>
      <c r="B35" s="35"/>
      <c r="C35" s="1143" t="s">
        <v>527</v>
      </c>
      <c r="D35" s="1144"/>
      <c r="E35" s="1145"/>
      <c r="F35" s="36">
        <v>5.87</v>
      </c>
      <c r="G35" s="37">
        <v>10.19</v>
      </c>
      <c r="H35" s="37">
        <v>11.41</v>
      </c>
      <c r="I35" s="37">
        <v>11.83</v>
      </c>
      <c r="J35" s="38">
        <v>9.75</v>
      </c>
      <c r="K35" s="22"/>
      <c r="L35" s="22"/>
      <c r="M35" s="22"/>
      <c r="N35" s="22"/>
      <c r="O35" s="22"/>
      <c r="P35" s="22"/>
    </row>
    <row r="36" spans="1:16" ht="39" customHeight="1">
      <c r="A36" s="22"/>
      <c r="B36" s="35"/>
      <c r="C36" s="1143" t="s">
        <v>528</v>
      </c>
      <c r="D36" s="1144"/>
      <c r="E36" s="1145"/>
      <c r="F36" s="36">
        <v>12.22</v>
      </c>
      <c r="G36" s="37">
        <v>10.74</v>
      </c>
      <c r="H36" s="37">
        <v>9.44</v>
      </c>
      <c r="I36" s="37">
        <v>8.4700000000000006</v>
      </c>
      <c r="J36" s="38">
        <v>5.81</v>
      </c>
      <c r="K36" s="22"/>
      <c r="L36" s="22"/>
      <c r="M36" s="22"/>
      <c r="N36" s="22"/>
      <c r="O36" s="22"/>
      <c r="P36" s="22"/>
    </row>
    <row r="37" spans="1:16" ht="39" customHeight="1">
      <c r="A37" s="22"/>
      <c r="B37" s="35"/>
      <c r="C37" s="1143" t="s">
        <v>529</v>
      </c>
      <c r="D37" s="1144"/>
      <c r="E37" s="1145"/>
      <c r="F37" s="36">
        <v>1.1599999999999999</v>
      </c>
      <c r="G37" s="37">
        <v>1.9</v>
      </c>
      <c r="H37" s="37">
        <v>3.17</v>
      </c>
      <c r="I37" s="37">
        <v>3.33</v>
      </c>
      <c r="J37" s="38">
        <v>1.49</v>
      </c>
      <c r="K37" s="22"/>
      <c r="L37" s="22"/>
      <c r="M37" s="22"/>
      <c r="N37" s="22"/>
      <c r="O37" s="22"/>
      <c r="P37" s="22"/>
    </row>
    <row r="38" spans="1:16" ht="39" customHeight="1">
      <c r="A38" s="22"/>
      <c r="B38" s="35"/>
      <c r="C38" s="1143" t="s">
        <v>530</v>
      </c>
      <c r="D38" s="1144"/>
      <c r="E38" s="1145"/>
      <c r="F38" s="36">
        <v>0.69</v>
      </c>
      <c r="G38" s="37">
        <v>0.7</v>
      </c>
      <c r="H38" s="37">
        <v>0.43</v>
      </c>
      <c r="I38" s="37">
        <v>0.37</v>
      </c>
      <c r="J38" s="38">
        <v>1.4</v>
      </c>
      <c r="K38" s="22"/>
      <c r="L38" s="22"/>
      <c r="M38" s="22"/>
      <c r="N38" s="22"/>
      <c r="O38" s="22"/>
      <c r="P38" s="22"/>
    </row>
    <row r="39" spans="1:16" ht="39" customHeight="1">
      <c r="A39" s="22"/>
      <c r="B39" s="35"/>
      <c r="C39" s="1143" t="s">
        <v>531</v>
      </c>
      <c r="D39" s="1144"/>
      <c r="E39" s="1145"/>
      <c r="F39" s="36">
        <v>1.62</v>
      </c>
      <c r="G39" s="37">
        <v>1.59</v>
      </c>
      <c r="H39" s="37">
        <v>1.35</v>
      </c>
      <c r="I39" s="37">
        <v>1.34</v>
      </c>
      <c r="J39" s="38">
        <v>0.99</v>
      </c>
      <c r="K39" s="22"/>
      <c r="L39" s="22"/>
      <c r="M39" s="22"/>
      <c r="N39" s="22"/>
      <c r="O39" s="22"/>
      <c r="P39" s="22"/>
    </row>
    <row r="40" spans="1:16" ht="39" customHeight="1">
      <c r="A40" s="22"/>
      <c r="B40" s="35"/>
      <c r="C40" s="1143" t="s">
        <v>532</v>
      </c>
      <c r="D40" s="1144"/>
      <c r="E40" s="1145"/>
      <c r="F40" s="36">
        <v>0.08</v>
      </c>
      <c r="G40" s="37">
        <v>0.06</v>
      </c>
      <c r="H40" s="37">
        <v>7.0000000000000007E-2</v>
      </c>
      <c r="I40" s="37">
        <v>0.2</v>
      </c>
      <c r="J40" s="38">
        <v>0.75</v>
      </c>
      <c r="K40" s="22"/>
      <c r="L40" s="22"/>
      <c r="M40" s="22"/>
      <c r="N40" s="22"/>
      <c r="O40" s="22"/>
      <c r="P40" s="22"/>
    </row>
    <row r="41" spans="1:16" ht="39" customHeight="1">
      <c r="A41" s="22"/>
      <c r="B41" s="35"/>
      <c r="C41" s="1143" t="s">
        <v>533</v>
      </c>
      <c r="D41" s="1144"/>
      <c r="E41" s="1145"/>
      <c r="F41" s="36">
        <v>0</v>
      </c>
      <c r="G41" s="37">
        <v>0</v>
      </c>
      <c r="H41" s="37">
        <v>0</v>
      </c>
      <c r="I41" s="37">
        <v>0.01</v>
      </c>
      <c r="J41" s="38">
        <v>0.02</v>
      </c>
      <c r="K41" s="22"/>
      <c r="L41" s="22"/>
      <c r="M41" s="22"/>
      <c r="N41" s="22"/>
      <c r="O41" s="22"/>
      <c r="P41" s="22"/>
    </row>
    <row r="42" spans="1:16" ht="39" customHeight="1">
      <c r="A42" s="22"/>
      <c r="B42" s="39"/>
      <c r="C42" s="1143" t="s">
        <v>534</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535</v>
      </c>
      <c r="D43" s="1147"/>
      <c r="E43" s="1148"/>
      <c r="F43" s="41">
        <v>0</v>
      </c>
      <c r="G43" s="42">
        <v>0.01</v>
      </c>
      <c r="H43" s="42">
        <v>0.1</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659</v>
      </c>
      <c r="L45" s="60">
        <v>693</v>
      </c>
      <c r="M45" s="60">
        <v>682</v>
      </c>
      <c r="N45" s="60">
        <v>697</v>
      </c>
      <c r="O45" s="61">
        <v>694</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440</v>
      </c>
      <c r="L48" s="64">
        <v>425</v>
      </c>
      <c r="M48" s="64">
        <v>362</v>
      </c>
      <c r="N48" s="64">
        <v>416</v>
      </c>
      <c r="O48" s="65">
        <v>453</v>
      </c>
      <c r="P48" s="48"/>
      <c r="Q48" s="48"/>
      <c r="R48" s="48"/>
      <c r="S48" s="48"/>
      <c r="T48" s="48"/>
      <c r="U48" s="48"/>
    </row>
    <row r="49" spans="1:21" ht="30.75" customHeight="1">
      <c r="A49" s="48"/>
      <c r="B49" s="1161"/>
      <c r="C49" s="1162"/>
      <c r="D49" s="62"/>
      <c r="E49" s="1153" t="s">
        <v>16</v>
      </c>
      <c r="F49" s="1153"/>
      <c r="G49" s="1153"/>
      <c r="H49" s="1153"/>
      <c r="I49" s="1153"/>
      <c r="J49" s="1154"/>
      <c r="K49" s="63">
        <v>82</v>
      </c>
      <c r="L49" s="64">
        <v>58</v>
      </c>
      <c r="M49" s="64">
        <v>51</v>
      </c>
      <c r="N49" s="64">
        <v>42</v>
      </c>
      <c r="O49" s="65">
        <v>32</v>
      </c>
      <c r="P49" s="48"/>
      <c r="Q49" s="48"/>
      <c r="R49" s="48"/>
      <c r="S49" s="48"/>
      <c r="T49" s="48"/>
      <c r="U49" s="48"/>
    </row>
    <row r="50" spans="1:21" ht="30.75" customHeight="1">
      <c r="A50" s="48"/>
      <c r="B50" s="1161"/>
      <c r="C50" s="1162"/>
      <c r="D50" s="62"/>
      <c r="E50" s="1153" t="s">
        <v>17</v>
      </c>
      <c r="F50" s="1153"/>
      <c r="G50" s="1153"/>
      <c r="H50" s="1153"/>
      <c r="I50" s="1153"/>
      <c r="J50" s="1154"/>
      <c r="K50" s="63">
        <v>68</v>
      </c>
      <c r="L50" s="64">
        <v>68</v>
      </c>
      <c r="M50" s="64">
        <v>68</v>
      </c>
      <c r="N50" s="64">
        <v>41</v>
      </c>
      <c r="O50" s="65">
        <v>23</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777</v>
      </c>
      <c r="L52" s="64">
        <v>755</v>
      </c>
      <c r="M52" s="64">
        <v>742</v>
      </c>
      <c r="N52" s="64">
        <v>743</v>
      </c>
      <c r="O52" s="65">
        <v>749</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472</v>
      </c>
      <c r="L53" s="69">
        <v>489</v>
      </c>
      <c r="M53" s="69">
        <v>421</v>
      </c>
      <c r="N53" s="69">
        <v>453</v>
      </c>
      <c r="O53" s="70">
        <v>453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79" t="s">
        <v>24</v>
      </c>
      <c r="C41" s="1180"/>
      <c r="D41" s="81"/>
      <c r="E41" s="1181" t="s">
        <v>25</v>
      </c>
      <c r="F41" s="1181"/>
      <c r="G41" s="1181"/>
      <c r="H41" s="1182"/>
      <c r="I41" s="82">
        <v>7571</v>
      </c>
      <c r="J41" s="83">
        <v>7364</v>
      </c>
      <c r="K41" s="83">
        <v>7094</v>
      </c>
      <c r="L41" s="83">
        <v>6877</v>
      </c>
      <c r="M41" s="84">
        <v>6837</v>
      </c>
    </row>
    <row r="42" spans="2:13" ht="27.75" customHeight="1">
      <c r="B42" s="1169"/>
      <c r="C42" s="1170"/>
      <c r="D42" s="85"/>
      <c r="E42" s="1173" t="s">
        <v>26</v>
      </c>
      <c r="F42" s="1173"/>
      <c r="G42" s="1173"/>
      <c r="H42" s="1174"/>
      <c r="I42" s="86">
        <v>428</v>
      </c>
      <c r="J42" s="87">
        <v>351</v>
      </c>
      <c r="K42" s="87">
        <v>275</v>
      </c>
      <c r="L42" s="87">
        <v>242</v>
      </c>
      <c r="M42" s="88">
        <v>213</v>
      </c>
    </row>
    <row r="43" spans="2:13" ht="27.75" customHeight="1">
      <c r="B43" s="1169"/>
      <c r="C43" s="1170"/>
      <c r="D43" s="85"/>
      <c r="E43" s="1173" t="s">
        <v>27</v>
      </c>
      <c r="F43" s="1173"/>
      <c r="G43" s="1173"/>
      <c r="H43" s="1174"/>
      <c r="I43" s="86">
        <v>6543</v>
      </c>
      <c r="J43" s="87">
        <v>6371</v>
      </c>
      <c r="K43" s="87">
        <v>5977</v>
      </c>
      <c r="L43" s="87">
        <v>5754</v>
      </c>
      <c r="M43" s="88">
        <v>5720</v>
      </c>
    </row>
    <row r="44" spans="2:13" ht="27.75" customHeight="1">
      <c r="B44" s="1169"/>
      <c r="C44" s="1170"/>
      <c r="D44" s="85"/>
      <c r="E44" s="1173" t="s">
        <v>28</v>
      </c>
      <c r="F44" s="1173"/>
      <c r="G44" s="1173"/>
      <c r="H44" s="1174"/>
      <c r="I44" s="86">
        <v>299</v>
      </c>
      <c r="J44" s="87">
        <v>287</v>
      </c>
      <c r="K44" s="87">
        <v>287</v>
      </c>
      <c r="L44" s="87">
        <v>270</v>
      </c>
      <c r="M44" s="88">
        <v>354</v>
      </c>
    </row>
    <row r="45" spans="2:13" ht="27.75" customHeight="1">
      <c r="B45" s="1169"/>
      <c r="C45" s="1170"/>
      <c r="D45" s="85"/>
      <c r="E45" s="1173" t="s">
        <v>29</v>
      </c>
      <c r="F45" s="1173"/>
      <c r="G45" s="1173"/>
      <c r="H45" s="1174"/>
      <c r="I45" s="86">
        <v>1184</v>
      </c>
      <c r="J45" s="87">
        <v>1269</v>
      </c>
      <c r="K45" s="87">
        <v>1251</v>
      </c>
      <c r="L45" s="87">
        <v>1131</v>
      </c>
      <c r="M45" s="88">
        <v>1147</v>
      </c>
    </row>
    <row r="46" spans="2:13" ht="27.75" customHeight="1">
      <c r="B46" s="1169"/>
      <c r="C46" s="1170"/>
      <c r="D46" s="85"/>
      <c r="E46" s="1173" t="s">
        <v>30</v>
      </c>
      <c r="F46" s="1173"/>
      <c r="G46" s="1173"/>
      <c r="H46" s="1174"/>
      <c r="I46" s="86" t="s">
        <v>476</v>
      </c>
      <c r="J46" s="87" t="s">
        <v>476</v>
      </c>
      <c r="K46" s="87" t="s">
        <v>476</v>
      </c>
      <c r="L46" s="87" t="s">
        <v>476</v>
      </c>
      <c r="M46" s="88" t="s">
        <v>476</v>
      </c>
    </row>
    <row r="47" spans="2:13" ht="27.75" customHeight="1">
      <c r="B47" s="1169"/>
      <c r="C47" s="1170"/>
      <c r="D47" s="85"/>
      <c r="E47" s="1173" t="s">
        <v>31</v>
      </c>
      <c r="F47" s="1173"/>
      <c r="G47" s="1173"/>
      <c r="H47" s="1174"/>
      <c r="I47" s="86" t="s">
        <v>476</v>
      </c>
      <c r="J47" s="87" t="s">
        <v>476</v>
      </c>
      <c r="K47" s="87" t="s">
        <v>476</v>
      </c>
      <c r="L47" s="87" t="s">
        <v>476</v>
      </c>
      <c r="M47" s="88" t="s">
        <v>476</v>
      </c>
    </row>
    <row r="48" spans="2:13" ht="27.75" customHeight="1">
      <c r="B48" s="1171"/>
      <c r="C48" s="1172"/>
      <c r="D48" s="85"/>
      <c r="E48" s="1173" t="s">
        <v>32</v>
      </c>
      <c r="F48" s="1173"/>
      <c r="G48" s="1173"/>
      <c r="H48" s="1174"/>
      <c r="I48" s="86" t="s">
        <v>476</v>
      </c>
      <c r="J48" s="87" t="s">
        <v>476</v>
      </c>
      <c r="K48" s="87" t="s">
        <v>476</v>
      </c>
      <c r="L48" s="87" t="s">
        <v>476</v>
      </c>
      <c r="M48" s="88" t="s">
        <v>476</v>
      </c>
    </row>
    <row r="49" spans="2:13" ht="27.75" customHeight="1">
      <c r="B49" s="1167" t="s">
        <v>33</v>
      </c>
      <c r="C49" s="1168"/>
      <c r="D49" s="89"/>
      <c r="E49" s="1173" t="s">
        <v>34</v>
      </c>
      <c r="F49" s="1173"/>
      <c r="G49" s="1173"/>
      <c r="H49" s="1174"/>
      <c r="I49" s="86">
        <v>1100</v>
      </c>
      <c r="J49" s="87">
        <v>1320</v>
      </c>
      <c r="K49" s="87">
        <v>1616</v>
      </c>
      <c r="L49" s="87">
        <v>1844</v>
      </c>
      <c r="M49" s="88">
        <v>2051</v>
      </c>
    </row>
    <row r="50" spans="2:13" ht="27.75" customHeight="1">
      <c r="B50" s="1169"/>
      <c r="C50" s="1170"/>
      <c r="D50" s="85"/>
      <c r="E50" s="1173" t="s">
        <v>35</v>
      </c>
      <c r="F50" s="1173"/>
      <c r="G50" s="1173"/>
      <c r="H50" s="1174"/>
      <c r="I50" s="86">
        <v>78</v>
      </c>
      <c r="J50" s="87">
        <v>62</v>
      </c>
      <c r="K50" s="87">
        <v>47</v>
      </c>
      <c r="L50" s="87">
        <v>36</v>
      </c>
      <c r="M50" s="88">
        <v>27</v>
      </c>
    </row>
    <row r="51" spans="2:13" ht="27.75" customHeight="1">
      <c r="B51" s="1171"/>
      <c r="C51" s="1172"/>
      <c r="D51" s="85"/>
      <c r="E51" s="1173" t="s">
        <v>36</v>
      </c>
      <c r="F51" s="1173"/>
      <c r="G51" s="1173"/>
      <c r="H51" s="1174"/>
      <c r="I51" s="86">
        <v>9058</v>
      </c>
      <c r="J51" s="87">
        <v>8938</v>
      </c>
      <c r="K51" s="87">
        <v>8700</v>
      </c>
      <c r="L51" s="87">
        <v>8649</v>
      </c>
      <c r="M51" s="88">
        <v>8402</v>
      </c>
    </row>
    <row r="52" spans="2:13" ht="27.75" customHeight="1" thickBot="1">
      <c r="B52" s="1175" t="s">
        <v>37</v>
      </c>
      <c r="C52" s="1176"/>
      <c r="D52" s="90"/>
      <c r="E52" s="1177" t="s">
        <v>38</v>
      </c>
      <c r="F52" s="1177"/>
      <c r="G52" s="1177"/>
      <c r="H52" s="1178"/>
      <c r="I52" s="91">
        <v>5790</v>
      </c>
      <c r="J52" s="92">
        <v>5322</v>
      </c>
      <c r="K52" s="92">
        <v>4520</v>
      </c>
      <c r="L52" s="92">
        <v>3744</v>
      </c>
      <c r="M52" s="93">
        <v>3792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29600</v>
      </c>
      <c r="E3" s="116"/>
      <c r="F3" s="117">
        <v>86910</v>
      </c>
      <c r="G3" s="118"/>
      <c r="H3" s="119"/>
    </row>
    <row r="4" spans="1:8">
      <c r="A4" s="120"/>
      <c r="B4" s="121"/>
      <c r="C4" s="122"/>
      <c r="D4" s="123">
        <v>28771</v>
      </c>
      <c r="E4" s="124"/>
      <c r="F4" s="125">
        <v>50891</v>
      </c>
      <c r="G4" s="126"/>
      <c r="H4" s="127"/>
    </row>
    <row r="5" spans="1:8">
      <c r="A5" s="108" t="s">
        <v>510</v>
      </c>
      <c r="B5" s="113"/>
      <c r="C5" s="114"/>
      <c r="D5" s="115">
        <v>29585</v>
      </c>
      <c r="E5" s="116"/>
      <c r="F5" s="117">
        <v>95443</v>
      </c>
      <c r="G5" s="118"/>
      <c r="H5" s="119"/>
    </row>
    <row r="6" spans="1:8">
      <c r="A6" s="120"/>
      <c r="B6" s="121"/>
      <c r="C6" s="122"/>
      <c r="D6" s="123">
        <v>20813</v>
      </c>
      <c r="E6" s="124"/>
      <c r="F6" s="125">
        <v>48538</v>
      </c>
      <c r="G6" s="126"/>
      <c r="H6" s="127"/>
    </row>
    <row r="7" spans="1:8">
      <c r="A7" s="108" t="s">
        <v>511</v>
      </c>
      <c r="B7" s="113"/>
      <c r="C7" s="114"/>
      <c r="D7" s="115">
        <v>22236</v>
      </c>
      <c r="E7" s="116"/>
      <c r="F7" s="117">
        <v>72729</v>
      </c>
      <c r="G7" s="118"/>
      <c r="H7" s="119"/>
    </row>
    <row r="8" spans="1:8">
      <c r="A8" s="120"/>
      <c r="B8" s="121"/>
      <c r="C8" s="122"/>
      <c r="D8" s="123">
        <v>21191</v>
      </c>
      <c r="E8" s="124"/>
      <c r="F8" s="125">
        <v>36291</v>
      </c>
      <c r="G8" s="126"/>
      <c r="H8" s="127"/>
    </row>
    <row r="9" spans="1:8">
      <c r="A9" s="108" t="s">
        <v>512</v>
      </c>
      <c r="B9" s="113"/>
      <c r="C9" s="114"/>
      <c r="D9" s="115">
        <v>25517</v>
      </c>
      <c r="E9" s="116"/>
      <c r="F9" s="117">
        <v>70317</v>
      </c>
      <c r="G9" s="118"/>
      <c r="H9" s="119"/>
    </row>
    <row r="10" spans="1:8">
      <c r="A10" s="120"/>
      <c r="B10" s="121"/>
      <c r="C10" s="122"/>
      <c r="D10" s="123">
        <v>21521</v>
      </c>
      <c r="E10" s="124"/>
      <c r="F10" s="125">
        <v>35725</v>
      </c>
      <c r="G10" s="126"/>
      <c r="H10" s="127"/>
    </row>
    <row r="11" spans="1:8">
      <c r="A11" s="108" t="s">
        <v>513</v>
      </c>
      <c r="B11" s="113"/>
      <c r="C11" s="114"/>
      <c r="D11" s="115">
        <v>53558</v>
      </c>
      <c r="E11" s="116"/>
      <c r="F11" s="117">
        <v>105751</v>
      </c>
      <c r="G11" s="118"/>
      <c r="H11" s="119"/>
    </row>
    <row r="12" spans="1:8">
      <c r="A12" s="120"/>
      <c r="B12" s="121"/>
      <c r="C12" s="128"/>
      <c r="D12" s="123">
        <v>40988</v>
      </c>
      <c r="E12" s="124"/>
      <c r="F12" s="125">
        <v>49969</v>
      </c>
      <c r="G12" s="126"/>
      <c r="H12" s="127"/>
    </row>
    <row r="13" spans="1:8">
      <c r="A13" s="108"/>
      <c r="B13" s="113"/>
      <c r="C13" s="129"/>
      <c r="D13" s="130">
        <v>32099</v>
      </c>
      <c r="E13" s="131"/>
      <c r="F13" s="132">
        <v>86230</v>
      </c>
      <c r="G13" s="133"/>
      <c r="H13" s="119"/>
    </row>
    <row r="14" spans="1:8">
      <c r="A14" s="120"/>
      <c r="B14" s="121"/>
      <c r="C14" s="122"/>
      <c r="D14" s="123">
        <v>26657</v>
      </c>
      <c r="E14" s="124"/>
      <c r="F14" s="125">
        <v>44283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4.49</v>
      </c>
      <c r="C19" s="134">
        <f>ROUND(VALUE(SUBSTITUTE(実質収支比率等に係る経年分析!G$48,"▲","-")),2)</f>
        <v>8.94</v>
      </c>
      <c r="D19" s="134">
        <f>ROUND(VALUE(SUBSTITUTE(実質収支比率等に係る経年分析!H$48,"▲","-")),2)</f>
        <v>10.18</v>
      </c>
      <c r="E19" s="134">
        <f>ROUND(VALUE(SUBSTITUTE(実質収支比率等に係る経年分析!I$48,"▲","-")),2)</f>
        <v>10.65</v>
      </c>
      <c r="F19" s="134">
        <f>ROUND(VALUE(SUBSTITUTE(実質収支比率等に係る経年分析!J$48,"▲","-")),2)</f>
        <v>8.61</v>
      </c>
    </row>
    <row r="20" spans="1:11">
      <c r="A20" s="134" t="s">
        <v>43</v>
      </c>
      <c r="B20" s="134">
        <f>ROUND(VALUE(SUBSTITUTE(実質収支比率等に係る経年分析!F$47,"▲","-")),2)</f>
        <v>22.67</v>
      </c>
      <c r="C20" s="134">
        <f>ROUND(VALUE(SUBSTITUTE(実質収支比率等に係る経年分析!G$47,"▲","-")),2)</f>
        <v>28.34</v>
      </c>
      <c r="D20" s="134">
        <f>ROUND(VALUE(SUBSTITUTE(実質収支比率等に係る経年分析!H$47,"▲","-")),2)</f>
        <v>36.590000000000003</v>
      </c>
      <c r="E20" s="134">
        <f>ROUND(VALUE(SUBSTITUTE(実質収支比率等に係る経年分析!I$47,"▲","-")),2)</f>
        <v>42.26</v>
      </c>
      <c r="F20" s="134">
        <f>ROUND(VALUE(SUBSTITUTE(実質収支比率等に係る経年分析!J$47,"▲","-")),2)</f>
        <v>47.63</v>
      </c>
    </row>
    <row r="21" spans="1:11">
      <c r="A21" s="134" t="s">
        <v>44</v>
      </c>
      <c r="B21" s="134">
        <f>IF(ISNUMBER(VALUE(SUBSTITUTE(実質収支比率等に係る経年分析!F$49,"▲","-"))),ROUND(VALUE(SUBSTITUTE(実質収支比率等に係る経年分析!F$49,"▲","-")),2),NA())</f>
        <v>6.54</v>
      </c>
      <c r="C21" s="134">
        <f>IF(ISNUMBER(VALUE(SUBSTITUTE(実質収支比率等に係る経年分析!G$49,"▲","-"))),ROUND(VALUE(SUBSTITUTE(実質収支比率等に係る経年分析!G$49,"▲","-")),2),NA())</f>
        <v>11.19</v>
      </c>
      <c r="D21" s="134">
        <f>IF(ISNUMBER(VALUE(SUBSTITUTE(実質収支比率等に係る経年分析!H$49,"▲","-"))),ROUND(VALUE(SUBSTITUTE(実質収支比率等に係る経年分析!H$49,"▲","-")),2),NA())</f>
        <v>9.1</v>
      </c>
      <c r="E21" s="134">
        <f>IF(ISNUMBER(VALUE(SUBSTITUTE(実質収支比率等に係る経年分析!I$49,"▲","-"))),ROUND(VALUE(SUBSTITUTE(実質収支比率等に係る経年分析!I$49,"▲","-")),2),NA())</f>
        <v>6.26</v>
      </c>
      <c r="F21" s="134">
        <f>IF(ISNUMBER(VALUE(SUBSTITUTE(実質収支比率等に係る経年分析!J$49,"▲","-"))),ROUND(VALUE(SUBSTITUTE(実質収支比率等に係る経年分析!J$49,"▲","-")),2),NA())</f>
        <v>3.97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勝田郡障害者地域生活支援事業特別会計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勝央町農業集落排水事業特別会計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0.75</v>
      </c>
    </row>
    <row r="31" spans="1:11">
      <c r="A31" s="135" t="str">
        <f>IF(連結実質赤字比率に係る赤字・黒字の構成分析!C$39="",NA(),連結実質赤字比率に係る赤字・黒字の構成分析!C$39)</f>
        <v>勝央町介護保険特別会計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1.62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1.35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0.99</v>
      </c>
    </row>
    <row r="32" spans="1:11">
      <c r="A32" s="135" t="str">
        <f>IF(連結実質赤字比率に係る赤字・黒字の構成分析!C$38="",NA(),連結実質赤字比率に係る赤字・黒字の構成分析!C$38)</f>
        <v>勝央町公共下水道事業特別会計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1.4</v>
      </c>
    </row>
    <row r="33" spans="1:16">
      <c r="A33" s="135" t="str">
        <f>IF(連結実質赤字比率に係る赤字・黒字の構成分析!C$37="",NA(),連結実質赤字比率に係る赤字・黒字の構成分析!C$37)</f>
        <v>勝央町国民健康保険事業勘定特別会計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1.1599999999999999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1.49</v>
      </c>
    </row>
    <row r="34" spans="1:16">
      <c r="A34" s="135" t="str">
        <f>IF(連結実質赤字比率に係る赤字・黒字の構成分析!C$36="",NA(),連結実質赤字比率に係る赤字・黒字の構成分析!C$36)</f>
        <v>勝央町上水道事業会計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9.44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8.4700000000000006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5.81</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11.83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9.75</v>
      </c>
    </row>
    <row r="36" spans="1:16">
      <c r="A36" s="135" t="str">
        <f>IF(連結実質赤字比率に係る赤字・黒字の構成分析!C$34="",NA(),連結実質赤字比率に係る赤字・黒字の構成分析!C$34)</f>
        <v>勝央町住宅新築資金等貸付事業特別会計</v>
      </c>
      <c r="B36" s="135">
        <f>IF(ROUND(VALUE(SUBSTITUTE(連結実質赤字比率に係る赤字・黒字の構成分析!F$34,"▲", "-")), 2) &lt; 0, ABS(ROUND(VALUE(SUBSTITUTE(連結実質赤字比率に係る赤字・黒字の構成分析!F$34,"▲", "-")), 2)), NA())</f>
        <v>1.38</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1.26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1.23</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1.21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1.1599999999999999</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777</v>
      </c>
      <c r="E42" s="136"/>
      <c r="F42" s="136"/>
      <c r="G42" s="136">
        <f>'実質公債費比率（分子）の構造'!L$52</f>
        <v>755</v>
      </c>
      <c r="H42" s="136"/>
      <c r="I42" s="136"/>
      <c r="J42" s="136">
        <f>'実質公債費比率（分子）の構造'!M$52</f>
        <v>742</v>
      </c>
      <c r="K42" s="136"/>
      <c r="L42" s="136"/>
      <c r="M42" s="136">
        <f>'実質公債費比率（分子）の構造'!N$52</f>
        <v>743</v>
      </c>
      <c r="N42" s="136"/>
      <c r="O42" s="136"/>
      <c r="P42" s="136">
        <f>'実質公債費比率（分子）の構造'!O$52</f>
        <v>749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68</v>
      </c>
      <c r="C44" s="136"/>
      <c r="D44" s="136"/>
      <c r="E44" s="136">
        <f>'実質公債費比率（分子）の構造'!L$50</f>
        <v>68</v>
      </c>
      <c r="F44" s="136"/>
      <c r="G44" s="136"/>
      <c r="H44" s="136">
        <f>'実質公債費比率（分子）の構造'!M$50</f>
        <v>68</v>
      </c>
      <c r="I44" s="136"/>
      <c r="J44" s="136"/>
      <c r="K44" s="136">
        <f>'実質公債費比率（分子）の構造'!N$50</f>
        <v>41</v>
      </c>
      <c r="L44" s="136"/>
      <c r="M44" s="136"/>
      <c r="N44" s="136">
        <f>'実質公債費比率（分子）の構造'!O$50</f>
        <v>23</v>
      </c>
      <c r="O44" s="136"/>
      <c r="P44" s="136"/>
    </row>
    <row r="45" spans="1:16">
      <c r="A45" s="136" t="s">
        <v>54</v>
      </c>
      <c r="B45" s="136">
        <f>'実質公債費比率（分子）の構造'!K$49</f>
        <v>82</v>
      </c>
      <c r="C45" s="136"/>
      <c r="D45" s="136"/>
      <c r="E45" s="136">
        <f>'実質公債費比率（分子）の構造'!L$49</f>
        <v>58</v>
      </c>
      <c r="F45" s="136"/>
      <c r="G45" s="136"/>
      <c r="H45" s="136">
        <f>'実質公債費比率（分子）の構造'!M$49</f>
        <v>51</v>
      </c>
      <c r="I45" s="136"/>
      <c r="J45" s="136"/>
      <c r="K45" s="136">
        <f>'実質公債費比率（分子）の構造'!N$49</f>
        <v>42</v>
      </c>
      <c r="L45" s="136"/>
      <c r="M45" s="136"/>
      <c r="N45" s="136">
        <f>'実質公債費比率（分子）の構造'!O$49</f>
        <v>32</v>
      </c>
      <c r="O45" s="136"/>
      <c r="P45" s="136"/>
    </row>
    <row r="46" spans="1:16">
      <c r="A46" s="136" t="s">
        <v>55</v>
      </c>
      <c r="B46" s="136">
        <f>'実質公債費比率（分子）の構造'!K$48</f>
        <v>440</v>
      </c>
      <c r="C46" s="136"/>
      <c r="D46" s="136"/>
      <c r="E46" s="136">
        <f>'実質公債費比率（分子）の構造'!L$48</f>
        <v>425</v>
      </c>
      <c r="F46" s="136"/>
      <c r="G46" s="136"/>
      <c r="H46" s="136">
        <f>'実質公債費比率（分子）の構造'!M$48</f>
        <v>362</v>
      </c>
      <c r="I46" s="136"/>
      <c r="J46" s="136"/>
      <c r="K46" s="136">
        <f>'実質公債費比率（分子）の構造'!N$48</f>
        <v>416</v>
      </c>
      <c r="L46" s="136"/>
      <c r="M46" s="136"/>
      <c r="N46" s="136">
        <f>'実質公債費比率（分子）の構造'!O$48</f>
        <v>453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659</v>
      </c>
      <c r="C49" s="136"/>
      <c r="D49" s="136"/>
      <c r="E49" s="136">
        <f>'実質公債費比率（分子）の構造'!L$45</f>
        <v>693</v>
      </c>
      <c r="F49" s="136"/>
      <c r="G49" s="136"/>
      <c r="H49" s="136">
        <f>'実質公債費比率（分子）の構造'!M$45</f>
        <v>682</v>
      </c>
      <c r="I49" s="136"/>
      <c r="J49" s="136"/>
      <c r="K49" s="136">
        <f>'実質公債費比率（分子）の構造'!N$45</f>
        <v>697</v>
      </c>
      <c r="L49" s="136"/>
      <c r="M49" s="136"/>
      <c r="N49" s="136">
        <f>'実質公債費比率（分子）の構造'!O$45</f>
        <v>694</v>
      </c>
      <c r="O49" s="136"/>
      <c r="P49" s="136"/>
    </row>
    <row r="50" spans="1:16">
      <c r="A50" s="136" t="s">
        <v>59</v>
      </c>
      <c r="B50" s="136" t="e">
        <f>NA()</f>
        <v>#N/A</v>
      </c>
      <c r="C50" s="136">
        <f>IF(ISNUMBER('実質公債費比率（分子）の構造'!K$53),'実質公債費比率（分子）の構造'!K$53,NA())</f>
        <v>472</v>
      </c>
      <c r="D50" s="136" t="e">
        <f>NA()</f>
        <v>#N/A</v>
      </c>
      <c r="E50" s="136" t="e">
        <f>NA()</f>
        <v>#N/A</v>
      </c>
      <c r="F50" s="136">
        <f>IF(ISNUMBER('実質公債費比率（分子）の構造'!L$53),'実質公債費比率（分子）の構造'!L$53,NA())</f>
        <v>489</v>
      </c>
      <c r="G50" s="136" t="e">
        <f>NA()</f>
        <v>#N/A</v>
      </c>
      <c r="H50" s="136" t="e">
        <f>NA()</f>
        <v>#N/A</v>
      </c>
      <c r="I50" s="136">
        <f>IF(ISNUMBER('実質公債費比率（分子）の構造'!M$53),'実質公債費比率（分子）の構造'!M$53,NA())</f>
        <v>421</v>
      </c>
      <c r="J50" s="136" t="e">
        <f>NA()</f>
        <v>#N/A</v>
      </c>
      <c r="K50" s="136" t="e">
        <f>NA()</f>
        <v>#N/A</v>
      </c>
      <c r="L50" s="136">
        <f>IF(ISNUMBER('実質公債費比率（分子）の構造'!N$53),'実質公債費比率（分子）の構造'!N$53,NA())</f>
        <v>453</v>
      </c>
      <c r="M50" s="136" t="e">
        <f>NA()</f>
        <v>#N/A</v>
      </c>
      <c r="N50" s="136" t="e">
        <f>NA()</f>
        <v>#N/A</v>
      </c>
      <c r="O50" s="136">
        <f>IF(ISNUMBER('実質公債費比率（分子）の構造'!O$53),'実質公債費比率（分子）の構造'!O$53,NA())</f>
        <v>453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9058</v>
      </c>
      <c r="E56" s="135"/>
      <c r="F56" s="135"/>
      <c r="G56" s="135">
        <f>'将来負担比率（分子）の構造'!J$51</f>
        <v>8938</v>
      </c>
      <c r="H56" s="135"/>
      <c r="I56" s="135"/>
      <c r="J56" s="135">
        <f>'将来負担比率（分子）の構造'!K$51</f>
        <v>8700</v>
      </c>
      <c r="K56" s="135"/>
      <c r="L56" s="135"/>
      <c r="M56" s="135">
        <f>'将来負担比率（分子）の構造'!L$51</f>
        <v>8649</v>
      </c>
      <c r="N56" s="135"/>
      <c r="O56" s="135"/>
      <c r="P56" s="135">
        <f>'将来負担比率（分子）の構造'!M$51</f>
        <v>8402</v>
      </c>
    </row>
    <row r="57" spans="1:16">
      <c r="A57" s="135" t="s">
        <v>35</v>
      </c>
      <c r="B57" s="135"/>
      <c r="C57" s="135"/>
      <c r="D57" s="135">
        <f>'将来負担比率（分子）の構造'!I$50</f>
        <v>78</v>
      </c>
      <c r="E57" s="135"/>
      <c r="F57" s="135"/>
      <c r="G57" s="135">
        <f>'将来負担比率（分子）の構造'!J$50</f>
        <v>62</v>
      </c>
      <c r="H57" s="135"/>
      <c r="I57" s="135"/>
      <c r="J57" s="135">
        <f>'将来負担比率（分子）の構造'!K$50</f>
        <v>47</v>
      </c>
      <c r="K57" s="135"/>
      <c r="L57" s="135"/>
      <c r="M57" s="135">
        <f>'将来負担比率（分子）の構造'!L$50</f>
        <v>36</v>
      </c>
      <c r="N57" s="135"/>
      <c r="O57" s="135"/>
      <c r="P57" s="135">
        <f>'将来負担比率（分子）の構造'!M$50</f>
        <v>27</v>
      </c>
    </row>
    <row r="58" spans="1:16">
      <c r="A58" s="135" t="s">
        <v>34</v>
      </c>
      <c r="B58" s="135"/>
      <c r="C58" s="135"/>
      <c r="D58" s="135">
        <f>'将来負担比率（分子）の構造'!I$49</f>
        <v>1100</v>
      </c>
      <c r="E58" s="135"/>
      <c r="F58" s="135"/>
      <c r="G58" s="135">
        <f>'将来負担比率（分子）の構造'!J$49</f>
        <v>1320</v>
      </c>
      <c r="H58" s="135"/>
      <c r="I58" s="135"/>
      <c r="J58" s="135">
        <f>'将来負担比率（分子）の構造'!K$49</f>
        <v>1616</v>
      </c>
      <c r="K58" s="135"/>
      <c r="L58" s="135"/>
      <c r="M58" s="135">
        <f>'将来負担比率（分子）の構造'!L$49</f>
        <v>1844</v>
      </c>
      <c r="N58" s="135"/>
      <c r="O58" s="135"/>
      <c r="P58" s="135">
        <f>'将来負担比率（分子）の構造'!M$49</f>
        <v>2051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1184</v>
      </c>
      <c r="C62" s="135"/>
      <c r="D62" s="135"/>
      <c r="E62" s="135">
        <f>'将来負担比率（分子）の構造'!J$45</f>
        <v>1269</v>
      </c>
      <c r="F62" s="135"/>
      <c r="G62" s="135"/>
      <c r="H62" s="135">
        <f>'将来負担比率（分子）の構造'!K$45</f>
        <v>1251</v>
      </c>
      <c r="I62" s="135"/>
      <c r="J62" s="135"/>
      <c r="K62" s="135">
        <f>'将来負担比率（分子）の構造'!L$45</f>
        <v>1131</v>
      </c>
      <c r="L62" s="135"/>
      <c r="M62" s="135"/>
      <c r="N62" s="135">
        <f>'将来負担比率（分子）の構造'!M$45</f>
        <v>1147</v>
      </c>
      <c r="O62" s="135"/>
      <c r="P62" s="135"/>
    </row>
    <row r="63" spans="1:16">
      <c r="A63" s="135" t="s">
        <v>28</v>
      </c>
      <c r="B63" s="135">
        <f>'将来負担比率（分子）の構造'!I$44</f>
        <v>299</v>
      </c>
      <c r="C63" s="135"/>
      <c r="D63" s="135"/>
      <c r="E63" s="135">
        <f>'将来負担比率（分子）の構造'!J$44</f>
        <v>287</v>
      </c>
      <c r="F63" s="135"/>
      <c r="G63" s="135"/>
      <c r="H63" s="135">
        <f>'将来負担比率（分子）の構造'!K$44</f>
        <v>287</v>
      </c>
      <c r="I63" s="135"/>
      <c r="J63" s="135"/>
      <c r="K63" s="135">
        <f>'将来負担比率（分子）の構造'!L$44</f>
        <v>270</v>
      </c>
      <c r="L63" s="135"/>
      <c r="M63" s="135"/>
      <c r="N63" s="135">
        <f>'将来負担比率（分子）の構造'!M$44</f>
        <v>354</v>
      </c>
      <c r="O63" s="135"/>
      <c r="P63" s="135"/>
    </row>
    <row r="64" spans="1:16">
      <c r="A64" s="135" t="s">
        <v>27</v>
      </c>
      <c r="B64" s="135">
        <f>'将来負担比率（分子）の構造'!I$43</f>
        <v>6543</v>
      </c>
      <c r="C64" s="135"/>
      <c r="D64" s="135"/>
      <c r="E64" s="135">
        <f>'将来負担比率（分子）の構造'!J$43</f>
        <v>6371</v>
      </c>
      <c r="F64" s="135"/>
      <c r="G64" s="135"/>
      <c r="H64" s="135">
        <f>'将来負担比率（分子）の構造'!K$43</f>
        <v>5977</v>
      </c>
      <c r="I64" s="135"/>
      <c r="J64" s="135"/>
      <c r="K64" s="135">
        <f>'将来負担比率（分子）の構造'!L$43</f>
        <v>5754</v>
      </c>
      <c r="L64" s="135"/>
      <c r="M64" s="135"/>
      <c r="N64" s="135">
        <f>'将来負担比率（分子）の構造'!M$43</f>
        <v>5720</v>
      </c>
      <c r="O64" s="135"/>
      <c r="P64" s="135"/>
    </row>
    <row r="65" spans="1:16">
      <c r="A65" s="135" t="s">
        <v>26</v>
      </c>
      <c r="B65" s="135">
        <f>'将来負担比率（分子）の構造'!I$42</f>
        <v>428</v>
      </c>
      <c r="C65" s="135"/>
      <c r="D65" s="135"/>
      <c r="E65" s="135">
        <f>'将来負担比率（分子）の構造'!J$42</f>
        <v>351</v>
      </c>
      <c r="F65" s="135"/>
      <c r="G65" s="135"/>
      <c r="H65" s="135">
        <f>'将来負担比率（分子）の構造'!K$42</f>
        <v>275</v>
      </c>
      <c r="I65" s="135"/>
      <c r="J65" s="135"/>
      <c r="K65" s="135">
        <f>'将来負担比率（分子）の構造'!L$42</f>
        <v>242</v>
      </c>
      <c r="L65" s="135"/>
      <c r="M65" s="135"/>
      <c r="N65" s="135">
        <f>'将来負担比率（分子）の構造'!M$42</f>
        <v>213</v>
      </c>
      <c r="O65" s="135"/>
      <c r="P65" s="135"/>
    </row>
    <row r="66" spans="1:16">
      <c r="A66" s="135" t="s">
        <v>25</v>
      </c>
      <c r="B66" s="135">
        <f>'将来負担比率（分子）の構造'!I$41</f>
        <v>7571</v>
      </c>
      <c r="C66" s="135"/>
      <c r="D66" s="135"/>
      <c r="E66" s="135">
        <f>'将来負担比率（分子）の構造'!J$41</f>
        <v>7364</v>
      </c>
      <c r="F66" s="135"/>
      <c r="G66" s="135"/>
      <c r="H66" s="135">
        <f>'将来負担比率（分子）の構造'!K$41</f>
        <v>7094</v>
      </c>
      <c r="I66" s="135"/>
      <c r="J66" s="135"/>
      <c r="K66" s="135">
        <f>'将来負担比率（分子）の構造'!L$41</f>
        <v>6877</v>
      </c>
      <c r="L66" s="135"/>
      <c r="M66" s="135"/>
      <c r="N66" s="135">
        <f>'将来負担比率（分子）の構造'!M$41</f>
        <v>6837</v>
      </c>
      <c r="O66" s="135"/>
      <c r="P66" s="135"/>
    </row>
    <row r="67" spans="1:16">
      <c r="A67" s="135" t="s">
        <v>63</v>
      </c>
      <c r="B67" s="135" t="e">
        <f>NA()</f>
        <v>#N/A</v>
      </c>
      <c r="C67" s="135">
        <f>IF(ISNUMBER('将来負担比率（分子）の構造'!I$52), IF('将来負担比率（分子）の構造'!I$52 &lt; 0, 0, '将来負担比率（分子）の構造'!I$52), NA())</f>
        <v>5790</v>
      </c>
      <c r="D67" s="135" t="e">
        <f>NA()</f>
        <v>#N/A</v>
      </c>
      <c r="E67" s="135" t="e">
        <f>NA()</f>
        <v>#N/A</v>
      </c>
      <c r="F67" s="135">
        <f>IF(ISNUMBER('将来負担比率（分子）の構造'!J$52), IF('将来負担比率（分子）の構造'!J$52 &lt; 0, 0, '将来負担比率（分子）の構造'!J$52), NA())</f>
        <v>5322</v>
      </c>
      <c r="G67" s="135" t="e">
        <f>NA()</f>
        <v>#N/A</v>
      </c>
      <c r="H67" s="135" t="e">
        <f>NA()</f>
        <v>#N/A</v>
      </c>
      <c r="I67" s="135">
        <f>IF(ISNUMBER('将来負担比率（分子）の構造'!K$52), IF('将来負担比率（分子）の構造'!K$52 &lt; 0, 0, '将来負担比率（分子）の構造'!K$52), NA())</f>
        <v>4520</v>
      </c>
      <c r="J67" s="135" t="e">
        <f>NA()</f>
        <v>#N/A</v>
      </c>
      <c r="K67" s="135" t="e">
        <f>NA()</f>
        <v>#N/A</v>
      </c>
      <c r="L67" s="135">
        <f>IF(ISNUMBER('将来負担比率（分子）の構造'!L$52), IF('将来負担比率（分子）の構造'!L$52 &lt; 0, 0, '将来負担比率（分子）の構造'!L$52), NA())</f>
        <v>3744</v>
      </c>
      <c r="M67" s="135" t="e">
        <f>NA()</f>
        <v>#N/A</v>
      </c>
      <c r="N67" s="135" t="e">
        <f>NA()</f>
        <v>#N/A</v>
      </c>
      <c r="O67" s="135">
        <f>IF(ISNUMBER('将来負担比率（分子）の構造'!M$52), IF('将来負担比率（分子）の構造'!M$52 &lt; 0, 0, '将来負担比率（分子）の構造'!M$52), NA())</f>
        <v>3792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2015-04-17T07:50:11Z</cp:lastPrinted>
  <dcterms:created xsi:type="dcterms:W3CDTF">2015-02-17T07:27:24Z</dcterms:created>
  <dcterms:modified xsi:type="dcterms:W3CDTF">2015-04-28T00:42:53Z</dcterms:modified>
  <cp:category/>
</cp:coreProperties>
</file>