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2財務\00庶務\00諸務\00財務庶務\未処理\要報告\0424財政状況資料集\提出\"/>
    </mc:Choice>
  </mc:AlternateContent>
  <workbookProtection workbookPassword="CC05" lockStructure="1"/>
  <bookViews>
    <workbookView xWindow="240" yWindow="60" windowWidth="14940" windowHeight="7875" tabRatio="5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BW35" i="9"/>
  <c r="BE35" i="9"/>
  <c r="BW34" i="9"/>
  <c r="BE34" i="9"/>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alcChain>
</file>

<file path=xl/sharedStrings.xml><?xml version="1.0" encoding="utf-8"?>
<sst xmlns="http://schemas.openxmlformats.org/spreadsheetml/2006/main" count="1034" uniqueCount="556">
  <si>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</si>
  <si>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</si>
  <si>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</si>
  <si>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</si>
  <si>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</si>
  <si>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</si>
  <si>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</si>
  <si>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</si>
  <si>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</si>
  <si>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</si>
  <si>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</si>
  <si>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</si>
  <si>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</si>
  <si>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</si>
  <si>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</si>
  <si>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</si>
  <si>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</si>
  <si>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</si>
  <si>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</si>
  <si>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</si>
  <si>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</si>
  <si>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</si>
  <si>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</si>
  <si>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</si>
  <si>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</si>
  <si>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</si>
  <si>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</si>
  <si>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</si>
  <si>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</si>
  <si>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</si>
  <si>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</si>
  <si>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</si>
  <si>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</si>
  <si>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</si>
  <si>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</si>
  <si>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</si>
  <si>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</si>
  <si>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</si>
  <si>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</si>
  <si>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</si>
  <si>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</si>
  <si>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</si>
  <si>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</si>
  <si>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</si>
  <si>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</si>
  <si>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</si>
  <si>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</si>
  <si>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</si>
  <si>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</si>
  <si>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</si>
  <si>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</si>
  <si>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</si>
  <si>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</si>
  <si>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</si>
  <si>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</si>
  <si>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</si>
  <si>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</si>
  <si>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</si>
  <si>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</si>
  <si>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</si>
  <si>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</si>
  <si>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</si>
  <si>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</si>
  <si>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</si>
  <si>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</si>
  <si>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</si>
  <si>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</si>
  <si>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</si>
  <si>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</si>
  <si>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</si>
  <si>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</si>
  <si>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</si>
  <si>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</si>
  <si>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</si>
  <si>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</si>
  <si>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</si>
  <si>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</si>
  <si>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</si>
  <si>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</si>
  <si>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</si>
  <si>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</si>
  <si>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</si>
  <si>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</si>
  <si>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</si>
  <si>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</si>
  <si>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</si>
  <si>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</si>
  <si>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</si>
  <si>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</si>
  <si>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</si>
  <si>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</si>
  <si>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</si>
  <si>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</si>
  <si>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</si>
  <si>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</si>
  <si>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</si>
  <si>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</si>
  <si>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</si>
  <si>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</si>
  <si>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</si>
  <si>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</si>
  <si>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</si>
  <si>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</si>
  <si>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</si>
  <si>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</si>
  <si>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</si>
  <si>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</si>
  <si>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</si>
  <si>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</si>
  <si>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</si>
  <si>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</si>
  <si>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</si>
  <si>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</si>
  <si>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</si>
  <si>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</si>
  <si>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</si>
  <si>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</si>
  <si>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</si>
  <si>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</si>
  <si>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</si>
  <si>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</si>
  <si>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</si>
  <si>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</si>
  <si>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</si>
  <si>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</si>
  <si>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</si>
  <si>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</si>
  <si>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</si>
  <si>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</si>
  <si>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</si>
  <si>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</si>
  <si>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</si>
  <si>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</si>
  <si>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</si>
  <si>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</si>
  <si>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</si>
  <si>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</si>
  <si>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</si>
  <si>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</si>
  <si>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</si>
  <si>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</si>
  <si>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</si>
  <si>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</si>
  <si>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</si>
  <si>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</si>
  <si>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</si>
  <si>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</si>
  <si>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</si>
  <si>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</si>
  <si>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</si>
  <si>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</si>
  <si>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</si>
  <si>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</si>
  <si>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</si>
  <si>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</si>
  <si>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</si>
  <si>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</si>
  <si>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</si>
  <si>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</si>
  <si>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</si>
  <si>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</si>
  <si>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</si>
  <si>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</si>
  <si>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</si>
  <si>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</si>
  <si>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</si>
  <si>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</si>
  <si>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</si>
  <si>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</si>
  <si>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</si>
  <si>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</si>
  <si>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</si>
  <si>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</si>
  <si>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</si>
  <si>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</si>
  <si>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</si>
  <si>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</si>
  <si>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</si>
  <si>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</si>
  <si>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</si>
  <si>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</si>
  <si>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</si>
  <si>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</si>
  <si>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</si>
  <si>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</si>
  <si>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</si>
  <si>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</si>
  <si>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</si>
  <si>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</si>
  <si>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</si>
  <si>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</si>
  <si>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</si>
  <si>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</si>
  <si>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</si>
  <si>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岡山県里庄町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</si>
  <si>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</si>
  <si>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</si>
  <si>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</si>
  <si>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</si>
  <si>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</si>
  <si>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</si>
  <si>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</si>
  <si>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</si>
  <si>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</si>
  <si>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</si>
  <si>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</si>
  <si>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</si>
  <si>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</si>
  <si>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</si>
  <si>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</si>
  <si>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</si>
  <si>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</si>
  <si>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</si>
  <si>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</si>
  <si>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</si>
  <si>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</si>
  <si>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</si>
  <si>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</si>
  <si>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</si>
  <si>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</si>
  <si>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</si>
  <si>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</si>
  <si>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</si>
  <si>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</si>
  <si>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</si>
  <si>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</si>
  <si>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</si>
  <si>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</si>
  <si>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</si>
  <si>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</si>
  <si>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</si>
  <si>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</si>
  <si>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</si>
  <si>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</si>
  <si>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</si>
  <si>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</si>
  <si>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</si>
  <si>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</si>
  <si>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</si>
  <si>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</si>
  <si>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</si>
  <si>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</si>
  <si>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</si>
  <si>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</si>
  <si>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</si>
  <si>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</si>
  <si>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</si>
  <si>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</si>
  <si>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</si>
  <si>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</si>
  <si>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</si>
  <si>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</si>
  <si>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</si>
  <si>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</si>
  <si>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</si>
  <si>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</si>
  <si>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</si>
  <si>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</si>
  <si>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</si>
  <si>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</si>
  <si>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</si>
  <si>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</si>
  <si>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</si>
  <si>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</si>
  <si>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</si>
  <si>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</si>
  <si>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</si>
  <si>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</si>
  <si>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</si>
  <si>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</si>
  <si>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</si>
  <si>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</si>
  <si>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</si>
  <si>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</si>
  <si>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</si>
  <si>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</si>
  <si>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</si>
  <si>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</si>
  <si>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</si>
  <si>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</si>
  <si>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</si>
  <si>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</si>
  <si>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</si>
  <si>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</si>
  <si>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</si>
  <si>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</si>
  <si>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</si>
  <si>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</si>
  <si>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</si>
  <si>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</si>
  <si>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</si>
  <si>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</si>
  <si>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</si>
  <si>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</si>
  <si>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</si>
  <si>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</si>
  <si>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</si>
  <si>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</si>
  <si>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</si>
  <si>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</si>
  <si>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</si>
  <si>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</si>
  <si>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</si>
  <si>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</si>
  <si>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</si>
  <si>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</si>
  <si>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</si>
  <si>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</si>
  <si>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</si>
  <si>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</si>
  <si>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</si>
  <si>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</si>
  <si>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</si>
  <si>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</si>
  <si>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</si>
  <si>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</si>
  <si>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</si>
  <si>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</si>
  <si>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</si>
  <si>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</si>
  <si>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</si>
  <si>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</si>
  <si>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</si>
  <si>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</si>
  <si>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</si>
  <si>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</si>
  <si>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</si>
  <si>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</si>
  <si>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</si>
  <si>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</si>
  <si>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</si>
  <si>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</si>
  <si>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</si>
  <si>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</si>
  <si>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</si>
  <si>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</si>
  <si>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</si>
  <si>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</si>
  <si>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</si>
  <si>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</si>
  <si>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</si>
  <si>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</si>
  <si>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</si>
  <si>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</si>
  <si>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岡山県里庄町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</si>
  <si>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</si>
  <si>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</si>
  <si>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</si>
  <si>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</si>
  <si>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</si>
  <si>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</si>
  <si>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</si>
  <si>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</si>
  <si>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</si>
  <si>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</si>
  <si>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</si>
  <si>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</si>
  <si>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</si>
  <si>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</si>
  <si>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</si>
  <si>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</si>
  <si>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</si>
  <si>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</si>
  <si>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</si>
  <si>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</si>
  <si>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</si>
  <si>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</si>
  <si>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</si>
  <si>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</si>
  <si>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</si>
  <si>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</si>
  <si>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</si>
  <si>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</si>
  <si>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</si>
  <si>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</si>
  <si>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</si>
  <si>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</si>
  <si>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</si>
  <si>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</si>
  <si>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</si>
  <si>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</si>
  <si>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</si>
  <si>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</si>
  <si>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</si>
  <si>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</si>
  <si>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</si>
  <si>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</si>
  <si>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</si>
  <si>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</si>
  <si>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</si>
  <si>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</si>
  <si>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</si>
  <si>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</si>
  <si>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</si>
  <si>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</si>
  <si>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</si>
  <si>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</si>
  <si>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</si>
  <si>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</si>
  <si>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</si>
  <si>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</si>
  <si>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</si>
  <si>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</si>
  <si>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</si>
  <si>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</si>
  <si>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</si>
  <si>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</si>
  <si>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</si>
  <si>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</si>
  <si>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</si>
  <si>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</si>
  <si>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</si>
  <si>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</si>
  <si>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</si>
  <si>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</si>
  <si>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</si>
  <si>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</si>
  <si>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</si>
  <si>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</si>
  <si>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</si>
  <si>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</si>
  <si>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</si>
  <si>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</si>
  <si>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</si>
  <si>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</si>
  <si>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</si>
  <si>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</si>
  <si>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</si>
  <si>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</si>
  <si>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</si>
  <si>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</si>
  <si>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</si>
  <si>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</si>
  <si>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</si>
  <si>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</si>
  <si>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</si>
  <si>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</si>
  <si>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</si>
  <si>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</si>
  <si>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</si>
  <si>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</si>
  <si>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</si>
  <si>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</si>
  <si>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</si>
  <si>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</si>
  <si>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</si>
  <si>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</si>
  <si>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</si>
  <si>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</si>
  <si>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</si>
  <si>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</si>
  <si>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</si>
  <si>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</si>
  <si>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</si>
  <si>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</si>
  <si>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</si>
  <si>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</si>
  <si>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</si>
  <si>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</si>
  <si>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</si>
  <si>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</si>
  <si>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</si>
  <si>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</si>
  <si>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</si>
  <si>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</si>
  <si>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</si>
  <si>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</si>
  <si>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</si>
  <si>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</si>
  <si>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</si>
  <si>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</si>
  <si>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</si>
  <si>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</si>
  <si>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</si>
  <si>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</si>
  <si>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</si>
  <si>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</si>
  <si>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</si>
  <si>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</si>
  <si>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</si>
  <si>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</si>
  <si>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</si>
  <si>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</si>
  <si>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</si>
  <si>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</si>
  <si>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</si>
  <si>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</si>
  <si>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</si>
  <si>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</si>
  <si>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</si>
  <si>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</si>
  <si>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</si>
  <si>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</si>
  <si>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</si>
  <si>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</si>
  <si>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</si>
  <si>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</si>
  <si>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</si>
  <si>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</si>
  <si>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</si>
  <si>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</si>
  <si>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</si>
  <si>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</si>
  <si>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</si>
  <si>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</si>
  <si>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</si>
  <si>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</si>
  <si>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</si>
  <si>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</si>
  <si>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</si>
  <si>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</si>
  <si>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</si>
  <si>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</si>
  <si>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</si>
  <si>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</si>
  <si>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</si>
  <si>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</si>
  <si>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</si>
  <si>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</si>
  <si>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5.26</t>
  </si>
  <si>
    <t>▲ 0.14</t>
  </si>
  <si>
    <t>▲ 5.36</t>
  </si>
  <si>
    <t>一般会計</t>
  </si>
  <si>
    <t>里庄町水道事業会計</t>
  </si>
  <si>
    <t>里庄町国民健康保険特別会計</t>
  </si>
  <si>
    <t>里庄町公共下水道事業会計</t>
  </si>
  <si>
    <t>里庄町介護保険特別会計</t>
  </si>
  <si>
    <t>里庄町介護老人保健施設特別会計</t>
  </si>
  <si>
    <t>里庄町後期高齢者医療特別会計</t>
  </si>
  <si>
    <t>里庄町育英奨学資金給与特別会計</t>
  </si>
  <si>
    <t>その他会計（赤字）</t>
  </si>
  <si>
    <t>その他会計（黒字）</t>
  </si>
  <si>
    <t>－</t>
    <phoneticPr fontId="2"/>
  </si>
  <si>
    <t>-</t>
    <phoneticPr fontId="5"/>
  </si>
  <si>
    <t>-</t>
    <phoneticPr fontId="2"/>
  </si>
  <si>
    <t>法非適用企業</t>
    <rPh sb="1" eb="2">
      <t>ヒ</t>
    </rPh>
    <phoneticPr fontId="5"/>
  </si>
  <si>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</si>
  <si>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</si>
  <si>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岡山県市町村総合事務組合</t>
    <rPh sb="0" eb="3">
      <t>オカヤマケン</t>
    </rPh>
    <rPh sb="3" eb="6">
      <t>シチョウソン</t>
    </rPh>
    <rPh sb="6" eb="8">
      <t>ソウゴウ</t>
    </rPh>
    <rPh sb="8" eb="10">
      <t>ジム</t>
    </rPh>
    <rPh sb="10" eb="12">
      <t>クミアイ</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</si>
  <si>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</si>
  <si>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</si>
  <si>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</si>
  <si>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</si>
  <si>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</si>
  <si>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井笠地区農業共済事務組合</t>
    <rPh sb="0" eb="2">
      <t>イカサ</t>
    </rPh>
    <rPh sb="2" eb="4">
      <t>チク</t>
    </rPh>
    <rPh sb="4" eb="6">
      <t>ノウギョウ</t>
    </rPh>
    <rPh sb="6" eb="8">
      <t>キョウサイ</t>
    </rPh>
    <rPh sb="8" eb="10">
      <t>ジム</t>
    </rPh>
    <rPh sb="10" eb="12">
      <t>クミアイ</t>
    </rPh>
    <phoneticPr fontId="2"/>
  </si>
  <si>
    <t>岡山県西南水道企業団</t>
    <rPh sb="0" eb="3">
      <t>オカヤマケン</t>
    </rPh>
    <rPh sb="3" eb="5">
      <t>セイナン</t>
    </rPh>
    <rPh sb="5" eb="7">
      <t>スイドウ</t>
    </rPh>
    <rPh sb="7" eb="10">
      <t>キギョウダン</t>
    </rPh>
    <phoneticPr fontId="2"/>
  </si>
  <si>
    <t>備南競艇事業組合</t>
    <rPh sb="0" eb="2">
      <t>ビナン</t>
    </rPh>
    <rPh sb="2" eb="4">
      <t>キョウテイ</t>
    </rPh>
    <rPh sb="4" eb="6">
      <t>ジギョウ</t>
    </rPh>
    <rPh sb="6" eb="8">
      <t>クミアイ</t>
    </rPh>
    <phoneticPr fontId="2"/>
  </si>
  <si>
    <t>岡山県後期高齢者医療広域連合</t>
    <rPh sb="0" eb="3">
      <t>オカヤマケン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</si>
  <si>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</si>
  <si>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貸付金特別会計</t>
    <rPh sb="0" eb="3">
      <t>カシツケキン</t>
    </rPh>
    <rPh sb="3" eb="5">
      <t>トクベツ</t>
    </rPh>
    <rPh sb="5" eb="7">
      <t>カイケイ</t>
    </rPh>
    <phoneticPr fontId="2"/>
  </si>
  <si>
    <t>脱退還付金特別会計</t>
    <rPh sb="0" eb="2">
      <t>ダッタイ</t>
    </rPh>
    <rPh sb="2" eb="5">
      <t>カンプキン</t>
    </rPh>
    <rPh sb="5" eb="7">
      <t>トクベツ</t>
    </rPh>
    <rPh sb="7" eb="9">
      <t>カイケイ</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</si>
  <si>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</si>
  <si>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</si>
  <si>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</si>
  <si>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t>
    <phoneticPr fontId="2"/>
  </si>
  <si>
    <t>交通災害共済特別会計</t>
    <rPh sb="0" eb="2">
      <t>コウツウ</t>
    </rPh>
    <rPh sb="2" eb="4">
      <t>サイガイ</t>
    </rPh>
    <rPh sb="4" eb="6">
      <t>キョウサイ</t>
    </rPh>
    <rPh sb="6" eb="8">
      <t>トクベツ</t>
    </rPh>
    <rPh sb="8" eb="1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</si>
</sst>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63441</c:v>
                </c:pt>
                <c:pt idx="1">
                  <c:v>46365</c:v>
                </c:pt>
                <c:pt idx="2">
                  <c:v>34709</c:v>
                </c:pt>
                <c:pt idx="3">
                  <c:v>30588</c:v>
                </c:pt>
                <c:pt idx="4">
                  <c:v>34518</c:v>
                </c:pt>
              </c:numCache>
            </c:numRef>
          </c:val>
          <c:smooth val="0"/>
        </c:ser>
        <c:dLbls>
          <c:showLegendKey val="0"/>
          <c:showVal val="0"/>
          <c:showCatName val="0"/>
          <c:showSerName val="0"/>
          <c:showPercent val="0"/>
          <c:showBubbleSize val="0"/>
        </c:dLbls>
        <c:marker val="1"/>
        <c:smooth val="0"/>
        <c:axId val="141819360"/>
        <c:axId val="306989224"/>
      </c:lineChart>
      <c:catAx>
        <c:axId val="14181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989224"/>
        <c:crosses val="autoZero"/>
        <c:auto val="1"/>
        <c:lblAlgn val="ctr"/>
        <c:lblOffset val="100"/>
        <c:tickLblSkip val="1"/>
        <c:tickMarkSkip val="1"/>
        <c:noMultiLvlLbl val="0"/>
      </c:catAx>
      <c:valAx>
        <c:axId val="3069892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81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13.08</c:v>
                </c:pt>
                <c:pt idx="1">
                  <c:v>12.38</c:v>
                </c:pt>
                <c:pt idx="2">
                  <c:v>7.08</c:v>
                </c:pt>
                <c:pt idx="3">
                  <c:v>7.09</c:v>
                </c:pt>
                <c:pt idx="4">
                  <c:v>8.51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32.630000000000003</c:v>
                </c:pt>
                <c:pt idx="1">
                  <c:v>31.37</c:v>
                </c:pt>
                <c:pt idx="2">
                  <c:v>31.6</c:v>
                </c:pt>
                <c:pt idx="3">
                  <c:v>32.68</c:v>
                </c:pt>
                <c:pt idx="4">
                  <c:v>31.09</c:v>
                </c:pt>
              </c:numCache>
            </c:numRef>
          </c:val>
        </c:ser>
        <c:dLbls>
          <c:showLegendKey val="0"/>
          <c:showVal val="0"/>
          <c:showCatName val="0"/>
          <c:showSerName val="0"/>
          <c:showPercent val="0"/>
          <c:showBubbleSize val="0"/>
        </c:dLbls>
        <c:gapWidth val="250"/>
        <c:overlap val="100"/>
        <c:axId val="308174136"/>
        <c:axId val="30564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-5.26</c:v>
                </c:pt>
                <c:pt idx="1">
                  <c:v>-0.14000000000000001</c:v>
                </c:pt>
                <c:pt idx="2">
                  <c:v>-5.36</c:v>
                </c:pt>
                <c:pt idx="3">
                  <c:v>2.35</c:v>
                </c:pt>
                <c:pt idx="4">
                  <c:v>0.79</c:v>
                </c:pt>
              </c:numCache>
            </c:numRef>
          </c:val>
          <c:smooth val="0"/>
        </c:ser>
        <c:dLbls>
          <c:showLegendKey val="0"/>
          <c:showVal val="0"/>
          <c:showCatName val="0"/>
          <c:showSerName val="0"/>
          <c:showPercent val="0"/>
          <c:showBubbleSize val="0"/>
        </c:dLbls>
        <c:marker val="1"/>
        <c:smooth val="0"/>
        <c:axId val="308174136"/>
        <c:axId val="305646384"/>
      </c:lineChart>
      <c:catAx>
        <c:axId val="30817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5646384"/>
        <c:crosses val="autoZero"/>
        <c:auto val="1"/>
        <c:lblAlgn val="ctr"/>
        <c:lblOffset val="100"/>
        <c:tickLblSkip val="1"/>
        <c:tickMarkSkip val="1"/>
        <c:noMultiLvlLbl val="0"/>
      </c:catAx>
      <c:valAx>
        <c:axId val="30564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17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里庄町育英奨学資金給与特別会計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里庄町後期高齢者医療特別会計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0.12</c:v>
                </c:pt>
                <c:pt idx="4">
                  <c:v>#N/A</c:v>
                </c:pt>
                <c:pt idx="5">
                  <c:v>0.01</c:v>
                </c:pt>
                <c:pt idx="6">
                  <c:v>#N/A</c:v>
                </c:pt>
                <c:pt idx="7">
                  <c:v>0.01</c:v>
                </c:pt>
                <c:pt idx="8">
                  <c:v>#N/A</c:v>
                </c:pt>
                <c:pt idx="9">
                  <c:v>0</c:v>
                </c:pt>
              </c:numCache>
            </c:numRef>
          </c:val>
        </c:ser>
        <c:ser>
          <c:idx val="4"/>
          <c:order val="4"/>
          <c:tx>
            <c:strRef>
              <c:f>データシート!$A$31</c:f>
              <c:strCache>
                <c:ptCount val="1"/>
                <c:pt idx="0">
                  <c:v>里庄町介護老人保健施設特別会計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1.86</c:v>
                </c:pt>
                <c:pt idx="2">
                  <c:v>#N/A</c:v>
                </c:pt>
                <c:pt idx="3">
                  <c:v>1.79</c:v>
                </c:pt>
                <c:pt idx="4">
                  <c:v>#N/A</c:v>
                </c:pt>
                <c:pt idx="5">
                  <c:v>1.23</c:v>
                </c:pt>
                <c:pt idx="6">
                  <c:v>#N/A</c:v>
                </c:pt>
                <c:pt idx="7">
                  <c:v>0.67</c:v>
                </c:pt>
                <c:pt idx="8">
                  <c:v>#N/A</c:v>
                </c:pt>
                <c:pt idx="9">
                  <c:v>0.71</c:v>
                </c:pt>
              </c:numCache>
            </c:numRef>
          </c:val>
        </c:ser>
        <c:ser>
          <c:idx val="5"/>
          <c:order val="5"/>
          <c:tx>
            <c:strRef>
              <c:f>データシート!$A$32</c:f>
              <c:strCache>
                <c:ptCount val="1"/>
                <c:pt idx="0">
                  <c:v>里庄町介護保険特別会計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0.98</c:v>
                </c:pt>
                <c:pt idx="2">
                  <c:v>#N/A</c:v>
                </c:pt>
                <c:pt idx="3">
                  <c:v>0.69</c:v>
                </c:pt>
                <c:pt idx="4">
                  <c:v>#N/A</c:v>
                </c:pt>
                <c:pt idx="5">
                  <c:v>1.4</c:v>
                </c:pt>
                <c:pt idx="6">
                  <c:v>#N/A</c:v>
                </c:pt>
                <c:pt idx="7">
                  <c:v>1.44</c:v>
                </c:pt>
                <c:pt idx="8">
                  <c:v>#N/A</c:v>
                </c:pt>
                <c:pt idx="9">
                  <c:v>0.83</c:v>
                </c:pt>
              </c:numCache>
            </c:numRef>
          </c:val>
        </c:ser>
        <c:ser>
          <c:idx val="6"/>
          <c:order val="6"/>
          <c:tx>
            <c:strRef>
              <c:f>データシート!$A$33</c:f>
              <c:strCache>
                <c:ptCount val="1"/>
                <c:pt idx="0">
                  <c:v>里庄町公共下水道事業会計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0.74</c:v>
                </c:pt>
                <c:pt idx="2">
                  <c:v>#N/A</c:v>
                </c:pt>
                <c:pt idx="3">
                  <c:v>1.82</c:v>
                </c:pt>
                <c:pt idx="4">
                  <c:v>#N/A</c:v>
                </c:pt>
                <c:pt idx="5">
                  <c:v>2.3199999999999998</c:v>
                </c:pt>
                <c:pt idx="6">
                  <c:v>#N/A</c:v>
                </c:pt>
                <c:pt idx="7">
                  <c:v>2.5299999999999998</c:v>
                </c:pt>
                <c:pt idx="8">
                  <c:v>#N/A</c:v>
                </c:pt>
                <c:pt idx="9">
                  <c:v>2.81</c:v>
                </c:pt>
              </c:numCache>
            </c:numRef>
          </c:val>
        </c:ser>
        <c:ser>
          <c:idx val="7"/>
          <c:order val="7"/>
          <c:tx>
            <c:strRef>
              <c:f>データシート!$A$34</c:f>
              <c:strCache>
                <c:ptCount val="1"/>
                <c:pt idx="0">
                  <c:v>里庄町国民健康保険特別会計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5.4</c:v>
                </c:pt>
                <c:pt idx="2">
                  <c:v>#N/A</c:v>
                </c:pt>
                <c:pt idx="3">
                  <c:v>5.64</c:v>
                </c:pt>
                <c:pt idx="4">
                  <c:v>#N/A</c:v>
                </c:pt>
                <c:pt idx="5">
                  <c:v>3.36</c:v>
                </c:pt>
                <c:pt idx="6">
                  <c:v>#N/A</c:v>
                </c:pt>
                <c:pt idx="7">
                  <c:v>2.69</c:v>
                </c:pt>
                <c:pt idx="8">
                  <c:v>#N/A</c:v>
                </c:pt>
                <c:pt idx="9">
                  <c:v>2.83</c:v>
                </c:pt>
              </c:numCache>
            </c:numRef>
          </c:val>
        </c:ser>
        <c:ser>
          <c:idx val="8"/>
          <c:order val="8"/>
          <c:tx>
            <c:strRef>
              <c:f>データシート!$A$35</c:f>
              <c:strCache>
                <c:ptCount val="1"/>
                <c:pt idx="0">
                  <c:v>里庄町水道事業会計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12.68</c:v>
                </c:pt>
                <c:pt idx="2">
                  <c:v>#N/A</c:v>
                </c:pt>
                <c:pt idx="3">
                  <c:v>10.44</c:v>
                </c:pt>
                <c:pt idx="4">
                  <c:v>#N/A</c:v>
                </c:pt>
                <c:pt idx="5">
                  <c:v>8.65</c:v>
                </c:pt>
                <c:pt idx="6">
                  <c:v>#N/A</c:v>
                </c:pt>
                <c:pt idx="7">
                  <c:v>4.99</c:v>
                </c:pt>
                <c:pt idx="8">
                  <c:v>#N/A</c:v>
                </c:pt>
                <c:pt idx="9">
                  <c:v>7.63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13.08</c:v>
                </c:pt>
                <c:pt idx="2">
                  <c:v>#N/A</c:v>
                </c:pt>
                <c:pt idx="3">
                  <c:v>12.38</c:v>
                </c:pt>
                <c:pt idx="4">
                  <c:v>#N/A</c:v>
                </c:pt>
                <c:pt idx="5">
                  <c:v>7.08</c:v>
                </c:pt>
                <c:pt idx="6">
                  <c:v>#N/A</c:v>
                </c:pt>
                <c:pt idx="7">
                  <c:v>7.09</c:v>
                </c:pt>
                <c:pt idx="8">
                  <c:v>#N/A</c:v>
                </c:pt>
                <c:pt idx="9">
                  <c:v>8.51</c:v>
                </c:pt>
              </c:numCache>
            </c:numRef>
          </c:val>
        </c:ser>
        <c:dLbls>
          <c:showLegendKey val="0"/>
          <c:showVal val="0"/>
          <c:showCatName val="0"/>
          <c:showSerName val="0"/>
          <c:showPercent val="0"/>
          <c:showBubbleSize val="0"/>
        </c:dLbls>
        <c:gapWidth val="150"/>
        <c:overlap val="100"/>
        <c:axId val="308030224"/>
        <c:axId val="308184760"/>
      </c:barChart>
      <c:catAx>
        <c:axId val="30803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184760"/>
        <c:crosses val="autoZero"/>
        <c:auto val="1"/>
        <c:lblAlgn val="ctr"/>
        <c:lblOffset val="100"/>
        <c:tickLblSkip val="1"/>
        <c:tickMarkSkip val="1"/>
        <c:noMultiLvlLbl val="0"/>
      </c:catAx>
      <c:valAx>
        <c:axId val="308184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030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213</c:v>
                </c:pt>
                <c:pt idx="5">
                  <c:v>241</c:v>
                </c:pt>
                <c:pt idx="8">
                  <c:v>258</c:v>
                </c:pt>
                <c:pt idx="11">
                  <c:v>278</c:v>
                </c:pt>
                <c:pt idx="14">
                  <c:v>297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c:v>
                </c:pt>
                <c:pt idx="3">
                  <c:v>14</c:v>
                </c:pt>
                <c:pt idx="6">
                  <c:v>10</c:v>
                </c:pt>
                <c:pt idx="9">
                  <c:v>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54</c:v>
                </c:pt>
                <c:pt idx="3">
                  <c:v>48</c:v>
                </c:pt>
                <c:pt idx="6">
                  <c:v>48</c:v>
                </c:pt>
                <c:pt idx="9">
                  <c:v>37</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123</c:v>
                </c:pt>
                <c:pt idx="3">
                  <c:v>128</c:v>
                </c:pt>
                <c:pt idx="6">
                  <c:v>123</c:v>
                </c:pt>
                <c:pt idx="9">
                  <c:v>134</c:v>
                </c:pt>
                <c:pt idx="12">
                  <c:v>144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240</c:v>
                </c:pt>
                <c:pt idx="3">
                  <c:v>259</c:v>
                </c:pt>
                <c:pt idx="6">
                  <c:v>279</c:v>
                </c:pt>
                <c:pt idx="9">
                  <c:v>280</c:v>
                </c:pt>
                <c:pt idx="12">
                  <c:v>308</c:v>
                </c:pt>
              </c:numCache>
            </c:numRef>
          </c:val>
        </c:ser>
        <c:dLbls>
          <c:showLegendKey val="0"/>
          <c:showVal val="0"/>
          <c:showCatName val="0"/>
          <c:showSerName val="0"/>
          <c:showPercent val="0"/>
          <c:showBubbleSize val="0"/>
        </c:dLbls>
        <c:gapWidth val="100"/>
        <c:overlap val="100"/>
        <c:axId val="308245872"/>
        <c:axId val="30824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220</c:v>
                </c:pt>
                <c:pt idx="2">
                  <c:v>#N/A</c:v>
                </c:pt>
                <c:pt idx="3">
                  <c:v>#N/A</c:v>
                </c:pt>
                <c:pt idx="4">
                  <c:v>208</c:v>
                </c:pt>
                <c:pt idx="5">
                  <c:v>#N/A</c:v>
                </c:pt>
                <c:pt idx="6">
                  <c:v>#N/A</c:v>
                </c:pt>
                <c:pt idx="7">
                  <c:v>202</c:v>
                </c:pt>
                <c:pt idx="8">
                  <c:v>#N/A</c:v>
                </c:pt>
                <c:pt idx="9">
                  <c:v>#N/A</c:v>
                </c:pt>
                <c:pt idx="10">
                  <c:v>182</c:v>
                </c:pt>
                <c:pt idx="11">
                  <c:v>#N/A</c:v>
                </c:pt>
                <c:pt idx="12">
                  <c:v>#N/A</c:v>
                </c:pt>
                <c:pt idx="13">
                  <c:v>187</c:v>
                </c:pt>
                <c:pt idx="14">
                  <c:v>#N/A</c:v>
                </c:pt>
              </c:numCache>
            </c:numRef>
          </c:val>
          <c:smooth val="0"/>
        </c:ser>
        <c:dLbls>
          <c:showLegendKey val="0"/>
          <c:showVal val="0"/>
          <c:showCatName val="0"/>
          <c:showSerName val="0"/>
          <c:showPercent val="0"/>
          <c:showBubbleSize val="0"/>
        </c:dLbls>
        <c:marker val="1"/>
        <c:smooth val="0"/>
        <c:axId val="308245872"/>
        <c:axId val="308246256"/>
      </c:lineChart>
      <c:catAx>
        <c:axId val="30824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246256"/>
        <c:crosses val="autoZero"/>
        <c:auto val="1"/>
        <c:lblAlgn val="ctr"/>
        <c:lblOffset val="100"/>
        <c:tickLblSkip val="1"/>
        <c:tickMarkSkip val="1"/>
        <c:noMultiLvlLbl val="0"/>
      </c:catAx>
      <c:valAx>
        <c:axId val="30824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24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3832</c:v>
                </c:pt>
                <c:pt idx="5">
                  <c:v>4090</c:v>
                </c:pt>
                <c:pt idx="8">
                  <c:v>4272</c:v>
                </c:pt>
                <c:pt idx="11">
                  <c:v>4412</c:v>
                </c:pt>
                <c:pt idx="14">
                  <c:v>4687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112</c:v>
                </c:pt>
                <c:pt idx="5">
                  <c:v>107</c:v>
                </c:pt>
                <c:pt idx="8">
                  <c:v>101</c:v>
                </c:pt>
                <c:pt idx="11">
                  <c:v>89</c:v>
                </c:pt>
                <c:pt idx="14">
                  <c:v>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3947</c:v>
                </c:pt>
                <c:pt idx="5">
                  <c:v>4023</c:v>
                </c:pt>
                <c:pt idx="8">
                  <c:v>4085</c:v>
                </c:pt>
                <c:pt idx="11">
                  <c:v>4002</c:v>
                </c:pt>
                <c:pt idx="14">
                  <c:v>3795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301</c:v>
                </c:pt>
                <c:pt idx="3">
                  <c:v>278</c:v>
                </c:pt>
                <c:pt idx="6">
                  <c:v>276</c:v>
                </c:pt>
                <c:pt idx="9">
                  <c:v>253</c:v>
                </c:pt>
                <c:pt idx="12">
                  <c:v>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157</c:v>
                </c:pt>
                <c:pt idx="3">
                  <c:v>132</c:v>
                </c:pt>
                <c:pt idx="6">
                  <c:v>105</c:v>
                </c:pt>
                <c:pt idx="9">
                  <c:v>78</c:v>
                </c:pt>
                <c:pt idx="12">
                  <c:v>129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2543</c:v>
                </c:pt>
                <c:pt idx="3">
                  <c:v>2498</c:v>
                </c:pt>
                <c:pt idx="6">
                  <c:v>2525</c:v>
                </c:pt>
                <c:pt idx="9">
                  <c:v>2529</c:v>
                </c:pt>
                <c:pt idx="12">
                  <c:v>2568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152</c:v>
                </c:pt>
                <c:pt idx="3">
                  <c:v>138</c:v>
                </c:pt>
                <c:pt idx="6">
                  <c:v>122</c:v>
                </c:pt>
                <c:pt idx="9">
                  <c:v>102</c:v>
                </c:pt>
                <c:pt idx="12">
                  <c:v>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3123</c:v>
                </c:pt>
                <c:pt idx="3">
                  <c:v>3312</c:v>
                </c:pt>
                <c:pt idx="6">
                  <c:v>3414</c:v>
                </c:pt>
                <c:pt idx="9">
                  <c:v>3517</c:v>
                </c:pt>
                <c:pt idx="12">
                  <c:v>3514</c:v>
                </c:pt>
              </c:numCache>
            </c:numRef>
          </c:val>
        </c:ser>
        <c:dLbls>
          <c:showLegendKey val="0"/>
          <c:showVal val="0"/>
          <c:showCatName val="0"/>
          <c:showSerName val="0"/>
          <c:showPercent val="0"/>
          <c:showBubbleSize val="0"/>
        </c:dLbls>
        <c:gapWidth val="100"/>
        <c:overlap val="100"/>
        <c:axId val="141272800"/>
        <c:axId val="308222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1272800"/>
        <c:axId val="308222008"/>
      </c:lineChart>
      <c:catAx>
        <c:axId val="14127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222008"/>
        <c:crosses val="autoZero"/>
        <c:auto val="1"/>
        <c:lblAlgn val="ctr"/>
        <c:lblOffset val="100"/>
        <c:tickLblSkip val="1"/>
        <c:tickMarkSkip val="1"/>
        <c:noMultiLvlLbl val="0"/>
      </c:catAx>
      <c:valAx>
        <c:axId val="308222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7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11,120
11,029
12.23
4,364,746
4,114,481
230,016
2,701,365
3,514,162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類似団体平均は上回っているものの、下水道事業債と臨時財政対策債の元利償還金算入による基準財政需要額の増加のため、年々低下する傾向にある。</a:t>
          </a:r>
          <a:endParaRPr kumimoji="1" lang="en-US" altLang="ja-JP" sz="1300">
            <a:latin typeface="ＭＳ Ｐゴシック"/>
          </a:endParaRPr>
        </a:p>
        <a:p>
          <a:r>
            <a:rPr kumimoji="1" lang="ja-JP" altLang="en-US" sz="1300">
              <a:latin typeface="ＭＳ Ｐゴシック"/>
            </a:rPr>
            <a:t>今後は滞納額の圧縮等歳入確保に努める。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150888</xdr:rowOff>
    </xdr:from>
    <xdr:to>
      <xdr:col>7</xdr:col>
      <xdr:colOff>152400</xdr:colOff>
      <xdr:row>41</xdr:row>
      <xdr:rowOff>162378</xdr:rowOff>
    </xdr:to>
    <xdr:cxnSp macro="">
      <xdr:nvCxnSpPr>
        <xdr:cNvPr id="69" name="直線コネクタ 68"/>
        <xdr:cNvCxnSpPr/>
      </xdr:nvCxnSpPr>
      <xdr:spPr>
        <a:xfrm>
          <a:off x="4114800" y="71803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150888</xdr:rowOff>
    </xdr:to>
    <xdr:cxnSp macro="">
      <xdr:nvCxnSpPr>
        <xdr:cNvPr id="72" name="直線コネクタ 71"/>
        <xdr:cNvCxnSpPr/>
      </xdr:nvCxnSpPr>
      <xdr:spPr>
        <a:xfrm>
          <a:off x="3225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116417</xdr:rowOff>
    </xdr:to>
    <xdr:cxnSp macro="">
      <xdr:nvCxnSpPr>
        <xdr:cNvPr id="75" name="直線コネクタ 74"/>
        <xdr:cNvCxnSpPr/>
      </xdr:nvCxnSpPr>
      <xdr:spPr>
        <a:xfrm>
          <a:off x="2336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1512</xdr:rowOff>
    </xdr:from>
    <xdr:to>
      <xdr:col>3</xdr:col>
      <xdr:colOff>279400</xdr:colOff>
      <xdr:row>41</xdr:row>
      <xdr:rowOff>58965</xdr:rowOff>
    </xdr:to>
    <xdr:cxnSp macro="">
      <xdr:nvCxnSpPr>
        <xdr:cNvPr id="78" name="直線コネクタ 77"/>
        <xdr:cNvCxnSpPr/>
      </xdr:nvCxnSpPr>
      <xdr:spPr>
        <a:xfrm>
          <a:off x="1447800" y="70309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83958</xdr:rowOff>
    </xdr:from>
    <xdr:ext cx="762000" cy="259045"/>
    <xdr:sp macro="" textlink="">
      <xdr:nvSpPr>
        <xdr:cNvPr id="80" name="テキスト ボックス 79"/>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2" name="テキスト ボックス 81"/>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9"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100088</xdr:rowOff>
    </xdr:from>
    <xdr:to>
      <xdr:col>6</xdr:col>
      <xdr:colOff>50800</xdr:colOff>
      <xdr:row>42</xdr:row>
      <xdr:rowOff>30238</xdr:rowOff>
    </xdr:to>
    <xdr:sp macro="" textlink="">
      <xdr:nvSpPr>
        <xdr:cNvPr id="90" name="円/楕円 89"/>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91" name="テキスト ボックス 90"/>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2" name="円/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122162</xdr:rowOff>
    </xdr:from>
    <xdr:to>
      <xdr:col>2</xdr:col>
      <xdr:colOff>127000</xdr:colOff>
      <xdr:row>41</xdr:row>
      <xdr:rowOff>52312</xdr:rowOff>
    </xdr:to>
    <xdr:sp macro="" textlink="">
      <xdr:nvSpPr>
        <xdr:cNvPr id="96" name="円/楕円 95"/>
        <xdr:cNvSpPr/>
      </xdr:nvSpPr>
      <xdr:spPr>
        <a:xfrm>
          <a:off x="1397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62489</xdr:rowOff>
    </xdr:from>
    <xdr:ext cx="762000" cy="259045"/>
    <xdr:sp macro="" textlink="">
      <xdr:nvSpPr>
        <xdr:cNvPr id="97" name="テキスト ボックス 96"/>
        <xdr:cNvSpPr txBox="1"/>
      </xdr:nvSpPr>
      <xdr:spPr>
        <a:xfrm>
          <a:off x="1066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個人・法人町民税及び固定資産税の増収により、経常一般財源が増加したが、それ以上に扶助費、補助費等、公債費に係る経常経費が増加したため、経常収支比率が</a:t>
          </a:r>
          <a:r>
            <a:rPr kumimoji="1" lang="en-US" altLang="ja-JP" sz="1300">
              <a:latin typeface="ＭＳ Ｐゴシック"/>
            </a:rPr>
            <a:t>0.4</a:t>
          </a:r>
          <a:r>
            <a:rPr kumimoji="1" lang="ja-JP" altLang="en-US" sz="1300">
              <a:latin typeface="ＭＳ Ｐゴシック"/>
            </a:rPr>
            <a:t>％増となり、類似団体平均も上回る結果となった。</a:t>
          </a:r>
          <a:endParaRPr kumimoji="1" lang="en-US" altLang="ja-JP" sz="1300">
            <a:latin typeface="ＭＳ Ｐゴシック"/>
          </a:endParaRPr>
        </a:p>
        <a:p>
          <a:r>
            <a:rPr kumimoji="1" lang="ja-JP" altLang="en-US" sz="1300">
              <a:latin typeface="ＭＳ Ｐゴシック"/>
            </a:rPr>
            <a:t>今後も、当面は定期昇給による人件費の増加等による経常経費の増加が見込まれるため、一層の経費の削減と、安定的な財源の確保を図る必要がある。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91652</xdr:rowOff>
    </xdr:from>
    <xdr:to>
      <xdr:col>7</xdr:col>
      <xdr:colOff>152400</xdr:colOff>
      <xdr:row>64</xdr:row>
      <xdr:rowOff>107738</xdr:rowOff>
    </xdr:to>
    <xdr:cxnSp macro="">
      <xdr:nvCxnSpPr>
        <xdr:cNvPr id="132" name="直線コネクタ 131"/>
        <xdr:cNvCxnSpPr/>
      </xdr:nvCxnSpPr>
      <xdr:spPr>
        <a:xfrm>
          <a:off x="4114800" y="1106445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91652</xdr:rowOff>
    </xdr:to>
    <xdr:cxnSp macro="">
      <xdr:nvCxnSpPr>
        <xdr:cNvPr id="135" name="直線コネクタ 134"/>
        <xdr:cNvCxnSpPr/>
      </xdr:nvCxnSpPr>
      <xdr:spPr>
        <a:xfrm>
          <a:off x="3225800" y="110363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64</xdr:row>
      <xdr:rowOff>63500</xdr:rowOff>
    </xdr:to>
    <xdr:cxnSp macro="">
      <xdr:nvCxnSpPr>
        <xdr:cNvPr id="138" name="直線コネクタ 137"/>
        <xdr:cNvCxnSpPr/>
      </xdr:nvCxnSpPr>
      <xdr:spPr>
        <a:xfrm>
          <a:off x="2336800" y="1087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99695</xdr:rowOff>
    </xdr:to>
    <xdr:cxnSp macro="">
      <xdr:nvCxnSpPr>
        <xdr:cNvPr id="141" name="直線コネクタ 140"/>
        <xdr:cNvCxnSpPr/>
      </xdr:nvCxnSpPr>
      <xdr:spPr>
        <a:xfrm flipV="1">
          <a:off x="1447800" y="1087543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56938</xdr:rowOff>
    </xdr:from>
    <xdr:to>
      <xdr:col>7</xdr:col>
      <xdr:colOff>203200</xdr:colOff>
      <xdr:row>64</xdr:row>
      <xdr:rowOff>158538</xdr:rowOff>
    </xdr:to>
    <xdr:sp macro="" textlink="">
      <xdr:nvSpPr>
        <xdr:cNvPr id="151" name="円/楕円 150"/>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29015</xdr:rowOff>
    </xdr:from>
    <xdr:ext cx="762000" cy="259045"/>
    <xdr:sp macro="" textlink="">
      <xdr:nvSpPr>
        <xdr:cNvPr id="152"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40852</xdr:rowOff>
    </xdr:from>
    <xdr:to>
      <xdr:col>6</xdr:col>
      <xdr:colOff>50800</xdr:colOff>
      <xdr:row>64</xdr:row>
      <xdr:rowOff>142452</xdr:rowOff>
    </xdr:to>
    <xdr:sp macro="" textlink="">
      <xdr:nvSpPr>
        <xdr:cNvPr id="153" name="円/楕円 152"/>
        <xdr:cNvSpPr/>
      </xdr:nvSpPr>
      <xdr:spPr>
        <a:xfrm>
          <a:off x="4064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152629</xdr:rowOff>
    </xdr:from>
    <xdr:ext cx="736600" cy="259045"/>
    <xdr:sp macro="" textlink="">
      <xdr:nvSpPr>
        <xdr:cNvPr id="154" name="テキスト ボックス 153"/>
        <xdr:cNvSpPr txBox="1"/>
      </xdr:nvSpPr>
      <xdr:spPr>
        <a:xfrm>
          <a:off x="3733800" y="1078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5" name="円/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56" name="テキスト ボックス 155"/>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7" name="円/楕円 156"/>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135060</xdr:rowOff>
    </xdr:from>
    <xdr:ext cx="762000" cy="259045"/>
    <xdr:sp macro="" textlink="">
      <xdr:nvSpPr>
        <xdr:cNvPr id="158" name="テキスト ボックス 157"/>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48895</xdr:rowOff>
    </xdr:from>
    <xdr:to>
      <xdr:col>2</xdr:col>
      <xdr:colOff>127000</xdr:colOff>
      <xdr:row>64</xdr:row>
      <xdr:rowOff>150495</xdr:rowOff>
    </xdr:to>
    <xdr:sp macro="" textlink="">
      <xdr:nvSpPr>
        <xdr:cNvPr id="159" name="円/楕円 158"/>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160672</xdr:rowOff>
    </xdr:from>
    <xdr:ext cx="762000" cy="259045"/>
    <xdr:sp macro="" textlink="">
      <xdr:nvSpPr>
        <xdr:cNvPr id="160" name="テキスト ボックス 159"/>
        <xdr:cNvSpPr txBox="1"/>
      </xdr:nvSpPr>
      <xdr:spPr>
        <a:xfrm>
          <a:off x="1066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の額が類似団体と比較して小さくなっているが、人件費が要因となっている。ごみ・し尿処理、消防等の事務を一部事務組合で行っているため、人件費等としては小さくなる。一部事務組合に対する負担金も合計した場合、当項目の費用は大幅に増加するため、今後は、これらを含めて、経費の節減を図る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98200</xdr:rowOff>
    </xdr:from>
    <xdr:to>
      <xdr:col>7</xdr:col>
      <xdr:colOff>152400</xdr:colOff>
      <xdr:row>81</xdr:row>
      <xdr:rowOff>101043</xdr:rowOff>
    </xdr:to>
    <xdr:cxnSp macro="">
      <xdr:nvCxnSpPr>
        <xdr:cNvPr id="193" name="直線コネクタ 192"/>
        <xdr:cNvCxnSpPr/>
      </xdr:nvCxnSpPr>
      <xdr:spPr>
        <a:xfrm flipV="1">
          <a:off x="4114800" y="13985650"/>
          <a:ext cx="8382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101043</xdr:rowOff>
    </xdr:from>
    <xdr:to>
      <xdr:col>6</xdr:col>
      <xdr:colOff>0</xdr:colOff>
      <xdr:row>81</xdr:row>
      <xdr:rowOff>104253</xdr:rowOff>
    </xdr:to>
    <xdr:cxnSp macro="">
      <xdr:nvCxnSpPr>
        <xdr:cNvPr id="196" name="直線コネクタ 195"/>
        <xdr:cNvCxnSpPr/>
      </xdr:nvCxnSpPr>
      <xdr:spPr>
        <a:xfrm flipV="1">
          <a:off x="3225800" y="13988493"/>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72656</xdr:rowOff>
    </xdr:from>
    <xdr:to>
      <xdr:col>4</xdr:col>
      <xdr:colOff>482600</xdr:colOff>
      <xdr:row>81</xdr:row>
      <xdr:rowOff>104253</xdr:rowOff>
    </xdr:to>
    <xdr:cxnSp macro="">
      <xdr:nvCxnSpPr>
        <xdr:cNvPr id="199" name="直線コネクタ 198"/>
        <xdr:cNvCxnSpPr/>
      </xdr:nvCxnSpPr>
      <xdr:spPr>
        <a:xfrm>
          <a:off x="2336800" y="13960106"/>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72656</xdr:rowOff>
    </xdr:from>
    <xdr:to>
      <xdr:col>3</xdr:col>
      <xdr:colOff>279400</xdr:colOff>
      <xdr:row>81</xdr:row>
      <xdr:rowOff>88678</xdr:rowOff>
    </xdr:to>
    <xdr:cxnSp macro="">
      <xdr:nvCxnSpPr>
        <xdr:cNvPr id="202" name="直線コネクタ 201"/>
        <xdr:cNvCxnSpPr/>
      </xdr:nvCxnSpPr>
      <xdr:spPr>
        <a:xfrm flipV="1">
          <a:off x="1447800" y="13960106"/>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47400</xdr:rowOff>
    </xdr:from>
    <xdr:to>
      <xdr:col>7</xdr:col>
      <xdr:colOff>203200</xdr:colOff>
      <xdr:row>81</xdr:row>
      <xdr:rowOff>149000</xdr:rowOff>
    </xdr:to>
    <xdr:sp macro="" textlink="">
      <xdr:nvSpPr>
        <xdr:cNvPr id="212" name="円/楕円 211"/>
        <xdr:cNvSpPr/>
      </xdr:nvSpPr>
      <xdr:spPr>
        <a:xfrm>
          <a:off x="4902200" y="13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63927</xdr:rowOff>
    </xdr:from>
    <xdr:ext cx="762000" cy="259045"/>
    <xdr:sp macro="" textlink="">
      <xdr:nvSpPr>
        <xdr:cNvPr id="213" name="人件費・物件費等の状況該当値テキスト"/>
        <xdr:cNvSpPr txBox="1"/>
      </xdr:nvSpPr>
      <xdr:spPr>
        <a:xfrm>
          <a:off x="5041900" y="1377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50243</xdr:rowOff>
    </xdr:from>
    <xdr:to>
      <xdr:col>6</xdr:col>
      <xdr:colOff>50800</xdr:colOff>
      <xdr:row>81</xdr:row>
      <xdr:rowOff>151843</xdr:rowOff>
    </xdr:to>
    <xdr:sp macro="" textlink="">
      <xdr:nvSpPr>
        <xdr:cNvPr id="214" name="円/楕円 213"/>
        <xdr:cNvSpPr/>
      </xdr:nvSpPr>
      <xdr:spPr>
        <a:xfrm>
          <a:off x="4064000" y="139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162020</xdr:rowOff>
    </xdr:from>
    <xdr:ext cx="736600" cy="259045"/>
    <xdr:sp macro="" textlink="">
      <xdr:nvSpPr>
        <xdr:cNvPr id="215" name="テキスト ボックス 214"/>
        <xdr:cNvSpPr txBox="1"/>
      </xdr:nvSpPr>
      <xdr:spPr>
        <a:xfrm>
          <a:off x="3733800" y="1370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53453</xdr:rowOff>
    </xdr:from>
    <xdr:to>
      <xdr:col>4</xdr:col>
      <xdr:colOff>533400</xdr:colOff>
      <xdr:row>81</xdr:row>
      <xdr:rowOff>155053</xdr:rowOff>
    </xdr:to>
    <xdr:sp macro="" textlink="">
      <xdr:nvSpPr>
        <xdr:cNvPr id="216" name="円/楕円 215"/>
        <xdr:cNvSpPr/>
      </xdr:nvSpPr>
      <xdr:spPr>
        <a:xfrm>
          <a:off x="3175000" y="139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165230</xdr:rowOff>
    </xdr:from>
    <xdr:ext cx="762000" cy="259045"/>
    <xdr:sp macro="" textlink="">
      <xdr:nvSpPr>
        <xdr:cNvPr id="217" name="テキスト ボックス 216"/>
        <xdr:cNvSpPr txBox="1"/>
      </xdr:nvSpPr>
      <xdr:spPr>
        <a:xfrm>
          <a:off x="2844800" y="1370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21856</xdr:rowOff>
    </xdr:from>
    <xdr:to>
      <xdr:col>3</xdr:col>
      <xdr:colOff>330200</xdr:colOff>
      <xdr:row>81</xdr:row>
      <xdr:rowOff>123456</xdr:rowOff>
    </xdr:to>
    <xdr:sp macro="" textlink="">
      <xdr:nvSpPr>
        <xdr:cNvPr id="218" name="円/楕円 217"/>
        <xdr:cNvSpPr/>
      </xdr:nvSpPr>
      <xdr:spPr>
        <a:xfrm>
          <a:off x="2286000" y="1390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133633</xdr:rowOff>
    </xdr:from>
    <xdr:ext cx="762000" cy="259045"/>
    <xdr:sp macro="" textlink="">
      <xdr:nvSpPr>
        <xdr:cNvPr id="219" name="テキスト ボックス 218"/>
        <xdr:cNvSpPr txBox="1"/>
      </xdr:nvSpPr>
      <xdr:spPr>
        <a:xfrm>
          <a:off x="1955800" y="136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37878</xdr:rowOff>
    </xdr:from>
    <xdr:to>
      <xdr:col>2</xdr:col>
      <xdr:colOff>127000</xdr:colOff>
      <xdr:row>81</xdr:row>
      <xdr:rowOff>139478</xdr:rowOff>
    </xdr:to>
    <xdr:sp macro="" textlink="">
      <xdr:nvSpPr>
        <xdr:cNvPr id="220" name="円/楕円 219"/>
        <xdr:cNvSpPr/>
      </xdr:nvSpPr>
      <xdr:spPr>
        <a:xfrm>
          <a:off x="1397000" y="1392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149655</xdr:rowOff>
    </xdr:from>
    <xdr:ext cx="762000" cy="259045"/>
    <xdr:sp macro="" textlink="">
      <xdr:nvSpPr>
        <xdr:cNvPr id="221" name="テキスト ボックス 220"/>
        <xdr:cNvSpPr txBox="1"/>
      </xdr:nvSpPr>
      <xdr:spPr>
        <a:xfrm>
          <a:off x="1066800" y="1369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上昇傾向にあり、対象年度は、類似団体平均も上回っている。</a:t>
          </a:r>
          <a:endParaRPr kumimoji="1" lang="en-US" altLang="ja-JP" sz="1300">
            <a:latin typeface="ＭＳ Ｐゴシック"/>
          </a:endParaRPr>
        </a:p>
        <a:p>
          <a:r>
            <a:rPr kumimoji="1" lang="ja-JP" altLang="en-US" sz="1300">
              <a:latin typeface="ＭＳ Ｐゴシック"/>
            </a:rPr>
            <a:t>要因として、元々平均年齢が低いために指数は低くなっていたものが、定期昇給に伴い年々上昇していると考えられる。また、人事異動により、若い職員の多くが計算対象から外れ、職員数が少ないことから影響が大きく出て、相対的に指数が高くなっている面も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88</xdr:row>
      <xdr:rowOff>64346</xdr:rowOff>
    </xdr:to>
    <xdr:cxnSp macro="">
      <xdr:nvCxnSpPr>
        <xdr:cNvPr id="255" name="直線コネクタ 254"/>
        <xdr:cNvCxnSpPr/>
      </xdr:nvCxnSpPr>
      <xdr:spPr>
        <a:xfrm flipV="1">
          <a:off x="16179800" y="14701520"/>
          <a:ext cx="8382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32173</xdr:rowOff>
    </xdr:from>
    <xdr:to>
      <xdr:col>23</xdr:col>
      <xdr:colOff>406400</xdr:colOff>
      <xdr:row>88</xdr:row>
      <xdr:rowOff>64346</xdr:rowOff>
    </xdr:to>
    <xdr:cxnSp macro="">
      <xdr:nvCxnSpPr>
        <xdr:cNvPr id="258" name="直線コネクタ 257"/>
        <xdr:cNvCxnSpPr/>
      </xdr:nvCxnSpPr>
      <xdr:spPr>
        <a:xfrm>
          <a:off x="15290800" y="1511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88</xdr:row>
      <xdr:rowOff>32173</xdr:rowOff>
    </xdr:to>
    <xdr:cxnSp macro="">
      <xdr:nvCxnSpPr>
        <xdr:cNvPr id="261" name="直線コネクタ 260"/>
        <xdr:cNvCxnSpPr/>
      </xdr:nvCxnSpPr>
      <xdr:spPr>
        <a:xfrm>
          <a:off x="14401800" y="144521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84</xdr:row>
      <xdr:rowOff>58420</xdr:rowOff>
    </xdr:to>
    <xdr:cxnSp macro="">
      <xdr:nvCxnSpPr>
        <xdr:cNvPr id="264" name="直線コネクタ 263"/>
        <xdr:cNvCxnSpPr/>
      </xdr:nvCxnSpPr>
      <xdr:spPr>
        <a:xfrm flipV="1">
          <a:off x="13512800" y="144521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4" name="円/楕円 273"/>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5"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13546</xdr:rowOff>
    </xdr:from>
    <xdr:to>
      <xdr:col>23</xdr:col>
      <xdr:colOff>457200</xdr:colOff>
      <xdr:row>88</xdr:row>
      <xdr:rowOff>115146</xdr:rowOff>
    </xdr:to>
    <xdr:sp macro="" textlink="">
      <xdr:nvSpPr>
        <xdr:cNvPr id="276" name="円/楕円 275"/>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125323</xdr:rowOff>
    </xdr:from>
    <xdr:ext cx="736600" cy="259045"/>
    <xdr:sp macro="" textlink="">
      <xdr:nvSpPr>
        <xdr:cNvPr id="277" name="テキスト ボックス 276"/>
        <xdr:cNvSpPr txBox="1"/>
      </xdr:nvSpPr>
      <xdr:spPr>
        <a:xfrm>
          <a:off x="15798800" y="1487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8" name="円/楕円 277"/>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79" name="テキスト ボックス 278"/>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0" name="円/楕円 279"/>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1" name="テキスト ボックス 280"/>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2" name="円/楕円 281"/>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3" name="テキスト ボックス 28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ほぼ現状を維持しており、類似団体平均も下回っている。これは、過去からの新規採用者抑制（退職者補充に限る。）のためであり、人口増減の影響で多少増減している。</a:t>
          </a:r>
          <a:endParaRPr kumimoji="1" lang="en-US" altLang="ja-JP" sz="1300">
            <a:latin typeface="ＭＳ Ｐゴシック"/>
          </a:endParaRPr>
        </a:p>
        <a:p>
          <a:r>
            <a:rPr kumimoji="1" lang="ja-JP" altLang="en-US" sz="1300">
              <a:latin typeface="ＭＳ Ｐゴシック"/>
            </a:rPr>
            <a:t>今後も、採用は退職者補充に限り、定数</a:t>
          </a:r>
          <a:r>
            <a:rPr kumimoji="1" lang="en-US" altLang="ja-JP" sz="1300">
              <a:latin typeface="ＭＳ Ｐゴシック"/>
            </a:rPr>
            <a:t>86</a:t>
          </a:r>
          <a:r>
            <a:rPr kumimoji="1" lang="ja-JP" altLang="en-US" sz="1300">
              <a:latin typeface="ＭＳ Ｐゴシック"/>
            </a:rPr>
            <a:t>人（現状）を維持する。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95859</xdr:rowOff>
    </xdr:from>
    <xdr:to>
      <xdr:col>24</xdr:col>
      <xdr:colOff>558800</xdr:colOff>
      <xdr:row>60</xdr:row>
      <xdr:rowOff>109372</xdr:rowOff>
    </xdr:to>
    <xdr:cxnSp macro="">
      <xdr:nvCxnSpPr>
        <xdr:cNvPr id="315" name="直線コネクタ 314"/>
        <xdr:cNvCxnSpPr/>
      </xdr:nvCxnSpPr>
      <xdr:spPr>
        <a:xfrm>
          <a:off x="16179800" y="10382859"/>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94894</xdr:rowOff>
    </xdr:from>
    <xdr:to>
      <xdr:col>23</xdr:col>
      <xdr:colOff>406400</xdr:colOff>
      <xdr:row>60</xdr:row>
      <xdr:rowOff>95859</xdr:rowOff>
    </xdr:to>
    <xdr:cxnSp macro="">
      <xdr:nvCxnSpPr>
        <xdr:cNvPr id="318" name="直線コネクタ 317"/>
        <xdr:cNvCxnSpPr/>
      </xdr:nvCxnSpPr>
      <xdr:spPr>
        <a:xfrm>
          <a:off x="15290800" y="1038189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94894</xdr:rowOff>
    </xdr:from>
    <xdr:to>
      <xdr:col>22</xdr:col>
      <xdr:colOff>203200</xdr:colOff>
      <xdr:row>60</xdr:row>
      <xdr:rowOff>110337</xdr:rowOff>
    </xdr:to>
    <xdr:cxnSp macro="">
      <xdr:nvCxnSpPr>
        <xdr:cNvPr id="321" name="直線コネクタ 320"/>
        <xdr:cNvCxnSpPr/>
      </xdr:nvCxnSpPr>
      <xdr:spPr>
        <a:xfrm flipV="1">
          <a:off x="14401800" y="10381894"/>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110337</xdr:rowOff>
    </xdr:from>
    <xdr:to>
      <xdr:col>21</xdr:col>
      <xdr:colOff>0</xdr:colOff>
      <xdr:row>60</xdr:row>
      <xdr:rowOff>112268</xdr:rowOff>
    </xdr:to>
    <xdr:cxnSp macro="">
      <xdr:nvCxnSpPr>
        <xdr:cNvPr id="324" name="直線コネクタ 323"/>
        <xdr:cNvCxnSpPr/>
      </xdr:nvCxnSpPr>
      <xdr:spPr>
        <a:xfrm flipV="1">
          <a:off x="13512800" y="10397337"/>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58572</xdr:rowOff>
    </xdr:from>
    <xdr:to>
      <xdr:col>24</xdr:col>
      <xdr:colOff>609600</xdr:colOff>
      <xdr:row>60</xdr:row>
      <xdr:rowOff>160172</xdr:rowOff>
    </xdr:to>
    <xdr:sp macro="" textlink="">
      <xdr:nvSpPr>
        <xdr:cNvPr id="334" name="円/楕円 333"/>
        <xdr:cNvSpPr/>
      </xdr:nvSpPr>
      <xdr:spPr>
        <a:xfrm>
          <a:off x="16967200" y="103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151299</xdr:rowOff>
    </xdr:from>
    <xdr:ext cx="762000" cy="259045"/>
    <xdr:sp macro="" textlink="">
      <xdr:nvSpPr>
        <xdr:cNvPr id="335" name="定員管理の状況該当値テキスト"/>
        <xdr:cNvSpPr txBox="1"/>
      </xdr:nvSpPr>
      <xdr:spPr>
        <a:xfrm>
          <a:off x="17106900" y="1026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45059</xdr:rowOff>
    </xdr:from>
    <xdr:to>
      <xdr:col>23</xdr:col>
      <xdr:colOff>457200</xdr:colOff>
      <xdr:row>60</xdr:row>
      <xdr:rowOff>146659</xdr:rowOff>
    </xdr:to>
    <xdr:sp macro="" textlink="">
      <xdr:nvSpPr>
        <xdr:cNvPr id="336" name="円/楕円 335"/>
        <xdr:cNvSpPr/>
      </xdr:nvSpPr>
      <xdr:spPr>
        <a:xfrm>
          <a:off x="161290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156836</xdr:rowOff>
    </xdr:from>
    <xdr:ext cx="736600" cy="259045"/>
    <xdr:sp macro="" textlink="">
      <xdr:nvSpPr>
        <xdr:cNvPr id="337" name="テキスト ボックス 336"/>
        <xdr:cNvSpPr txBox="1"/>
      </xdr:nvSpPr>
      <xdr:spPr>
        <a:xfrm>
          <a:off x="15798800" y="1010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44094</xdr:rowOff>
    </xdr:from>
    <xdr:to>
      <xdr:col>22</xdr:col>
      <xdr:colOff>254000</xdr:colOff>
      <xdr:row>60</xdr:row>
      <xdr:rowOff>145694</xdr:rowOff>
    </xdr:to>
    <xdr:sp macro="" textlink="">
      <xdr:nvSpPr>
        <xdr:cNvPr id="338" name="円/楕円 337"/>
        <xdr:cNvSpPr/>
      </xdr:nvSpPr>
      <xdr:spPr>
        <a:xfrm>
          <a:off x="15240000" y="103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155871</xdr:rowOff>
    </xdr:from>
    <xdr:ext cx="762000" cy="259045"/>
    <xdr:sp macro="" textlink="">
      <xdr:nvSpPr>
        <xdr:cNvPr id="339" name="テキスト ボックス 338"/>
        <xdr:cNvSpPr txBox="1"/>
      </xdr:nvSpPr>
      <xdr:spPr>
        <a:xfrm>
          <a:off x="14909800" y="100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59537</xdr:rowOff>
    </xdr:from>
    <xdr:to>
      <xdr:col>21</xdr:col>
      <xdr:colOff>50800</xdr:colOff>
      <xdr:row>60</xdr:row>
      <xdr:rowOff>161137</xdr:rowOff>
    </xdr:to>
    <xdr:sp macro="" textlink="">
      <xdr:nvSpPr>
        <xdr:cNvPr id="340" name="円/楕円 339"/>
        <xdr:cNvSpPr/>
      </xdr:nvSpPr>
      <xdr:spPr>
        <a:xfrm>
          <a:off x="14351000" y="10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171314</xdr:rowOff>
    </xdr:from>
    <xdr:ext cx="762000" cy="259045"/>
    <xdr:sp macro="" textlink="">
      <xdr:nvSpPr>
        <xdr:cNvPr id="341" name="テキスト ボックス 340"/>
        <xdr:cNvSpPr txBox="1"/>
      </xdr:nvSpPr>
      <xdr:spPr>
        <a:xfrm>
          <a:off x="14020800" y="1011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61468</xdr:rowOff>
    </xdr:from>
    <xdr:to>
      <xdr:col>19</xdr:col>
      <xdr:colOff>533400</xdr:colOff>
      <xdr:row>60</xdr:row>
      <xdr:rowOff>163068</xdr:rowOff>
    </xdr:to>
    <xdr:sp macro="" textlink="">
      <xdr:nvSpPr>
        <xdr:cNvPr id="342" name="円/楕円 341"/>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1795</xdr:rowOff>
    </xdr:from>
    <xdr:ext cx="762000" cy="259045"/>
    <xdr:sp macro="" textlink="">
      <xdr:nvSpPr>
        <xdr:cNvPr id="343" name="テキスト ボックス 342"/>
        <xdr:cNvSpPr txBox="1"/>
      </xdr:nvSpPr>
      <xdr:spPr>
        <a:xfrm>
          <a:off x="13131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公債費の額は、新発債の償還開始により増加傾向にあるものの、それ以上に、普通交付税の増加等により標準財政規模が大きくなっていること、また、起債額を抑制していることにより、改善傾向にある。</a:t>
          </a:r>
          <a:endParaRPr kumimoji="1" lang="en-US" altLang="ja-JP" sz="1300">
            <a:latin typeface="ＭＳ Ｐゴシック"/>
          </a:endParaRPr>
        </a:p>
        <a:p>
          <a:r>
            <a:rPr kumimoji="1" lang="ja-JP" altLang="en-US" sz="1300">
              <a:latin typeface="ＭＳ Ｐゴシック"/>
            </a:rPr>
            <a:t>今後も、類似団体平均を下回るように、公債費負担の適正管理に努める。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40</xdr:row>
      <xdr:rowOff>30480</xdr:rowOff>
    </xdr:to>
    <xdr:cxnSp macro="">
      <xdr:nvCxnSpPr>
        <xdr:cNvPr id="373" name="直線コネクタ 372"/>
        <xdr:cNvCxnSpPr/>
      </xdr:nvCxnSpPr>
      <xdr:spPr>
        <a:xfrm flipV="1">
          <a:off x="16179800" y="687038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78740</xdr:rowOff>
    </xdr:to>
    <xdr:cxnSp macro="">
      <xdr:nvCxnSpPr>
        <xdr:cNvPr id="376" name="直線コネクタ 375"/>
        <xdr:cNvCxnSpPr/>
      </xdr:nvCxnSpPr>
      <xdr:spPr>
        <a:xfrm flipV="1">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108903</xdr:rowOff>
    </xdr:to>
    <xdr:cxnSp macro="">
      <xdr:nvCxnSpPr>
        <xdr:cNvPr id="379" name="直線コネクタ 378"/>
        <xdr:cNvCxnSpPr/>
      </xdr:nvCxnSpPr>
      <xdr:spPr>
        <a:xfrm flipV="1">
          <a:off x="14401800" y="69367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120968</xdr:rowOff>
    </xdr:to>
    <xdr:cxnSp macro="">
      <xdr:nvCxnSpPr>
        <xdr:cNvPr id="382" name="直線コネクタ 381"/>
        <xdr:cNvCxnSpPr/>
      </xdr:nvCxnSpPr>
      <xdr:spPr>
        <a:xfrm flipV="1">
          <a:off x="13512800" y="6966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384" name="テキスト ボックス 383"/>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386" name="テキスト ボックス 385"/>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392" name="円/楕円 391"/>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149559</xdr:rowOff>
    </xdr:from>
    <xdr:ext cx="762000" cy="259045"/>
    <xdr:sp macro="" textlink="">
      <xdr:nvSpPr>
        <xdr:cNvPr id="393" name="公債費負担の状況該当値テキスト"/>
        <xdr:cNvSpPr txBox="1"/>
      </xdr:nvSpPr>
      <xdr:spPr>
        <a:xfrm>
          <a:off x="17106900" y="66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4" name="円/楕円 393"/>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5" name="テキスト ボックス 394"/>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6" name="円/楕円 39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97" name="テキスト ボックス 39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398" name="円/楕円 397"/>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99" name="テキスト ボックス 398"/>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0" name="円/楕円 399"/>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01" name="テキスト ボックス 400"/>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将来負担比率はマイナスとなり、類似団体平均を大きく下回っている。</a:t>
          </a:r>
          <a:r>
            <a:rPr kumimoji="1" lang="ja-JP" altLang="ja-JP" sz="1300">
              <a:solidFill>
                <a:schemeClr val="dk1"/>
              </a:solidFill>
              <a:effectLst/>
              <a:latin typeface="+mn-lt"/>
              <a:ea typeface="+mn-ea"/>
              <a:cs typeface="+mn-cs"/>
            </a:rPr>
            <a:t>下水道事業債と臨時財政対策債の元利償還金算入による基準財政需要額の増加</a:t>
          </a:r>
          <a:r>
            <a:rPr kumimoji="1" lang="ja-JP" altLang="en-US" sz="1300">
              <a:solidFill>
                <a:schemeClr val="dk1"/>
              </a:solidFill>
              <a:effectLst/>
              <a:latin typeface="+mn-lt"/>
              <a:ea typeface="+mn-ea"/>
              <a:cs typeface="+mn-cs"/>
            </a:rPr>
            <a:t>及び財政規模と比較して基金残高が大きいことが</a:t>
          </a:r>
          <a:r>
            <a:rPr kumimoji="1" lang="ja-JP" altLang="ja-JP" sz="1300">
              <a:solidFill>
                <a:schemeClr val="dk1"/>
              </a:solidFill>
              <a:effectLst/>
              <a:latin typeface="+mn-lt"/>
              <a:ea typeface="+mn-ea"/>
              <a:cs typeface="+mn-cs"/>
            </a:rPr>
            <a:t>主な要因</a:t>
          </a:r>
          <a:r>
            <a:rPr kumimoji="1" lang="ja-JP" altLang="en-US" sz="1300">
              <a:solidFill>
                <a:schemeClr val="dk1"/>
              </a:solidFill>
              <a:effectLst/>
              <a:latin typeface="+mn-lt"/>
              <a:ea typeface="+mn-ea"/>
              <a:cs typeface="+mn-cs"/>
            </a:rPr>
            <a:t>である。今後、公共下水道事業の推進により基金残高が減少していく見込のため、一層経費の削減に努め、健全な財政運営に努める必要がある。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5"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6" name="フローチャート : 判断 435"/>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9" name="フローチャート : 判断 438"/>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0" name="テキスト ボックス 439"/>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41" name="フローチャート : 判断 440"/>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2" name="テキスト ボックス 441"/>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3" name="フローチャート : 判断 442"/>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4" name="テキスト ボックス 443"/>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11,120
11,029
12.23
4,364,746
4,114,481
230,016
2,701,365
3,514,162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類似団体と比較して小さくなっているが、人件費が要因となっている。</a:t>
          </a:r>
          <a:r>
            <a:rPr kumimoji="1" lang="ja-JP" altLang="en-US" sz="1100">
              <a:solidFill>
                <a:schemeClr val="dk1"/>
              </a:solidFill>
              <a:effectLst/>
              <a:latin typeface="+mn-lt"/>
              <a:ea typeface="+mn-ea"/>
              <a:cs typeface="+mn-cs"/>
            </a:rPr>
            <a:t>要因として、</a:t>
          </a:r>
          <a:r>
            <a:rPr kumimoji="1" lang="ja-JP" altLang="ja-JP" sz="1100">
              <a:solidFill>
                <a:schemeClr val="dk1"/>
              </a:solidFill>
              <a:effectLst/>
              <a:latin typeface="+mn-lt"/>
              <a:ea typeface="+mn-ea"/>
              <a:cs typeface="+mn-cs"/>
            </a:rPr>
            <a:t>ごみ・し尿処理、消防等の事務を一部事務組合で行っているため、人件費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小さくなる</a:t>
          </a:r>
          <a:r>
            <a:rPr kumimoji="1" lang="ja-JP" altLang="en-US" sz="1100">
              <a:solidFill>
                <a:schemeClr val="dk1"/>
              </a:solidFill>
              <a:effectLst/>
              <a:latin typeface="+mn-lt"/>
              <a:ea typeface="+mn-ea"/>
              <a:cs typeface="+mn-cs"/>
            </a:rPr>
            <a:t>ことが挙げられる</a:t>
          </a:r>
          <a:r>
            <a:rPr kumimoji="1" lang="ja-JP" altLang="ja-JP" sz="1100">
              <a:solidFill>
                <a:schemeClr val="dk1"/>
              </a:solidFill>
              <a:effectLst/>
              <a:latin typeface="+mn-lt"/>
              <a:ea typeface="+mn-ea"/>
              <a:cs typeface="+mn-cs"/>
            </a:rPr>
            <a:t>。一部事務組合に対する負担金も合計した場合、当項目の費用は大幅に増加するため、今後は、これらを含めて、経費の節減を図る</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24130</xdr:rowOff>
    </xdr:to>
    <xdr:cxnSp macro="">
      <xdr:nvCxnSpPr>
        <xdr:cNvPr id="63" name="直線コネクタ 62"/>
        <xdr:cNvCxnSpPr/>
      </xdr:nvCxnSpPr>
      <xdr:spPr>
        <a:xfrm flipV="1">
          <a:off x="3987800" y="6326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60706</xdr:rowOff>
    </xdr:to>
    <xdr:cxnSp macro="">
      <xdr:nvCxnSpPr>
        <xdr:cNvPr id="66" name="直線コネクタ 65"/>
        <xdr:cNvCxnSpPr/>
      </xdr:nvCxnSpPr>
      <xdr:spPr>
        <a:xfrm flipV="1">
          <a:off x="3098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60706</xdr:rowOff>
    </xdr:to>
    <xdr:cxnSp macro="">
      <xdr:nvCxnSpPr>
        <xdr:cNvPr id="69" name="直線コネクタ 68"/>
        <xdr:cNvCxnSpPr/>
      </xdr:nvCxnSpPr>
      <xdr:spPr>
        <a:xfrm>
          <a:off x="2209800" y="6322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14986</xdr:rowOff>
    </xdr:to>
    <xdr:cxnSp macro="">
      <xdr:nvCxnSpPr>
        <xdr:cNvPr id="72" name="直線コネクタ 71"/>
        <xdr:cNvCxnSpPr/>
      </xdr:nvCxnSpPr>
      <xdr:spPr>
        <a:xfrm flipV="1">
          <a:off x="1320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2" name="円/楕円 81"/>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120159</xdr:rowOff>
    </xdr:from>
    <xdr:ext cx="762000" cy="259045"/>
    <xdr:sp macro="" textlink="">
      <xdr:nvSpPr>
        <xdr:cNvPr id="83"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4" name="円/楕円 83"/>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5" name="テキスト ボックス 84"/>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6" name="円/楕円 85"/>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96283</xdr:rowOff>
    </xdr:from>
    <xdr:ext cx="762000" cy="259045"/>
    <xdr:sp macro="" textlink="">
      <xdr:nvSpPr>
        <xdr:cNvPr id="87" name="テキスト ボックス 86"/>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8" name="円/楕円 87"/>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89" name="テキスト ボックス 88"/>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0" name="円/楕円 89"/>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91" name="テキスト ボックス 90"/>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物件費が類似団体平均より多額となっているのは、人件費抑制の代わりに、施設管理、電算関係の業務を民間業者に委託しているためである。</a:t>
          </a:r>
          <a:endParaRPr kumimoji="1" lang="en-US" altLang="ja-JP" sz="1300">
            <a:latin typeface="ＭＳ Ｐゴシック"/>
          </a:endParaRPr>
        </a:p>
        <a:p>
          <a:r>
            <a:rPr kumimoji="1" lang="ja-JP" altLang="en-US" sz="1300">
              <a:latin typeface="ＭＳ Ｐゴシック"/>
            </a:rPr>
            <a:t>職員定数を維持し、人件費を抑制する方針であるため、今後もこの傾向が続く。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27940</xdr:rowOff>
    </xdr:to>
    <xdr:cxnSp macro="">
      <xdr:nvCxnSpPr>
        <xdr:cNvPr id="124" name="直線コネクタ 123"/>
        <xdr:cNvCxnSpPr/>
      </xdr:nvCxnSpPr>
      <xdr:spPr>
        <a:xfrm flipV="1">
          <a:off x="15671800" y="3083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27940</xdr:rowOff>
    </xdr:to>
    <xdr:cxnSp macro="">
      <xdr:nvCxnSpPr>
        <xdr:cNvPr id="127" name="直線コネクタ 126"/>
        <xdr:cNvCxnSpPr/>
      </xdr:nvCxnSpPr>
      <xdr:spPr>
        <a:xfrm>
          <a:off x="14782800" y="309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18</xdr:row>
      <xdr:rowOff>12700</xdr:rowOff>
    </xdr:to>
    <xdr:cxnSp macro="">
      <xdr:nvCxnSpPr>
        <xdr:cNvPr id="130" name="直線コネクタ 129"/>
        <xdr:cNvCxnSpPr/>
      </xdr:nvCxnSpPr>
      <xdr:spPr>
        <a:xfrm>
          <a:off x="13893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12700</xdr:rowOff>
    </xdr:to>
    <xdr:cxnSp macro="">
      <xdr:nvCxnSpPr>
        <xdr:cNvPr id="133" name="直線コネクタ 132"/>
        <xdr:cNvCxnSpPr/>
      </xdr:nvCxnSpPr>
      <xdr:spPr>
        <a:xfrm flipV="1">
          <a:off x="13004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3" name="円/楕円 142"/>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4"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5" name="円/楕円 144"/>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6" name="テキスト ボックス 145"/>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7" name="円/楕円 146"/>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48" name="テキスト ボックス 147"/>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49" name="円/楕円 148"/>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0" name="テキスト ボックス 149"/>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1" name="円/楕円 150"/>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2" name="テキスト ボックス 151"/>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扶助費の額が類似団体平均を上回っている要因として、保育園と小児医療に要する費用がある。</a:t>
          </a:r>
          <a:endParaRPr kumimoji="1" lang="en-US" altLang="ja-JP" sz="1300">
            <a:latin typeface="ＭＳ Ｐゴシック"/>
          </a:endParaRPr>
        </a:p>
        <a:p>
          <a:r>
            <a:rPr kumimoji="1" lang="ja-JP" altLang="en-US" sz="1300">
              <a:latin typeface="ＭＳ Ｐゴシック"/>
            </a:rPr>
            <a:t>町の施策として、保育料を国の補助基準より低く設定し、２人目以降は無料としている。また、小児医療費についても無料化の対象を拡大している。そのため多額の経費を要しているが、子育て環境の充実の面から、当面は施策を継続す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69850</xdr:rowOff>
    </xdr:from>
    <xdr:to>
      <xdr:col>7</xdr:col>
      <xdr:colOff>15875</xdr:colOff>
      <xdr:row>59</xdr:row>
      <xdr:rowOff>31750</xdr:rowOff>
    </xdr:to>
    <xdr:cxnSp macro="">
      <xdr:nvCxnSpPr>
        <xdr:cNvPr id="185" name="直線コネクタ 184"/>
        <xdr:cNvCxnSpPr/>
      </xdr:nvCxnSpPr>
      <xdr:spPr>
        <a:xfrm>
          <a:off x="3987800" y="10013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58</xdr:row>
      <xdr:rowOff>69850</xdr:rowOff>
    </xdr:to>
    <xdr:cxnSp macro="">
      <xdr:nvCxnSpPr>
        <xdr:cNvPr id="188" name="直線コネクタ 187"/>
        <xdr:cNvCxnSpPr/>
      </xdr:nvCxnSpPr>
      <xdr:spPr>
        <a:xfrm>
          <a:off x="3098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107950</xdr:rowOff>
    </xdr:to>
    <xdr:cxnSp macro="">
      <xdr:nvCxnSpPr>
        <xdr:cNvPr id="191" name="直線コネクタ 190"/>
        <xdr:cNvCxnSpPr/>
      </xdr:nvCxnSpPr>
      <xdr:spPr>
        <a:xfrm>
          <a:off x="2209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50800</xdr:rowOff>
    </xdr:to>
    <xdr:cxnSp macro="">
      <xdr:nvCxnSpPr>
        <xdr:cNvPr id="194" name="直線コネクタ 193"/>
        <xdr:cNvCxnSpPr/>
      </xdr:nvCxnSpPr>
      <xdr:spPr>
        <a:xfrm>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4" name="円/楕円 203"/>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05"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19050</xdr:rowOff>
    </xdr:from>
    <xdr:to>
      <xdr:col>5</xdr:col>
      <xdr:colOff>600075</xdr:colOff>
      <xdr:row>58</xdr:row>
      <xdr:rowOff>120650</xdr:rowOff>
    </xdr:to>
    <xdr:sp macro="" textlink="">
      <xdr:nvSpPr>
        <xdr:cNvPr id="206" name="円/楕円 205"/>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105427</xdr:rowOff>
    </xdr:from>
    <xdr:ext cx="736600" cy="259045"/>
    <xdr:sp macro="" textlink="">
      <xdr:nvSpPr>
        <xdr:cNvPr id="207" name="テキスト ボックス 206"/>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8" name="円/楕円 207"/>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09" name="テキスト ボックス 208"/>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0" name="円/楕円 209"/>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1" name="テキスト ボックス 210"/>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2" name="円/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3" name="テキスト ボックス 21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経費の大半は、保険事業を行う特別会計への繰出金であり、類似団体平均より低い水準を推移している。今後は、高齢化が進むにつれて支出が増加していくと見込まれるため、将来的な経費の抑制策を検討する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138430</xdr:rowOff>
    </xdr:to>
    <xdr:cxnSp macro="">
      <xdr:nvCxnSpPr>
        <xdr:cNvPr id="246" name="直線コネクタ 245"/>
        <xdr:cNvCxnSpPr/>
      </xdr:nvCxnSpPr>
      <xdr:spPr>
        <a:xfrm flipV="1">
          <a:off x="15671800" y="953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138430</xdr:rowOff>
    </xdr:to>
    <xdr:cxnSp macro="">
      <xdr:nvCxnSpPr>
        <xdr:cNvPr id="249" name="直線コネクタ 248"/>
        <xdr:cNvCxnSpPr/>
      </xdr:nvCxnSpPr>
      <xdr:spPr>
        <a:xfrm>
          <a:off x="14782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107950</xdr:rowOff>
    </xdr:to>
    <xdr:cxnSp macro="">
      <xdr:nvCxnSpPr>
        <xdr:cNvPr id="252" name="直線コネクタ 251"/>
        <xdr:cNvCxnSpPr/>
      </xdr:nvCxnSpPr>
      <xdr:spPr>
        <a:xfrm>
          <a:off x="13893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56</xdr:row>
      <xdr:rowOff>73660</xdr:rowOff>
    </xdr:to>
    <xdr:cxnSp macro="">
      <xdr:nvCxnSpPr>
        <xdr:cNvPr id="255" name="直線コネクタ 254"/>
        <xdr:cNvCxnSpPr/>
      </xdr:nvCxnSpPr>
      <xdr:spPr>
        <a:xfrm flipV="1">
          <a:off x="13004800" y="9507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5" name="円/楕円 264"/>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6"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7" name="円/楕円 266"/>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8" name="テキスト ボックス 267"/>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69" name="円/楕円 268"/>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0" name="テキスト ボックス 269"/>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1" name="円/楕円 270"/>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2" name="テキスト ボックス 271"/>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3" name="円/楕円 272"/>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4" name="テキスト ボックス 273"/>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補助</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が類似団体平均より多額となっているのは、</a:t>
          </a:r>
          <a:r>
            <a:rPr kumimoji="1" lang="ja-JP" altLang="en-US" sz="1300">
              <a:solidFill>
                <a:schemeClr val="dk1"/>
              </a:solidFill>
              <a:effectLst/>
              <a:latin typeface="+mn-lt"/>
              <a:ea typeface="+mn-ea"/>
              <a:cs typeface="+mn-cs"/>
            </a:rPr>
            <a:t>公共下水道事業会計への負担金及び人件費抑制の代わりに、ごみ・し尿処理、消防等の事務を一部事務組合で行っていることによる負担金のためである。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下水道事業は町主要施策として継続する見込であり、今後もこの傾向が続くと考えられる。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35560</xdr:rowOff>
    </xdr:to>
    <xdr:cxnSp macro="">
      <xdr:nvCxnSpPr>
        <xdr:cNvPr id="304" name="直線コネクタ 303"/>
        <xdr:cNvCxnSpPr/>
      </xdr:nvCxnSpPr>
      <xdr:spPr>
        <a:xfrm>
          <a:off x="15671800" y="65186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3556</xdr:rowOff>
    </xdr:to>
    <xdr:cxnSp macro="">
      <xdr:nvCxnSpPr>
        <xdr:cNvPr id="307" name="直線コネクタ 306"/>
        <xdr:cNvCxnSpPr/>
      </xdr:nvCxnSpPr>
      <xdr:spPr>
        <a:xfrm>
          <a:off x="14782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152146</xdr:rowOff>
    </xdr:from>
    <xdr:to>
      <xdr:col>21</xdr:col>
      <xdr:colOff>361950</xdr:colOff>
      <xdr:row>37</xdr:row>
      <xdr:rowOff>156718</xdr:rowOff>
    </xdr:to>
    <xdr:cxnSp macro="">
      <xdr:nvCxnSpPr>
        <xdr:cNvPr id="310" name="直線コネクタ 309"/>
        <xdr:cNvCxnSpPr/>
      </xdr:nvCxnSpPr>
      <xdr:spPr>
        <a:xfrm flipV="1">
          <a:off x="13893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38</xdr:row>
      <xdr:rowOff>44704</xdr:rowOff>
    </xdr:to>
    <xdr:cxnSp macro="">
      <xdr:nvCxnSpPr>
        <xdr:cNvPr id="313" name="直線コネクタ 312"/>
        <xdr:cNvCxnSpPr/>
      </xdr:nvCxnSpPr>
      <xdr:spPr>
        <a:xfrm flipV="1">
          <a:off x="13004800" y="6500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3" name="円/楕円 322"/>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4"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25" name="円/楕円 324"/>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26" name="テキスト ボックス 325"/>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27" name="円/楕円 326"/>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28" name="テキスト ボックス 327"/>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105918</xdr:rowOff>
    </xdr:from>
    <xdr:to>
      <xdr:col>20</xdr:col>
      <xdr:colOff>209550</xdr:colOff>
      <xdr:row>38</xdr:row>
      <xdr:rowOff>36068</xdr:rowOff>
    </xdr:to>
    <xdr:sp macro="" textlink="">
      <xdr:nvSpPr>
        <xdr:cNvPr id="329" name="円/楕円 328"/>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20845</xdr:rowOff>
    </xdr:from>
    <xdr:ext cx="762000" cy="259045"/>
    <xdr:sp macro="" textlink="">
      <xdr:nvSpPr>
        <xdr:cNvPr id="330" name="テキスト ボックス 329"/>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165354</xdr:rowOff>
    </xdr:from>
    <xdr:to>
      <xdr:col>19</xdr:col>
      <xdr:colOff>6350</xdr:colOff>
      <xdr:row>38</xdr:row>
      <xdr:rowOff>95504</xdr:rowOff>
    </xdr:to>
    <xdr:sp macro="" textlink="">
      <xdr:nvSpPr>
        <xdr:cNvPr id="331" name="円/楕円 330"/>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80281</xdr:rowOff>
    </xdr:from>
    <xdr:ext cx="762000" cy="259045"/>
    <xdr:sp macro="" textlink="">
      <xdr:nvSpPr>
        <xdr:cNvPr id="332" name="テキスト ボックス 331"/>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公債費及び公営企業債の償還金に対する繰出金等の準元利償還金は、毎年増加する傾向にあるが、並行して標準財政規模も大きくなっていることから、類似団体平均より良好な結果となっている。</a:t>
          </a:r>
          <a:endParaRPr kumimoji="1" lang="en-US" altLang="ja-JP" sz="1300">
            <a:latin typeface="ＭＳ Ｐゴシック"/>
          </a:endParaRPr>
        </a:p>
        <a:p>
          <a:r>
            <a:rPr kumimoji="1" lang="ja-JP" altLang="en-US" sz="1300">
              <a:latin typeface="ＭＳ Ｐゴシック"/>
            </a:rPr>
            <a:t>起債額は抑制しているものの、既発債の償還により当面は公債費が増加するため、投資とのバランスを取りながら、適正な水準を維持するよう努める。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67563</xdr:rowOff>
    </xdr:to>
    <xdr:cxnSp macro="">
      <xdr:nvCxnSpPr>
        <xdr:cNvPr id="362" name="直線コネクタ 361"/>
        <xdr:cNvCxnSpPr/>
      </xdr:nvCxnSpPr>
      <xdr:spPr>
        <a:xfrm>
          <a:off x="3987800" y="130611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44704</xdr:rowOff>
    </xdr:to>
    <xdr:cxnSp macro="">
      <xdr:nvCxnSpPr>
        <xdr:cNvPr id="365" name="直線コネクタ 364"/>
        <xdr:cNvCxnSpPr/>
      </xdr:nvCxnSpPr>
      <xdr:spPr>
        <a:xfrm flipV="1">
          <a:off x="3098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170435</xdr:rowOff>
    </xdr:from>
    <xdr:to>
      <xdr:col>4</xdr:col>
      <xdr:colOff>346075</xdr:colOff>
      <xdr:row>76</xdr:row>
      <xdr:rowOff>44704</xdr:rowOff>
    </xdr:to>
    <xdr:cxnSp macro="">
      <xdr:nvCxnSpPr>
        <xdr:cNvPr id="368" name="直線コネクタ 367"/>
        <xdr:cNvCxnSpPr/>
      </xdr:nvCxnSpPr>
      <xdr:spPr>
        <a:xfrm>
          <a:off x="2209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170435</xdr:rowOff>
    </xdr:from>
    <xdr:to>
      <xdr:col>3</xdr:col>
      <xdr:colOff>142875</xdr:colOff>
      <xdr:row>76</xdr:row>
      <xdr:rowOff>3556</xdr:rowOff>
    </xdr:to>
    <xdr:cxnSp macro="">
      <xdr:nvCxnSpPr>
        <xdr:cNvPr id="371" name="直線コネクタ 370"/>
        <xdr:cNvCxnSpPr/>
      </xdr:nvCxnSpPr>
      <xdr:spPr>
        <a:xfrm flipV="1">
          <a:off x="1320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1" name="円/楕円 380"/>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2"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3" name="円/楕円 382"/>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4" name="テキスト ボックス 383"/>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165354</xdr:rowOff>
    </xdr:from>
    <xdr:to>
      <xdr:col>4</xdr:col>
      <xdr:colOff>396875</xdr:colOff>
      <xdr:row>76</xdr:row>
      <xdr:rowOff>95504</xdr:rowOff>
    </xdr:to>
    <xdr:sp macro="" textlink="">
      <xdr:nvSpPr>
        <xdr:cNvPr id="385" name="円/楕円 384"/>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105681</xdr:rowOff>
    </xdr:from>
    <xdr:ext cx="762000" cy="259045"/>
    <xdr:sp macro="" textlink="">
      <xdr:nvSpPr>
        <xdr:cNvPr id="386" name="テキスト ボックス 385"/>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119634</xdr:rowOff>
    </xdr:from>
    <xdr:to>
      <xdr:col>3</xdr:col>
      <xdr:colOff>193675</xdr:colOff>
      <xdr:row>76</xdr:row>
      <xdr:rowOff>49783</xdr:rowOff>
    </xdr:to>
    <xdr:sp macro="" textlink="">
      <xdr:nvSpPr>
        <xdr:cNvPr id="387" name="円/楕円 386"/>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59961</xdr:rowOff>
    </xdr:from>
    <xdr:ext cx="762000" cy="259045"/>
    <xdr:sp macro="" textlink="">
      <xdr:nvSpPr>
        <xdr:cNvPr id="388" name="テキスト ボックス 387"/>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124206</xdr:rowOff>
    </xdr:from>
    <xdr:to>
      <xdr:col>1</xdr:col>
      <xdr:colOff>676275</xdr:colOff>
      <xdr:row>76</xdr:row>
      <xdr:rowOff>54356</xdr:rowOff>
    </xdr:to>
    <xdr:sp macro="" textlink="">
      <xdr:nvSpPr>
        <xdr:cNvPr id="389" name="円/楕円 388"/>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64533</xdr:rowOff>
    </xdr:from>
    <xdr:ext cx="762000" cy="259045"/>
    <xdr:sp macro="" textlink="">
      <xdr:nvSpPr>
        <xdr:cNvPr id="390" name="テキスト ボックス 389"/>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ものは物件費と補助費等であり、人件費抑制の反動増となっている。類似団体平均より高い水準を推移しているのも、職員数抑制の影響と考えられる。いずれも必要なものであり、また、制度改正に伴うシステム改修等、偶発的な支出が発生しやすく、大幅な削減は難しいが、更に経費の抑制に努める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78</xdr:row>
      <xdr:rowOff>138430</xdr:rowOff>
    </xdr:to>
    <xdr:cxnSp macro="">
      <xdr:nvCxnSpPr>
        <xdr:cNvPr id="423" name="直線コネクタ 422"/>
        <xdr:cNvCxnSpPr/>
      </xdr:nvCxnSpPr>
      <xdr:spPr>
        <a:xfrm flipV="1">
          <a:off x="15671800" y="134962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100330</xdr:rowOff>
    </xdr:from>
    <xdr:to>
      <xdr:col>22</xdr:col>
      <xdr:colOff>565150</xdr:colOff>
      <xdr:row>78</xdr:row>
      <xdr:rowOff>138430</xdr:rowOff>
    </xdr:to>
    <xdr:cxnSp macro="">
      <xdr:nvCxnSpPr>
        <xdr:cNvPr id="426" name="直線コネクタ 425"/>
        <xdr:cNvCxnSpPr/>
      </xdr:nvCxnSpPr>
      <xdr:spPr>
        <a:xfrm>
          <a:off x="14782800" y="13473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157480</xdr:rowOff>
    </xdr:from>
    <xdr:to>
      <xdr:col>21</xdr:col>
      <xdr:colOff>361950</xdr:colOff>
      <xdr:row>78</xdr:row>
      <xdr:rowOff>100330</xdr:rowOff>
    </xdr:to>
    <xdr:cxnSp macro="">
      <xdr:nvCxnSpPr>
        <xdr:cNvPr id="429" name="直線コネクタ 428"/>
        <xdr:cNvCxnSpPr/>
      </xdr:nvCxnSpPr>
      <xdr:spPr>
        <a:xfrm>
          <a:off x="13893800" y="133591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168911</xdr:rowOff>
    </xdr:to>
    <xdr:cxnSp macro="">
      <xdr:nvCxnSpPr>
        <xdr:cNvPr id="432" name="直線コネクタ 431"/>
        <xdr:cNvCxnSpPr/>
      </xdr:nvCxnSpPr>
      <xdr:spPr>
        <a:xfrm flipV="1">
          <a:off x="13004800" y="133591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42" name="円/楕円 441"/>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43"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87630</xdr:rowOff>
    </xdr:from>
    <xdr:to>
      <xdr:col>22</xdr:col>
      <xdr:colOff>615950</xdr:colOff>
      <xdr:row>79</xdr:row>
      <xdr:rowOff>17780</xdr:rowOff>
    </xdr:to>
    <xdr:sp macro="" textlink="">
      <xdr:nvSpPr>
        <xdr:cNvPr id="444" name="円/楕円 443"/>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45" name="テキスト ボックス 444"/>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6" name="円/楕円 445"/>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47" name="テキスト ボックス 446"/>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106680</xdr:rowOff>
    </xdr:from>
    <xdr:to>
      <xdr:col>20</xdr:col>
      <xdr:colOff>209550</xdr:colOff>
      <xdr:row>78</xdr:row>
      <xdr:rowOff>36830</xdr:rowOff>
    </xdr:to>
    <xdr:sp macro="" textlink="">
      <xdr:nvSpPr>
        <xdr:cNvPr id="448" name="円/楕円 447"/>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49" name="テキスト ボックス 448"/>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118111</xdr:rowOff>
    </xdr:from>
    <xdr:to>
      <xdr:col>19</xdr:col>
      <xdr:colOff>6350</xdr:colOff>
      <xdr:row>79</xdr:row>
      <xdr:rowOff>48261</xdr:rowOff>
    </xdr:to>
    <xdr:sp macro="" textlink="">
      <xdr:nvSpPr>
        <xdr:cNvPr id="450" name="円/楕円 449"/>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33038</xdr:rowOff>
    </xdr:from>
    <xdr:ext cx="762000" cy="259045"/>
    <xdr:sp macro="" textlink="">
      <xdr:nvSpPr>
        <xdr:cNvPr id="451" name="テキスト ボックス 450"/>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岡山県里庄町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17843</xdr:rowOff>
    </xdr:from>
    <xdr:to>
      <xdr:col>4</xdr:col>
      <xdr:colOff>1117600</xdr:colOff>
      <xdr:row>19</xdr:row>
      <xdr:rowOff>22522</xdr:rowOff>
    </xdr:to>
    <xdr:cxnSp macro="">
      <xdr:nvCxnSpPr>
        <xdr:cNvPr id="50" name="直線コネクタ 49"/>
        <xdr:cNvCxnSpPr/>
      </xdr:nvCxnSpPr>
      <xdr:spPr bwMode="auto">
        <a:xfrm>
          <a:off x="5003800" y="3323018"/>
          <a:ext cx="647700" cy="4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17843</xdr:rowOff>
    </xdr:from>
    <xdr:to>
      <xdr:col>4</xdr:col>
      <xdr:colOff>469900</xdr:colOff>
      <xdr:row>19</xdr:row>
      <xdr:rowOff>26165</xdr:rowOff>
    </xdr:to>
    <xdr:cxnSp macro="">
      <xdr:nvCxnSpPr>
        <xdr:cNvPr id="53" name="直線コネクタ 52"/>
        <xdr:cNvCxnSpPr/>
      </xdr:nvCxnSpPr>
      <xdr:spPr bwMode="auto">
        <a:xfrm flipV="1">
          <a:off x="4305300" y="3323018"/>
          <a:ext cx="698500" cy="8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26165</xdr:rowOff>
    </xdr:from>
    <xdr:to>
      <xdr:col>3</xdr:col>
      <xdr:colOff>904875</xdr:colOff>
      <xdr:row>19</xdr:row>
      <xdr:rowOff>56347</xdr:rowOff>
    </xdr:to>
    <xdr:cxnSp macro="">
      <xdr:nvCxnSpPr>
        <xdr:cNvPr id="56" name="直線コネクタ 55"/>
        <xdr:cNvCxnSpPr/>
      </xdr:nvCxnSpPr>
      <xdr:spPr bwMode="auto">
        <a:xfrm flipV="1">
          <a:off x="3606800" y="3331340"/>
          <a:ext cx="698500" cy="30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56347</xdr:rowOff>
    </xdr:from>
    <xdr:to>
      <xdr:col>3</xdr:col>
      <xdr:colOff>206375</xdr:colOff>
      <xdr:row>19</xdr:row>
      <xdr:rowOff>71062</xdr:rowOff>
    </xdr:to>
    <xdr:cxnSp macro="">
      <xdr:nvCxnSpPr>
        <xdr:cNvPr id="59" name="直線コネクタ 58"/>
        <xdr:cNvCxnSpPr/>
      </xdr:nvCxnSpPr>
      <xdr:spPr bwMode="auto">
        <a:xfrm flipV="1">
          <a:off x="2908300" y="3361522"/>
          <a:ext cx="698500" cy="14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143172</xdr:rowOff>
    </xdr:from>
    <xdr:to>
      <xdr:col>5</xdr:col>
      <xdr:colOff>34925</xdr:colOff>
      <xdr:row>19</xdr:row>
      <xdr:rowOff>73322</xdr:rowOff>
    </xdr:to>
    <xdr:sp macro="" textlink="">
      <xdr:nvSpPr>
        <xdr:cNvPr id="69" name="円/楕円 68"/>
        <xdr:cNvSpPr/>
      </xdr:nvSpPr>
      <xdr:spPr bwMode="auto">
        <a:xfrm>
          <a:off x="5600700" y="327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115249</xdr:rowOff>
    </xdr:from>
    <xdr:ext cx="762000" cy="259045"/>
    <xdr:sp macro="" textlink="">
      <xdr:nvSpPr>
        <xdr:cNvPr id="70" name="人口1人当たり決算額の推移該当値テキスト130"/>
        <xdr:cNvSpPr txBox="1"/>
      </xdr:nvSpPr>
      <xdr:spPr>
        <a:xfrm>
          <a:off x="5740400" y="324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138493</xdr:rowOff>
    </xdr:from>
    <xdr:to>
      <xdr:col>4</xdr:col>
      <xdr:colOff>520700</xdr:colOff>
      <xdr:row>19</xdr:row>
      <xdr:rowOff>68643</xdr:rowOff>
    </xdr:to>
    <xdr:sp macro="" textlink="">
      <xdr:nvSpPr>
        <xdr:cNvPr id="71" name="円/楕円 70"/>
        <xdr:cNvSpPr/>
      </xdr:nvSpPr>
      <xdr:spPr bwMode="auto">
        <a:xfrm>
          <a:off x="4953000" y="32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53420</xdr:rowOff>
    </xdr:from>
    <xdr:ext cx="736600" cy="259045"/>
    <xdr:sp macro="" textlink="">
      <xdr:nvSpPr>
        <xdr:cNvPr id="72" name="テキスト ボックス 71"/>
        <xdr:cNvSpPr txBox="1"/>
      </xdr:nvSpPr>
      <xdr:spPr>
        <a:xfrm>
          <a:off x="4622800" y="335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80,575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146815</xdr:rowOff>
    </xdr:from>
    <xdr:to>
      <xdr:col>3</xdr:col>
      <xdr:colOff>955675</xdr:colOff>
      <xdr:row>19</xdr:row>
      <xdr:rowOff>76965</xdr:rowOff>
    </xdr:to>
    <xdr:sp macro="" textlink="">
      <xdr:nvSpPr>
        <xdr:cNvPr id="73" name="円/楕円 72"/>
        <xdr:cNvSpPr/>
      </xdr:nvSpPr>
      <xdr:spPr bwMode="auto">
        <a:xfrm>
          <a:off x="4254500" y="328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61742</xdr:rowOff>
    </xdr:from>
    <xdr:ext cx="762000" cy="259045"/>
    <xdr:sp macro="" textlink="">
      <xdr:nvSpPr>
        <xdr:cNvPr id="74" name="テキスト ボックス 73"/>
        <xdr:cNvSpPr txBox="1"/>
      </xdr:nvSpPr>
      <xdr:spPr>
        <a:xfrm>
          <a:off x="3924300" y="33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79,483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5547</xdr:rowOff>
    </xdr:from>
    <xdr:to>
      <xdr:col>3</xdr:col>
      <xdr:colOff>257175</xdr:colOff>
      <xdr:row>19</xdr:row>
      <xdr:rowOff>107147</xdr:rowOff>
    </xdr:to>
    <xdr:sp macro="" textlink="">
      <xdr:nvSpPr>
        <xdr:cNvPr id="75" name="円/楕円 74"/>
        <xdr:cNvSpPr/>
      </xdr:nvSpPr>
      <xdr:spPr bwMode="auto">
        <a:xfrm>
          <a:off x="3556000" y="331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91924</xdr:rowOff>
    </xdr:from>
    <xdr:ext cx="762000" cy="259045"/>
    <xdr:sp macro="" textlink="">
      <xdr:nvSpPr>
        <xdr:cNvPr id="76" name="テキスト ボックス 75"/>
        <xdr:cNvSpPr txBox="1"/>
      </xdr:nvSpPr>
      <xdr:spPr>
        <a:xfrm>
          <a:off x="3225800" y="339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75,522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20262</xdr:rowOff>
    </xdr:from>
    <xdr:to>
      <xdr:col>2</xdr:col>
      <xdr:colOff>692150</xdr:colOff>
      <xdr:row>19</xdr:row>
      <xdr:rowOff>121862</xdr:rowOff>
    </xdr:to>
    <xdr:sp macro="" textlink="">
      <xdr:nvSpPr>
        <xdr:cNvPr id="77" name="円/楕円 76"/>
        <xdr:cNvSpPr/>
      </xdr:nvSpPr>
      <xdr:spPr bwMode="auto">
        <a:xfrm>
          <a:off x="2857500" y="3325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106639</xdr:rowOff>
    </xdr:from>
    <xdr:ext cx="762000" cy="259045"/>
    <xdr:sp macro="" textlink="">
      <xdr:nvSpPr>
        <xdr:cNvPr id="78" name="テキスト ボックス 77"/>
        <xdr:cNvSpPr txBox="1"/>
      </xdr:nvSpPr>
      <xdr:spPr>
        <a:xfrm>
          <a:off x="2527300" y="341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7048</xdr:rowOff>
    </xdr:from>
    <xdr:to>
      <xdr:col>4</xdr:col>
      <xdr:colOff>1117600</xdr:colOff>
      <xdr:row>36</xdr:row>
      <xdr:rowOff>16383</xdr:rowOff>
    </xdr:to>
    <xdr:cxnSp macro="">
      <xdr:nvCxnSpPr>
        <xdr:cNvPr id="111" name="直線コネクタ 110"/>
        <xdr:cNvCxnSpPr/>
      </xdr:nvCxnSpPr>
      <xdr:spPr bwMode="auto">
        <a:xfrm flipV="1">
          <a:off x="5003800" y="6960298"/>
          <a:ext cx="647700" cy="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331406</xdr:rowOff>
    </xdr:from>
    <xdr:to>
      <xdr:col>4</xdr:col>
      <xdr:colOff>469900</xdr:colOff>
      <xdr:row>36</xdr:row>
      <xdr:rowOff>16383</xdr:rowOff>
    </xdr:to>
    <xdr:cxnSp macro="">
      <xdr:nvCxnSpPr>
        <xdr:cNvPr id="114" name="直線コネクタ 113"/>
        <xdr:cNvCxnSpPr/>
      </xdr:nvCxnSpPr>
      <xdr:spPr bwMode="auto">
        <a:xfrm>
          <a:off x="4305300" y="6941756"/>
          <a:ext cx="698500" cy="27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326504</xdr:rowOff>
    </xdr:from>
    <xdr:to>
      <xdr:col>3</xdr:col>
      <xdr:colOff>904875</xdr:colOff>
      <xdr:row>35</xdr:row>
      <xdr:rowOff>331406</xdr:rowOff>
    </xdr:to>
    <xdr:cxnSp macro="">
      <xdr:nvCxnSpPr>
        <xdr:cNvPr id="117" name="直線コネクタ 116"/>
        <xdr:cNvCxnSpPr/>
      </xdr:nvCxnSpPr>
      <xdr:spPr bwMode="auto">
        <a:xfrm>
          <a:off x="3606800" y="6936854"/>
          <a:ext cx="698500" cy="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311162</xdr:rowOff>
    </xdr:from>
    <xdr:to>
      <xdr:col>3</xdr:col>
      <xdr:colOff>206375</xdr:colOff>
      <xdr:row>35</xdr:row>
      <xdr:rowOff>326504</xdr:rowOff>
    </xdr:to>
    <xdr:cxnSp macro="">
      <xdr:nvCxnSpPr>
        <xdr:cNvPr id="120" name="直線コネクタ 119"/>
        <xdr:cNvCxnSpPr/>
      </xdr:nvCxnSpPr>
      <xdr:spPr bwMode="auto">
        <a:xfrm>
          <a:off x="2908300" y="6921512"/>
          <a:ext cx="698500" cy="1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299148</xdr:rowOff>
    </xdr:from>
    <xdr:to>
      <xdr:col>5</xdr:col>
      <xdr:colOff>34925</xdr:colOff>
      <xdr:row>36</xdr:row>
      <xdr:rowOff>57848</xdr:rowOff>
    </xdr:to>
    <xdr:sp macro="" textlink="">
      <xdr:nvSpPr>
        <xdr:cNvPr id="130" name="円/楕円 129"/>
        <xdr:cNvSpPr/>
      </xdr:nvSpPr>
      <xdr:spPr bwMode="auto">
        <a:xfrm>
          <a:off x="5600700" y="690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271225</xdr:rowOff>
    </xdr:from>
    <xdr:ext cx="762000" cy="259045"/>
    <xdr:sp macro="" textlink="">
      <xdr:nvSpPr>
        <xdr:cNvPr id="131" name="人口1人当たり決算額の推移該当値テキスト445"/>
        <xdr:cNvSpPr txBox="1"/>
      </xdr:nvSpPr>
      <xdr:spPr>
        <a:xfrm>
          <a:off x="5740400" y="688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308483</xdr:rowOff>
    </xdr:from>
    <xdr:to>
      <xdr:col>4</xdr:col>
      <xdr:colOff>520700</xdr:colOff>
      <xdr:row>36</xdr:row>
      <xdr:rowOff>67183</xdr:rowOff>
    </xdr:to>
    <xdr:sp macro="" textlink="">
      <xdr:nvSpPr>
        <xdr:cNvPr id="132" name="円/楕円 131"/>
        <xdr:cNvSpPr/>
      </xdr:nvSpPr>
      <xdr:spPr bwMode="auto">
        <a:xfrm>
          <a:off x="4953000" y="69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51960</xdr:rowOff>
    </xdr:from>
    <xdr:ext cx="736600" cy="259045"/>
    <xdr:sp macro="" textlink="">
      <xdr:nvSpPr>
        <xdr:cNvPr id="133" name="テキスト ボックス 132"/>
        <xdr:cNvSpPr txBox="1"/>
      </xdr:nvSpPr>
      <xdr:spPr>
        <a:xfrm>
          <a:off x="4622800" y="700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280606</xdr:rowOff>
    </xdr:from>
    <xdr:to>
      <xdr:col>3</xdr:col>
      <xdr:colOff>955675</xdr:colOff>
      <xdr:row>36</xdr:row>
      <xdr:rowOff>39306</xdr:rowOff>
    </xdr:to>
    <xdr:sp macro="" textlink="">
      <xdr:nvSpPr>
        <xdr:cNvPr id="134" name="円/楕円 133"/>
        <xdr:cNvSpPr/>
      </xdr:nvSpPr>
      <xdr:spPr bwMode="auto">
        <a:xfrm>
          <a:off x="4254500" y="689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24083</xdr:rowOff>
    </xdr:from>
    <xdr:ext cx="762000" cy="259045"/>
    <xdr:sp macro="" textlink="">
      <xdr:nvSpPr>
        <xdr:cNvPr id="135" name="テキスト ボックス 134"/>
        <xdr:cNvSpPr txBox="1"/>
      </xdr:nvSpPr>
      <xdr:spPr>
        <a:xfrm>
          <a:off x="3924300" y="69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275704</xdr:rowOff>
    </xdr:from>
    <xdr:to>
      <xdr:col>3</xdr:col>
      <xdr:colOff>257175</xdr:colOff>
      <xdr:row>36</xdr:row>
      <xdr:rowOff>34404</xdr:rowOff>
    </xdr:to>
    <xdr:sp macro="" textlink="">
      <xdr:nvSpPr>
        <xdr:cNvPr id="136" name="円/楕円 135"/>
        <xdr:cNvSpPr/>
      </xdr:nvSpPr>
      <xdr:spPr bwMode="auto">
        <a:xfrm>
          <a:off x="3556000" y="688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19181</xdr:rowOff>
    </xdr:from>
    <xdr:ext cx="762000" cy="259045"/>
    <xdr:sp macro="" textlink="">
      <xdr:nvSpPr>
        <xdr:cNvPr id="137" name="テキスト ボックス 136"/>
        <xdr:cNvSpPr txBox="1"/>
      </xdr:nvSpPr>
      <xdr:spPr>
        <a:xfrm>
          <a:off x="3225800" y="69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260362</xdr:rowOff>
    </xdr:from>
    <xdr:to>
      <xdr:col>2</xdr:col>
      <xdr:colOff>692150</xdr:colOff>
      <xdr:row>36</xdr:row>
      <xdr:rowOff>19062</xdr:rowOff>
    </xdr:to>
    <xdr:sp macro="" textlink="">
      <xdr:nvSpPr>
        <xdr:cNvPr id="138" name="円/楕円 137"/>
        <xdr:cNvSpPr/>
      </xdr:nvSpPr>
      <xdr:spPr bwMode="auto">
        <a:xfrm>
          <a:off x="2857500" y="6870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3839</xdr:rowOff>
    </xdr:from>
    <xdr:ext cx="762000" cy="259045"/>
    <xdr:sp macro="" textlink="">
      <xdr:nvSpPr>
        <xdr:cNvPr id="139" name="テキスト ボックス 138"/>
        <xdr:cNvSpPr txBox="1"/>
      </xdr:nvSpPr>
      <xdr:spPr>
        <a:xfrm>
          <a:off x="2527300" y="695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財政調整基金残高は、ほぼ同水準を維持している。対標準財政規模比が低下しているのは、標準財政規模が増加したためである。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に大きく減少しているが、歳入歳出予算をそれまでより更に厳密に精査した結果であり、</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の増加は、その反動増である。</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がほぼ同水準であるのは、その方針を維持しているためである。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一般会計は、個人町民税及び特別交付税の額が見込より多かったため、実質収支額が増加し、率も大きくなっている。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国民健康保険、介護老人保健施設、介護保険の各特別会計は、適正水準を維持している。</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水道事業会計は安定的な経営を維持しており、平成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年度連結実質黒字が減少しているのは、前払金が少なかったためであり、偶発的なものである。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公共下水道事業会計は、平成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年度に法適用企業に移行してからは、同程度の水準を維持している。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元利償還金と公営企業債の元利償還金に対する繰入金は年々増加している。ただし、元利償還金の</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％以上は臨時財政対策債に係るものであり、その分算入公債費等も増加し、実質公債費比率は改善傾向にある。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債務負担行為に基づく支出額は、老朽ため池改修事業及び小規模土地改良事業に係る元利償還補助事業に係るものであり、年々減少している。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組合等が起こした地方債の元利償還金に対する負担金等は減少傾向にあるものの、組合の事業に依存するものであり、今後施設の更新等にも伴い、増加することが見込まれる。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について、一般会計等に係る地方債現在高は平成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年度末をピークに減少に転じている。また、公営企業債等繰入見込額は、起債残高の増加に合わせて増加傾向にあり、将来負担額全体としては年々増加している。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一方、充当可能財源等（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は、充当可能基金残高及び特定歳入が減少し、基準財政需要額算入見込額が増加するため、</a:t>
          </a:r>
          <a:r>
            <a:rPr kumimoji="1" lang="ja-JP" altLang="ja-JP" sz="1300">
              <a:solidFill>
                <a:schemeClr val="dk1"/>
              </a:solidFill>
              <a:effectLst/>
              <a:latin typeface="+mn-lt"/>
              <a:ea typeface="+mn-ea"/>
              <a:cs typeface="+mn-cs"/>
            </a:rPr>
            <a:t>充当可能財源等</a:t>
          </a:r>
          <a:r>
            <a:rPr kumimoji="1" lang="ja-JP" altLang="en-US" sz="1300">
              <a:latin typeface="ＭＳ ゴシック" pitchFamily="49" charset="-128"/>
              <a:ea typeface="ＭＳ ゴシック" pitchFamily="49" charset="-128"/>
            </a:rPr>
            <a:t>全体では増加している。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差引で、将来負担比率の分子は、大幅なマイナスのまま減少している状態で、当面は健全財政を維持できる。ただし、今後も公営企業債等繰入見込額は増え続け、基金残高の減少につれて、一般会計等に係る地方債現在高も増加していくと見込まれる。将来負担を出さないことを一つの目処に、両者のバランスに一層注意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4364746</v>
      </c>
      <c r="BO4" s="379"/>
      <c r="BP4" s="379"/>
      <c r="BQ4" s="379"/>
      <c r="BR4" s="379"/>
      <c r="BS4" s="379"/>
      <c r="BT4" s="379"/>
      <c r="BU4" s="380"/>
      <c r="BV4" s="378">
        <v>4128071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8.5</v>
      </c>
      <c r="CU4" s="554"/>
      <c r="CV4" s="554"/>
      <c r="CW4" s="554"/>
      <c r="CX4" s="554"/>
      <c r="CY4" s="554"/>
      <c r="CZ4" s="554"/>
      <c r="DA4" s="555"/>
      <c r="DB4" s="553">
        <v>7.1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4114481</v>
      </c>
      <c r="BO5" s="384"/>
      <c r="BP5" s="384"/>
      <c r="BQ5" s="384"/>
      <c r="BR5" s="384"/>
      <c r="BS5" s="384"/>
      <c r="BT5" s="384"/>
      <c r="BU5" s="385"/>
      <c r="BV5" s="383">
        <v>3917134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87.1</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250265</v>
      </c>
      <c r="BO6" s="384"/>
      <c r="BP6" s="384"/>
      <c r="BQ6" s="384"/>
      <c r="BR6" s="384"/>
      <c r="BS6" s="384"/>
      <c r="BT6" s="384"/>
      <c r="BU6" s="385"/>
      <c r="BV6" s="383">
        <v>210937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95.3</v>
      </c>
      <c r="CU6" s="528"/>
      <c r="CV6" s="528"/>
      <c r="CW6" s="528"/>
      <c r="CX6" s="528"/>
      <c r="CY6" s="528"/>
      <c r="CZ6" s="528"/>
      <c r="DA6" s="529"/>
      <c r="DB6" s="527">
        <v>96.2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20249</v>
      </c>
      <c r="BO7" s="384"/>
      <c r="BP7" s="384"/>
      <c r="BQ7" s="384"/>
      <c r="BR7" s="384"/>
      <c r="BS7" s="384"/>
      <c r="BT7" s="384"/>
      <c r="BU7" s="385"/>
      <c r="BV7" s="383">
        <v>24062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2701365</v>
      </c>
      <c r="CU7" s="384"/>
      <c r="CV7" s="384"/>
      <c r="CW7" s="384"/>
      <c r="CX7" s="384"/>
      <c r="CY7" s="384"/>
      <c r="CZ7" s="384"/>
      <c r="DA7" s="385"/>
      <c r="DB7" s="383">
        <v>2636666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230016</v>
      </c>
      <c r="BO8" s="384"/>
      <c r="BP8" s="384"/>
      <c r="BQ8" s="384"/>
      <c r="BR8" s="384"/>
      <c r="BS8" s="384"/>
      <c r="BT8" s="384"/>
      <c r="BU8" s="385"/>
      <c r="BV8" s="383">
        <v>186875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0.56999999999999995</v>
      </c>
      <c r="CU8" s="491"/>
      <c r="CV8" s="491"/>
      <c r="CW8" s="491"/>
      <c r="CX8" s="491"/>
      <c r="CY8" s="491"/>
      <c r="CZ8" s="491"/>
      <c r="DA8" s="492"/>
      <c r="DB8" s="490">
        <v>0.57999999999999996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10916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43141</v>
      </c>
      <c r="BO9" s="384"/>
      <c r="BP9" s="384"/>
      <c r="BQ9" s="384"/>
      <c r="BR9" s="384"/>
      <c r="BS9" s="384"/>
      <c r="BT9" s="384"/>
      <c r="BU9" s="385"/>
      <c r="BV9" s="383">
        <v>6338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9.5</v>
      </c>
      <c r="CU9" s="354"/>
      <c r="CV9" s="354"/>
      <c r="CW9" s="354"/>
      <c r="CX9" s="354"/>
      <c r="CY9" s="354"/>
      <c r="CZ9" s="354"/>
      <c r="DA9" s="355"/>
      <c r="DB9" s="353">
        <v>9.1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10823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94477</v>
      </c>
      <c r="BO10" s="384"/>
      <c r="BP10" s="384"/>
      <c r="BQ10" s="384"/>
      <c r="BR10" s="384"/>
      <c r="BS10" s="384"/>
      <c r="BT10" s="384"/>
      <c r="BU10" s="385"/>
      <c r="BV10" s="383">
        <v>90755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11120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116155</v>
      </c>
      <c r="BO12" s="384"/>
      <c r="BP12" s="384"/>
      <c r="BQ12" s="384"/>
      <c r="BR12" s="384"/>
      <c r="BS12" s="384"/>
      <c r="BT12" s="384"/>
      <c r="BU12" s="385"/>
      <c r="BV12" s="383">
        <v>35000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11029</v>
      </c>
      <c r="S13" s="483"/>
      <c r="T13" s="483"/>
      <c r="U13" s="483"/>
      <c r="V13" s="484"/>
      <c r="W13" s="470" t="s">
        <v>123</v>
      </c>
      <c r="X13" s="396"/>
      <c r="Y13" s="396"/>
      <c r="Z13" s="396"/>
      <c r="AA13" s="396"/>
      <c r="AB13" s="397"/>
      <c r="AC13" s="359">
        <v>107</v>
      </c>
      <c r="AD13" s="360"/>
      <c r="AE13" s="360"/>
      <c r="AF13" s="360"/>
      <c r="AG13" s="361"/>
      <c r="AH13" s="359">
        <v>151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21463</v>
      </c>
      <c r="BO13" s="384"/>
      <c r="BP13" s="384"/>
      <c r="BQ13" s="384"/>
      <c r="BR13" s="384"/>
      <c r="BS13" s="384"/>
      <c r="BT13" s="384"/>
      <c r="BU13" s="385"/>
      <c r="BV13" s="383">
        <v>62093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11147</v>
      </c>
      <c r="S14" s="483"/>
      <c r="T14" s="483"/>
      <c r="U14" s="483"/>
      <c r="V14" s="484"/>
      <c r="W14" s="485"/>
      <c r="X14" s="399"/>
      <c r="Y14" s="399"/>
      <c r="Z14" s="399"/>
      <c r="AA14" s="399"/>
      <c r="AB14" s="400"/>
      <c r="AC14" s="475">
        <v>2.2000000000000002</v>
      </c>
      <c r="AD14" s="476"/>
      <c r="AE14" s="476"/>
      <c r="AF14" s="476"/>
      <c r="AG14" s="477"/>
      <c r="AH14" s="475">
        <v>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11050</v>
      </c>
      <c r="S15" s="483"/>
      <c r="T15" s="483"/>
      <c r="U15" s="483"/>
      <c r="V15" s="484"/>
      <c r="W15" s="470" t="s">
        <v>130</v>
      </c>
      <c r="X15" s="396"/>
      <c r="Y15" s="396"/>
      <c r="Z15" s="396"/>
      <c r="AA15" s="396"/>
      <c r="AB15" s="397"/>
      <c r="AC15" s="359">
        <v>1694</v>
      </c>
      <c r="AD15" s="360"/>
      <c r="AE15" s="360"/>
      <c r="AF15" s="360"/>
      <c r="AG15" s="361"/>
      <c r="AH15" s="359">
        <v>1914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1207304</v>
      </c>
      <c r="BO15" s="379"/>
      <c r="BP15" s="379"/>
      <c r="BQ15" s="379"/>
      <c r="BR15" s="379"/>
      <c r="BS15" s="379"/>
      <c r="BT15" s="379"/>
      <c r="BU15" s="380"/>
      <c r="BV15" s="378">
        <v>1135679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35.4</v>
      </c>
      <c r="AD16" s="476"/>
      <c r="AE16" s="476"/>
      <c r="AF16" s="476"/>
      <c r="AG16" s="477"/>
      <c r="AH16" s="475">
        <v>38.5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2102184</v>
      </c>
      <c r="BO16" s="384"/>
      <c r="BP16" s="384"/>
      <c r="BQ16" s="384"/>
      <c r="BR16" s="384"/>
      <c r="BS16" s="384"/>
      <c r="BT16" s="384"/>
      <c r="BU16" s="385"/>
      <c r="BV16" s="383">
        <v>2044599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2978</v>
      </c>
      <c r="AD17" s="360"/>
      <c r="AE17" s="360"/>
      <c r="AF17" s="360"/>
      <c r="AG17" s="361"/>
      <c r="AH17" s="359">
        <v>2894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1562855</v>
      </c>
      <c r="BO17" s="384"/>
      <c r="BP17" s="384"/>
      <c r="BQ17" s="384"/>
      <c r="BR17" s="384"/>
      <c r="BS17" s="384"/>
      <c r="BT17" s="384"/>
      <c r="BU17" s="385"/>
      <c r="BV17" s="383">
        <v>1463948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12.23</v>
      </c>
      <c r="M18" s="446"/>
      <c r="N18" s="446"/>
      <c r="O18" s="446"/>
      <c r="P18" s="446"/>
      <c r="Q18" s="446"/>
      <c r="R18" s="447"/>
      <c r="S18" s="447"/>
      <c r="T18" s="447"/>
      <c r="U18" s="447"/>
      <c r="V18" s="448"/>
      <c r="W18" s="462"/>
      <c r="X18" s="463"/>
      <c r="Y18" s="463"/>
      <c r="Z18" s="463"/>
      <c r="AA18" s="463"/>
      <c r="AB18" s="471"/>
      <c r="AC18" s="347">
        <v>62.3</v>
      </c>
      <c r="AD18" s="348"/>
      <c r="AE18" s="348"/>
      <c r="AF18" s="348"/>
      <c r="AG18" s="449"/>
      <c r="AH18" s="347">
        <v>58.2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2396780</v>
      </c>
      <c r="BO18" s="384"/>
      <c r="BP18" s="384"/>
      <c r="BQ18" s="384"/>
      <c r="BR18" s="384"/>
      <c r="BS18" s="384"/>
      <c r="BT18" s="384"/>
      <c r="BU18" s="385"/>
      <c r="BV18" s="383">
        <v>2333006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893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3237878</v>
      </c>
      <c r="BO19" s="384"/>
      <c r="BP19" s="384"/>
      <c r="BQ19" s="384"/>
      <c r="BR19" s="384"/>
      <c r="BS19" s="384"/>
      <c r="BT19" s="384"/>
      <c r="BU19" s="385"/>
      <c r="BV19" s="383">
        <v>3076808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3795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3514162</v>
      </c>
      <c r="BO23" s="384"/>
      <c r="BP23" s="384"/>
      <c r="BQ23" s="384"/>
      <c r="BR23" s="384"/>
      <c r="BS23" s="384"/>
      <c r="BT23" s="384"/>
      <c r="BU23" s="385"/>
      <c r="BV23" s="383">
        <v>3516703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7300</v>
      </c>
      <c r="R24" s="360"/>
      <c r="S24" s="360"/>
      <c r="T24" s="360"/>
      <c r="U24" s="360"/>
      <c r="V24" s="361"/>
      <c r="W24" s="425"/>
      <c r="X24" s="416"/>
      <c r="Y24" s="417"/>
      <c r="Z24" s="356" t="s">
        <v>153</v>
      </c>
      <c r="AA24" s="357"/>
      <c r="AB24" s="357"/>
      <c r="AC24" s="357"/>
      <c r="AD24" s="357"/>
      <c r="AE24" s="357"/>
      <c r="AF24" s="357"/>
      <c r="AG24" s="358"/>
      <c r="AH24" s="359">
        <v>69</v>
      </c>
      <c r="AI24" s="360"/>
      <c r="AJ24" s="360"/>
      <c r="AK24" s="360"/>
      <c r="AL24" s="361"/>
      <c r="AM24" s="359">
        <v>214590</v>
      </c>
      <c r="AN24" s="360"/>
      <c r="AO24" s="360"/>
      <c r="AP24" s="360"/>
      <c r="AQ24" s="360"/>
      <c r="AR24" s="361"/>
      <c r="AS24" s="359">
        <v>3110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3013299</v>
      </c>
      <c r="BO24" s="384"/>
      <c r="BP24" s="384"/>
      <c r="BQ24" s="384"/>
      <c r="BR24" s="384"/>
      <c r="BS24" s="384"/>
      <c r="BT24" s="384"/>
      <c r="BU24" s="385"/>
      <c r="BV24" s="383">
        <v>2963464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6400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100312</v>
      </c>
      <c r="BO25" s="379"/>
      <c r="BP25" s="379"/>
      <c r="BQ25" s="379"/>
      <c r="BR25" s="379"/>
      <c r="BS25" s="379"/>
      <c r="BT25" s="379"/>
      <c r="BU25" s="380"/>
      <c r="BV25" s="378">
        <v>218748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6000</v>
      </c>
      <c r="R26" s="360"/>
      <c r="S26" s="360"/>
      <c r="T26" s="360"/>
      <c r="U26" s="360"/>
      <c r="V26" s="361"/>
      <c r="W26" s="425"/>
      <c r="X26" s="416"/>
      <c r="Y26" s="417"/>
      <c r="Z26" s="356" t="s">
        <v>159</v>
      </c>
      <c r="AA26" s="436"/>
      <c r="AB26" s="436"/>
      <c r="AC26" s="436"/>
      <c r="AD26" s="436"/>
      <c r="AE26" s="436"/>
      <c r="AF26" s="436"/>
      <c r="AG26" s="437"/>
      <c r="AH26" s="359">
        <v>8</v>
      </c>
      <c r="AI26" s="360"/>
      <c r="AJ26" s="360"/>
      <c r="AK26" s="360"/>
      <c r="AL26" s="361"/>
      <c r="AM26" s="359">
        <v>22280</v>
      </c>
      <c r="AN26" s="360"/>
      <c r="AO26" s="360"/>
      <c r="AP26" s="360"/>
      <c r="AQ26" s="360"/>
      <c r="AR26" s="361"/>
      <c r="AS26" s="359">
        <v>2785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3102</v>
      </c>
      <c r="BO26" s="384"/>
      <c r="BP26" s="384"/>
      <c r="BQ26" s="384"/>
      <c r="BR26" s="384"/>
      <c r="BS26" s="384"/>
      <c r="BT26" s="384"/>
      <c r="BU26" s="385"/>
      <c r="BV26" s="383">
        <v>3333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3400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17514</v>
      </c>
      <c r="AN27" s="360"/>
      <c r="AO27" s="360"/>
      <c r="AP27" s="360"/>
      <c r="AQ27" s="360"/>
      <c r="AR27" s="361"/>
      <c r="AS27" s="359">
        <v>2919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103020</v>
      </c>
      <c r="BO27" s="387"/>
      <c r="BP27" s="387"/>
      <c r="BQ27" s="387"/>
      <c r="BR27" s="387"/>
      <c r="BS27" s="387"/>
      <c r="BT27" s="387"/>
      <c r="BU27" s="388"/>
      <c r="BV27" s="386">
        <v>103020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2800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839913</v>
      </c>
      <c r="BO28" s="379"/>
      <c r="BP28" s="379"/>
      <c r="BQ28" s="379"/>
      <c r="BR28" s="379"/>
      <c r="BS28" s="379"/>
      <c r="BT28" s="379"/>
      <c r="BU28" s="380"/>
      <c r="BV28" s="378">
        <v>861591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2550</v>
      </c>
      <c r="R29" s="360"/>
      <c r="S29" s="360"/>
      <c r="T29" s="360"/>
      <c r="U29" s="360"/>
      <c r="V29" s="361"/>
      <c r="W29" s="425"/>
      <c r="X29" s="416"/>
      <c r="Y29" s="417"/>
      <c r="Z29" s="356" t="s">
        <v>169</v>
      </c>
      <c r="AA29" s="357"/>
      <c r="AB29" s="357"/>
      <c r="AC29" s="357"/>
      <c r="AD29" s="357"/>
      <c r="AE29" s="357"/>
      <c r="AF29" s="357"/>
      <c r="AG29" s="358"/>
      <c r="AH29" s="359">
        <v>75</v>
      </c>
      <c r="AI29" s="360"/>
      <c r="AJ29" s="360"/>
      <c r="AK29" s="360"/>
      <c r="AL29" s="361"/>
      <c r="AM29" s="359">
        <v>232104</v>
      </c>
      <c r="AN29" s="360"/>
      <c r="AO29" s="360"/>
      <c r="AP29" s="360"/>
      <c r="AQ29" s="360"/>
      <c r="AR29" s="361"/>
      <c r="AS29" s="359">
        <v>3095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211970</v>
      </c>
      <c r="BO29" s="384"/>
      <c r="BP29" s="384"/>
      <c r="BQ29" s="384"/>
      <c r="BR29" s="384"/>
      <c r="BS29" s="384"/>
      <c r="BT29" s="384"/>
      <c r="BU29" s="385"/>
      <c r="BV29" s="383">
        <v>231970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1966738</v>
      </c>
      <c r="BO30" s="387"/>
      <c r="BP30" s="387"/>
      <c r="BQ30" s="387"/>
      <c r="BR30" s="387"/>
      <c r="BS30" s="387"/>
      <c r="BT30" s="387"/>
      <c r="BU30" s="388"/>
      <c r="BV30" s="386">
        <v>2088277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里庄町国民健康保険特別会計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里庄町水道事業会計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岡山県市町村総合事務組合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科学振興仁科財団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里庄町育英奨学資金給与特別会計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里庄町介護保険特別会計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里庄町公共下水道事業会計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岡山県市町村総合事務組合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里庄町土地開発公社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里庄町後期高齢者医療特別会計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岡山県市町村総合事務組合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里庄町介護老人保健施設特別会計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岡山県市町村総合事務組合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岡山県市町村税整理組合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岡山県西部地区養護老人ホーム組合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岡山県西部環境整備施設組合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岡山県西部衛生施設組合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笠岡地区消防組合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井笠地区農業共済事務組合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9" t="s">
        <v>23</v>
      </c>
      <c r="C41" s="1180"/>
      <c r="D41" s="81"/>
      <c r="E41" s="1181" t="s">
        <v>24</v>
      </c>
      <c r="F41" s="1181"/>
      <c r="G41" s="1181"/>
      <c r="H41" s="1182"/>
      <c r="I41" s="82">
        <v>3123</v>
      </c>
      <c r="J41" s="83">
        <v>3312</v>
      </c>
      <c r="K41" s="83">
        <v>3414</v>
      </c>
      <c r="L41" s="83">
        <v>3517</v>
      </c>
      <c r="M41" s="84">
        <v>3514</v>
      </c>
    </row>
    <row r="42" spans="2:13" ht="27.75" customHeight="1">
      <c r="B42" s="1169"/>
      <c r="C42" s="1170"/>
      <c r="D42" s="85"/>
      <c r="E42" s="1173" t="s">
        <v>25</v>
      </c>
      <c r="F42" s="1173"/>
      <c r="G42" s="1173"/>
      <c r="H42" s="1174"/>
      <c r="I42" s="86">
        <v>152</v>
      </c>
      <c r="J42" s="87">
        <v>138</v>
      </c>
      <c r="K42" s="87">
        <v>122</v>
      </c>
      <c r="L42" s="87">
        <v>102</v>
      </c>
      <c r="M42" s="88">
        <v>89</v>
      </c>
    </row>
    <row r="43" spans="2:13" ht="27.75" customHeight="1">
      <c r="B43" s="1169"/>
      <c r="C43" s="1170"/>
      <c r="D43" s="85"/>
      <c r="E43" s="1173" t="s">
        <v>26</v>
      </c>
      <c r="F43" s="1173"/>
      <c r="G43" s="1173"/>
      <c r="H43" s="1174"/>
      <c r="I43" s="86">
        <v>2543</v>
      </c>
      <c r="J43" s="87">
        <v>2498</v>
      </c>
      <c r="K43" s="87">
        <v>2525</v>
      </c>
      <c r="L43" s="87">
        <v>2529</v>
      </c>
      <c r="M43" s="88">
        <v>2568</v>
      </c>
    </row>
    <row r="44" spans="2:13" ht="27.75" customHeight="1">
      <c r="B44" s="1169"/>
      <c r="C44" s="1170"/>
      <c r="D44" s="85"/>
      <c r="E44" s="1173" t="s">
        <v>27</v>
      </c>
      <c r="F44" s="1173"/>
      <c r="G44" s="1173"/>
      <c r="H44" s="1174"/>
      <c r="I44" s="86">
        <v>157</v>
      </c>
      <c r="J44" s="87">
        <v>132</v>
      </c>
      <c r="K44" s="87">
        <v>105</v>
      </c>
      <c r="L44" s="87">
        <v>78</v>
      </c>
      <c r="M44" s="88">
        <v>129</v>
      </c>
    </row>
    <row r="45" spans="2:13" ht="27.75" customHeight="1">
      <c r="B45" s="1169"/>
      <c r="C45" s="1170"/>
      <c r="D45" s="85"/>
      <c r="E45" s="1173" t="s">
        <v>28</v>
      </c>
      <c r="F45" s="1173"/>
      <c r="G45" s="1173"/>
      <c r="H45" s="1174"/>
      <c r="I45" s="86">
        <v>301</v>
      </c>
      <c r="J45" s="87">
        <v>278</v>
      </c>
      <c r="K45" s="87">
        <v>276</v>
      </c>
      <c r="L45" s="87">
        <v>253</v>
      </c>
      <c r="M45" s="88">
        <v>198</v>
      </c>
    </row>
    <row r="46" spans="2:13" ht="27.75" customHeight="1">
      <c r="B46" s="1169"/>
      <c r="C46" s="1170"/>
      <c r="D46" s="85"/>
      <c r="E46" s="1173" t="s">
        <v>29</v>
      </c>
      <c r="F46" s="1173"/>
      <c r="G46" s="1173"/>
      <c r="H46" s="1174"/>
      <c r="I46" s="86" t="s">
        <v>489</v>
      </c>
      <c r="J46" s="87" t="s">
        <v>489</v>
      </c>
      <c r="K46" s="87" t="s">
        <v>489</v>
      </c>
      <c r="L46" s="87" t="s">
        <v>489</v>
      </c>
      <c r="M46" s="88" t="s">
        <v>489</v>
      </c>
    </row>
    <row r="47" spans="2:13" ht="27.75" customHeight="1">
      <c r="B47" s="1169"/>
      <c r="C47" s="1170"/>
      <c r="D47" s="85"/>
      <c r="E47" s="1173" t="s">
        <v>30</v>
      </c>
      <c r="F47" s="1173"/>
      <c r="G47" s="1173"/>
      <c r="H47" s="1174"/>
      <c r="I47" s="86" t="s">
        <v>489</v>
      </c>
      <c r="J47" s="87" t="s">
        <v>489</v>
      </c>
      <c r="K47" s="87" t="s">
        <v>489</v>
      </c>
      <c r="L47" s="87" t="s">
        <v>489</v>
      </c>
      <c r="M47" s="88" t="s">
        <v>489</v>
      </c>
    </row>
    <row r="48" spans="2:13" ht="27.75" customHeight="1">
      <c r="B48" s="1171"/>
      <c r="C48" s="1172"/>
      <c r="D48" s="85"/>
      <c r="E48" s="1173" t="s">
        <v>31</v>
      </c>
      <c r="F48" s="1173"/>
      <c r="G48" s="1173"/>
      <c r="H48" s="1174"/>
      <c r="I48" s="86" t="s">
        <v>489</v>
      </c>
      <c r="J48" s="87" t="s">
        <v>489</v>
      </c>
      <c r="K48" s="87" t="s">
        <v>489</v>
      </c>
      <c r="L48" s="87" t="s">
        <v>489</v>
      </c>
      <c r="M48" s="88" t="s">
        <v>489</v>
      </c>
    </row>
    <row r="49" spans="2:13" ht="27.75" customHeight="1">
      <c r="B49" s="1167" t="s">
        <v>32</v>
      </c>
      <c r="C49" s="1168"/>
      <c r="D49" s="89"/>
      <c r="E49" s="1173" t="s">
        <v>33</v>
      </c>
      <c r="F49" s="1173"/>
      <c r="G49" s="1173"/>
      <c r="H49" s="1174"/>
      <c r="I49" s="86">
        <v>3947</v>
      </c>
      <c r="J49" s="87">
        <v>4023</v>
      </c>
      <c r="K49" s="87">
        <v>4085</v>
      </c>
      <c r="L49" s="87">
        <v>4002</v>
      </c>
      <c r="M49" s="88">
        <v>3795</v>
      </c>
    </row>
    <row r="50" spans="2:13" ht="27.75" customHeight="1">
      <c r="B50" s="1169"/>
      <c r="C50" s="1170"/>
      <c r="D50" s="85"/>
      <c r="E50" s="1173" t="s">
        <v>34</v>
      </c>
      <c r="F50" s="1173"/>
      <c r="G50" s="1173"/>
      <c r="H50" s="1174"/>
      <c r="I50" s="86">
        <v>112</v>
      </c>
      <c r="J50" s="87">
        <v>107</v>
      </c>
      <c r="K50" s="87">
        <v>101</v>
      </c>
      <c r="L50" s="87">
        <v>89</v>
      </c>
      <c r="M50" s="88">
        <v>82</v>
      </c>
    </row>
    <row r="51" spans="2:13" ht="27.75" customHeight="1">
      <c r="B51" s="1171"/>
      <c r="C51" s="1172"/>
      <c r="D51" s="85"/>
      <c r="E51" s="1173" t="s">
        <v>35</v>
      </c>
      <c r="F51" s="1173"/>
      <c r="G51" s="1173"/>
      <c r="H51" s="1174"/>
      <c r="I51" s="86">
        <v>3832</v>
      </c>
      <c r="J51" s="87">
        <v>4090</v>
      </c>
      <c r="K51" s="87">
        <v>4272</v>
      </c>
      <c r="L51" s="87">
        <v>4412</v>
      </c>
      <c r="M51" s="88">
        <v>4687</v>
      </c>
    </row>
    <row r="52" spans="2:13" ht="27.75" customHeight="1" thickBot="1">
      <c r="B52" s="1175" t="s">
        <v>36</v>
      </c>
      <c r="C52" s="1176"/>
      <c r="D52" s="90"/>
      <c r="E52" s="1177" t="s">
        <v>37</v>
      </c>
      <c r="F52" s="1177"/>
      <c r="G52" s="1177"/>
      <c r="H52" s="1178"/>
      <c r="I52" s="91">
        <v>-1615</v>
      </c>
      <c r="J52" s="92">
        <v>-1862</v>
      </c>
      <c r="K52" s="92">
        <v>-2016</v>
      </c>
      <c r="L52" s="92">
        <v>-2026</v>
      </c>
      <c r="M52" s="93">
        <v>-2066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63441</v>
      </c>
      <c r="E3" s="116"/>
      <c r="F3" s="117">
        <v>70254</v>
      </c>
      <c r="G3" s="118"/>
      <c r="H3" s="119"/>
    </row>
    <row r="4" spans="1:8">
      <c r="A4" s="120"/>
      <c r="B4" s="121"/>
      <c r="C4" s="122"/>
      <c r="D4" s="123">
        <v>56945</v>
      </c>
      <c r="E4" s="124"/>
      <c r="F4" s="125">
        <v>41764</v>
      </c>
      <c r="G4" s="126"/>
      <c r="H4" s="127"/>
    </row>
    <row r="5" spans="1:8">
      <c r="A5" s="108" t="s">
        <v>508</v>
      </c>
      <c r="B5" s="113"/>
      <c r="C5" s="114"/>
      <c r="D5" s="115">
        <v>46365</v>
      </c>
      <c r="E5" s="116"/>
      <c r="F5" s="117">
        <v>89245</v>
      </c>
      <c r="G5" s="118"/>
      <c r="H5" s="119"/>
    </row>
    <row r="6" spans="1:8">
      <c r="A6" s="120"/>
      <c r="B6" s="121"/>
      <c r="C6" s="122"/>
      <c r="D6" s="123">
        <v>43669</v>
      </c>
      <c r="E6" s="124"/>
      <c r="F6" s="125">
        <v>42966</v>
      </c>
      <c r="G6" s="126"/>
      <c r="H6" s="127"/>
    </row>
    <row r="7" spans="1:8">
      <c r="A7" s="108" t="s">
        <v>509</v>
      </c>
      <c r="B7" s="113"/>
      <c r="C7" s="114"/>
      <c r="D7" s="115">
        <v>34709</v>
      </c>
      <c r="E7" s="116"/>
      <c r="F7" s="117">
        <v>70897</v>
      </c>
      <c r="G7" s="118"/>
      <c r="H7" s="119"/>
    </row>
    <row r="8" spans="1:8">
      <c r="A8" s="120"/>
      <c r="B8" s="121"/>
      <c r="C8" s="122"/>
      <c r="D8" s="123">
        <v>21559</v>
      </c>
      <c r="E8" s="124"/>
      <c r="F8" s="125">
        <v>39878</v>
      </c>
      <c r="G8" s="126"/>
      <c r="H8" s="127"/>
    </row>
    <row r="9" spans="1:8">
      <c r="A9" s="108" t="s">
        <v>510</v>
      </c>
      <c r="B9" s="113"/>
      <c r="C9" s="114"/>
      <c r="D9" s="115">
        <v>30588</v>
      </c>
      <c r="E9" s="116"/>
      <c r="F9" s="117">
        <v>66496</v>
      </c>
      <c r="G9" s="118"/>
      <c r="H9" s="119"/>
    </row>
    <row r="10" spans="1:8">
      <c r="A10" s="120"/>
      <c r="B10" s="121"/>
      <c r="C10" s="122"/>
      <c r="D10" s="123">
        <v>17807</v>
      </c>
      <c r="E10" s="124"/>
      <c r="F10" s="125">
        <v>36530</v>
      </c>
      <c r="G10" s="126"/>
      <c r="H10" s="127"/>
    </row>
    <row r="11" spans="1:8">
      <c r="A11" s="108" t="s">
        <v>511</v>
      </c>
      <c r="B11" s="113"/>
      <c r="C11" s="114"/>
      <c r="D11" s="115">
        <v>34518</v>
      </c>
      <c r="E11" s="116"/>
      <c r="F11" s="117">
        <v>82748</v>
      </c>
      <c r="G11" s="118"/>
      <c r="H11" s="119"/>
    </row>
    <row r="12" spans="1:8">
      <c r="A12" s="120"/>
      <c r="B12" s="121"/>
      <c r="C12" s="128"/>
      <c r="D12" s="123">
        <v>29847</v>
      </c>
      <c r="E12" s="124"/>
      <c r="F12" s="125">
        <v>44732</v>
      </c>
      <c r="G12" s="126"/>
      <c r="H12" s="127"/>
    </row>
    <row r="13" spans="1:8">
      <c r="A13" s="108"/>
      <c r="B13" s="113"/>
      <c r="C13" s="129"/>
      <c r="D13" s="130">
        <v>41924</v>
      </c>
      <c r="E13" s="131"/>
      <c r="F13" s="132">
        <v>75928</v>
      </c>
      <c r="G13" s="133"/>
      <c r="H13" s="119"/>
    </row>
    <row r="14" spans="1:8">
      <c r="A14" s="120"/>
      <c r="B14" s="121"/>
      <c r="C14" s="122"/>
      <c r="D14" s="123">
        <v>33965</v>
      </c>
      <c r="E14" s="124"/>
      <c r="F14" s="125">
        <v>41174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13.08</v>
      </c>
      <c r="C19" s="134">
        <f>ROUND(VALUE(SUBSTITUTE(実質収支比率等に係る経年分析!G$48,"▲","-")),2)</f>
        <v>12.38</v>
      </c>
      <c r="D19" s="134">
        <f>ROUND(VALUE(SUBSTITUTE(実質収支比率等に係る経年分析!H$48,"▲","-")),2)</f>
        <v>7.08</v>
      </c>
      <c r="E19" s="134">
        <f>ROUND(VALUE(SUBSTITUTE(実質収支比率等に係る経年分析!I$48,"▲","-")),2)</f>
        <v>7.09</v>
      </c>
      <c r="F19" s="134">
        <f>ROUND(VALUE(SUBSTITUTE(実質収支比率等に係る経年分析!J$48,"▲","-")),2)</f>
        <v>8.51</v>
      </c>
    </row>
    <row r="20" spans="1:11">
      <c r="A20" s="134" t="s">
        <v>42</v>
      </c>
      <c r="B20" s="134">
        <f>ROUND(VALUE(SUBSTITUTE(実質収支比率等に係る経年分析!F$47,"▲","-")),2)</f>
        <v>32.630000000000003</v>
      </c>
      <c r="C20" s="134">
        <f>ROUND(VALUE(SUBSTITUTE(実質収支比率等に係る経年分析!G$47,"▲","-")),2)</f>
        <v>31.37</v>
      </c>
      <c r="D20" s="134">
        <f>ROUND(VALUE(SUBSTITUTE(実質収支比率等に係る経年分析!H$47,"▲","-")),2)</f>
        <v>31.6</v>
      </c>
      <c r="E20" s="134">
        <f>ROUND(VALUE(SUBSTITUTE(実質収支比率等に係る経年分析!I$47,"▲","-")),2)</f>
        <v>32.68</v>
      </c>
      <c r="F20" s="134">
        <f>ROUND(VALUE(SUBSTITUTE(実質収支比率等に係る経年分析!J$47,"▲","-")),2)</f>
        <v>31.09</v>
      </c>
    </row>
    <row r="21" spans="1:11">
      <c r="A21" s="134" t="s">
        <v>43</v>
      </c>
      <c r="B21" s="134">
        <f>IF(ISNUMBER(VALUE(SUBSTITUTE(実質収支比率等に係る経年分析!F$49,"▲","-"))),ROUND(VALUE(SUBSTITUTE(実質収支比率等に係る経年分析!F$49,"▲","-")),2),NA())</f>
        <v>-5.26</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-5.36</v>
      </c>
      <c r="E21" s="134">
        <f>IF(ISNUMBER(VALUE(SUBSTITUTE(実質収支比率等に係る経年分析!I$49,"▲","-"))),ROUND(VALUE(SUBSTITUTE(実質収支比率等に係る経年分析!I$49,"▲","-")),2),NA())</f>
        <v>2.35</v>
      </c>
      <c r="F21" s="134">
        <f>IF(ISNUMBER(VALUE(SUBSTITUTE(実質収支比率等に係る経年分析!J$49,"▲","-"))),ROUND(VALUE(SUBSTITUTE(実質収支比率等に係る経年分析!J$49,"▲","-")),2),NA())</f>
        <v>0.79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里庄町育英奨学資金給与特別会計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里庄町後期高齢者医療特別会計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里庄町介護老人保健施設特別会計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1.86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里庄町介護保険特別会計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里庄町公共下水道事業会計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2.5299999999999998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2.81</v>
      </c>
    </row>
    <row r="34" spans="1:16">
      <c r="A34" s="135" t="str">
        <f>IF(連結実質赤字比率に係る赤字・黒字の構成分析!C$36="",NA(),連結実質赤字比率に係る赤字・黒字の構成分析!C$36)</f>
        <v>里庄町国民健康保険特別会計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2.83</v>
      </c>
    </row>
    <row r="35" spans="1:16">
      <c r="A35" s="135" t="str">
        <f>IF(連結実質赤字比率に係る赤字・黒字の構成分析!C$35="",NA(),連結実質赤字比率に係る赤字・黒字の構成分析!C$35)</f>
        <v>里庄町水道事業会計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213</v>
      </c>
      <c r="E42" s="136"/>
      <c r="F42" s="136"/>
      <c r="G42" s="136">
        <f>'実質公債費比率（分子）の構造'!L$52</f>
        <v>241</v>
      </c>
      <c r="H42" s="136"/>
      <c r="I42" s="136"/>
      <c r="J42" s="136">
        <f>'実質公債費比率（分子）の構造'!M$52</f>
        <v>258</v>
      </c>
      <c r="K42" s="136"/>
      <c r="L42" s="136"/>
      <c r="M42" s="136">
        <f>'実質公債費比率（分子）の構造'!N$52</f>
        <v>278</v>
      </c>
      <c r="N42" s="136"/>
      <c r="O42" s="136"/>
      <c r="P42" s="136">
        <f>'実質公債費比率（分子）の構造'!O$52</f>
        <v>297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16</v>
      </c>
      <c r="C44" s="136"/>
      <c r="D44" s="136"/>
      <c r="E44" s="136">
        <f>'実質公債費比率（分子）の構造'!L$50</f>
        <v>14</v>
      </c>
      <c r="F44" s="136"/>
      <c r="G44" s="136"/>
      <c r="H44" s="136">
        <f>'実質公債費比率（分子）の構造'!M$50</f>
        <v>10</v>
      </c>
      <c r="I44" s="136"/>
      <c r="J44" s="136"/>
      <c r="K44" s="136">
        <f>'実質公債費比率（分子）の構造'!N$50</f>
        <v>9</v>
      </c>
      <c r="L44" s="136"/>
      <c r="M44" s="136"/>
      <c r="N44" s="136">
        <f>'実質公債費比率（分子）の構造'!O$50</f>
        <v>6</v>
      </c>
      <c r="O44" s="136"/>
      <c r="P44" s="136"/>
    </row>
    <row r="45" spans="1:16">
      <c r="A45" s="136" t="s">
        <v>53</v>
      </c>
      <c r="B45" s="136">
        <f>'実質公債費比率（分子）の構造'!K$49</f>
        <v>54</v>
      </c>
      <c r="C45" s="136"/>
      <c r="D45" s="136"/>
      <c r="E45" s="136">
        <f>'実質公債費比率（分子）の構造'!L$49</f>
        <v>48</v>
      </c>
      <c r="F45" s="136"/>
      <c r="G45" s="136"/>
      <c r="H45" s="136">
        <f>'実質公債費比率（分子）の構造'!M$49</f>
        <v>48</v>
      </c>
      <c r="I45" s="136"/>
      <c r="J45" s="136"/>
      <c r="K45" s="136">
        <f>'実質公債費比率（分子）の構造'!N$49</f>
        <v>37</v>
      </c>
      <c r="L45" s="136"/>
      <c r="M45" s="136"/>
      <c r="N45" s="136">
        <f>'実質公債費比率（分子）の構造'!O$49</f>
        <v>26</v>
      </c>
      <c r="O45" s="136"/>
      <c r="P45" s="136"/>
    </row>
    <row r="46" spans="1:16">
      <c r="A46" s="136" t="s">
        <v>54</v>
      </c>
      <c r="B46" s="136">
        <f>'実質公債費比率（分子）の構造'!K$48</f>
        <v>123</v>
      </c>
      <c r="C46" s="136"/>
      <c r="D46" s="136"/>
      <c r="E46" s="136">
        <f>'実質公債費比率（分子）の構造'!L$48</f>
        <v>128</v>
      </c>
      <c r="F46" s="136"/>
      <c r="G46" s="136"/>
      <c r="H46" s="136">
        <f>'実質公債費比率（分子）の構造'!M$48</f>
        <v>123</v>
      </c>
      <c r="I46" s="136"/>
      <c r="J46" s="136"/>
      <c r="K46" s="136">
        <f>'実質公債費比率（分子）の構造'!N$48</f>
        <v>134</v>
      </c>
      <c r="L46" s="136"/>
      <c r="M46" s="136"/>
      <c r="N46" s="136">
        <f>'実質公債費比率（分子）の構造'!O$48</f>
        <v>144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240</v>
      </c>
      <c r="C49" s="136"/>
      <c r="D49" s="136"/>
      <c r="E49" s="136">
        <f>'実質公債費比率（分子）の構造'!L$45</f>
        <v>259</v>
      </c>
      <c r="F49" s="136"/>
      <c r="G49" s="136"/>
      <c r="H49" s="136">
        <f>'実質公債費比率（分子）の構造'!M$45</f>
        <v>279</v>
      </c>
      <c r="I49" s="136"/>
      <c r="J49" s="136"/>
      <c r="K49" s="136">
        <f>'実質公債費比率（分子）の構造'!N$45</f>
        <v>280</v>
      </c>
      <c r="L49" s="136"/>
      <c r="M49" s="136"/>
      <c r="N49" s="136">
        <f>'実質公債費比率（分子）の構造'!O$45</f>
        <v>308</v>
      </c>
      <c r="O49" s="136"/>
      <c r="P49" s="136"/>
    </row>
    <row r="50" spans="1:16">
      <c r="A50" s="136" t="s">
        <v>58</v>
      </c>
      <c r="B50" s="136" t="e">
        <f>NA()</f>
        <v>#N/A</v>
      </c>
      <c r="C50" s="136">
        <f>IF(ISNUMBER('実質公債費比率（分子）の構造'!K$53),'実質公債費比率（分子）の構造'!K$53,NA())</f>
        <v>220</v>
      </c>
      <c r="D50" s="136" t="e">
        <f>NA()</f>
        <v>#N/A</v>
      </c>
      <c r="E50" s="136" t="e">
        <f>NA()</f>
        <v>#N/A</v>
      </c>
      <c r="F50" s="136">
        <f>IF(ISNUMBER('実質公債費比率（分子）の構造'!L$53),'実質公債費比率（分子）の構造'!L$53,NA())</f>
        <v>208</v>
      </c>
      <c r="G50" s="136" t="e">
        <f>NA()</f>
        <v>#N/A</v>
      </c>
      <c r="H50" s="136" t="e">
        <f>NA()</f>
        <v>#N/A</v>
      </c>
      <c r="I50" s="136">
        <f>IF(ISNUMBER('実質公債費比率（分子）の構造'!M$53),'実質公債費比率（分子）の構造'!M$53,NA())</f>
        <v>202</v>
      </c>
      <c r="J50" s="136" t="e">
        <f>NA()</f>
        <v>#N/A</v>
      </c>
      <c r="K50" s="136" t="e">
        <f>NA()</f>
        <v>#N/A</v>
      </c>
      <c r="L50" s="136">
        <f>IF(ISNUMBER('実質公債費比率（分子）の構造'!N$53),'実質公債費比率（分子）の構造'!N$53,NA())</f>
        <v>182</v>
      </c>
      <c r="M50" s="136" t="e">
        <f>NA()</f>
        <v>#N/A</v>
      </c>
      <c r="N50" s="136" t="e">
        <f>NA()</f>
        <v>#N/A</v>
      </c>
      <c r="O50" s="136">
        <f>IF(ISNUMBER('実質公債費比率（分子）の構造'!O$53),'実質公債費比率（分子）の構造'!O$53,NA())</f>
        <v>187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3832</v>
      </c>
      <c r="E56" s="135"/>
      <c r="F56" s="135"/>
      <c r="G56" s="135">
        <f>'将来負担比率（分子）の構造'!J$51</f>
        <v>4090</v>
      </c>
      <c r="H56" s="135"/>
      <c r="I56" s="135"/>
      <c r="J56" s="135">
        <f>'将来負担比率（分子）の構造'!K$51</f>
        <v>4272</v>
      </c>
      <c r="K56" s="135"/>
      <c r="L56" s="135"/>
      <c r="M56" s="135">
        <f>'将来負担比率（分子）の構造'!L$51</f>
        <v>4412</v>
      </c>
      <c r="N56" s="135"/>
      <c r="O56" s="135"/>
      <c r="P56" s="135">
        <f>'将来負担比率（分子）の構造'!M$51</f>
        <v>4687</v>
      </c>
    </row>
    <row r="57" spans="1:16">
      <c r="A57" s="135" t="s">
        <v>34</v>
      </c>
      <c r="B57" s="135"/>
      <c r="C57" s="135"/>
      <c r="D57" s="135">
        <f>'将来負担比率（分子）の構造'!I$50</f>
        <v>112</v>
      </c>
      <c r="E57" s="135"/>
      <c r="F57" s="135"/>
      <c r="G57" s="135">
        <f>'将来負担比率（分子）の構造'!J$50</f>
        <v>107</v>
      </c>
      <c r="H57" s="135"/>
      <c r="I57" s="135"/>
      <c r="J57" s="135">
        <f>'将来負担比率（分子）の構造'!K$50</f>
        <v>101</v>
      </c>
      <c r="K57" s="135"/>
      <c r="L57" s="135"/>
      <c r="M57" s="135">
        <f>'将来負担比率（分子）の構造'!L$50</f>
        <v>89</v>
      </c>
      <c r="N57" s="135"/>
      <c r="O57" s="135"/>
      <c r="P57" s="135">
        <f>'将来負担比率（分子）の構造'!M$50</f>
        <v>82</v>
      </c>
    </row>
    <row r="58" spans="1:16">
      <c r="A58" s="135" t="s">
        <v>33</v>
      </c>
      <c r="B58" s="135"/>
      <c r="C58" s="135"/>
      <c r="D58" s="135">
        <f>'将来負担比率（分子）の構造'!I$49</f>
        <v>3947</v>
      </c>
      <c r="E58" s="135"/>
      <c r="F58" s="135"/>
      <c r="G58" s="135">
        <f>'将来負担比率（分子）の構造'!J$49</f>
        <v>4023</v>
      </c>
      <c r="H58" s="135"/>
      <c r="I58" s="135"/>
      <c r="J58" s="135">
        <f>'将来負担比率（分子）の構造'!K$49</f>
        <v>4085</v>
      </c>
      <c r="K58" s="135"/>
      <c r="L58" s="135"/>
      <c r="M58" s="135">
        <f>'将来負担比率（分子）の構造'!L$49</f>
        <v>4002</v>
      </c>
      <c r="N58" s="135"/>
      <c r="O58" s="135"/>
      <c r="P58" s="135">
        <f>'将来負担比率（分子）の構造'!M$49</f>
        <v>3795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301</v>
      </c>
      <c r="C62" s="135"/>
      <c r="D62" s="135"/>
      <c r="E62" s="135">
        <f>'将来負担比率（分子）の構造'!J$45</f>
        <v>278</v>
      </c>
      <c r="F62" s="135"/>
      <c r="G62" s="135"/>
      <c r="H62" s="135">
        <f>'将来負担比率（分子）の構造'!K$45</f>
        <v>276</v>
      </c>
      <c r="I62" s="135"/>
      <c r="J62" s="135"/>
      <c r="K62" s="135">
        <f>'将来負担比率（分子）の構造'!L$45</f>
        <v>253</v>
      </c>
      <c r="L62" s="135"/>
      <c r="M62" s="135"/>
      <c r="N62" s="135">
        <f>'将来負担比率（分子）の構造'!M$45</f>
        <v>198</v>
      </c>
      <c r="O62" s="135"/>
      <c r="P62" s="135"/>
    </row>
    <row r="63" spans="1:16">
      <c r="A63" s="135" t="s">
        <v>27</v>
      </c>
      <c r="B63" s="135">
        <f>'将来負担比率（分子）の構造'!I$44</f>
        <v>157</v>
      </c>
      <c r="C63" s="135"/>
      <c r="D63" s="135"/>
      <c r="E63" s="135">
        <f>'将来負担比率（分子）の構造'!J$44</f>
        <v>132</v>
      </c>
      <c r="F63" s="135"/>
      <c r="G63" s="135"/>
      <c r="H63" s="135">
        <f>'将来負担比率（分子）の構造'!K$44</f>
        <v>105</v>
      </c>
      <c r="I63" s="135"/>
      <c r="J63" s="135"/>
      <c r="K63" s="135">
        <f>'将来負担比率（分子）の構造'!L$44</f>
        <v>78</v>
      </c>
      <c r="L63" s="135"/>
      <c r="M63" s="135"/>
      <c r="N63" s="135">
        <f>'将来負担比率（分子）の構造'!M$44</f>
        <v>129</v>
      </c>
      <c r="O63" s="135"/>
      <c r="P63" s="135"/>
    </row>
    <row r="64" spans="1:16">
      <c r="A64" s="135" t="s">
        <v>26</v>
      </c>
      <c r="B64" s="135">
        <f>'将来負担比率（分子）の構造'!I$43</f>
        <v>2543</v>
      </c>
      <c r="C64" s="135"/>
      <c r="D64" s="135"/>
      <c r="E64" s="135">
        <f>'将来負担比率（分子）の構造'!J$43</f>
        <v>2498</v>
      </c>
      <c r="F64" s="135"/>
      <c r="G64" s="135"/>
      <c r="H64" s="135">
        <f>'将来負担比率（分子）の構造'!K$43</f>
        <v>2525</v>
      </c>
      <c r="I64" s="135"/>
      <c r="J64" s="135"/>
      <c r="K64" s="135">
        <f>'将来負担比率（分子）の構造'!L$43</f>
        <v>2529</v>
      </c>
      <c r="L64" s="135"/>
      <c r="M64" s="135"/>
      <c r="N64" s="135">
        <f>'将来負担比率（分子）の構造'!M$43</f>
        <v>2568</v>
      </c>
      <c r="O64" s="135"/>
      <c r="P64" s="135"/>
    </row>
    <row r="65" spans="1:16">
      <c r="A65" s="135" t="s">
        <v>25</v>
      </c>
      <c r="B65" s="135">
        <f>'将来負担比率（分子）の構造'!I$42</f>
        <v>152</v>
      </c>
      <c r="C65" s="135"/>
      <c r="D65" s="135"/>
      <c r="E65" s="135">
        <f>'将来負担比率（分子）の構造'!J$42</f>
        <v>138</v>
      </c>
      <c r="F65" s="135"/>
      <c r="G65" s="135"/>
      <c r="H65" s="135">
        <f>'将来負担比率（分子）の構造'!K$42</f>
        <v>122</v>
      </c>
      <c r="I65" s="135"/>
      <c r="J65" s="135"/>
      <c r="K65" s="135">
        <f>'将来負担比率（分子）の構造'!L$42</f>
        <v>102</v>
      </c>
      <c r="L65" s="135"/>
      <c r="M65" s="135"/>
      <c r="N65" s="135">
        <f>'将来負担比率（分子）の構造'!M$42</f>
        <v>89</v>
      </c>
      <c r="O65" s="135"/>
      <c r="P65" s="135"/>
    </row>
    <row r="66" spans="1:16">
      <c r="A66" s="135" t="s">
        <v>24</v>
      </c>
      <c r="B66" s="135">
        <f>'将来負担比率（分子）の構造'!I$41</f>
        <v>3123</v>
      </c>
      <c r="C66" s="135"/>
      <c r="D66" s="135"/>
      <c r="E66" s="135">
        <f>'将来負担比率（分子）の構造'!J$41</f>
        <v>3312</v>
      </c>
      <c r="F66" s="135"/>
      <c r="G66" s="135"/>
      <c r="H66" s="135">
        <f>'将来負担比率（分子）の構造'!K$41</f>
        <v>3414</v>
      </c>
      <c r="I66" s="135"/>
      <c r="J66" s="135"/>
      <c r="K66" s="135">
        <f>'将来負担比率（分子）の構造'!L$41</f>
        <v>3517</v>
      </c>
      <c r="L66" s="135"/>
      <c r="M66" s="135"/>
      <c r="N66" s="135">
        <f>'将来負担比率（分子）の構造'!M$41</f>
        <v>3514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1439937</v>
      </c>
      <c r="S5" s="637"/>
      <c r="T5" s="637"/>
      <c r="U5" s="637"/>
      <c r="V5" s="637"/>
      <c r="W5" s="637"/>
      <c r="X5" s="637"/>
      <c r="Y5" s="684"/>
      <c r="Z5" s="697">
        <v>33</v>
      </c>
      <c r="AA5" s="697"/>
      <c r="AB5" s="697"/>
      <c r="AC5" s="697"/>
      <c r="AD5" s="698">
        <v>1439937</v>
      </c>
      <c r="AE5" s="698"/>
      <c r="AF5" s="698"/>
      <c r="AG5" s="698"/>
      <c r="AH5" s="698"/>
      <c r="AI5" s="698"/>
      <c r="AJ5" s="698"/>
      <c r="AK5" s="698"/>
      <c r="AL5" s="685">
        <v>57.3</v>
      </c>
      <c r="AM5" s="654"/>
      <c r="AN5" s="654"/>
      <c r="AO5" s="686"/>
      <c r="AP5" s="673" t="s">
        <v>207</v>
      </c>
      <c r="AQ5" s="674"/>
      <c r="AR5" s="674"/>
      <c r="AS5" s="674"/>
      <c r="AT5" s="674"/>
      <c r="AU5" s="674"/>
      <c r="AV5" s="674"/>
      <c r="AW5" s="674"/>
      <c r="AX5" s="674"/>
      <c r="AY5" s="674"/>
      <c r="AZ5" s="674"/>
      <c r="BA5" s="674"/>
      <c r="BB5" s="674"/>
      <c r="BC5" s="674"/>
      <c r="BD5" s="674"/>
      <c r="BE5" s="674"/>
      <c r="BF5" s="675"/>
      <c r="BG5" s="586">
        <v>1439937</v>
      </c>
      <c r="BH5" s="587"/>
      <c r="BI5" s="587"/>
      <c r="BJ5" s="587"/>
      <c r="BK5" s="587"/>
      <c r="BL5" s="587"/>
      <c r="BM5" s="587"/>
      <c r="BN5" s="588"/>
      <c r="BO5" s="639">
        <v>100</v>
      </c>
      <c r="BP5" s="639"/>
      <c r="BQ5" s="639"/>
      <c r="BR5" s="639"/>
      <c r="BS5" s="640">
        <v>15392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30559</v>
      </c>
      <c r="S6" s="587"/>
      <c r="T6" s="587"/>
      <c r="U6" s="587"/>
      <c r="V6" s="587"/>
      <c r="W6" s="587"/>
      <c r="X6" s="587"/>
      <c r="Y6" s="588"/>
      <c r="Z6" s="639">
        <v>0.7</v>
      </c>
      <c r="AA6" s="639"/>
      <c r="AB6" s="639"/>
      <c r="AC6" s="639"/>
      <c r="AD6" s="640">
        <v>30559</v>
      </c>
      <c r="AE6" s="640"/>
      <c r="AF6" s="640"/>
      <c r="AG6" s="640"/>
      <c r="AH6" s="640"/>
      <c r="AI6" s="640"/>
      <c r="AJ6" s="640"/>
      <c r="AK6" s="640"/>
      <c r="AL6" s="609">
        <v>1.2</v>
      </c>
      <c r="AM6" s="641"/>
      <c r="AN6" s="641"/>
      <c r="AO6" s="642"/>
      <c r="AP6" s="583" t="s">
        <v>212</v>
      </c>
      <c r="AQ6" s="584"/>
      <c r="AR6" s="584"/>
      <c r="AS6" s="584"/>
      <c r="AT6" s="584"/>
      <c r="AU6" s="584"/>
      <c r="AV6" s="584"/>
      <c r="AW6" s="584"/>
      <c r="AX6" s="584"/>
      <c r="AY6" s="584"/>
      <c r="AZ6" s="584"/>
      <c r="BA6" s="584"/>
      <c r="BB6" s="584"/>
      <c r="BC6" s="584"/>
      <c r="BD6" s="584"/>
      <c r="BE6" s="584"/>
      <c r="BF6" s="585"/>
      <c r="BG6" s="586">
        <v>1439937</v>
      </c>
      <c r="BH6" s="587"/>
      <c r="BI6" s="587"/>
      <c r="BJ6" s="587"/>
      <c r="BK6" s="587"/>
      <c r="BL6" s="587"/>
      <c r="BM6" s="587"/>
      <c r="BN6" s="588"/>
      <c r="BO6" s="639">
        <v>100</v>
      </c>
      <c r="BP6" s="639"/>
      <c r="BQ6" s="639"/>
      <c r="BR6" s="639"/>
      <c r="BS6" s="640">
        <v>15392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72739</v>
      </c>
      <c r="CS6" s="587"/>
      <c r="CT6" s="587"/>
      <c r="CU6" s="587"/>
      <c r="CV6" s="587"/>
      <c r="CW6" s="587"/>
      <c r="CX6" s="587"/>
      <c r="CY6" s="588"/>
      <c r="CZ6" s="639">
        <v>1.8</v>
      </c>
      <c r="DA6" s="639"/>
      <c r="DB6" s="639"/>
      <c r="DC6" s="639"/>
      <c r="DD6" s="592" t="s">
        <v>214</v>
      </c>
      <c r="DE6" s="587"/>
      <c r="DF6" s="587"/>
      <c r="DG6" s="587"/>
      <c r="DH6" s="587"/>
      <c r="DI6" s="587"/>
      <c r="DJ6" s="587"/>
      <c r="DK6" s="587"/>
      <c r="DL6" s="587"/>
      <c r="DM6" s="587"/>
      <c r="DN6" s="587"/>
      <c r="DO6" s="587"/>
      <c r="DP6" s="588"/>
      <c r="DQ6" s="592">
        <v>72739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3430</v>
      </c>
      <c r="S7" s="587"/>
      <c r="T7" s="587"/>
      <c r="U7" s="587"/>
      <c r="V7" s="587"/>
      <c r="W7" s="587"/>
      <c r="X7" s="587"/>
      <c r="Y7" s="588"/>
      <c r="Z7" s="639">
        <v>0.1</v>
      </c>
      <c r="AA7" s="639"/>
      <c r="AB7" s="639"/>
      <c r="AC7" s="639"/>
      <c r="AD7" s="640">
        <v>3430</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635908</v>
      </c>
      <c r="BH7" s="587"/>
      <c r="BI7" s="587"/>
      <c r="BJ7" s="587"/>
      <c r="BK7" s="587"/>
      <c r="BL7" s="587"/>
      <c r="BM7" s="587"/>
      <c r="BN7" s="588"/>
      <c r="BO7" s="639">
        <v>44.2</v>
      </c>
      <c r="BP7" s="639"/>
      <c r="BQ7" s="639"/>
      <c r="BR7" s="639"/>
      <c r="BS7" s="640">
        <v>15392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791710</v>
      </c>
      <c r="CS7" s="587"/>
      <c r="CT7" s="587"/>
      <c r="CU7" s="587"/>
      <c r="CV7" s="587"/>
      <c r="CW7" s="587"/>
      <c r="CX7" s="587"/>
      <c r="CY7" s="588"/>
      <c r="CZ7" s="639">
        <v>19.2</v>
      </c>
      <c r="DA7" s="639"/>
      <c r="DB7" s="639"/>
      <c r="DC7" s="639"/>
      <c r="DD7" s="592">
        <v>41950</v>
      </c>
      <c r="DE7" s="587"/>
      <c r="DF7" s="587"/>
      <c r="DG7" s="587"/>
      <c r="DH7" s="587"/>
      <c r="DI7" s="587"/>
      <c r="DJ7" s="587"/>
      <c r="DK7" s="587"/>
      <c r="DL7" s="587"/>
      <c r="DM7" s="587"/>
      <c r="DN7" s="587"/>
      <c r="DO7" s="587"/>
      <c r="DP7" s="588"/>
      <c r="DQ7" s="592">
        <v>651943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6041</v>
      </c>
      <c r="S8" s="587"/>
      <c r="T8" s="587"/>
      <c r="U8" s="587"/>
      <c r="V8" s="587"/>
      <c r="W8" s="587"/>
      <c r="X8" s="587"/>
      <c r="Y8" s="588"/>
      <c r="Z8" s="639">
        <v>0.1</v>
      </c>
      <c r="AA8" s="639"/>
      <c r="AB8" s="639"/>
      <c r="AC8" s="639"/>
      <c r="AD8" s="640">
        <v>6041</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16080</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1113647</v>
      </c>
      <c r="CS8" s="587"/>
      <c r="CT8" s="587"/>
      <c r="CU8" s="587"/>
      <c r="CV8" s="587"/>
      <c r="CW8" s="587"/>
      <c r="CX8" s="587"/>
      <c r="CY8" s="588"/>
      <c r="CZ8" s="639">
        <v>27.1</v>
      </c>
      <c r="DA8" s="639"/>
      <c r="DB8" s="639"/>
      <c r="DC8" s="639"/>
      <c r="DD8" s="592">
        <v>21706</v>
      </c>
      <c r="DE8" s="587"/>
      <c r="DF8" s="587"/>
      <c r="DG8" s="587"/>
      <c r="DH8" s="587"/>
      <c r="DI8" s="587"/>
      <c r="DJ8" s="587"/>
      <c r="DK8" s="587"/>
      <c r="DL8" s="587"/>
      <c r="DM8" s="587"/>
      <c r="DN8" s="587"/>
      <c r="DO8" s="587"/>
      <c r="DP8" s="588"/>
      <c r="DQ8" s="592">
        <v>556384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8402</v>
      </c>
      <c r="S9" s="587"/>
      <c r="T9" s="587"/>
      <c r="U9" s="587"/>
      <c r="V9" s="587"/>
      <c r="W9" s="587"/>
      <c r="X9" s="587"/>
      <c r="Y9" s="588"/>
      <c r="Z9" s="639">
        <v>0.2</v>
      </c>
      <c r="AA9" s="639"/>
      <c r="AB9" s="639"/>
      <c r="AC9" s="639"/>
      <c r="AD9" s="640">
        <v>8402</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466779</v>
      </c>
      <c r="BH9" s="587"/>
      <c r="BI9" s="587"/>
      <c r="BJ9" s="587"/>
      <c r="BK9" s="587"/>
      <c r="BL9" s="587"/>
      <c r="BM9" s="587"/>
      <c r="BN9" s="588"/>
      <c r="BO9" s="639">
        <v>32.4</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494364</v>
      </c>
      <c r="CS9" s="587"/>
      <c r="CT9" s="587"/>
      <c r="CU9" s="587"/>
      <c r="CV9" s="587"/>
      <c r="CW9" s="587"/>
      <c r="CX9" s="587"/>
      <c r="CY9" s="588"/>
      <c r="CZ9" s="639">
        <v>12</v>
      </c>
      <c r="DA9" s="639"/>
      <c r="DB9" s="639"/>
      <c r="DC9" s="639"/>
      <c r="DD9" s="592">
        <v>124504</v>
      </c>
      <c r="DE9" s="587"/>
      <c r="DF9" s="587"/>
      <c r="DG9" s="587"/>
      <c r="DH9" s="587"/>
      <c r="DI9" s="587"/>
      <c r="DJ9" s="587"/>
      <c r="DK9" s="587"/>
      <c r="DL9" s="587"/>
      <c r="DM9" s="587"/>
      <c r="DN9" s="587"/>
      <c r="DO9" s="587"/>
      <c r="DP9" s="588"/>
      <c r="DQ9" s="592">
        <v>371410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108104</v>
      </c>
      <c r="S10" s="587"/>
      <c r="T10" s="587"/>
      <c r="U10" s="587"/>
      <c r="V10" s="587"/>
      <c r="W10" s="587"/>
      <c r="X10" s="587"/>
      <c r="Y10" s="588"/>
      <c r="Z10" s="639">
        <v>2.5</v>
      </c>
      <c r="AA10" s="639"/>
      <c r="AB10" s="639"/>
      <c r="AC10" s="639"/>
      <c r="AD10" s="640">
        <v>108104</v>
      </c>
      <c r="AE10" s="640"/>
      <c r="AF10" s="640"/>
      <c r="AG10" s="640"/>
      <c r="AH10" s="640"/>
      <c r="AI10" s="640"/>
      <c r="AJ10" s="640"/>
      <c r="AK10" s="640"/>
      <c r="AL10" s="609">
        <v>4.3</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26289</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126760</v>
      </c>
      <c r="BH11" s="587"/>
      <c r="BI11" s="587"/>
      <c r="BJ11" s="587"/>
      <c r="BK11" s="587"/>
      <c r="BL11" s="587"/>
      <c r="BM11" s="587"/>
      <c r="BN11" s="588"/>
      <c r="BO11" s="639">
        <v>8.8000000000000007</v>
      </c>
      <c r="BP11" s="639"/>
      <c r="BQ11" s="639"/>
      <c r="BR11" s="639"/>
      <c r="BS11" s="592">
        <v>15392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125094</v>
      </c>
      <c r="CS11" s="587"/>
      <c r="CT11" s="587"/>
      <c r="CU11" s="587"/>
      <c r="CV11" s="587"/>
      <c r="CW11" s="587"/>
      <c r="CX11" s="587"/>
      <c r="CY11" s="588"/>
      <c r="CZ11" s="639">
        <v>3</v>
      </c>
      <c r="DA11" s="639"/>
      <c r="DB11" s="639"/>
      <c r="DC11" s="639"/>
      <c r="DD11" s="592">
        <v>33907</v>
      </c>
      <c r="DE11" s="587"/>
      <c r="DF11" s="587"/>
      <c r="DG11" s="587"/>
      <c r="DH11" s="587"/>
      <c r="DI11" s="587"/>
      <c r="DJ11" s="587"/>
      <c r="DK11" s="587"/>
      <c r="DL11" s="587"/>
      <c r="DM11" s="587"/>
      <c r="DN11" s="587"/>
      <c r="DO11" s="587"/>
      <c r="DP11" s="588"/>
      <c r="DQ11" s="592">
        <v>88237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691777</v>
      </c>
      <c r="BH12" s="587"/>
      <c r="BI12" s="587"/>
      <c r="BJ12" s="587"/>
      <c r="BK12" s="587"/>
      <c r="BL12" s="587"/>
      <c r="BM12" s="587"/>
      <c r="BN12" s="588"/>
      <c r="BO12" s="639">
        <v>48</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10263</v>
      </c>
      <c r="CS12" s="587"/>
      <c r="CT12" s="587"/>
      <c r="CU12" s="587"/>
      <c r="CV12" s="587"/>
      <c r="CW12" s="587"/>
      <c r="CX12" s="587"/>
      <c r="CY12" s="588"/>
      <c r="CZ12" s="639">
        <v>0.2</v>
      </c>
      <c r="DA12" s="639"/>
      <c r="DB12" s="639"/>
      <c r="DC12" s="639"/>
      <c r="DD12" s="592" t="s">
        <v>111</v>
      </c>
      <c r="DE12" s="587"/>
      <c r="DF12" s="587"/>
      <c r="DG12" s="587"/>
      <c r="DH12" s="587"/>
      <c r="DI12" s="587"/>
      <c r="DJ12" s="587"/>
      <c r="DK12" s="587"/>
      <c r="DL12" s="587"/>
      <c r="DM12" s="587"/>
      <c r="DN12" s="587"/>
      <c r="DO12" s="587"/>
      <c r="DP12" s="588"/>
      <c r="DQ12" s="592">
        <v>10214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7544</v>
      </c>
      <c r="S13" s="587"/>
      <c r="T13" s="587"/>
      <c r="U13" s="587"/>
      <c r="V13" s="587"/>
      <c r="W13" s="587"/>
      <c r="X13" s="587"/>
      <c r="Y13" s="588"/>
      <c r="Z13" s="639">
        <v>0.2</v>
      </c>
      <c r="AA13" s="639"/>
      <c r="AB13" s="639"/>
      <c r="AC13" s="639"/>
      <c r="AD13" s="640">
        <v>7544</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691777</v>
      </c>
      <c r="BH13" s="587"/>
      <c r="BI13" s="587"/>
      <c r="BJ13" s="587"/>
      <c r="BK13" s="587"/>
      <c r="BL13" s="587"/>
      <c r="BM13" s="587"/>
      <c r="BN13" s="588"/>
      <c r="BO13" s="639">
        <v>48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419341</v>
      </c>
      <c r="CS13" s="587"/>
      <c r="CT13" s="587"/>
      <c r="CU13" s="587"/>
      <c r="CV13" s="587"/>
      <c r="CW13" s="587"/>
      <c r="CX13" s="587"/>
      <c r="CY13" s="588"/>
      <c r="CZ13" s="639">
        <v>10.199999999999999</v>
      </c>
      <c r="DA13" s="639"/>
      <c r="DB13" s="639"/>
      <c r="DC13" s="639"/>
      <c r="DD13" s="592">
        <v>99988</v>
      </c>
      <c r="DE13" s="587"/>
      <c r="DF13" s="587"/>
      <c r="DG13" s="587"/>
      <c r="DH13" s="587"/>
      <c r="DI13" s="587"/>
      <c r="DJ13" s="587"/>
      <c r="DK13" s="587"/>
      <c r="DL13" s="587"/>
      <c r="DM13" s="587"/>
      <c r="DN13" s="587"/>
      <c r="DO13" s="587"/>
      <c r="DP13" s="588"/>
      <c r="DQ13" s="592">
        <v>231062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26597</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216732</v>
      </c>
      <c r="CS14" s="587"/>
      <c r="CT14" s="587"/>
      <c r="CU14" s="587"/>
      <c r="CV14" s="587"/>
      <c r="CW14" s="587"/>
      <c r="CX14" s="587"/>
      <c r="CY14" s="588"/>
      <c r="CZ14" s="639">
        <v>5.3</v>
      </c>
      <c r="DA14" s="639"/>
      <c r="DB14" s="639"/>
      <c r="DC14" s="639"/>
      <c r="DD14" s="592">
        <v>1644</v>
      </c>
      <c r="DE14" s="587"/>
      <c r="DF14" s="587"/>
      <c r="DG14" s="587"/>
      <c r="DH14" s="587"/>
      <c r="DI14" s="587"/>
      <c r="DJ14" s="587"/>
      <c r="DK14" s="587"/>
      <c r="DL14" s="587"/>
      <c r="DM14" s="587"/>
      <c r="DN14" s="587"/>
      <c r="DO14" s="587"/>
      <c r="DP14" s="588"/>
      <c r="DQ14" s="592">
        <v>191746</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8298</v>
      </c>
      <c r="S15" s="587"/>
      <c r="T15" s="587"/>
      <c r="U15" s="587"/>
      <c r="V15" s="587"/>
      <c r="W15" s="587"/>
      <c r="X15" s="587"/>
      <c r="Y15" s="588"/>
      <c r="Z15" s="639">
        <v>0.2</v>
      </c>
      <c r="AA15" s="639"/>
      <c r="AB15" s="639"/>
      <c r="AC15" s="639"/>
      <c r="AD15" s="640">
        <v>8298</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85655</v>
      </c>
      <c r="BH15" s="587"/>
      <c r="BI15" s="587"/>
      <c r="BJ15" s="587"/>
      <c r="BK15" s="587"/>
      <c r="BL15" s="587"/>
      <c r="BM15" s="587"/>
      <c r="BN15" s="588"/>
      <c r="BO15" s="639">
        <v>5.9</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561101</v>
      </c>
      <c r="CS15" s="587"/>
      <c r="CT15" s="587"/>
      <c r="CU15" s="587"/>
      <c r="CV15" s="587"/>
      <c r="CW15" s="587"/>
      <c r="CX15" s="587"/>
      <c r="CY15" s="588"/>
      <c r="CZ15" s="639">
        <v>13.6</v>
      </c>
      <c r="DA15" s="639"/>
      <c r="DB15" s="639"/>
      <c r="DC15" s="639"/>
      <c r="DD15" s="592">
        <v>60142</v>
      </c>
      <c r="DE15" s="587"/>
      <c r="DF15" s="587"/>
      <c r="DG15" s="587"/>
      <c r="DH15" s="587"/>
      <c r="DI15" s="587"/>
      <c r="DJ15" s="587"/>
      <c r="DK15" s="587"/>
      <c r="DL15" s="587"/>
      <c r="DM15" s="587"/>
      <c r="DN15" s="587"/>
      <c r="DO15" s="587"/>
      <c r="DP15" s="588"/>
      <c r="DQ15" s="592">
        <v>505037</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1027827</v>
      </c>
      <c r="S16" s="587"/>
      <c r="T16" s="587"/>
      <c r="U16" s="587"/>
      <c r="V16" s="587"/>
      <c r="W16" s="587"/>
      <c r="X16" s="587"/>
      <c r="Y16" s="588"/>
      <c r="Z16" s="639">
        <v>23.5</v>
      </c>
      <c r="AA16" s="639"/>
      <c r="AB16" s="639"/>
      <c r="AC16" s="639"/>
      <c r="AD16" s="640">
        <v>899910</v>
      </c>
      <c r="AE16" s="640"/>
      <c r="AF16" s="640"/>
      <c r="AG16" s="640"/>
      <c r="AH16" s="640"/>
      <c r="AI16" s="640"/>
      <c r="AJ16" s="640"/>
      <c r="AK16" s="640"/>
      <c r="AL16" s="609">
        <v>35.799999999999997</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1317</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917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899910</v>
      </c>
      <c r="S17" s="587"/>
      <c r="T17" s="587"/>
      <c r="U17" s="587"/>
      <c r="V17" s="587"/>
      <c r="W17" s="587"/>
      <c r="X17" s="587"/>
      <c r="Y17" s="588"/>
      <c r="Z17" s="639">
        <v>20.6</v>
      </c>
      <c r="AA17" s="639"/>
      <c r="AB17" s="639"/>
      <c r="AC17" s="639"/>
      <c r="AD17" s="640">
        <v>899910</v>
      </c>
      <c r="AE17" s="640"/>
      <c r="AF17" s="640"/>
      <c r="AG17" s="640"/>
      <c r="AH17" s="640"/>
      <c r="AI17" s="640"/>
      <c r="AJ17" s="640"/>
      <c r="AK17" s="640"/>
      <c r="AL17" s="609">
        <v>35.799999999999997</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308173</v>
      </c>
      <c r="CS17" s="587"/>
      <c r="CT17" s="587"/>
      <c r="CU17" s="587"/>
      <c r="CV17" s="587"/>
      <c r="CW17" s="587"/>
      <c r="CX17" s="587"/>
      <c r="CY17" s="588"/>
      <c r="CZ17" s="639">
        <v>7.5</v>
      </c>
      <c r="DA17" s="639"/>
      <c r="DB17" s="639"/>
      <c r="DC17" s="639"/>
      <c r="DD17" s="592" t="s">
        <v>111</v>
      </c>
      <c r="DE17" s="587"/>
      <c r="DF17" s="587"/>
      <c r="DG17" s="587"/>
      <c r="DH17" s="587"/>
      <c r="DI17" s="587"/>
      <c r="DJ17" s="587"/>
      <c r="DK17" s="587"/>
      <c r="DL17" s="587"/>
      <c r="DM17" s="587"/>
      <c r="DN17" s="587"/>
      <c r="DO17" s="587"/>
      <c r="DP17" s="588"/>
      <c r="DQ17" s="592">
        <v>308173</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127917</v>
      </c>
      <c r="S18" s="587"/>
      <c r="T18" s="587"/>
      <c r="U18" s="587"/>
      <c r="V18" s="587"/>
      <c r="W18" s="587"/>
      <c r="X18" s="587"/>
      <c r="Y18" s="588"/>
      <c r="Z18" s="639">
        <v>2.9</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2640142</v>
      </c>
      <c r="S20" s="587"/>
      <c r="T20" s="587"/>
      <c r="U20" s="587"/>
      <c r="V20" s="587"/>
      <c r="W20" s="587"/>
      <c r="X20" s="587"/>
      <c r="Y20" s="588"/>
      <c r="Z20" s="639">
        <v>60.5</v>
      </c>
      <c r="AA20" s="639"/>
      <c r="AB20" s="639"/>
      <c r="AC20" s="639"/>
      <c r="AD20" s="640">
        <v>2512225</v>
      </c>
      <c r="AE20" s="640"/>
      <c r="AF20" s="640"/>
      <c r="AG20" s="640"/>
      <c r="AH20" s="640"/>
      <c r="AI20" s="640"/>
      <c r="AJ20" s="640"/>
      <c r="AK20" s="640"/>
      <c r="AL20" s="609">
        <v>99.9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4114481</v>
      </c>
      <c r="CS20" s="587"/>
      <c r="CT20" s="587"/>
      <c r="CU20" s="587"/>
      <c r="CV20" s="587"/>
      <c r="CW20" s="587"/>
      <c r="CX20" s="587"/>
      <c r="CY20" s="588"/>
      <c r="CZ20" s="639">
        <v>100</v>
      </c>
      <c r="DA20" s="639"/>
      <c r="DB20" s="639"/>
      <c r="DC20" s="639"/>
      <c r="DD20" s="592">
        <v>383841</v>
      </c>
      <c r="DE20" s="587"/>
      <c r="DF20" s="587"/>
      <c r="DG20" s="587"/>
      <c r="DH20" s="587"/>
      <c r="DI20" s="587"/>
      <c r="DJ20" s="587"/>
      <c r="DK20" s="587"/>
      <c r="DL20" s="587"/>
      <c r="DM20" s="587"/>
      <c r="DN20" s="587"/>
      <c r="DO20" s="587"/>
      <c r="DP20" s="588"/>
      <c r="DQ20" s="592">
        <v>2987862</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1317</v>
      </c>
      <c r="S21" s="587"/>
      <c r="T21" s="587"/>
      <c r="U21" s="587"/>
      <c r="V21" s="587"/>
      <c r="W21" s="587"/>
      <c r="X21" s="587"/>
      <c r="Y21" s="588"/>
      <c r="Z21" s="639">
        <v>0</v>
      </c>
      <c r="AA21" s="639"/>
      <c r="AB21" s="639"/>
      <c r="AC21" s="639"/>
      <c r="AD21" s="640">
        <v>1317</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76769</v>
      </c>
      <c r="S22" s="587"/>
      <c r="T22" s="587"/>
      <c r="U22" s="587"/>
      <c r="V22" s="587"/>
      <c r="W22" s="587"/>
      <c r="X22" s="587"/>
      <c r="Y22" s="588"/>
      <c r="Z22" s="639">
        <v>1.8</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82228</v>
      </c>
      <c r="S23" s="587"/>
      <c r="T23" s="587"/>
      <c r="U23" s="587"/>
      <c r="V23" s="587"/>
      <c r="W23" s="587"/>
      <c r="X23" s="587"/>
      <c r="Y23" s="588"/>
      <c r="Z23" s="639">
        <v>1.9</v>
      </c>
      <c r="AA23" s="639"/>
      <c r="AB23" s="639"/>
      <c r="AC23" s="639"/>
      <c r="AD23" s="640" t="s">
        <v>111</v>
      </c>
      <c r="AE23" s="640"/>
      <c r="AF23" s="640"/>
      <c r="AG23" s="640"/>
      <c r="AH23" s="640"/>
      <c r="AI23" s="640"/>
      <c r="AJ23" s="640"/>
      <c r="AK23" s="640"/>
      <c r="AL23" s="609" t="s">
        <v>111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5274</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1673751</v>
      </c>
      <c r="CS24" s="637"/>
      <c r="CT24" s="637"/>
      <c r="CU24" s="637"/>
      <c r="CV24" s="637"/>
      <c r="CW24" s="637"/>
      <c r="CX24" s="637"/>
      <c r="CY24" s="684"/>
      <c r="CZ24" s="688">
        <v>40.700000000000003</v>
      </c>
      <c r="DA24" s="689"/>
      <c r="DB24" s="689"/>
      <c r="DC24" s="690"/>
      <c r="DD24" s="683">
        <v>1162196</v>
      </c>
      <c r="DE24" s="637"/>
      <c r="DF24" s="637"/>
      <c r="DG24" s="637"/>
      <c r="DH24" s="637"/>
      <c r="DI24" s="637"/>
      <c r="DJ24" s="637"/>
      <c r="DK24" s="684"/>
      <c r="DL24" s="683">
        <v>1152269</v>
      </c>
      <c r="DM24" s="637"/>
      <c r="DN24" s="637"/>
      <c r="DO24" s="637"/>
      <c r="DP24" s="637"/>
      <c r="DQ24" s="637"/>
      <c r="DR24" s="637"/>
      <c r="DS24" s="637"/>
      <c r="DT24" s="637"/>
      <c r="DU24" s="637"/>
      <c r="DV24" s="684"/>
      <c r="DW24" s="685">
        <v>41.9</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337827</v>
      </c>
      <c r="S25" s="587"/>
      <c r="T25" s="587"/>
      <c r="U25" s="587"/>
      <c r="V25" s="587"/>
      <c r="W25" s="587"/>
      <c r="X25" s="587"/>
      <c r="Y25" s="588"/>
      <c r="Z25" s="639">
        <v>7.7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665266</v>
      </c>
      <c r="CS25" s="605"/>
      <c r="CT25" s="605"/>
      <c r="CU25" s="605"/>
      <c r="CV25" s="605"/>
      <c r="CW25" s="605"/>
      <c r="CX25" s="605"/>
      <c r="CY25" s="606"/>
      <c r="CZ25" s="589">
        <v>16.2</v>
      </c>
      <c r="DA25" s="607"/>
      <c r="DB25" s="607"/>
      <c r="DC25" s="608"/>
      <c r="DD25" s="592">
        <v>645354</v>
      </c>
      <c r="DE25" s="605"/>
      <c r="DF25" s="605"/>
      <c r="DG25" s="605"/>
      <c r="DH25" s="605"/>
      <c r="DI25" s="605"/>
      <c r="DJ25" s="605"/>
      <c r="DK25" s="606"/>
      <c r="DL25" s="592">
        <v>635980</v>
      </c>
      <c r="DM25" s="605"/>
      <c r="DN25" s="605"/>
      <c r="DO25" s="605"/>
      <c r="DP25" s="605"/>
      <c r="DQ25" s="605"/>
      <c r="DR25" s="605"/>
      <c r="DS25" s="605"/>
      <c r="DT25" s="605"/>
      <c r="DU25" s="605"/>
      <c r="DV25" s="606"/>
      <c r="DW25" s="609">
        <v>23.1</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397976</v>
      </c>
      <c r="CS26" s="587"/>
      <c r="CT26" s="587"/>
      <c r="CU26" s="587"/>
      <c r="CV26" s="587"/>
      <c r="CW26" s="587"/>
      <c r="CX26" s="587"/>
      <c r="CY26" s="588"/>
      <c r="CZ26" s="589">
        <v>9.6999999999999993</v>
      </c>
      <c r="DA26" s="607"/>
      <c r="DB26" s="607"/>
      <c r="DC26" s="608"/>
      <c r="DD26" s="592">
        <v>380274</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251952</v>
      </c>
      <c r="S27" s="587"/>
      <c r="T27" s="587"/>
      <c r="U27" s="587"/>
      <c r="V27" s="587"/>
      <c r="W27" s="587"/>
      <c r="X27" s="587"/>
      <c r="Y27" s="588"/>
      <c r="Z27" s="639">
        <v>5.8</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1439937</v>
      </c>
      <c r="BH27" s="587"/>
      <c r="BI27" s="587"/>
      <c r="BJ27" s="587"/>
      <c r="BK27" s="587"/>
      <c r="BL27" s="587"/>
      <c r="BM27" s="587"/>
      <c r="BN27" s="588"/>
      <c r="BO27" s="639">
        <v>100</v>
      </c>
      <c r="BP27" s="639"/>
      <c r="BQ27" s="639"/>
      <c r="BR27" s="639"/>
      <c r="BS27" s="592">
        <v>15392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700312</v>
      </c>
      <c r="CS27" s="605"/>
      <c r="CT27" s="605"/>
      <c r="CU27" s="605"/>
      <c r="CV27" s="605"/>
      <c r="CW27" s="605"/>
      <c r="CX27" s="605"/>
      <c r="CY27" s="606"/>
      <c r="CZ27" s="589">
        <v>17</v>
      </c>
      <c r="DA27" s="607"/>
      <c r="DB27" s="607"/>
      <c r="DC27" s="608"/>
      <c r="DD27" s="592">
        <v>208669</v>
      </c>
      <c r="DE27" s="605"/>
      <c r="DF27" s="605"/>
      <c r="DG27" s="605"/>
      <c r="DH27" s="605"/>
      <c r="DI27" s="605"/>
      <c r="DJ27" s="605"/>
      <c r="DK27" s="606"/>
      <c r="DL27" s="592">
        <v>208116</v>
      </c>
      <c r="DM27" s="605"/>
      <c r="DN27" s="605"/>
      <c r="DO27" s="605"/>
      <c r="DP27" s="605"/>
      <c r="DQ27" s="605"/>
      <c r="DR27" s="605"/>
      <c r="DS27" s="605"/>
      <c r="DT27" s="605"/>
      <c r="DU27" s="605"/>
      <c r="DV27" s="606"/>
      <c r="DW27" s="609">
        <v>7.6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8546</v>
      </c>
      <c r="S28" s="587"/>
      <c r="T28" s="587"/>
      <c r="U28" s="587"/>
      <c r="V28" s="587"/>
      <c r="W28" s="587"/>
      <c r="X28" s="587"/>
      <c r="Y28" s="588"/>
      <c r="Z28" s="639">
        <v>0.2</v>
      </c>
      <c r="AA28" s="639"/>
      <c r="AB28" s="639"/>
      <c r="AC28" s="639"/>
      <c r="AD28" s="640">
        <v>450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308173</v>
      </c>
      <c r="CS28" s="587"/>
      <c r="CT28" s="587"/>
      <c r="CU28" s="587"/>
      <c r="CV28" s="587"/>
      <c r="CW28" s="587"/>
      <c r="CX28" s="587"/>
      <c r="CY28" s="588"/>
      <c r="CZ28" s="589">
        <v>7.5</v>
      </c>
      <c r="DA28" s="607"/>
      <c r="DB28" s="607"/>
      <c r="DC28" s="608"/>
      <c r="DD28" s="592">
        <v>308173</v>
      </c>
      <c r="DE28" s="587"/>
      <c r="DF28" s="587"/>
      <c r="DG28" s="587"/>
      <c r="DH28" s="587"/>
      <c r="DI28" s="587"/>
      <c r="DJ28" s="587"/>
      <c r="DK28" s="588"/>
      <c r="DL28" s="592">
        <v>308173</v>
      </c>
      <c r="DM28" s="587"/>
      <c r="DN28" s="587"/>
      <c r="DO28" s="587"/>
      <c r="DP28" s="587"/>
      <c r="DQ28" s="587"/>
      <c r="DR28" s="587"/>
      <c r="DS28" s="587"/>
      <c r="DT28" s="587"/>
      <c r="DU28" s="587"/>
      <c r="DV28" s="588"/>
      <c r="DW28" s="609">
        <v>11.2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31868</v>
      </c>
      <c r="S29" s="587"/>
      <c r="T29" s="587"/>
      <c r="U29" s="587"/>
      <c r="V29" s="587"/>
      <c r="W29" s="587"/>
      <c r="X29" s="587"/>
      <c r="Y29" s="588"/>
      <c r="Z29" s="639">
        <v>0.7</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308173</v>
      </c>
      <c r="CS29" s="605"/>
      <c r="CT29" s="605"/>
      <c r="CU29" s="605"/>
      <c r="CV29" s="605"/>
      <c r="CW29" s="605"/>
      <c r="CX29" s="605"/>
      <c r="CY29" s="606"/>
      <c r="CZ29" s="589">
        <v>7.5</v>
      </c>
      <c r="DA29" s="607"/>
      <c r="DB29" s="607"/>
      <c r="DC29" s="608"/>
      <c r="DD29" s="592">
        <v>308173</v>
      </c>
      <c r="DE29" s="605"/>
      <c r="DF29" s="605"/>
      <c r="DG29" s="605"/>
      <c r="DH29" s="605"/>
      <c r="DI29" s="605"/>
      <c r="DJ29" s="605"/>
      <c r="DK29" s="606"/>
      <c r="DL29" s="592">
        <v>308173</v>
      </c>
      <c r="DM29" s="605"/>
      <c r="DN29" s="605"/>
      <c r="DO29" s="605"/>
      <c r="DP29" s="605"/>
      <c r="DQ29" s="605"/>
      <c r="DR29" s="605"/>
      <c r="DS29" s="605"/>
      <c r="DT29" s="605"/>
      <c r="DU29" s="605"/>
      <c r="DV29" s="606"/>
      <c r="DW29" s="609">
        <v>11.2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430355</v>
      </c>
      <c r="S30" s="587"/>
      <c r="T30" s="587"/>
      <c r="U30" s="587"/>
      <c r="V30" s="587"/>
      <c r="W30" s="587"/>
      <c r="X30" s="587"/>
      <c r="Y30" s="588"/>
      <c r="Z30" s="639">
        <v>9.9</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99.3</v>
      </c>
      <c r="BH30" s="653"/>
      <c r="BI30" s="653"/>
      <c r="BJ30" s="653"/>
      <c r="BK30" s="653"/>
      <c r="BL30" s="653"/>
      <c r="BM30" s="654">
        <v>95.4</v>
      </c>
      <c r="BN30" s="653"/>
      <c r="BO30" s="653"/>
      <c r="BP30" s="653"/>
      <c r="BQ30" s="655"/>
      <c r="BR30" s="652">
        <v>99</v>
      </c>
      <c r="BS30" s="653"/>
      <c r="BT30" s="653"/>
      <c r="BU30" s="653"/>
      <c r="BV30" s="653"/>
      <c r="BW30" s="653"/>
      <c r="BX30" s="654">
        <v>94.9</v>
      </c>
      <c r="BY30" s="653"/>
      <c r="BZ30" s="653"/>
      <c r="CA30" s="653"/>
      <c r="CB30" s="655"/>
      <c r="CD30" s="658"/>
      <c r="CE30" s="659"/>
      <c r="CF30" s="623" t="s">
        <v>291</v>
      </c>
      <c r="CG30" s="620"/>
      <c r="CH30" s="620"/>
      <c r="CI30" s="620"/>
      <c r="CJ30" s="620"/>
      <c r="CK30" s="620"/>
      <c r="CL30" s="620"/>
      <c r="CM30" s="620"/>
      <c r="CN30" s="620"/>
      <c r="CO30" s="620"/>
      <c r="CP30" s="620"/>
      <c r="CQ30" s="621"/>
      <c r="CR30" s="586">
        <v>258141</v>
      </c>
      <c r="CS30" s="587"/>
      <c r="CT30" s="587"/>
      <c r="CU30" s="587"/>
      <c r="CV30" s="587"/>
      <c r="CW30" s="587"/>
      <c r="CX30" s="587"/>
      <c r="CY30" s="588"/>
      <c r="CZ30" s="589">
        <v>6.3</v>
      </c>
      <c r="DA30" s="607"/>
      <c r="DB30" s="607"/>
      <c r="DC30" s="608"/>
      <c r="DD30" s="592">
        <v>258141</v>
      </c>
      <c r="DE30" s="587"/>
      <c r="DF30" s="587"/>
      <c r="DG30" s="587"/>
      <c r="DH30" s="587"/>
      <c r="DI30" s="587"/>
      <c r="DJ30" s="587"/>
      <c r="DK30" s="588"/>
      <c r="DL30" s="592">
        <v>258141</v>
      </c>
      <c r="DM30" s="587"/>
      <c r="DN30" s="587"/>
      <c r="DO30" s="587"/>
      <c r="DP30" s="587"/>
      <c r="DQ30" s="587"/>
      <c r="DR30" s="587"/>
      <c r="DS30" s="587"/>
      <c r="DT30" s="587"/>
      <c r="DU30" s="587"/>
      <c r="DV30" s="588"/>
      <c r="DW30" s="609">
        <v>9.4</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210937</v>
      </c>
      <c r="S31" s="587"/>
      <c r="T31" s="587"/>
      <c r="U31" s="587"/>
      <c r="V31" s="587"/>
      <c r="W31" s="587"/>
      <c r="X31" s="587"/>
      <c r="Y31" s="588"/>
      <c r="Z31" s="639">
        <v>4.8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99.2</v>
      </c>
      <c r="BH31" s="605"/>
      <c r="BI31" s="605"/>
      <c r="BJ31" s="605"/>
      <c r="BK31" s="605"/>
      <c r="BL31" s="605"/>
      <c r="BM31" s="641">
        <v>95.5</v>
      </c>
      <c r="BN31" s="651"/>
      <c r="BO31" s="651"/>
      <c r="BP31" s="651"/>
      <c r="BQ31" s="615"/>
      <c r="BR31" s="650">
        <v>99.1</v>
      </c>
      <c r="BS31" s="605"/>
      <c r="BT31" s="605"/>
      <c r="BU31" s="605"/>
      <c r="BV31" s="605"/>
      <c r="BW31" s="605"/>
      <c r="BX31" s="641">
        <v>95</v>
      </c>
      <c r="BY31" s="651"/>
      <c r="BZ31" s="651"/>
      <c r="CA31" s="651"/>
      <c r="CB31" s="615"/>
      <c r="CD31" s="658"/>
      <c r="CE31" s="659"/>
      <c r="CF31" s="623" t="s">
        <v>295</v>
      </c>
      <c r="CG31" s="620"/>
      <c r="CH31" s="620"/>
      <c r="CI31" s="620"/>
      <c r="CJ31" s="620"/>
      <c r="CK31" s="620"/>
      <c r="CL31" s="620"/>
      <c r="CM31" s="620"/>
      <c r="CN31" s="620"/>
      <c r="CO31" s="620"/>
      <c r="CP31" s="620"/>
      <c r="CQ31" s="621"/>
      <c r="CR31" s="586">
        <v>50032</v>
      </c>
      <c r="CS31" s="605"/>
      <c r="CT31" s="605"/>
      <c r="CU31" s="605"/>
      <c r="CV31" s="605"/>
      <c r="CW31" s="605"/>
      <c r="CX31" s="605"/>
      <c r="CY31" s="606"/>
      <c r="CZ31" s="589">
        <v>1.2</v>
      </c>
      <c r="DA31" s="607"/>
      <c r="DB31" s="607"/>
      <c r="DC31" s="608"/>
      <c r="DD31" s="592">
        <v>50032</v>
      </c>
      <c r="DE31" s="605"/>
      <c r="DF31" s="605"/>
      <c r="DG31" s="605"/>
      <c r="DH31" s="605"/>
      <c r="DI31" s="605"/>
      <c r="DJ31" s="605"/>
      <c r="DK31" s="606"/>
      <c r="DL31" s="592">
        <v>50032</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31931</v>
      </c>
      <c r="S32" s="587"/>
      <c r="T32" s="587"/>
      <c r="U32" s="587"/>
      <c r="V32" s="587"/>
      <c r="W32" s="587"/>
      <c r="X32" s="587"/>
      <c r="Y32" s="588"/>
      <c r="Z32" s="639">
        <v>0.7</v>
      </c>
      <c r="AA32" s="639"/>
      <c r="AB32" s="639"/>
      <c r="AC32" s="639"/>
      <c r="AD32" s="640" t="s">
        <v>111</v>
      </c>
      <c r="AE32" s="640"/>
      <c r="AF32" s="640"/>
      <c r="AG32" s="640"/>
      <c r="AH32" s="640"/>
      <c r="AI32" s="640"/>
      <c r="AJ32" s="640"/>
      <c r="AK32" s="640"/>
      <c r="AL32" s="609" t="s">
        <v>111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99.3</v>
      </c>
      <c r="BH32" s="571"/>
      <c r="BI32" s="571"/>
      <c r="BJ32" s="571"/>
      <c r="BK32" s="571"/>
      <c r="BL32" s="571"/>
      <c r="BM32" s="634">
        <v>94.8</v>
      </c>
      <c r="BN32" s="571"/>
      <c r="BO32" s="571"/>
      <c r="BP32" s="571"/>
      <c r="BQ32" s="628"/>
      <c r="BR32" s="649">
        <v>98.8</v>
      </c>
      <c r="BS32" s="571"/>
      <c r="BT32" s="571"/>
      <c r="BU32" s="571"/>
      <c r="BV32" s="571"/>
      <c r="BW32" s="571"/>
      <c r="BX32" s="634">
        <v>94.3</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255600</v>
      </c>
      <c r="S33" s="587"/>
      <c r="T33" s="587"/>
      <c r="U33" s="587"/>
      <c r="V33" s="587"/>
      <c r="W33" s="587"/>
      <c r="X33" s="587"/>
      <c r="Y33" s="588"/>
      <c r="Z33" s="639">
        <v>5.9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2055572</v>
      </c>
      <c r="CS33" s="605"/>
      <c r="CT33" s="605"/>
      <c r="CU33" s="605"/>
      <c r="CV33" s="605"/>
      <c r="CW33" s="605"/>
      <c r="CX33" s="605"/>
      <c r="CY33" s="606"/>
      <c r="CZ33" s="589">
        <v>50</v>
      </c>
      <c r="DA33" s="607"/>
      <c r="DB33" s="607"/>
      <c r="DC33" s="608"/>
      <c r="DD33" s="592">
        <v>1633330</v>
      </c>
      <c r="DE33" s="605"/>
      <c r="DF33" s="605"/>
      <c r="DG33" s="605"/>
      <c r="DH33" s="605"/>
      <c r="DI33" s="605"/>
      <c r="DJ33" s="605"/>
      <c r="DK33" s="606"/>
      <c r="DL33" s="592">
        <v>1244511</v>
      </c>
      <c r="DM33" s="605"/>
      <c r="DN33" s="605"/>
      <c r="DO33" s="605"/>
      <c r="DP33" s="605"/>
      <c r="DQ33" s="605"/>
      <c r="DR33" s="605"/>
      <c r="DS33" s="605"/>
      <c r="DT33" s="605"/>
      <c r="DU33" s="605"/>
      <c r="DV33" s="606"/>
      <c r="DW33" s="609">
        <v>45.2</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682391</v>
      </c>
      <c r="CS34" s="587"/>
      <c r="CT34" s="587"/>
      <c r="CU34" s="587"/>
      <c r="CV34" s="587"/>
      <c r="CW34" s="587"/>
      <c r="CX34" s="587"/>
      <c r="CY34" s="588"/>
      <c r="CZ34" s="589">
        <v>16.600000000000001</v>
      </c>
      <c r="DA34" s="607"/>
      <c r="DB34" s="607"/>
      <c r="DC34" s="608"/>
      <c r="DD34" s="592">
        <v>576490</v>
      </c>
      <c r="DE34" s="587"/>
      <c r="DF34" s="587"/>
      <c r="DG34" s="587"/>
      <c r="DH34" s="587"/>
      <c r="DI34" s="587"/>
      <c r="DJ34" s="587"/>
      <c r="DK34" s="588"/>
      <c r="DL34" s="592">
        <v>447455</v>
      </c>
      <c r="DM34" s="587"/>
      <c r="DN34" s="587"/>
      <c r="DO34" s="587"/>
      <c r="DP34" s="587"/>
      <c r="DQ34" s="587"/>
      <c r="DR34" s="587"/>
      <c r="DS34" s="587"/>
      <c r="DT34" s="587"/>
      <c r="DU34" s="587"/>
      <c r="DV34" s="588"/>
      <c r="DW34" s="609">
        <v>16.3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238600</v>
      </c>
      <c r="S35" s="587"/>
      <c r="T35" s="587"/>
      <c r="U35" s="587"/>
      <c r="V35" s="587"/>
      <c r="W35" s="587"/>
      <c r="X35" s="587"/>
      <c r="Y35" s="588"/>
      <c r="Z35" s="639">
        <v>5.5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494247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76529</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60848</v>
      </c>
      <c r="CS35" s="605"/>
      <c r="CT35" s="605"/>
      <c r="CU35" s="605"/>
      <c r="CV35" s="605"/>
      <c r="CW35" s="605"/>
      <c r="CX35" s="605"/>
      <c r="CY35" s="606"/>
      <c r="CZ35" s="589">
        <v>1.5</v>
      </c>
      <c r="DA35" s="607"/>
      <c r="DB35" s="607"/>
      <c r="DC35" s="608"/>
      <c r="DD35" s="592">
        <v>60848</v>
      </c>
      <c r="DE35" s="605"/>
      <c r="DF35" s="605"/>
      <c r="DG35" s="605"/>
      <c r="DH35" s="605"/>
      <c r="DI35" s="605"/>
      <c r="DJ35" s="605"/>
      <c r="DK35" s="606"/>
      <c r="DL35" s="592">
        <v>54554</v>
      </c>
      <c r="DM35" s="605"/>
      <c r="DN35" s="605"/>
      <c r="DO35" s="605"/>
      <c r="DP35" s="605"/>
      <c r="DQ35" s="605"/>
      <c r="DR35" s="605"/>
      <c r="DS35" s="605"/>
      <c r="DT35" s="605"/>
      <c r="DU35" s="605"/>
      <c r="DV35" s="606"/>
      <c r="DW35" s="609">
        <v>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4364746</v>
      </c>
      <c r="S36" s="627"/>
      <c r="T36" s="627"/>
      <c r="U36" s="627"/>
      <c r="V36" s="627"/>
      <c r="W36" s="627"/>
      <c r="X36" s="627"/>
      <c r="Y36" s="630"/>
      <c r="Z36" s="631">
        <v>100</v>
      </c>
      <c r="AA36" s="631"/>
      <c r="AB36" s="631"/>
      <c r="AC36" s="631"/>
      <c r="AD36" s="632">
        <v>2513992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202406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66783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731532</v>
      </c>
      <c r="CS36" s="587"/>
      <c r="CT36" s="587"/>
      <c r="CU36" s="587"/>
      <c r="CV36" s="587"/>
      <c r="CW36" s="587"/>
      <c r="CX36" s="587"/>
      <c r="CY36" s="588"/>
      <c r="CZ36" s="589">
        <v>17.8</v>
      </c>
      <c r="DA36" s="607"/>
      <c r="DB36" s="607"/>
      <c r="DC36" s="608"/>
      <c r="DD36" s="592">
        <v>565877</v>
      </c>
      <c r="DE36" s="587"/>
      <c r="DF36" s="587"/>
      <c r="DG36" s="587"/>
      <c r="DH36" s="587"/>
      <c r="DI36" s="587"/>
      <c r="DJ36" s="587"/>
      <c r="DK36" s="588"/>
      <c r="DL36" s="592">
        <v>495695</v>
      </c>
      <c r="DM36" s="587"/>
      <c r="DN36" s="587"/>
      <c r="DO36" s="587"/>
      <c r="DP36" s="587"/>
      <c r="DQ36" s="587"/>
      <c r="DR36" s="587"/>
      <c r="DS36" s="587"/>
      <c r="DT36" s="587"/>
      <c r="DU36" s="587"/>
      <c r="DV36" s="588"/>
      <c r="DW36" s="609">
        <v>18</v>
      </c>
      <c r="DX36" s="610"/>
      <c r="DY36" s="610"/>
      <c r="DZ36" s="610"/>
      <c r="EA36" s="610"/>
      <c r="EB36" s="610"/>
      <c r="EC36" s="611"/>
    </row>
    <row r="37" spans="2:133" ht="11.25" customHeight="1">
      <c r="AQ37" s="612" t="s">
        <v>313</v>
      </c>
      <c r="AR37" s="613"/>
      <c r="AS37" s="613"/>
      <c r="AT37" s="613"/>
      <c r="AU37" s="613"/>
      <c r="AV37" s="613"/>
      <c r="AW37" s="613"/>
      <c r="AX37" s="613"/>
      <c r="AY37" s="614"/>
      <c r="AZ37" s="586">
        <v>2285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1540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310791</v>
      </c>
      <c r="CS37" s="605"/>
      <c r="CT37" s="605"/>
      <c r="CU37" s="605"/>
      <c r="CV37" s="605"/>
      <c r="CW37" s="605"/>
      <c r="CX37" s="605"/>
      <c r="CY37" s="606"/>
      <c r="CZ37" s="589">
        <v>7.6</v>
      </c>
      <c r="DA37" s="607"/>
      <c r="DB37" s="607"/>
      <c r="DC37" s="608"/>
      <c r="DD37" s="592">
        <v>310791</v>
      </c>
      <c r="DE37" s="605"/>
      <c r="DF37" s="605"/>
      <c r="DG37" s="605"/>
      <c r="DH37" s="605"/>
      <c r="DI37" s="605"/>
      <c r="DJ37" s="605"/>
      <c r="DK37" s="606"/>
      <c r="DL37" s="592">
        <v>292629</v>
      </c>
      <c r="DM37" s="605"/>
      <c r="DN37" s="605"/>
      <c r="DO37" s="605"/>
      <c r="DP37" s="605"/>
      <c r="DQ37" s="605"/>
      <c r="DR37" s="605"/>
      <c r="DS37" s="605"/>
      <c r="DT37" s="605"/>
      <c r="DU37" s="605"/>
      <c r="DV37" s="606"/>
      <c r="DW37" s="609">
        <v>10.6</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2626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286636</v>
      </c>
      <c r="CS38" s="587"/>
      <c r="CT38" s="587"/>
      <c r="CU38" s="587"/>
      <c r="CV38" s="587"/>
      <c r="CW38" s="587"/>
      <c r="CX38" s="587"/>
      <c r="CY38" s="588"/>
      <c r="CZ38" s="589">
        <v>7</v>
      </c>
      <c r="DA38" s="607"/>
      <c r="DB38" s="607"/>
      <c r="DC38" s="608"/>
      <c r="DD38" s="592">
        <v>247647</v>
      </c>
      <c r="DE38" s="587"/>
      <c r="DF38" s="587"/>
      <c r="DG38" s="587"/>
      <c r="DH38" s="587"/>
      <c r="DI38" s="587"/>
      <c r="DJ38" s="587"/>
      <c r="DK38" s="588"/>
      <c r="DL38" s="592">
        <v>246807</v>
      </c>
      <c r="DM38" s="587"/>
      <c r="DN38" s="587"/>
      <c r="DO38" s="587"/>
      <c r="DP38" s="587"/>
      <c r="DQ38" s="587"/>
      <c r="DR38" s="587"/>
      <c r="DS38" s="587"/>
      <c r="DT38" s="587"/>
      <c r="DU38" s="587"/>
      <c r="DV38" s="588"/>
      <c r="DW38" s="609">
        <v>9</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77</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267138</v>
      </c>
      <c r="CS39" s="605"/>
      <c r="CT39" s="605"/>
      <c r="CU39" s="605"/>
      <c r="CV39" s="605"/>
      <c r="CW39" s="605"/>
      <c r="CX39" s="605"/>
      <c r="CY39" s="606"/>
      <c r="CZ39" s="589">
        <v>6.5</v>
      </c>
      <c r="DA39" s="607"/>
      <c r="DB39" s="607"/>
      <c r="DC39" s="608"/>
      <c r="DD39" s="592">
        <v>175641</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49500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27027</v>
      </c>
      <c r="CS40" s="587"/>
      <c r="CT40" s="587"/>
      <c r="CU40" s="587"/>
      <c r="CV40" s="587"/>
      <c r="CW40" s="587"/>
      <c r="CX40" s="587"/>
      <c r="CY40" s="588"/>
      <c r="CZ40" s="589">
        <v>0.7</v>
      </c>
      <c r="DA40" s="607"/>
      <c r="DB40" s="607"/>
      <c r="DC40" s="608"/>
      <c r="DD40" s="592">
        <v>6827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240056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311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385158</v>
      </c>
      <c r="CS42" s="587"/>
      <c r="CT42" s="587"/>
      <c r="CU42" s="587"/>
      <c r="CV42" s="587"/>
      <c r="CW42" s="587"/>
      <c r="CX42" s="587"/>
      <c r="CY42" s="588"/>
      <c r="CZ42" s="589">
        <v>9.4</v>
      </c>
      <c r="DA42" s="590"/>
      <c r="DB42" s="590"/>
      <c r="DC42" s="591"/>
      <c r="DD42" s="592">
        <v>192336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5384</v>
      </c>
      <c r="CS43" s="605"/>
      <c r="CT43" s="605"/>
      <c r="CU43" s="605"/>
      <c r="CV43" s="605"/>
      <c r="CW43" s="605"/>
      <c r="CX43" s="605"/>
      <c r="CY43" s="606"/>
      <c r="CZ43" s="589">
        <v>0.1</v>
      </c>
      <c r="DA43" s="607"/>
      <c r="DB43" s="607"/>
      <c r="DC43" s="608"/>
      <c r="DD43" s="592">
        <v>2831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383841</v>
      </c>
      <c r="CS44" s="587"/>
      <c r="CT44" s="587"/>
      <c r="CU44" s="587"/>
      <c r="CV44" s="587"/>
      <c r="CW44" s="587"/>
      <c r="CX44" s="587"/>
      <c r="CY44" s="588"/>
      <c r="CZ44" s="589">
        <v>9.3000000000000007</v>
      </c>
      <c r="DA44" s="590"/>
      <c r="DB44" s="590"/>
      <c r="DC44" s="591"/>
      <c r="DD44" s="592">
        <v>191419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32168</v>
      </c>
      <c r="CS45" s="605"/>
      <c r="CT45" s="605"/>
      <c r="CU45" s="605"/>
      <c r="CV45" s="605"/>
      <c r="CW45" s="605"/>
      <c r="CX45" s="605"/>
      <c r="CY45" s="606"/>
      <c r="CZ45" s="589">
        <v>0.8</v>
      </c>
      <c r="DA45" s="607"/>
      <c r="DB45" s="607"/>
      <c r="DC45" s="608"/>
      <c r="DD45" s="592">
        <v>13372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331902</v>
      </c>
      <c r="CS46" s="587"/>
      <c r="CT46" s="587"/>
      <c r="CU46" s="587"/>
      <c r="CV46" s="587"/>
      <c r="CW46" s="587"/>
      <c r="CX46" s="587"/>
      <c r="CY46" s="588"/>
      <c r="CZ46" s="589">
        <v>8.1</v>
      </c>
      <c r="DA46" s="590"/>
      <c r="DB46" s="590"/>
      <c r="DC46" s="591"/>
      <c r="DD46" s="592">
        <v>173276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1317</v>
      </c>
      <c r="CS47" s="605"/>
      <c r="CT47" s="605"/>
      <c r="CU47" s="605"/>
      <c r="CV47" s="605"/>
      <c r="CW47" s="605"/>
      <c r="CX47" s="605"/>
      <c r="CY47" s="606"/>
      <c r="CZ47" s="589">
        <v>0</v>
      </c>
      <c r="DA47" s="607"/>
      <c r="DB47" s="607"/>
      <c r="DC47" s="608"/>
      <c r="DD47" s="592">
        <v>917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4114481</v>
      </c>
      <c r="CS49" s="571"/>
      <c r="CT49" s="571"/>
      <c r="CU49" s="571"/>
      <c r="CV49" s="571"/>
      <c r="CW49" s="571"/>
      <c r="CX49" s="571"/>
      <c r="CY49" s="572"/>
      <c r="CZ49" s="573">
        <v>100</v>
      </c>
      <c r="DA49" s="574"/>
      <c r="DB49" s="574"/>
      <c r="DC49" s="575"/>
      <c r="DD49" s="576">
        <v>2987862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7" sqref="B7:P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4366</v>
      </c>
      <c r="R7" s="1099"/>
      <c r="S7" s="1099"/>
      <c r="T7" s="1099"/>
      <c r="U7" s="1099"/>
      <c r="V7" s="1099">
        <v>4116</v>
      </c>
      <c r="W7" s="1099"/>
      <c r="X7" s="1099"/>
      <c r="Y7" s="1099"/>
      <c r="Z7" s="1099"/>
      <c r="AA7" s="1099">
        <v>250</v>
      </c>
      <c r="AB7" s="1099"/>
      <c r="AC7" s="1099"/>
      <c r="AD7" s="1099"/>
      <c r="AE7" s="1100"/>
      <c r="AF7" s="1101">
        <v>230</v>
      </c>
      <c r="AG7" s="1102"/>
      <c r="AH7" s="1102"/>
      <c r="AI7" s="1102"/>
      <c r="AJ7" s="1103"/>
      <c r="AK7" s="1085" t="s">
        <v>534</v>
      </c>
      <c r="AL7" s="1086"/>
      <c r="AM7" s="1086"/>
      <c r="AN7" s="1086"/>
      <c r="AO7" s="1086"/>
      <c r="AP7" s="1086">
        <v>3514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536</v>
      </c>
      <c r="BT7" s="1090"/>
      <c r="BU7" s="1090"/>
      <c r="BV7" s="1090"/>
      <c r="BW7" s="1090"/>
      <c r="BX7" s="1090"/>
      <c r="BY7" s="1090"/>
      <c r="BZ7" s="1090"/>
      <c r="CA7" s="1090"/>
      <c r="CB7" s="1090"/>
      <c r="CC7" s="1090"/>
      <c r="CD7" s="1090"/>
      <c r="CE7" s="1090"/>
      <c r="CF7" s="1090"/>
      <c r="CG7" s="1091"/>
      <c r="CH7" s="1082">
        <v>-5</v>
      </c>
      <c r="CI7" s="1083"/>
      <c r="CJ7" s="1083"/>
      <c r="CK7" s="1083"/>
      <c r="CL7" s="1084"/>
      <c r="CM7" s="1082">
        <v>354</v>
      </c>
      <c r="CN7" s="1083"/>
      <c r="CO7" s="1083"/>
      <c r="CP7" s="1083"/>
      <c r="CQ7" s="1084"/>
      <c r="CR7" s="1082">
        <v>200</v>
      </c>
      <c r="CS7" s="1083"/>
      <c r="CT7" s="1083"/>
      <c r="CU7" s="1083"/>
      <c r="CV7" s="1084"/>
      <c r="CW7" s="1082">
        <v>31</v>
      </c>
      <c r="CX7" s="1083"/>
      <c r="CY7" s="1083"/>
      <c r="CZ7" s="1083"/>
      <c r="DA7" s="1084"/>
      <c r="DB7" s="1082" t="s">
        <v>532</v>
      </c>
      <c r="DC7" s="1083"/>
      <c r="DD7" s="1083"/>
      <c r="DE7" s="1083"/>
      <c r="DF7" s="1084"/>
      <c r="DG7" s="1082" t="s">
        <v>532</v>
      </c>
      <c r="DH7" s="1083"/>
      <c r="DI7" s="1083"/>
      <c r="DJ7" s="1083"/>
      <c r="DK7" s="1084"/>
      <c r="DL7" s="1082" t="s">
        <v>532</v>
      </c>
      <c r="DM7" s="1083"/>
      <c r="DN7" s="1083"/>
      <c r="DO7" s="1083"/>
      <c r="DP7" s="1084"/>
      <c r="DQ7" s="1082" t="s">
        <v>532</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0</v>
      </c>
      <c r="R8" s="1038"/>
      <c r="S8" s="1038"/>
      <c r="T8" s="1038"/>
      <c r="U8" s="1038"/>
      <c r="V8" s="1038">
        <v>0</v>
      </c>
      <c r="W8" s="1038"/>
      <c r="X8" s="1038"/>
      <c r="Y8" s="1038"/>
      <c r="Z8" s="1038"/>
      <c r="AA8" s="1038">
        <v>0</v>
      </c>
      <c r="AB8" s="1038"/>
      <c r="AC8" s="1038"/>
      <c r="AD8" s="1038"/>
      <c r="AE8" s="1039"/>
      <c r="AF8" s="1013" t="s">
        <v>533</v>
      </c>
      <c r="AG8" s="1014"/>
      <c r="AH8" s="1014"/>
      <c r="AI8" s="1014"/>
      <c r="AJ8" s="1015"/>
      <c r="AK8" s="1080" t="s">
        <v>534</v>
      </c>
      <c r="AL8" s="1081"/>
      <c r="AM8" s="1081"/>
      <c r="AN8" s="1081"/>
      <c r="AO8" s="1081"/>
      <c r="AP8" s="1081" t="s">
        <v>534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537</v>
      </c>
      <c r="BT8" s="1009"/>
      <c r="BU8" s="1009"/>
      <c r="BV8" s="1009"/>
      <c r="BW8" s="1009"/>
      <c r="BX8" s="1009"/>
      <c r="BY8" s="1009"/>
      <c r="BZ8" s="1009"/>
      <c r="CA8" s="1009"/>
      <c r="CB8" s="1009"/>
      <c r="CC8" s="1009"/>
      <c r="CD8" s="1009"/>
      <c r="CE8" s="1009"/>
      <c r="CF8" s="1009"/>
      <c r="CG8" s="1010"/>
      <c r="CH8" s="983">
        <v>0</v>
      </c>
      <c r="CI8" s="984"/>
      <c r="CJ8" s="984"/>
      <c r="CK8" s="984"/>
      <c r="CL8" s="985"/>
      <c r="CM8" s="983">
        <v>13</v>
      </c>
      <c r="CN8" s="984"/>
      <c r="CO8" s="984"/>
      <c r="CP8" s="984"/>
      <c r="CQ8" s="985"/>
      <c r="CR8" s="983">
        <v>10</v>
      </c>
      <c r="CS8" s="984"/>
      <c r="CT8" s="984"/>
      <c r="CU8" s="984"/>
      <c r="CV8" s="985"/>
      <c r="CW8" s="983" t="s">
        <v>532</v>
      </c>
      <c r="CX8" s="984"/>
      <c r="CY8" s="984"/>
      <c r="CZ8" s="984"/>
      <c r="DA8" s="985"/>
      <c r="DB8" s="983" t="s">
        <v>532</v>
      </c>
      <c r="DC8" s="984"/>
      <c r="DD8" s="984"/>
      <c r="DE8" s="984"/>
      <c r="DF8" s="985"/>
      <c r="DG8" s="983" t="s">
        <v>532</v>
      </c>
      <c r="DH8" s="984"/>
      <c r="DI8" s="984"/>
      <c r="DJ8" s="984"/>
      <c r="DK8" s="985"/>
      <c r="DL8" s="983" t="s">
        <v>532</v>
      </c>
      <c r="DM8" s="984"/>
      <c r="DN8" s="984"/>
      <c r="DO8" s="984"/>
      <c r="DP8" s="985"/>
      <c r="DQ8" s="983" t="s">
        <v>532</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4366</v>
      </c>
      <c r="R23" s="1063"/>
      <c r="S23" s="1063"/>
      <c r="T23" s="1063"/>
      <c r="U23" s="1063"/>
      <c r="V23" s="1062">
        <v>4116</v>
      </c>
      <c r="W23" s="1063"/>
      <c r="X23" s="1063"/>
      <c r="Y23" s="1063"/>
      <c r="Z23" s="1063"/>
      <c r="AA23" s="1063">
        <v>250</v>
      </c>
      <c r="AB23" s="1063"/>
      <c r="AC23" s="1063"/>
      <c r="AD23" s="1063"/>
      <c r="AE23" s="1064"/>
      <c r="AF23" s="1065">
        <v>230</v>
      </c>
      <c r="AG23" s="1063"/>
      <c r="AH23" s="1063"/>
      <c r="AI23" s="1063"/>
      <c r="AJ23" s="1066"/>
      <c r="AK23" s="1067"/>
      <c r="AL23" s="1068"/>
      <c r="AM23" s="1068"/>
      <c r="AN23" s="1068"/>
      <c r="AO23" s="1068"/>
      <c r="AP23" s="1063">
        <v>3514</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1246</v>
      </c>
      <c r="R28" s="1048"/>
      <c r="S28" s="1048"/>
      <c r="T28" s="1048"/>
      <c r="U28" s="1048"/>
      <c r="V28" s="1048">
        <v>1169</v>
      </c>
      <c r="W28" s="1048"/>
      <c r="X28" s="1048"/>
      <c r="Y28" s="1048"/>
      <c r="Z28" s="1048"/>
      <c r="AA28" s="1048">
        <v>77</v>
      </c>
      <c r="AB28" s="1048"/>
      <c r="AC28" s="1048"/>
      <c r="AD28" s="1048"/>
      <c r="AE28" s="1049"/>
      <c r="AF28" s="1050">
        <v>77</v>
      </c>
      <c r="AG28" s="1048"/>
      <c r="AH28" s="1048"/>
      <c r="AI28" s="1048"/>
      <c r="AJ28" s="1051"/>
      <c r="AK28" s="1052">
        <v>49</v>
      </c>
      <c r="AL28" s="1040"/>
      <c r="AM28" s="1040"/>
      <c r="AN28" s="1040"/>
      <c r="AO28" s="1040"/>
      <c r="AP28" s="1040" t="s">
        <v>554</v>
      </c>
      <c r="AQ28" s="1040"/>
      <c r="AR28" s="1040"/>
      <c r="AS28" s="1040"/>
      <c r="AT28" s="1040"/>
      <c r="AU28" s="1040" t="s">
        <v>554</v>
      </c>
      <c r="AV28" s="1040"/>
      <c r="AW28" s="1040"/>
      <c r="AX28" s="1040"/>
      <c r="AY28" s="1040"/>
      <c r="AZ28" s="1041" t="s">
        <v>554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830</v>
      </c>
      <c r="R29" s="1038"/>
      <c r="S29" s="1038"/>
      <c r="T29" s="1038"/>
      <c r="U29" s="1038"/>
      <c r="V29" s="1038">
        <v>808</v>
      </c>
      <c r="W29" s="1038"/>
      <c r="X29" s="1038"/>
      <c r="Y29" s="1038"/>
      <c r="Z29" s="1038"/>
      <c r="AA29" s="1038">
        <v>22</v>
      </c>
      <c r="AB29" s="1038"/>
      <c r="AC29" s="1038"/>
      <c r="AD29" s="1038"/>
      <c r="AE29" s="1039"/>
      <c r="AF29" s="1013">
        <v>22</v>
      </c>
      <c r="AG29" s="1014"/>
      <c r="AH29" s="1014"/>
      <c r="AI29" s="1014"/>
      <c r="AJ29" s="1015"/>
      <c r="AK29" s="974">
        <v>111</v>
      </c>
      <c r="AL29" s="965"/>
      <c r="AM29" s="965"/>
      <c r="AN29" s="965"/>
      <c r="AO29" s="965"/>
      <c r="AP29" s="965" t="s">
        <v>554</v>
      </c>
      <c r="AQ29" s="965"/>
      <c r="AR29" s="965"/>
      <c r="AS29" s="965"/>
      <c r="AT29" s="965"/>
      <c r="AU29" s="965" t="s">
        <v>554</v>
      </c>
      <c r="AV29" s="965"/>
      <c r="AW29" s="965"/>
      <c r="AX29" s="965"/>
      <c r="AY29" s="965"/>
      <c r="AZ29" s="1036" t="s">
        <v>554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124</v>
      </c>
      <c r="R30" s="1038"/>
      <c r="S30" s="1038"/>
      <c r="T30" s="1038"/>
      <c r="U30" s="1038"/>
      <c r="V30" s="1038">
        <v>124</v>
      </c>
      <c r="W30" s="1038"/>
      <c r="X30" s="1038"/>
      <c r="Y30" s="1038"/>
      <c r="Z30" s="1038"/>
      <c r="AA30" s="1038">
        <v>0</v>
      </c>
      <c r="AB30" s="1038"/>
      <c r="AC30" s="1038"/>
      <c r="AD30" s="1038"/>
      <c r="AE30" s="1039"/>
      <c r="AF30" s="1013">
        <v>0</v>
      </c>
      <c r="AG30" s="1014"/>
      <c r="AH30" s="1014"/>
      <c r="AI30" s="1014"/>
      <c r="AJ30" s="1015"/>
      <c r="AK30" s="974">
        <v>27</v>
      </c>
      <c r="AL30" s="965"/>
      <c r="AM30" s="965"/>
      <c r="AN30" s="965"/>
      <c r="AO30" s="965"/>
      <c r="AP30" s="965" t="s">
        <v>554</v>
      </c>
      <c r="AQ30" s="965"/>
      <c r="AR30" s="965"/>
      <c r="AS30" s="965"/>
      <c r="AT30" s="965"/>
      <c r="AU30" s="965" t="s">
        <v>554</v>
      </c>
      <c r="AV30" s="965"/>
      <c r="AW30" s="965"/>
      <c r="AX30" s="965"/>
      <c r="AY30" s="965"/>
      <c r="AZ30" s="1036" t="s">
        <v>554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409</v>
      </c>
      <c r="R31" s="1038"/>
      <c r="S31" s="1038"/>
      <c r="T31" s="1038"/>
      <c r="U31" s="1038"/>
      <c r="V31" s="1038">
        <v>390</v>
      </c>
      <c r="W31" s="1038"/>
      <c r="X31" s="1038"/>
      <c r="Y31" s="1038"/>
      <c r="Z31" s="1038"/>
      <c r="AA31" s="1038">
        <v>19</v>
      </c>
      <c r="AB31" s="1038"/>
      <c r="AC31" s="1038"/>
      <c r="AD31" s="1038"/>
      <c r="AE31" s="1039"/>
      <c r="AF31" s="1013">
        <v>19</v>
      </c>
      <c r="AG31" s="1014"/>
      <c r="AH31" s="1014"/>
      <c r="AI31" s="1014"/>
      <c r="AJ31" s="1015"/>
      <c r="AK31" s="974" t="s">
        <v>554</v>
      </c>
      <c r="AL31" s="965"/>
      <c r="AM31" s="965"/>
      <c r="AN31" s="965"/>
      <c r="AO31" s="965"/>
      <c r="AP31" s="965" t="s">
        <v>554</v>
      </c>
      <c r="AQ31" s="965"/>
      <c r="AR31" s="965"/>
      <c r="AS31" s="965"/>
      <c r="AT31" s="965"/>
      <c r="AU31" s="965" t="s">
        <v>554</v>
      </c>
      <c r="AV31" s="965"/>
      <c r="AW31" s="965"/>
      <c r="AX31" s="965"/>
      <c r="AY31" s="965"/>
      <c r="AZ31" s="1036" t="s">
        <v>554</v>
      </c>
      <c r="BA31" s="1036"/>
      <c r="BB31" s="1036"/>
      <c r="BC31" s="1036"/>
      <c r="BD31" s="1036"/>
      <c r="BE31" s="1026" t="s">
        <v>535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244</v>
      </c>
      <c r="R32" s="1038"/>
      <c r="S32" s="1038"/>
      <c r="T32" s="1038"/>
      <c r="U32" s="1038"/>
      <c r="V32" s="1038">
        <v>232</v>
      </c>
      <c r="W32" s="1038"/>
      <c r="X32" s="1038"/>
      <c r="Y32" s="1038"/>
      <c r="Z32" s="1038"/>
      <c r="AA32" s="1038">
        <v>12</v>
      </c>
      <c r="AB32" s="1038"/>
      <c r="AC32" s="1038"/>
      <c r="AD32" s="1038"/>
      <c r="AE32" s="1039"/>
      <c r="AF32" s="1013">
        <v>206</v>
      </c>
      <c r="AG32" s="1014"/>
      <c r="AH32" s="1014"/>
      <c r="AI32" s="1014"/>
      <c r="AJ32" s="1015"/>
      <c r="AK32" s="974">
        <v>2</v>
      </c>
      <c r="AL32" s="965"/>
      <c r="AM32" s="965"/>
      <c r="AN32" s="965"/>
      <c r="AO32" s="965"/>
      <c r="AP32" s="965">
        <v>183</v>
      </c>
      <c r="AQ32" s="965"/>
      <c r="AR32" s="965"/>
      <c r="AS32" s="965"/>
      <c r="AT32" s="965"/>
      <c r="AU32" s="965">
        <v>1</v>
      </c>
      <c r="AV32" s="965"/>
      <c r="AW32" s="965"/>
      <c r="AX32" s="965"/>
      <c r="AY32" s="965"/>
      <c r="AZ32" s="1036" t="s">
        <v>534</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229</v>
      </c>
      <c r="R33" s="1038"/>
      <c r="S33" s="1038"/>
      <c r="T33" s="1038"/>
      <c r="U33" s="1038"/>
      <c r="V33" s="1038">
        <v>221</v>
      </c>
      <c r="W33" s="1038"/>
      <c r="X33" s="1038"/>
      <c r="Y33" s="1038"/>
      <c r="Z33" s="1038"/>
      <c r="AA33" s="1038">
        <v>8</v>
      </c>
      <c r="AB33" s="1038"/>
      <c r="AC33" s="1038"/>
      <c r="AD33" s="1038"/>
      <c r="AE33" s="1039"/>
      <c r="AF33" s="1013">
        <v>76</v>
      </c>
      <c r="AG33" s="1014"/>
      <c r="AH33" s="1014"/>
      <c r="AI33" s="1014"/>
      <c r="AJ33" s="1015"/>
      <c r="AK33" s="974">
        <v>202</v>
      </c>
      <c r="AL33" s="965"/>
      <c r="AM33" s="965"/>
      <c r="AN33" s="965"/>
      <c r="AO33" s="965"/>
      <c r="AP33" s="965">
        <v>3377</v>
      </c>
      <c r="AQ33" s="965"/>
      <c r="AR33" s="965"/>
      <c r="AS33" s="965"/>
      <c r="AT33" s="965"/>
      <c r="AU33" s="965">
        <v>2567</v>
      </c>
      <c r="AV33" s="965"/>
      <c r="AW33" s="965"/>
      <c r="AX33" s="965"/>
      <c r="AY33" s="965"/>
      <c r="AZ33" s="1036" t="s">
        <v>534</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400</v>
      </c>
      <c r="AG63" s="953"/>
      <c r="AH63" s="953"/>
      <c r="AI63" s="953"/>
      <c r="AJ63" s="1024"/>
      <c r="AK63" s="1025"/>
      <c r="AL63" s="957"/>
      <c r="AM63" s="957"/>
      <c r="AN63" s="957"/>
      <c r="AO63" s="957"/>
      <c r="AP63" s="953">
        <v>3560</v>
      </c>
      <c r="AQ63" s="953"/>
      <c r="AR63" s="953"/>
      <c r="AS63" s="953"/>
      <c r="AT63" s="953"/>
      <c r="AU63" s="953">
        <v>2568</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9242</v>
      </c>
      <c r="R68" s="976"/>
      <c r="S68" s="976"/>
      <c r="T68" s="976"/>
      <c r="U68" s="976"/>
      <c r="V68" s="976">
        <v>9137</v>
      </c>
      <c r="W68" s="976"/>
      <c r="X68" s="976"/>
      <c r="Y68" s="976"/>
      <c r="Z68" s="976"/>
      <c r="AA68" s="976">
        <v>104</v>
      </c>
      <c r="AB68" s="976"/>
      <c r="AC68" s="976"/>
      <c r="AD68" s="976"/>
      <c r="AE68" s="976"/>
      <c r="AF68" s="976">
        <v>104</v>
      </c>
      <c r="AG68" s="976"/>
      <c r="AH68" s="976"/>
      <c r="AI68" s="976"/>
      <c r="AJ68" s="976"/>
      <c r="AK68" s="976">
        <v>826</v>
      </c>
      <c r="AL68" s="976"/>
      <c r="AM68" s="976"/>
      <c r="AN68" s="976"/>
      <c r="AO68" s="976"/>
      <c r="AP68" s="976">
        <v>0</v>
      </c>
      <c r="AQ68" s="976"/>
      <c r="AR68" s="976"/>
      <c r="AS68" s="976"/>
      <c r="AT68" s="976"/>
      <c r="AU68" s="976">
        <v>0</v>
      </c>
      <c r="AV68" s="976"/>
      <c r="AW68" s="976"/>
      <c r="AX68" s="976"/>
      <c r="AY68" s="976"/>
      <c r="AZ68" s="977" t="s">
        <v>548</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1466</v>
      </c>
      <c r="R69" s="965"/>
      <c r="S69" s="965"/>
      <c r="T69" s="965"/>
      <c r="U69" s="965"/>
      <c r="V69" s="965">
        <v>1310</v>
      </c>
      <c r="W69" s="965"/>
      <c r="X69" s="965"/>
      <c r="Y69" s="965"/>
      <c r="Z69" s="965"/>
      <c r="AA69" s="965">
        <v>156</v>
      </c>
      <c r="AB69" s="965"/>
      <c r="AC69" s="965"/>
      <c r="AD69" s="965"/>
      <c r="AE69" s="965"/>
      <c r="AF69" s="965">
        <v>156</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t="s">
        <v>549</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56</v>
      </c>
      <c r="R70" s="965"/>
      <c r="S70" s="965"/>
      <c r="T70" s="965"/>
      <c r="U70" s="965"/>
      <c r="V70" s="965">
        <v>54</v>
      </c>
      <c r="W70" s="965"/>
      <c r="X70" s="965"/>
      <c r="Y70" s="965"/>
      <c r="Z70" s="965"/>
      <c r="AA70" s="965">
        <v>3</v>
      </c>
      <c r="AB70" s="965"/>
      <c r="AC70" s="965"/>
      <c r="AD70" s="965"/>
      <c r="AE70" s="965"/>
      <c r="AF70" s="965">
        <v>3</v>
      </c>
      <c r="AG70" s="965"/>
      <c r="AH70" s="965"/>
      <c r="AI70" s="965"/>
      <c r="AJ70" s="965"/>
      <c r="AK70" s="965">
        <v>56</v>
      </c>
      <c r="AL70" s="965"/>
      <c r="AM70" s="965"/>
      <c r="AN70" s="965"/>
      <c r="AO70" s="965"/>
      <c r="AP70" s="965">
        <v>0</v>
      </c>
      <c r="AQ70" s="965"/>
      <c r="AR70" s="965"/>
      <c r="AS70" s="965"/>
      <c r="AT70" s="965"/>
      <c r="AU70" s="965">
        <v>0</v>
      </c>
      <c r="AV70" s="965"/>
      <c r="AW70" s="965"/>
      <c r="AX70" s="965"/>
      <c r="AY70" s="965"/>
      <c r="AZ70" s="966" t="s">
        <v>550</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7</v>
      </c>
      <c r="R71" s="965"/>
      <c r="S71" s="965"/>
      <c r="T71" s="965"/>
      <c r="U71" s="965"/>
      <c r="V71" s="965">
        <v>4</v>
      </c>
      <c r="W71" s="965"/>
      <c r="X71" s="965"/>
      <c r="Y71" s="965"/>
      <c r="Z71" s="965"/>
      <c r="AA71" s="965">
        <v>3</v>
      </c>
      <c r="AB71" s="965"/>
      <c r="AC71" s="965"/>
      <c r="AD71" s="965"/>
      <c r="AE71" s="965"/>
      <c r="AF71" s="965">
        <v>3</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t="s">
        <v>555</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78</v>
      </c>
      <c r="R72" s="965"/>
      <c r="S72" s="965"/>
      <c r="T72" s="965"/>
      <c r="U72" s="965"/>
      <c r="V72" s="965">
        <v>74</v>
      </c>
      <c r="W72" s="965"/>
      <c r="X72" s="965"/>
      <c r="Y72" s="965"/>
      <c r="Z72" s="965"/>
      <c r="AA72" s="965">
        <v>4</v>
      </c>
      <c r="AB72" s="965"/>
      <c r="AC72" s="965"/>
      <c r="AD72" s="965"/>
      <c r="AE72" s="965"/>
      <c r="AF72" s="965">
        <v>4</v>
      </c>
      <c r="AG72" s="965"/>
      <c r="AH72" s="965"/>
      <c r="AI72" s="965"/>
      <c r="AJ72" s="965"/>
      <c r="AK72" s="965">
        <v>5</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177</v>
      </c>
      <c r="R73" s="965"/>
      <c r="S73" s="965"/>
      <c r="T73" s="965"/>
      <c r="U73" s="965"/>
      <c r="V73" s="965">
        <v>175</v>
      </c>
      <c r="W73" s="965"/>
      <c r="X73" s="965"/>
      <c r="Y73" s="965"/>
      <c r="Z73" s="965"/>
      <c r="AA73" s="965">
        <v>2</v>
      </c>
      <c r="AB73" s="965"/>
      <c r="AC73" s="965"/>
      <c r="AD73" s="965"/>
      <c r="AE73" s="965"/>
      <c r="AF73" s="965">
        <v>2</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1296</v>
      </c>
      <c r="R74" s="965"/>
      <c r="S74" s="965"/>
      <c r="T74" s="965"/>
      <c r="U74" s="965"/>
      <c r="V74" s="965">
        <v>1263</v>
      </c>
      <c r="W74" s="965"/>
      <c r="X74" s="965"/>
      <c r="Y74" s="965"/>
      <c r="Z74" s="965"/>
      <c r="AA74" s="965">
        <v>33</v>
      </c>
      <c r="AB74" s="965"/>
      <c r="AC74" s="965"/>
      <c r="AD74" s="965"/>
      <c r="AE74" s="965"/>
      <c r="AF74" s="965">
        <v>33</v>
      </c>
      <c r="AG74" s="965"/>
      <c r="AH74" s="965"/>
      <c r="AI74" s="965"/>
      <c r="AJ74" s="965"/>
      <c r="AK74" s="965">
        <v>0</v>
      </c>
      <c r="AL74" s="965"/>
      <c r="AM74" s="965"/>
      <c r="AN74" s="965"/>
      <c r="AO74" s="965"/>
      <c r="AP74" s="965">
        <v>391</v>
      </c>
      <c r="AQ74" s="965"/>
      <c r="AR74" s="965"/>
      <c r="AS74" s="965"/>
      <c r="AT74" s="965"/>
      <c r="AU74" s="965">
        <v>27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796</v>
      </c>
      <c r="R75" s="973"/>
      <c r="S75" s="973"/>
      <c r="T75" s="973"/>
      <c r="U75" s="974"/>
      <c r="V75" s="975">
        <v>764</v>
      </c>
      <c r="W75" s="973"/>
      <c r="X75" s="973"/>
      <c r="Y75" s="973"/>
      <c r="Z75" s="974"/>
      <c r="AA75" s="975">
        <v>32</v>
      </c>
      <c r="AB75" s="973"/>
      <c r="AC75" s="973"/>
      <c r="AD75" s="973"/>
      <c r="AE75" s="974"/>
      <c r="AF75" s="975">
        <v>32</v>
      </c>
      <c r="AG75" s="973"/>
      <c r="AH75" s="973"/>
      <c r="AI75" s="973"/>
      <c r="AJ75" s="974"/>
      <c r="AK75" s="975">
        <v>0</v>
      </c>
      <c r="AL75" s="973"/>
      <c r="AM75" s="973"/>
      <c r="AN75" s="973"/>
      <c r="AO75" s="974"/>
      <c r="AP75" s="975">
        <v>96</v>
      </c>
      <c r="AQ75" s="973"/>
      <c r="AR75" s="973"/>
      <c r="AS75" s="973"/>
      <c r="AT75" s="974"/>
      <c r="AU75" s="975">
        <v>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1647</v>
      </c>
      <c r="R76" s="973"/>
      <c r="S76" s="973"/>
      <c r="T76" s="973"/>
      <c r="U76" s="974"/>
      <c r="V76" s="975">
        <v>1639</v>
      </c>
      <c r="W76" s="973"/>
      <c r="X76" s="973"/>
      <c r="Y76" s="973"/>
      <c r="Z76" s="974"/>
      <c r="AA76" s="975">
        <v>8</v>
      </c>
      <c r="AB76" s="973"/>
      <c r="AC76" s="973"/>
      <c r="AD76" s="973"/>
      <c r="AE76" s="974"/>
      <c r="AF76" s="975">
        <v>8</v>
      </c>
      <c r="AG76" s="973"/>
      <c r="AH76" s="973"/>
      <c r="AI76" s="973"/>
      <c r="AJ76" s="974"/>
      <c r="AK76" s="975">
        <v>0</v>
      </c>
      <c r="AL76" s="973"/>
      <c r="AM76" s="973"/>
      <c r="AN76" s="973"/>
      <c r="AO76" s="974"/>
      <c r="AP76" s="975">
        <v>668</v>
      </c>
      <c r="AQ76" s="973"/>
      <c r="AR76" s="973"/>
      <c r="AS76" s="973"/>
      <c r="AT76" s="974"/>
      <c r="AU76" s="975">
        <v>99</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311</v>
      </c>
      <c r="R77" s="973"/>
      <c r="S77" s="973"/>
      <c r="T77" s="973"/>
      <c r="U77" s="974"/>
      <c r="V77" s="975">
        <v>310</v>
      </c>
      <c r="W77" s="973"/>
      <c r="X77" s="973"/>
      <c r="Y77" s="973"/>
      <c r="Z77" s="974"/>
      <c r="AA77" s="975">
        <v>1</v>
      </c>
      <c r="AB77" s="973"/>
      <c r="AC77" s="973"/>
      <c r="AD77" s="973"/>
      <c r="AE77" s="974"/>
      <c r="AF77" s="975">
        <v>178</v>
      </c>
      <c r="AG77" s="973"/>
      <c r="AH77" s="973"/>
      <c r="AI77" s="973"/>
      <c r="AJ77" s="974"/>
      <c r="AK77" s="975">
        <v>0</v>
      </c>
      <c r="AL77" s="973"/>
      <c r="AM77" s="973"/>
      <c r="AN77" s="973"/>
      <c r="AO77" s="974"/>
      <c r="AP77" s="975">
        <v>0</v>
      </c>
      <c r="AQ77" s="973"/>
      <c r="AR77" s="973"/>
      <c r="AS77" s="973"/>
      <c r="AT77" s="974"/>
      <c r="AU77" s="975">
        <v>0</v>
      </c>
      <c r="AV77" s="973"/>
      <c r="AW77" s="973"/>
      <c r="AX77" s="973"/>
      <c r="AY77" s="974"/>
      <c r="AZ77" s="966" t="s">
        <v>551</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71">
        <v>984</v>
      </c>
      <c r="R78" s="965"/>
      <c r="S78" s="965"/>
      <c r="T78" s="965"/>
      <c r="U78" s="965"/>
      <c r="V78" s="965">
        <v>575</v>
      </c>
      <c r="W78" s="965"/>
      <c r="X78" s="965"/>
      <c r="Y78" s="965"/>
      <c r="Z78" s="965"/>
      <c r="AA78" s="965">
        <v>409</v>
      </c>
      <c r="AB78" s="965"/>
      <c r="AC78" s="965"/>
      <c r="AD78" s="965"/>
      <c r="AE78" s="965"/>
      <c r="AF78" s="965">
        <v>763</v>
      </c>
      <c r="AG78" s="965"/>
      <c r="AH78" s="965"/>
      <c r="AI78" s="965"/>
      <c r="AJ78" s="965"/>
      <c r="AK78" s="965">
        <v>0</v>
      </c>
      <c r="AL78" s="965"/>
      <c r="AM78" s="965"/>
      <c r="AN78" s="965"/>
      <c r="AO78" s="965"/>
      <c r="AP78" s="965">
        <v>1676</v>
      </c>
      <c r="AQ78" s="965"/>
      <c r="AR78" s="965"/>
      <c r="AS78" s="965"/>
      <c r="AT78" s="965"/>
      <c r="AU78" s="965">
        <v>0</v>
      </c>
      <c r="AV78" s="965"/>
      <c r="AW78" s="965"/>
      <c r="AX78" s="965"/>
      <c r="AY78" s="965"/>
      <c r="AZ78" s="966" t="s">
        <v>551</v>
      </c>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53</v>
      </c>
      <c r="R79" s="965"/>
      <c r="S79" s="965"/>
      <c r="T79" s="965"/>
      <c r="U79" s="965"/>
      <c r="V79" s="965">
        <v>47</v>
      </c>
      <c r="W79" s="965"/>
      <c r="X79" s="965"/>
      <c r="Y79" s="965"/>
      <c r="Z79" s="965"/>
      <c r="AA79" s="965">
        <v>6</v>
      </c>
      <c r="AB79" s="965"/>
      <c r="AC79" s="965"/>
      <c r="AD79" s="965"/>
      <c r="AE79" s="965"/>
      <c r="AF79" s="965">
        <v>6</v>
      </c>
      <c r="AG79" s="965"/>
      <c r="AH79" s="965"/>
      <c r="AI79" s="965"/>
      <c r="AJ79" s="965"/>
      <c r="AK79" s="965">
        <v>24</v>
      </c>
      <c r="AL79" s="965"/>
      <c r="AM79" s="965"/>
      <c r="AN79" s="965"/>
      <c r="AO79" s="965"/>
      <c r="AP79" s="965">
        <v>0</v>
      </c>
      <c r="AQ79" s="965"/>
      <c r="AR79" s="965"/>
      <c r="AS79" s="965"/>
      <c r="AT79" s="965"/>
      <c r="AU79" s="965">
        <v>0</v>
      </c>
      <c r="AV79" s="965"/>
      <c r="AW79" s="965"/>
      <c r="AX79" s="965"/>
      <c r="AY79" s="965"/>
      <c r="AZ79" s="966" t="s">
        <v>548</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546</v>
      </c>
      <c r="C80" s="969"/>
      <c r="D80" s="969"/>
      <c r="E80" s="969"/>
      <c r="F80" s="969"/>
      <c r="G80" s="969"/>
      <c r="H80" s="969"/>
      <c r="I80" s="969"/>
      <c r="J80" s="969"/>
      <c r="K80" s="969"/>
      <c r="L80" s="969"/>
      <c r="M80" s="969"/>
      <c r="N80" s="969"/>
      <c r="O80" s="969"/>
      <c r="P80" s="970"/>
      <c r="Q80" s="971">
        <v>1756</v>
      </c>
      <c r="R80" s="965"/>
      <c r="S80" s="965"/>
      <c r="T80" s="965"/>
      <c r="U80" s="965"/>
      <c r="V80" s="965">
        <v>1756</v>
      </c>
      <c r="W80" s="965"/>
      <c r="X80" s="965"/>
      <c r="Y80" s="965"/>
      <c r="Z80" s="965"/>
      <c r="AA80" s="965">
        <v>0</v>
      </c>
      <c r="AB80" s="965"/>
      <c r="AC80" s="965"/>
      <c r="AD80" s="965"/>
      <c r="AE80" s="965"/>
      <c r="AF80" s="965">
        <v>0</v>
      </c>
      <c r="AG80" s="965"/>
      <c r="AH80" s="965"/>
      <c r="AI80" s="965"/>
      <c r="AJ80" s="965"/>
      <c r="AK80" s="965">
        <v>0</v>
      </c>
      <c r="AL80" s="965"/>
      <c r="AM80" s="965"/>
      <c r="AN80" s="965"/>
      <c r="AO80" s="965"/>
      <c r="AP80" s="965">
        <v>0</v>
      </c>
      <c r="AQ80" s="965"/>
      <c r="AR80" s="965"/>
      <c r="AS80" s="965"/>
      <c r="AT80" s="965"/>
      <c r="AU80" s="965">
        <v>0</v>
      </c>
      <c r="AV80" s="965"/>
      <c r="AW80" s="965"/>
      <c r="AX80" s="965"/>
      <c r="AY80" s="965"/>
      <c r="AZ80" s="966" t="s">
        <v>552</v>
      </c>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547</v>
      </c>
      <c r="C81" s="969"/>
      <c r="D81" s="969"/>
      <c r="E81" s="969"/>
      <c r="F81" s="969"/>
      <c r="G81" s="969"/>
      <c r="H81" s="969"/>
      <c r="I81" s="969"/>
      <c r="J81" s="969"/>
      <c r="K81" s="969"/>
      <c r="L81" s="969"/>
      <c r="M81" s="969"/>
      <c r="N81" s="969"/>
      <c r="O81" s="969"/>
      <c r="P81" s="970"/>
      <c r="Q81" s="971">
        <v>63</v>
      </c>
      <c r="R81" s="965"/>
      <c r="S81" s="965"/>
      <c r="T81" s="965"/>
      <c r="U81" s="965"/>
      <c r="V81" s="965">
        <v>61</v>
      </c>
      <c r="W81" s="965"/>
      <c r="X81" s="965"/>
      <c r="Y81" s="965"/>
      <c r="Z81" s="965"/>
      <c r="AA81" s="965">
        <v>1</v>
      </c>
      <c r="AB81" s="965"/>
      <c r="AC81" s="965"/>
      <c r="AD81" s="965"/>
      <c r="AE81" s="965"/>
      <c r="AF81" s="965">
        <v>1</v>
      </c>
      <c r="AG81" s="965"/>
      <c r="AH81" s="965"/>
      <c r="AI81" s="965"/>
      <c r="AJ81" s="965"/>
      <c r="AK81" s="965">
        <v>0</v>
      </c>
      <c r="AL81" s="965"/>
      <c r="AM81" s="965"/>
      <c r="AN81" s="965"/>
      <c r="AO81" s="965"/>
      <c r="AP81" s="965">
        <v>0</v>
      </c>
      <c r="AQ81" s="965"/>
      <c r="AR81" s="965"/>
      <c r="AS81" s="965"/>
      <c r="AT81" s="965"/>
      <c r="AU81" s="965">
        <v>0</v>
      </c>
      <c r="AV81" s="965"/>
      <c r="AW81" s="965"/>
      <c r="AX81" s="965"/>
      <c r="AY81" s="965"/>
      <c r="AZ81" s="966" t="s">
        <v>548</v>
      </c>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547</v>
      </c>
      <c r="C82" s="969"/>
      <c r="D82" s="969"/>
      <c r="E82" s="969"/>
      <c r="F82" s="969"/>
      <c r="G82" s="969"/>
      <c r="H82" s="969"/>
      <c r="I82" s="969"/>
      <c r="J82" s="969"/>
      <c r="K82" s="969"/>
      <c r="L82" s="969"/>
      <c r="M82" s="969"/>
      <c r="N82" s="969"/>
      <c r="O82" s="969"/>
      <c r="P82" s="970"/>
      <c r="Q82" s="971">
        <v>249017</v>
      </c>
      <c r="R82" s="965"/>
      <c r="S82" s="965"/>
      <c r="T82" s="965"/>
      <c r="U82" s="965"/>
      <c r="V82" s="965">
        <v>248915</v>
      </c>
      <c r="W82" s="965"/>
      <c r="X82" s="965"/>
      <c r="Y82" s="965"/>
      <c r="Z82" s="965"/>
      <c r="AA82" s="965">
        <v>102</v>
      </c>
      <c r="AB82" s="965"/>
      <c r="AC82" s="965"/>
      <c r="AD82" s="965"/>
      <c r="AE82" s="965"/>
      <c r="AF82" s="965">
        <v>102</v>
      </c>
      <c r="AG82" s="965"/>
      <c r="AH82" s="965"/>
      <c r="AI82" s="965"/>
      <c r="AJ82" s="965"/>
      <c r="AK82" s="965">
        <v>6150</v>
      </c>
      <c r="AL82" s="965"/>
      <c r="AM82" s="965"/>
      <c r="AN82" s="965"/>
      <c r="AO82" s="965"/>
      <c r="AP82" s="965">
        <v>0</v>
      </c>
      <c r="AQ82" s="965"/>
      <c r="AR82" s="965"/>
      <c r="AS82" s="965"/>
      <c r="AT82" s="965"/>
      <c r="AU82" s="965">
        <v>0</v>
      </c>
      <c r="AV82" s="965"/>
      <c r="AW82" s="965"/>
      <c r="AX82" s="965"/>
      <c r="AY82" s="965"/>
      <c r="AZ82" s="966" t="s">
        <v>553</v>
      </c>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1395</v>
      </c>
      <c r="AG88" s="953"/>
      <c r="AH88" s="953"/>
      <c r="AI88" s="953"/>
      <c r="AJ88" s="953"/>
      <c r="AK88" s="957"/>
      <c r="AL88" s="957"/>
      <c r="AM88" s="957"/>
      <c r="AN88" s="957"/>
      <c r="AO88" s="957"/>
      <c r="AP88" s="953">
        <v>2831</v>
      </c>
      <c r="AQ88" s="953"/>
      <c r="AR88" s="953"/>
      <c r="AS88" s="953"/>
      <c r="AT88" s="953"/>
      <c r="AU88" s="953">
        <v>129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210</v>
      </c>
      <c r="CS102" s="945"/>
      <c r="CT102" s="945"/>
      <c r="CU102" s="945"/>
      <c r="CV102" s="946"/>
      <c r="CW102" s="944">
        <v>31</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279079</v>
      </c>
      <c r="AB110" s="871"/>
      <c r="AC110" s="871"/>
      <c r="AD110" s="871"/>
      <c r="AE110" s="872"/>
      <c r="AF110" s="873">
        <v>279591</v>
      </c>
      <c r="AG110" s="871"/>
      <c r="AH110" s="871"/>
      <c r="AI110" s="871"/>
      <c r="AJ110" s="872"/>
      <c r="AK110" s="873">
        <v>308173</v>
      </c>
      <c r="AL110" s="871"/>
      <c r="AM110" s="871"/>
      <c r="AN110" s="871"/>
      <c r="AO110" s="872"/>
      <c r="AP110" s="874">
        <v>12.8</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3413823</v>
      </c>
      <c r="BR110" s="798"/>
      <c r="BS110" s="798"/>
      <c r="BT110" s="798"/>
      <c r="BU110" s="798"/>
      <c r="BV110" s="798">
        <v>3516703</v>
      </c>
      <c r="BW110" s="798"/>
      <c r="BX110" s="798"/>
      <c r="BY110" s="798"/>
      <c r="BZ110" s="798"/>
      <c r="CA110" s="798">
        <v>3514162</v>
      </c>
      <c r="CB110" s="798"/>
      <c r="CC110" s="798"/>
      <c r="CD110" s="798"/>
      <c r="CE110" s="798"/>
      <c r="CF110" s="859">
        <v>146.19999999999999</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122371</v>
      </c>
      <c r="BR111" s="769"/>
      <c r="BS111" s="769"/>
      <c r="BT111" s="769"/>
      <c r="BU111" s="769"/>
      <c r="BV111" s="769">
        <v>101622</v>
      </c>
      <c r="BW111" s="769"/>
      <c r="BX111" s="769"/>
      <c r="BY111" s="769"/>
      <c r="BZ111" s="769"/>
      <c r="CA111" s="769">
        <v>88957</v>
      </c>
      <c r="CB111" s="769"/>
      <c r="CC111" s="769"/>
      <c r="CD111" s="769"/>
      <c r="CE111" s="769"/>
      <c r="CF111" s="846">
        <v>3.7</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2525208</v>
      </c>
      <c r="BR112" s="769"/>
      <c r="BS112" s="769"/>
      <c r="BT112" s="769"/>
      <c r="BU112" s="769"/>
      <c r="BV112" s="769">
        <v>2529073</v>
      </c>
      <c r="BW112" s="769"/>
      <c r="BX112" s="769"/>
      <c r="BY112" s="769"/>
      <c r="BZ112" s="769"/>
      <c r="CA112" s="769">
        <v>2568133</v>
      </c>
      <c r="CB112" s="769"/>
      <c r="CC112" s="769"/>
      <c r="CD112" s="769"/>
      <c r="CE112" s="769"/>
      <c r="CF112" s="846">
        <v>106.8</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122714</v>
      </c>
      <c r="AB113" s="907"/>
      <c r="AC113" s="907"/>
      <c r="AD113" s="907"/>
      <c r="AE113" s="908"/>
      <c r="AF113" s="909">
        <v>133681</v>
      </c>
      <c r="AG113" s="907"/>
      <c r="AH113" s="907"/>
      <c r="AI113" s="907"/>
      <c r="AJ113" s="908"/>
      <c r="AK113" s="909">
        <v>144436</v>
      </c>
      <c r="AL113" s="907"/>
      <c r="AM113" s="907"/>
      <c r="AN113" s="907"/>
      <c r="AO113" s="908"/>
      <c r="AP113" s="910">
        <v>6</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105101</v>
      </c>
      <c r="BR113" s="769"/>
      <c r="BS113" s="769"/>
      <c r="BT113" s="769"/>
      <c r="BU113" s="769"/>
      <c r="BV113" s="769">
        <v>77572</v>
      </c>
      <c r="BW113" s="769"/>
      <c r="BX113" s="769"/>
      <c r="BY113" s="769"/>
      <c r="BZ113" s="769"/>
      <c r="CA113" s="769">
        <v>128666</v>
      </c>
      <c r="CB113" s="769"/>
      <c r="CC113" s="769"/>
      <c r="CD113" s="769"/>
      <c r="CE113" s="769"/>
      <c r="CF113" s="846">
        <v>5.4</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48219</v>
      </c>
      <c r="AB114" s="782"/>
      <c r="AC114" s="782"/>
      <c r="AD114" s="782"/>
      <c r="AE114" s="783"/>
      <c r="AF114" s="784">
        <v>36600</v>
      </c>
      <c r="AG114" s="782"/>
      <c r="AH114" s="782"/>
      <c r="AI114" s="782"/>
      <c r="AJ114" s="783"/>
      <c r="AK114" s="784">
        <v>26369</v>
      </c>
      <c r="AL114" s="782"/>
      <c r="AM114" s="782"/>
      <c r="AN114" s="782"/>
      <c r="AO114" s="783"/>
      <c r="AP114" s="752">
        <v>1.1000000000000001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275569</v>
      </c>
      <c r="BR114" s="769"/>
      <c r="BS114" s="769"/>
      <c r="BT114" s="769"/>
      <c r="BU114" s="769"/>
      <c r="BV114" s="769">
        <v>252669</v>
      </c>
      <c r="BW114" s="769"/>
      <c r="BX114" s="769"/>
      <c r="BY114" s="769"/>
      <c r="BZ114" s="769"/>
      <c r="CA114" s="769">
        <v>197976</v>
      </c>
      <c r="CB114" s="769"/>
      <c r="CC114" s="769"/>
      <c r="CD114" s="769"/>
      <c r="CE114" s="769"/>
      <c r="CF114" s="846">
        <v>8.1999999999999993</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10226</v>
      </c>
      <c r="AB115" s="907"/>
      <c r="AC115" s="907"/>
      <c r="AD115" s="907"/>
      <c r="AE115" s="908"/>
      <c r="AF115" s="909">
        <v>9099</v>
      </c>
      <c r="AG115" s="907"/>
      <c r="AH115" s="907"/>
      <c r="AI115" s="907"/>
      <c r="AJ115" s="908"/>
      <c r="AK115" s="909">
        <v>6464</v>
      </c>
      <c r="AL115" s="907"/>
      <c r="AM115" s="907"/>
      <c r="AN115" s="907"/>
      <c r="AO115" s="908"/>
      <c r="AP115" s="910">
        <v>0.3</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460238</v>
      </c>
      <c r="AB117" s="893"/>
      <c r="AC117" s="893"/>
      <c r="AD117" s="893"/>
      <c r="AE117" s="894"/>
      <c r="AF117" s="896">
        <v>458971</v>
      </c>
      <c r="AG117" s="893"/>
      <c r="AH117" s="893"/>
      <c r="AI117" s="893"/>
      <c r="AJ117" s="894"/>
      <c r="AK117" s="896">
        <v>485442</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6442072</v>
      </c>
      <c r="BR118" s="856"/>
      <c r="BS118" s="856"/>
      <c r="BT118" s="856"/>
      <c r="BU118" s="856"/>
      <c r="BV118" s="856">
        <v>6477639</v>
      </c>
      <c r="BW118" s="856"/>
      <c r="BX118" s="856"/>
      <c r="BY118" s="856"/>
      <c r="BZ118" s="856"/>
      <c r="CA118" s="856">
        <v>6497894</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4084546</v>
      </c>
      <c r="BR119" s="798"/>
      <c r="BS119" s="798"/>
      <c r="BT119" s="798"/>
      <c r="BU119" s="798"/>
      <c r="BV119" s="798">
        <v>4002259</v>
      </c>
      <c r="BW119" s="798"/>
      <c r="BX119" s="798"/>
      <c r="BY119" s="798"/>
      <c r="BZ119" s="798"/>
      <c r="CA119" s="798">
        <v>3794896</v>
      </c>
      <c r="CB119" s="798"/>
      <c r="CC119" s="798"/>
      <c r="CD119" s="798"/>
      <c r="CE119" s="798"/>
      <c r="CF119" s="859">
        <v>157.80000000000001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122371</v>
      </c>
      <c r="DH119" s="715"/>
      <c r="DI119" s="715"/>
      <c r="DJ119" s="715"/>
      <c r="DK119" s="716"/>
      <c r="DL119" s="717">
        <v>101622</v>
      </c>
      <c r="DM119" s="715"/>
      <c r="DN119" s="715"/>
      <c r="DO119" s="715"/>
      <c r="DP119" s="716"/>
      <c r="DQ119" s="717">
        <v>88957</v>
      </c>
      <c r="DR119" s="715"/>
      <c r="DS119" s="715"/>
      <c r="DT119" s="715"/>
      <c r="DU119" s="716"/>
      <c r="DV119" s="805">
        <v>3.7</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101187</v>
      </c>
      <c r="BR120" s="769"/>
      <c r="BS120" s="769"/>
      <c r="BT120" s="769"/>
      <c r="BU120" s="769"/>
      <c r="BV120" s="769">
        <v>88864</v>
      </c>
      <c r="BW120" s="769"/>
      <c r="BX120" s="769"/>
      <c r="BY120" s="769"/>
      <c r="BZ120" s="769"/>
      <c r="CA120" s="769">
        <v>82177</v>
      </c>
      <c r="CB120" s="769"/>
      <c r="CC120" s="769"/>
      <c r="CD120" s="769"/>
      <c r="CE120" s="769"/>
      <c r="CF120" s="846">
        <v>3.4</v>
      </c>
      <c r="CG120" s="847"/>
      <c r="CH120" s="847"/>
      <c r="CI120" s="847"/>
      <c r="CJ120" s="847"/>
      <c r="CK120" s="848" t="s">
        <v>435</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2524762</v>
      </c>
      <c r="DH120" s="798"/>
      <c r="DI120" s="798"/>
      <c r="DJ120" s="798"/>
      <c r="DK120" s="798"/>
      <c r="DL120" s="798">
        <v>2528258</v>
      </c>
      <c r="DM120" s="798"/>
      <c r="DN120" s="798"/>
      <c r="DO120" s="798"/>
      <c r="DP120" s="798"/>
      <c r="DQ120" s="798">
        <v>2566850</v>
      </c>
      <c r="DR120" s="798"/>
      <c r="DS120" s="798"/>
      <c r="DT120" s="798"/>
      <c r="DU120" s="798"/>
      <c r="DV120" s="799">
        <v>106.8</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4272000</v>
      </c>
      <c r="BR121" s="856"/>
      <c r="BS121" s="856"/>
      <c r="BT121" s="856"/>
      <c r="BU121" s="856"/>
      <c r="BV121" s="856">
        <v>4412079</v>
      </c>
      <c r="BW121" s="856"/>
      <c r="BX121" s="856"/>
      <c r="BY121" s="856"/>
      <c r="BZ121" s="856"/>
      <c r="CA121" s="856">
        <v>4687171</v>
      </c>
      <c r="CB121" s="856"/>
      <c r="CC121" s="856"/>
      <c r="CD121" s="856"/>
      <c r="CE121" s="856"/>
      <c r="CF121" s="857">
        <v>194.9</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446</v>
      </c>
      <c r="DH121" s="769"/>
      <c r="DI121" s="769"/>
      <c r="DJ121" s="769"/>
      <c r="DK121" s="769"/>
      <c r="DL121" s="769">
        <v>815</v>
      </c>
      <c r="DM121" s="769"/>
      <c r="DN121" s="769"/>
      <c r="DO121" s="769"/>
      <c r="DP121" s="769"/>
      <c r="DQ121" s="769">
        <v>733</v>
      </c>
      <c r="DR121" s="769"/>
      <c r="DS121" s="769"/>
      <c r="DT121" s="769"/>
      <c r="DU121" s="769"/>
      <c r="DV121" s="821">
        <v>0</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8457733</v>
      </c>
      <c r="BR122" s="838"/>
      <c r="BS122" s="838"/>
      <c r="BT122" s="838"/>
      <c r="BU122" s="838"/>
      <c r="BV122" s="838">
        <v>8503202</v>
      </c>
      <c r="BW122" s="838"/>
      <c r="BX122" s="838"/>
      <c r="BY122" s="838"/>
      <c r="BZ122" s="838"/>
      <c r="CA122" s="838">
        <v>8564244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10226</v>
      </c>
      <c r="AB127" s="782"/>
      <c r="AC127" s="782"/>
      <c r="AD127" s="782"/>
      <c r="AE127" s="783"/>
      <c r="AF127" s="784">
        <v>9099</v>
      </c>
      <c r="AG127" s="782"/>
      <c r="AH127" s="782"/>
      <c r="AI127" s="782"/>
      <c r="AJ127" s="783"/>
      <c r="AK127" s="784">
        <v>6464</v>
      </c>
      <c r="AL127" s="782"/>
      <c r="AM127" s="782"/>
      <c r="AN127" s="782"/>
      <c r="AO127" s="783"/>
      <c r="AP127" s="752">
        <v>0.3</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2550084</v>
      </c>
      <c r="AB129" s="782"/>
      <c r="AC129" s="782"/>
      <c r="AD129" s="782"/>
      <c r="AE129" s="783"/>
      <c r="AF129" s="784">
        <v>2636666</v>
      </c>
      <c r="AG129" s="782"/>
      <c r="AH129" s="782"/>
      <c r="AI129" s="782"/>
      <c r="AJ129" s="783"/>
      <c r="AK129" s="784">
        <v>2701365</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8.1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257250</v>
      </c>
      <c r="AB130" s="782"/>
      <c r="AC130" s="782"/>
      <c r="AD130" s="782"/>
      <c r="AE130" s="783"/>
      <c r="AF130" s="784">
        <v>278280</v>
      </c>
      <c r="AG130" s="782"/>
      <c r="AH130" s="782"/>
      <c r="AI130" s="782"/>
      <c r="AJ130" s="783"/>
      <c r="AK130" s="784">
        <v>297014</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2292834</v>
      </c>
      <c r="AB131" s="715"/>
      <c r="AC131" s="715"/>
      <c r="AD131" s="715"/>
      <c r="AE131" s="716"/>
      <c r="AF131" s="717">
        <v>2358386</v>
      </c>
      <c r="AG131" s="715"/>
      <c r="AH131" s="715"/>
      <c r="AI131" s="715"/>
      <c r="AJ131" s="716"/>
      <c r="AK131" s="717">
        <v>2404351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8.8531485490000001</v>
      </c>
      <c r="AB132" s="738"/>
      <c r="AC132" s="738"/>
      <c r="AD132" s="738"/>
      <c r="AE132" s="739"/>
      <c r="AF132" s="740">
        <v>7.661638086</v>
      </c>
      <c r="AG132" s="738"/>
      <c r="AH132" s="738"/>
      <c r="AI132" s="738"/>
      <c r="AJ132" s="739"/>
      <c r="AK132" s="740">
        <v>7.8369589130000001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9.1999999999999993</v>
      </c>
      <c r="AB133" s="747"/>
      <c r="AC133" s="747"/>
      <c r="AD133" s="747"/>
      <c r="AE133" s="748"/>
      <c r="AF133" s="746">
        <v>8.4</v>
      </c>
      <c r="AG133" s="747"/>
      <c r="AH133" s="747"/>
      <c r="AI133" s="747"/>
      <c r="AJ133" s="748"/>
      <c r="AK133" s="746">
        <v>8.1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5" zoomScale="80" zoomScaleNormal="85" zoomScaleSheetLayoutView="80" workbookViewId="0">
      <selection activeCell="M94" sqref="M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665266</v>
      </c>
      <c r="L9" s="264">
        <v>59826</v>
      </c>
      <c r="M9" s="265">
        <v>87341</v>
      </c>
      <c r="N9" s="266">
        <v>-31.5</v>
      </c>
    </row>
    <row r="10" spans="1:16">
      <c r="A10" s="248"/>
      <c r="B10" s="244"/>
      <c r="C10" s="244"/>
      <c r="D10" s="244"/>
      <c r="E10" s="244"/>
      <c r="F10" s="244"/>
      <c r="G10" s="1131" t="s">
        <v>471</v>
      </c>
      <c r="H10" s="1132"/>
      <c r="I10" s="1132"/>
      <c r="J10" s="1133"/>
      <c r="K10" s="267">
        <v>68308</v>
      </c>
      <c r="L10" s="268">
        <v>6143</v>
      </c>
      <c r="M10" s="269">
        <v>8730</v>
      </c>
      <c r="N10" s="270">
        <v>-29.6</v>
      </c>
    </row>
    <row r="11" spans="1:16" ht="13.5" customHeight="1">
      <c r="A11" s="248"/>
      <c r="B11" s="244"/>
      <c r="C11" s="244"/>
      <c r="D11" s="244"/>
      <c r="E11" s="244"/>
      <c r="F11" s="244"/>
      <c r="G11" s="1131" t="s">
        <v>472</v>
      </c>
      <c r="H11" s="1132"/>
      <c r="I11" s="1132"/>
      <c r="J11" s="1133"/>
      <c r="K11" s="267">
        <v>167197</v>
      </c>
      <c r="L11" s="268">
        <v>15036</v>
      </c>
      <c r="M11" s="269">
        <v>12876</v>
      </c>
      <c r="N11" s="270">
        <v>16.8</v>
      </c>
    </row>
    <row r="12" spans="1:16" ht="13.5" customHeight="1">
      <c r="A12" s="248"/>
      <c r="B12" s="244"/>
      <c r="C12" s="244"/>
      <c r="D12" s="244"/>
      <c r="E12" s="244"/>
      <c r="F12" s="244"/>
      <c r="G12" s="1131" t="s">
        <v>473</v>
      </c>
      <c r="H12" s="1132"/>
      <c r="I12" s="1132"/>
      <c r="J12" s="1133"/>
      <c r="K12" s="267">
        <v>2553</v>
      </c>
      <c r="L12" s="268">
        <v>230</v>
      </c>
      <c r="M12" s="269">
        <v>1090</v>
      </c>
      <c r="N12" s="270">
        <v>-78.900000000000006</v>
      </c>
    </row>
    <row r="13" spans="1:16" ht="13.5" customHeight="1">
      <c r="A13" s="248"/>
      <c r="B13" s="244"/>
      <c r="C13" s="244"/>
      <c r="D13" s="244"/>
      <c r="E13" s="244"/>
      <c r="F13" s="244"/>
      <c r="G13" s="1131" t="s">
        <v>474</v>
      </c>
      <c r="H13" s="1132"/>
      <c r="I13" s="1132"/>
      <c r="J13" s="1133"/>
      <c r="K13" s="267">
        <v>16409</v>
      </c>
      <c r="L13" s="268">
        <v>1476</v>
      </c>
      <c r="M13" s="269">
        <v>18</v>
      </c>
      <c r="N13" s="270">
        <v>8100</v>
      </c>
    </row>
    <row r="14" spans="1:16" ht="13.5" customHeight="1">
      <c r="A14" s="248"/>
      <c r="B14" s="244"/>
      <c r="C14" s="244"/>
      <c r="D14" s="244"/>
      <c r="E14" s="244"/>
      <c r="F14" s="244"/>
      <c r="G14" s="1131" t="s">
        <v>475</v>
      </c>
      <c r="H14" s="1132"/>
      <c r="I14" s="1132"/>
      <c r="J14" s="1133"/>
      <c r="K14" s="267">
        <v>25039</v>
      </c>
      <c r="L14" s="268">
        <v>2252</v>
      </c>
      <c r="M14" s="269">
        <v>4293</v>
      </c>
      <c r="N14" s="270">
        <v>-47.5</v>
      </c>
    </row>
    <row r="15" spans="1:16" ht="13.5" customHeight="1">
      <c r="A15" s="248"/>
      <c r="B15" s="244"/>
      <c r="C15" s="244"/>
      <c r="D15" s="244"/>
      <c r="E15" s="244"/>
      <c r="F15" s="244"/>
      <c r="G15" s="1131" t="s">
        <v>476</v>
      </c>
      <c r="H15" s="1132"/>
      <c r="I15" s="1132"/>
      <c r="J15" s="1133"/>
      <c r="K15" s="267">
        <v>5384</v>
      </c>
      <c r="L15" s="268">
        <v>484</v>
      </c>
      <c r="M15" s="269">
        <v>2010</v>
      </c>
      <c r="N15" s="270">
        <v>-75.900000000000006</v>
      </c>
    </row>
    <row r="16" spans="1:16">
      <c r="A16" s="248"/>
      <c r="B16" s="244"/>
      <c r="C16" s="244"/>
      <c r="D16" s="244"/>
      <c r="E16" s="244"/>
      <c r="F16" s="244"/>
      <c r="G16" s="1134" t="s">
        <v>477</v>
      </c>
      <c r="H16" s="1135"/>
      <c r="I16" s="1135"/>
      <c r="J16" s="1136"/>
      <c r="K16" s="268">
        <v>-60986</v>
      </c>
      <c r="L16" s="268">
        <v>-5484</v>
      </c>
      <c r="M16" s="269">
        <v>-10218</v>
      </c>
      <c r="N16" s="270">
        <v>-46.3</v>
      </c>
    </row>
    <row r="17" spans="1:16">
      <c r="A17" s="248"/>
      <c r="B17" s="244"/>
      <c r="C17" s="244"/>
      <c r="D17" s="244"/>
      <c r="E17" s="244"/>
      <c r="F17" s="244"/>
      <c r="G17" s="1134" t="s">
        <v>169</v>
      </c>
      <c r="H17" s="1135"/>
      <c r="I17" s="1135"/>
      <c r="J17" s="1136"/>
      <c r="K17" s="268">
        <v>889170</v>
      </c>
      <c r="L17" s="268">
        <v>79961</v>
      </c>
      <c r="M17" s="269">
        <v>106139</v>
      </c>
      <c r="N17" s="270">
        <v>-24.7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6.74</v>
      </c>
      <c r="L21" s="281">
        <v>10.27</v>
      </c>
      <c r="M21" s="282">
        <v>-3.53</v>
      </c>
      <c r="N21" s="249"/>
      <c r="O21" s="283"/>
      <c r="P21" s="279"/>
    </row>
    <row r="22" spans="1:16" s="284" customFormat="1">
      <c r="A22" s="279"/>
      <c r="B22" s="249"/>
      <c r="C22" s="249"/>
      <c r="D22" s="249"/>
      <c r="E22" s="249"/>
      <c r="F22" s="249"/>
      <c r="G22" s="1128" t="s">
        <v>483</v>
      </c>
      <c r="H22" s="1129"/>
      <c r="I22" s="1129"/>
      <c r="J22" s="1130"/>
      <c r="K22" s="285">
        <v>96.2</v>
      </c>
      <c r="L22" s="286">
        <v>95.1</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487</v>
      </c>
      <c r="H32" s="1120"/>
      <c r="I32" s="1120"/>
      <c r="J32" s="1121"/>
      <c r="K32" s="294">
        <v>308173</v>
      </c>
      <c r="L32" s="294">
        <v>27713</v>
      </c>
      <c r="M32" s="295">
        <v>57922</v>
      </c>
      <c r="N32" s="296">
        <v>-52.2</v>
      </c>
    </row>
    <row r="33" spans="1:16" ht="13.5" customHeight="1">
      <c r="A33" s="248"/>
      <c r="B33" s="244"/>
      <c r="C33" s="244"/>
      <c r="D33" s="244"/>
      <c r="E33" s="244"/>
      <c r="F33" s="244"/>
      <c r="G33" s="1119" t="s">
        <v>488</v>
      </c>
      <c r="H33" s="1120"/>
      <c r="I33" s="1120"/>
      <c r="J33" s="1121"/>
      <c r="K33" s="294" t="s">
        <v>489</v>
      </c>
      <c r="L33" s="294" t="s">
        <v>489</v>
      </c>
      <c r="M33" s="295" t="s">
        <v>489</v>
      </c>
      <c r="N33" s="296" t="s">
        <v>489</v>
      </c>
    </row>
    <row r="34" spans="1:16" ht="27" customHeight="1">
      <c r="A34" s="248"/>
      <c r="B34" s="244"/>
      <c r="C34" s="244"/>
      <c r="D34" s="244"/>
      <c r="E34" s="244"/>
      <c r="F34" s="244"/>
      <c r="G34" s="1119" t="s">
        <v>490</v>
      </c>
      <c r="H34" s="1120"/>
      <c r="I34" s="1120"/>
      <c r="J34" s="1121"/>
      <c r="K34" s="294" t="s">
        <v>489</v>
      </c>
      <c r="L34" s="294" t="s">
        <v>489</v>
      </c>
      <c r="M34" s="295" t="s">
        <v>489</v>
      </c>
      <c r="N34" s="296" t="s">
        <v>489</v>
      </c>
    </row>
    <row r="35" spans="1:16" ht="27" customHeight="1">
      <c r="A35" s="248"/>
      <c r="B35" s="244"/>
      <c r="C35" s="244"/>
      <c r="D35" s="244"/>
      <c r="E35" s="244"/>
      <c r="F35" s="244"/>
      <c r="G35" s="1119" t="s">
        <v>491</v>
      </c>
      <c r="H35" s="1120"/>
      <c r="I35" s="1120"/>
      <c r="J35" s="1121"/>
      <c r="K35" s="294">
        <v>144436</v>
      </c>
      <c r="L35" s="294">
        <v>12989</v>
      </c>
      <c r="M35" s="295">
        <v>16698</v>
      </c>
      <c r="N35" s="296">
        <v>-22.2</v>
      </c>
    </row>
    <row r="36" spans="1:16" ht="27" customHeight="1">
      <c r="A36" s="248"/>
      <c r="B36" s="244"/>
      <c r="C36" s="244"/>
      <c r="D36" s="244"/>
      <c r="E36" s="244"/>
      <c r="F36" s="244"/>
      <c r="G36" s="1119" t="s">
        <v>492</v>
      </c>
      <c r="H36" s="1120"/>
      <c r="I36" s="1120"/>
      <c r="J36" s="1121"/>
      <c r="K36" s="294">
        <v>26369</v>
      </c>
      <c r="L36" s="294">
        <v>2371</v>
      </c>
      <c r="M36" s="295">
        <v>4963</v>
      </c>
      <c r="N36" s="296">
        <v>-52.2</v>
      </c>
    </row>
    <row r="37" spans="1:16" ht="13.5" customHeight="1">
      <c r="A37" s="248"/>
      <c r="B37" s="244"/>
      <c r="C37" s="244"/>
      <c r="D37" s="244"/>
      <c r="E37" s="244"/>
      <c r="F37" s="244"/>
      <c r="G37" s="1119" t="s">
        <v>493</v>
      </c>
      <c r="H37" s="1120"/>
      <c r="I37" s="1120"/>
      <c r="J37" s="1121"/>
      <c r="K37" s="294">
        <v>6464</v>
      </c>
      <c r="L37" s="294">
        <v>581</v>
      </c>
      <c r="M37" s="295">
        <v>1334</v>
      </c>
      <c r="N37" s="296">
        <v>-56.4</v>
      </c>
    </row>
    <row r="38" spans="1:16" ht="27" customHeight="1">
      <c r="A38" s="248"/>
      <c r="B38" s="244"/>
      <c r="C38" s="244"/>
      <c r="D38" s="244"/>
      <c r="E38" s="244"/>
      <c r="F38" s="244"/>
      <c r="G38" s="1122" t="s">
        <v>494</v>
      </c>
      <c r="H38" s="1123"/>
      <c r="I38" s="1123"/>
      <c r="J38" s="1124"/>
      <c r="K38" s="297" t="s">
        <v>489</v>
      </c>
      <c r="L38" s="297" t="s">
        <v>489</v>
      </c>
      <c r="M38" s="298">
        <v>8</v>
      </c>
      <c r="N38" s="299" t="s">
        <v>489</v>
      </c>
      <c r="O38" s="293"/>
    </row>
    <row r="39" spans="1:16">
      <c r="A39" s="248"/>
      <c r="B39" s="244"/>
      <c r="C39" s="244"/>
      <c r="D39" s="244"/>
      <c r="E39" s="244"/>
      <c r="F39" s="244"/>
      <c r="G39" s="1122" t="s">
        <v>495</v>
      </c>
      <c r="H39" s="1123"/>
      <c r="I39" s="1123"/>
      <c r="J39" s="1124"/>
      <c r="K39" s="300" t="s">
        <v>489</v>
      </c>
      <c r="L39" s="300" t="s">
        <v>489</v>
      </c>
      <c r="M39" s="301">
        <v>-2783</v>
      </c>
      <c r="N39" s="302" t="s">
        <v>489</v>
      </c>
      <c r="O39" s="293"/>
    </row>
    <row r="40" spans="1:16" ht="27" customHeight="1">
      <c r="A40" s="248"/>
      <c r="B40" s="244"/>
      <c r="C40" s="244"/>
      <c r="D40" s="244"/>
      <c r="E40" s="244"/>
      <c r="F40" s="244"/>
      <c r="G40" s="1119" t="s">
        <v>496</v>
      </c>
      <c r="H40" s="1120"/>
      <c r="I40" s="1120"/>
      <c r="J40" s="1121"/>
      <c r="K40" s="300">
        <v>-297014</v>
      </c>
      <c r="L40" s="300">
        <v>-26710</v>
      </c>
      <c r="M40" s="301">
        <v>-52415</v>
      </c>
      <c r="N40" s="302">
        <v>-49</v>
      </c>
      <c r="O40" s="293"/>
    </row>
    <row r="41" spans="1:16">
      <c r="A41" s="248"/>
      <c r="B41" s="244"/>
      <c r="C41" s="244"/>
      <c r="D41" s="244"/>
      <c r="E41" s="244"/>
      <c r="F41" s="244"/>
      <c r="G41" s="1125" t="s">
        <v>279</v>
      </c>
      <c r="H41" s="1126"/>
      <c r="I41" s="1126"/>
      <c r="J41" s="1127"/>
      <c r="K41" s="294">
        <v>188428</v>
      </c>
      <c r="L41" s="300">
        <v>16945</v>
      </c>
      <c r="M41" s="301">
        <v>25727</v>
      </c>
      <c r="N41" s="302">
        <v>-34.1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700193</v>
      </c>
      <c r="J51" s="320">
        <v>63441</v>
      </c>
      <c r="K51" s="321">
        <v>-8.4</v>
      </c>
      <c r="L51" s="322">
        <v>70254</v>
      </c>
      <c r="M51" s="323">
        <v>32.700000000000003</v>
      </c>
      <c r="N51" s="324">
        <v>-41.1</v>
      </c>
    </row>
    <row r="52" spans="1:14">
      <c r="A52" s="248"/>
      <c r="B52" s="244"/>
      <c r="C52" s="244"/>
      <c r="D52" s="244"/>
      <c r="E52" s="244"/>
      <c r="F52" s="244"/>
      <c r="G52" s="325"/>
      <c r="H52" s="326" t="s">
        <v>507</v>
      </c>
      <c r="I52" s="327">
        <v>628501</v>
      </c>
      <c r="J52" s="328">
        <v>56945</v>
      </c>
      <c r="K52" s="329">
        <v>48.6</v>
      </c>
      <c r="L52" s="330">
        <v>41764</v>
      </c>
      <c r="M52" s="331">
        <v>46.6</v>
      </c>
      <c r="N52" s="332">
        <v>2</v>
      </c>
    </row>
    <row r="53" spans="1:14">
      <c r="A53" s="248"/>
      <c r="B53" s="244"/>
      <c r="C53" s="244"/>
      <c r="D53" s="244"/>
      <c r="E53" s="244"/>
      <c r="F53" s="244"/>
      <c r="G53" s="310" t="s">
        <v>508</v>
      </c>
      <c r="H53" s="311"/>
      <c r="I53" s="319">
        <v>514097</v>
      </c>
      <c r="J53" s="320">
        <v>46365</v>
      </c>
      <c r="K53" s="321">
        <v>-26.9</v>
      </c>
      <c r="L53" s="322">
        <v>89245</v>
      </c>
      <c r="M53" s="323">
        <v>27</v>
      </c>
      <c r="N53" s="324">
        <v>-53.9</v>
      </c>
    </row>
    <row r="54" spans="1:14">
      <c r="A54" s="248"/>
      <c r="B54" s="244"/>
      <c r="C54" s="244"/>
      <c r="D54" s="244"/>
      <c r="E54" s="244"/>
      <c r="F54" s="244"/>
      <c r="G54" s="325"/>
      <c r="H54" s="326" t="s">
        <v>507</v>
      </c>
      <c r="I54" s="327">
        <v>484200</v>
      </c>
      <c r="J54" s="328">
        <v>43669</v>
      </c>
      <c r="K54" s="329">
        <v>-23.3</v>
      </c>
      <c r="L54" s="330">
        <v>42966</v>
      </c>
      <c r="M54" s="331">
        <v>2.9</v>
      </c>
      <c r="N54" s="332">
        <v>-26.2</v>
      </c>
    </row>
    <row r="55" spans="1:14">
      <c r="A55" s="248"/>
      <c r="B55" s="244"/>
      <c r="C55" s="244"/>
      <c r="D55" s="244"/>
      <c r="E55" s="244"/>
      <c r="F55" s="244"/>
      <c r="G55" s="310" t="s">
        <v>509</v>
      </c>
      <c r="H55" s="311"/>
      <c r="I55" s="319">
        <v>382804</v>
      </c>
      <c r="J55" s="320">
        <v>34709</v>
      </c>
      <c r="K55" s="321">
        <v>-25.1</v>
      </c>
      <c r="L55" s="322">
        <v>70897</v>
      </c>
      <c r="M55" s="323">
        <v>-20.6</v>
      </c>
      <c r="N55" s="324">
        <v>-4.5</v>
      </c>
    </row>
    <row r="56" spans="1:14">
      <c r="A56" s="248"/>
      <c r="B56" s="244"/>
      <c r="C56" s="244"/>
      <c r="D56" s="244"/>
      <c r="E56" s="244"/>
      <c r="F56" s="244"/>
      <c r="G56" s="325"/>
      <c r="H56" s="326" t="s">
        <v>507</v>
      </c>
      <c r="I56" s="327">
        <v>237779</v>
      </c>
      <c r="J56" s="328">
        <v>21559</v>
      </c>
      <c r="K56" s="329">
        <v>-50.6</v>
      </c>
      <c r="L56" s="330">
        <v>39878</v>
      </c>
      <c r="M56" s="331">
        <v>-7.2</v>
      </c>
      <c r="N56" s="332">
        <v>-43.4</v>
      </c>
    </row>
    <row r="57" spans="1:14">
      <c r="A57" s="248"/>
      <c r="B57" s="244"/>
      <c r="C57" s="244"/>
      <c r="D57" s="244"/>
      <c r="E57" s="244"/>
      <c r="F57" s="244"/>
      <c r="G57" s="310" t="s">
        <v>510</v>
      </c>
      <c r="H57" s="311"/>
      <c r="I57" s="319">
        <v>340965</v>
      </c>
      <c r="J57" s="320">
        <v>30588</v>
      </c>
      <c r="K57" s="321">
        <v>-11.9</v>
      </c>
      <c r="L57" s="322">
        <v>66496</v>
      </c>
      <c r="M57" s="323">
        <v>-6.2</v>
      </c>
      <c r="N57" s="324">
        <v>-5.7</v>
      </c>
    </row>
    <row r="58" spans="1:14">
      <c r="A58" s="248"/>
      <c r="B58" s="244"/>
      <c r="C58" s="244"/>
      <c r="D58" s="244"/>
      <c r="E58" s="244"/>
      <c r="F58" s="244"/>
      <c r="G58" s="325"/>
      <c r="H58" s="326" t="s">
        <v>507</v>
      </c>
      <c r="I58" s="327">
        <v>198500</v>
      </c>
      <c r="J58" s="328">
        <v>17807</v>
      </c>
      <c r="K58" s="329">
        <v>-17.399999999999999</v>
      </c>
      <c r="L58" s="330">
        <v>36530</v>
      </c>
      <c r="M58" s="331">
        <v>-8.4</v>
      </c>
      <c r="N58" s="332">
        <v>-9</v>
      </c>
    </row>
    <row r="59" spans="1:14">
      <c r="A59" s="248"/>
      <c r="B59" s="244"/>
      <c r="C59" s="244"/>
      <c r="D59" s="244"/>
      <c r="E59" s="244"/>
      <c r="F59" s="244"/>
      <c r="G59" s="310" t="s">
        <v>511</v>
      </c>
      <c r="H59" s="311"/>
      <c r="I59" s="319">
        <v>383841</v>
      </c>
      <c r="J59" s="320">
        <v>34518</v>
      </c>
      <c r="K59" s="321">
        <v>12.8</v>
      </c>
      <c r="L59" s="322">
        <v>82748</v>
      </c>
      <c r="M59" s="323">
        <v>24.4</v>
      </c>
      <c r="N59" s="324">
        <v>-11.6</v>
      </c>
    </row>
    <row r="60" spans="1:14">
      <c r="A60" s="248"/>
      <c r="B60" s="244"/>
      <c r="C60" s="244"/>
      <c r="D60" s="244"/>
      <c r="E60" s="244"/>
      <c r="F60" s="244"/>
      <c r="G60" s="325"/>
      <c r="H60" s="326" t="s">
        <v>507</v>
      </c>
      <c r="I60" s="333">
        <v>331902</v>
      </c>
      <c r="J60" s="328">
        <v>29847</v>
      </c>
      <c r="K60" s="329">
        <v>67.599999999999994</v>
      </c>
      <c r="L60" s="330">
        <v>44732</v>
      </c>
      <c r="M60" s="331">
        <v>22.5</v>
      </c>
      <c r="N60" s="332">
        <v>45.1</v>
      </c>
    </row>
    <row r="61" spans="1:14">
      <c r="A61" s="248"/>
      <c r="B61" s="244"/>
      <c r="C61" s="244"/>
      <c r="D61" s="244"/>
      <c r="E61" s="244"/>
      <c r="F61" s="244"/>
      <c r="G61" s="310" t="s">
        <v>512</v>
      </c>
      <c r="H61" s="334"/>
      <c r="I61" s="335">
        <v>464380</v>
      </c>
      <c r="J61" s="336">
        <v>41924</v>
      </c>
      <c r="K61" s="337">
        <v>-11.9</v>
      </c>
      <c r="L61" s="338">
        <v>75928</v>
      </c>
      <c r="M61" s="339">
        <v>11.5</v>
      </c>
      <c r="N61" s="324">
        <v>-23.4</v>
      </c>
    </row>
    <row r="62" spans="1:14">
      <c r="A62" s="248"/>
      <c r="B62" s="244"/>
      <c r="C62" s="244"/>
      <c r="D62" s="244"/>
      <c r="E62" s="244"/>
      <c r="F62" s="244"/>
      <c r="G62" s="325"/>
      <c r="H62" s="326" t="s">
        <v>507</v>
      </c>
      <c r="I62" s="327">
        <v>376176</v>
      </c>
      <c r="J62" s="328">
        <v>33965</v>
      </c>
      <c r="K62" s="329">
        <v>5</v>
      </c>
      <c r="L62" s="330">
        <v>41174</v>
      </c>
      <c r="M62" s="331">
        <v>11.3</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32.630000000000003</v>
      </c>
      <c r="G47" s="12">
        <v>31.37</v>
      </c>
      <c r="H47" s="12">
        <v>31.6</v>
      </c>
      <c r="I47" s="12">
        <v>32.68</v>
      </c>
      <c r="J47" s="13">
        <v>31.09</v>
      </c>
    </row>
    <row r="48" spans="2:10" ht="57.75" customHeight="1">
      <c r="B48" s="14"/>
      <c r="C48" s="1139" t="s">
        <v>4</v>
      </c>
      <c r="D48" s="1139"/>
      <c r="E48" s="1140"/>
      <c r="F48" s="15">
        <v>13.08</v>
      </c>
      <c r="G48" s="16">
        <v>12.38</v>
      </c>
      <c r="H48" s="16">
        <v>7.08</v>
      </c>
      <c r="I48" s="16">
        <v>7.09</v>
      </c>
      <c r="J48" s="17">
        <v>8.51</v>
      </c>
    </row>
    <row r="49" spans="2:10" ht="57.75" customHeight="1" thickBot="1">
      <c r="B49" s="18"/>
      <c r="C49" s="1141" t="s">
        <v>5</v>
      </c>
      <c r="D49" s="1141"/>
      <c r="E49" s="1142"/>
      <c r="F49" s="19" t="s">
        <v>519</v>
      </c>
      <c r="G49" s="20" t="s">
        <v>520</v>
      </c>
      <c r="H49" s="20" t="s">
        <v>521</v>
      </c>
      <c r="I49" s="20">
        <v>2.35</v>
      </c>
      <c r="J49" s="21">
        <v>0.79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60" zoomScaleNormal="60" zoomScaleSheetLayoutView="100" workbookViewId="0">
      <selection activeCell="G33" sqref="G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522</v>
      </c>
      <c r="D34" s="1149"/>
      <c r="E34" s="1150"/>
      <c r="F34" s="32">
        <v>13.08</v>
      </c>
      <c r="G34" s="33">
        <v>12.38</v>
      </c>
      <c r="H34" s="33">
        <v>7.08</v>
      </c>
      <c r="I34" s="33">
        <v>7.09</v>
      </c>
      <c r="J34" s="34">
        <v>8.51</v>
      </c>
      <c r="K34" s="22"/>
      <c r="L34" s="22"/>
      <c r="M34" s="22"/>
      <c r="N34" s="22"/>
      <c r="O34" s="22"/>
      <c r="P34" s="22"/>
    </row>
    <row r="35" spans="1:16" ht="39" customHeight="1">
      <c r="A35" s="22"/>
      <c r="B35" s="35"/>
      <c r="C35" s="1143" t="s">
        <v>523</v>
      </c>
      <c r="D35" s="1144"/>
      <c r="E35" s="1145"/>
      <c r="F35" s="36">
        <v>12.68</v>
      </c>
      <c r="G35" s="37">
        <v>10.44</v>
      </c>
      <c r="H35" s="37">
        <v>8.65</v>
      </c>
      <c r="I35" s="37">
        <v>4.99</v>
      </c>
      <c r="J35" s="38">
        <v>7.63</v>
      </c>
      <c r="K35" s="22"/>
      <c r="L35" s="22"/>
      <c r="M35" s="22"/>
      <c r="N35" s="22"/>
      <c r="O35" s="22"/>
      <c r="P35" s="22"/>
    </row>
    <row r="36" spans="1:16" ht="39" customHeight="1">
      <c r="A36" s="22"/>
      <c r="B36" s="35"/>
      <c r="C36" s="1143" t="s">
        <v>524</v>
      </c>
      <c r="D36" s="1144"/>
      <c r="E36" s="1145"/>
      <c r="F36" s="36">
        <v>5.4</v>
      </c>
      <c r="G36" s="37">
        <v>5.64</v>
      </c>
      <c r="H36" s="37">
        <v>3.36</v>
      </c>
      <c r="I36" s="37">
        <v>2.69</v>
      </c>
      <c r="J36" s="38">
        <v>2.83</v>
      </c>
      <c r="K36" s="22"/>
      <c r="L36" s="22"/>
      <c r="M36" s="22"/>
      <c r="N36" s="22"/>
      <c r="O36" s="22"/>
      <c r="P36" s="22"/>
    </row>
    <row r="37" spans="1:16" ht="39" customHeight="1">
      <c r="A37" s="22"/>
      <c r="B37" s="35"/>
      <c r="C37" s="1143" t="s">
        <v>525</v>
      </c>
      <c r="D37" s="1144"/>
      <c r="E37" s="1145"/>
      <c r="F37" s="36">
        <v>0.74</v>
      </c>
      <c r="G37" s="37">
        <v>1.82</v>
      </c>
      <c r="H37" s="37">
        <v>2.3199999999999998</v>
      </c>
      <c r="I37" s="37">
        <v>2.5299999999999998</v>
      </c>
      <c r="J37" s="38">
        <v>2.81</v>
      </c>
      <c r="K37" s="22"/>
      <c r="L37" s="22"/>
      <c r="M37" s="22"/>
      <c r="N37" s="22"/>
      <c r="O37" s="22"/>
      <c r="P37" s="22"/>
    </row>
    <row r="38" spans="1:16" ht="39" customHeight="1">
      <c r="A38" s="22"/>
      <c r="B38" s="35"/>
      <c r="C38" s="1143" t="s">
        <v>526</v>
      </c>
      <c r="D38" s="1144"/>
      <c r="E38" s="1145"/>
      <c r="F38" s="36">
        <v>0.98</v>
      </c>
      <c r="G38" s="37">
        <v>0.69</v>
      </c>
      <c r="H38" s="37">
        <v>1.4</v>
      </c>
      <c r="I38" s="37">
        <v>1.44</v>
      </c>
      <c r="J38" s="38">
        <v>0.83</v>
      </c>
      <c r="K38" s="22"/>
      <c r="L38" s="22"/>
      <c r="M38" s="22"/>
      <c r="N38" s="22"/>
      <c r="O38" s="22"/>
      <c r="P38" s="22"/>
    </row>
    <row r="39" spans="1:16" ht="39" customHeight="1">
      <c r="A39" s="22"/>
      <c r="B39" s="35"/>
      <c r="C39" s="1143" t="s">
        <v>527</v>
      </c>
      <c r="D39" s="1144"/>
      <c r="E39" s="1145"/>
      <c r="F39" s="36">
        <v>1.86</v>
      </c>
      <c r="G39" s="37">
        <v>1.79</v>
      </c>
      <c r="H39" s="37">
        <v>1.23</v>
      </c>
      <c r="I39" s="37">
        <v>0.67</v>
      </c>
      <c r="J39" s="38">
        <v>0.71</v>
      </c>
      <c r="K39" s="22"/>
      <c r="L39" s="22"/>
      <c r="M39" s="22"/>
      <c r="N39" s="22"/>
      <c r="O39" s="22"/>
      <c r="P39" s="22"/>
    </row>
    <row r="40" spans="1:16" ht="39" customHeight="1">
      <c r="A40" s="22"/>
      <c r="B40" s="35"/>
      <c r="C40" s="1143" t="s">
        <v>528</v>
      </c>
      <c r="D40" s="1144"/>
      <c r="E40" s="1145"/>
      <c r="F40" s="36">
        <v>0.09</v>
      </c>
      <c r="G40" s="37">
        <v>0.12</v>
      </c>
      <c r="H40" s="37">
        <v>0.01</v>
      </c>
      <c r="I40" s="37">
        <v>0.01</v>
      </c>
      <c r="J40" s="38">
        <v>0</v>
      </c>
      <c r="K40" s="22"/>
      <c r="L40" s="22"/>
      <c r="M40" s="22"/>
      <c r="N40" s="22"/>
      <c r="O40" s="22"/>
      <c r="P40" s="22"/>
    </row>
    <row r="41" spans="1:16" ht="39" customHeight="1">
      <c r="A41" s="22"/>
      <c r="B41" s="35"/>
      <c r="C41" s="1143" t="s">
        <v>529</v>
      </c>
      <c r="D41" s="1144"/>
      <c r="E41" s="1145"/>
      <c r="F41" s="36">
        <v>0</v>
      </c>
      <c r="G41" s="37">
        <v>0</v>
      </c>
      <c r="H41" s="37">
        <v>0</v>
      </c>
      <c r="I41" s="37">
        <v>0</v>
      </c>
      <c r="J41" s="38">
        <v>0</v>
      </c>
      <c r="K41" s="22"/>
      <c r="L41" s="22"/>
      <c r="M41" s="22"/>
      <c r="N41" s="22"/>
      <c r="O41" s="22"/>
      <c r="P41" s="22"/>
    </row>
    <row r="42" spans="1:16" ht="39" customHeight="1">
      <c r="A42" s="22"/>
      <c r="B42" s="39"/>
      <c r="C42" s="1143" t="s">
        <v>530</v>
      </c>
      <c r="D42" s="1144"/>
      <c r="E42" s="1145"/>
      <c r="F42" s="36" t="s">
        <v>489</v>
      </c>
      <c r="G42" s="37" t="s">
        <v>489</v>
      </c>
      <c r="H42" s="37" t="s">
        <v>489</v>
      </c>
      <c r="I42" s="37" t="s">
        <v>489</v>
      </c>
      <c r="J42" s="38" t="s">
        <v>489</v>
      </c>
      <c r="K42" s="22"/>
      <c r="L42" s="22"/>
      <c r="M42" s="22"/>
      <c r="N42" s="22"/>
      <c r="O42" s="22"/>
      <c r="P42" s="22"/>
    </row>
    <row r="43" spans="1:16" ht="39" customHeight="1" thickBot="1">
      <c r="A43" s="22"/>
      <c r="B43" s="40"/>
      <c r="C43" s="1146" t="s">
        <v>531</v>
      </c>
      <c r="D43" s="1147"/>
      <c r="E43" s="1148"/>
      <c r="F43" s="41">
        <v>0.16</v>
      </c>
      <c r="G43" s="42">
        <v>0</v>
      </c>
      <c r="H43" s="42" t="s">
        <v>489</v>
      </c>
      <c r="I43" s="42" t="s">
        <v>489</v>
      </c>
      <c r="J43" s="43" t="s">
        <v>489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70" zoomScaleNormal="7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240</v>
      </c>
      <c r="L45" s="60">
        <v>259</v>
      </c>
      <c r="M45" s="60">
        <v>279</v>
      </c>
      <c r="N45" s="60">
        <v>280</v>
      </c>
      <c r="O45" s="61">
        <v>308</v>
      </c>
      <c r="P45" s="48"/>
      <c r="Q45" s="48"/>
      <c r="R45" s="48"/>
      <c r="S45" s="48"/>
      <c r="T45" s="48"/>
      <c r="U45" s="48"/>
    </row>
    <row r="46" spans="1:21" ht="30.75" customHeight="1">
      <c r="A46" s="48"/>
      <c r="B46" s="1161"/>
      <c r="C46" s="1162"/>
      <c r="D46" s="62"/>
      <c r="E46" s="1153" t="s">
        <v>12</v>
      </c>
      <c r="F46" s="1153"/>
      <c r="G46" s="1153"/>
      <c r="H46" s="1153"/>
      <c r="I46" s="1153"/>
      <c r="J46" s="1154"/>
      <c r="K46" s="63" t="s">
        <v>489</v>
      </c>
      <c r="L46" s="64" t="s">
        <v>489</v>
      </c>
      <c r="M46" s="64" t="s">
        <v>489</v>
      </c>
      <c r="N46" s="64" t="s">
        <v>489</v>
      </c>
      <c r="O46" s="65" t="s">
        <v>489</v>
      </c>
      <c r="P46" s="48"/>
      <c r="Q46" s="48"/>
      <c r="R46" s="48"/>
      <c r="S46" s="48"/>
      <c r="T46" s="48"/>
      <c r="U46" s="48"/>
    </row>
    <row r="47" spans="1:21" ht="30.75" customHeight="1">
      <c r="A47" s="48"/>
      <c r="B47" s="1161"/>
      <c r="C47" s="1162"/>
      <c r="D47" s="62"/>
      <c r="E47" s="1153" t="s">
        <v>13</v>
      </c>
      <c r="F47" s="1153"/>
      <c r="G47" s="1153"/>
      <c r="H47" s="1153"/>
      <c r="I47" s="1153"/>
      <c r="J47" s="1154"/>
      <c r="K47" s="63" t="s">
        <v>489</v>
      </c>
      <c r="L47" s="64" t="s">
        <v>489</v>
      </c>
      <c r="M47" s="64" t="s">
        <v>489</v>
      </c>
      <c r="N47" s="64" t="s">
        <v>489</v>
      </c>
      <c r="O47" s="65" t="s">
        <v>489</v>
      </c>
      <c r="P47" s="48"/>
      <c r="Q47" s="48"/>
      <c r="R47" s="48"/>
      <c r="S47" s="48"/>
      <c r="T47" s="48"/>
      <c r="U47" s="48"/>
    </row>
    <row r="48" spans="1:21" ht="30.75" customHeight="1">
      <c r="A48" s="48"/>
      <c r="B48" s="1161"/>
      <c r="C48" s="1162"/>
      <c r="D48" s="62"/>
      <c r="E48" s="1153" t="s">
        <v>14</v>
      </c>
      <c r="F48" s="1153"/>
      <c r="G48" s="1153"/>
      <c r="H48" s="1153"/>
      <c r="I48" s="1153"/>
      <c r="J48" s="1154"/>
      <c r="K48" s="63">
        <v>123</v>
      </c>
      <c r="L48" s="64">
        <v>128</v>
      </c>
      <c r="M48" s="64">
        <v>123</v>
      </c>
      <c r="N48" s="64">
        <v>134</v>
      </c>
      <c r="O48" s="65">
        <v>144</v>
      </c>
      <c r="P48" s="48"/>
      <c r="Q48" s="48"/>
      <c r="R48" s="48"/>
      <c r="S48" s="48"/>
      <c r="T48" s="48"/>
      <c r="U48" s="48"/>
    </row>
    <row r="49" spans="1:21" ht="30.75" customHeight="1">
      <c r="A49" s="48"/>
      <c r="B49" s="1161"/>
      <c r="C49" s="1162"/>
      <c r="D49" s="62"/>
      <c r="E49" s="1153" t="s">
        <v>15</v>
      </c>
      <c r="F49" s="1153"/>
      <c r="G49" s="1153"/>
      <c r="H49" s="1153"/>
      <c r="I49" s="1153"/>
      <c r="J49" s="1154"/>
      <c r="K49" s="63">
        <v>54</v>
      </c>
      <c r="L49" s="64">
        <v>48</v>
      </c>
      <c r="M49" s="64">
        <v>48</v>
      </c>
      <c r="N49" s="64">
        <v>37</v>
      </c>
      <c r="O49" s="65">
        <v>26</v>
      </c>
      <c r="P49" s="48"/>
      <c r="Q49" s="48"/>
      <c r="R49" s="48"/>
      <c r="S49" s="48"/>
      <c r="T49" s="48"/>
      <c r="U49" s="48"/>
    </row>
    <row r="50" spans="1:21" ht="30.75" customHeight="1">
      <c r="A50" s="48"/>
      <c r="B50" s="1161"/>
      <c r="C50" s="1162"/>
      <c r="D50" s="62"/>
      <c r="E50" s="1153" t="s">
        <v>16</v>
      </c>
      <c r="F50" s="1153"/>
      <c r="G50" s="1153"/>
      <c r="H50" s="1153"/>
      <c r="I50" s="1153"/>
      <c r="J50" s="1154"/>
      <c r="K50" s="63">
        <v>16</v>
      </c>
      <c r="L50" s="64">
        <v>14</v>
      </c>
      <c r="M50" s="64">
        <v>10</v>
      </c>
      <c r="N50" s="64">
        <v>9</v>
      </c>
      <c r="O50" s="65">
        <v>6</v>
      </c>
      <c r="P50" s="48"/>
      <c r="Q50" s="48"/>
      <c r="R50" s="48"/>
      <c r="S50" s="48"/>
      <c r="T50" s="48"/>
      <c r="U50" s="48"/>
    </row>
    <row r="51" spans="1:21" ht="30.75" customHeight="1">
      <c r="A51" s="48"/>
      <c r="B51" s="1163"/>
      <c r="C51" s="1164"/>
      <c r="D51" s="66"/>
      <c r="E51" s="1153" t="s">
        <v>17</v>
      </c>
      <c r="F51" s="1153"/>
      <c r="G51" s="1153"/>
      <c r="H51" s="1153"/>
      <c r="I51" s="1153"/>
      <c r="J51" s="1154"/>
      <c r="K51" s="63" t="s">
        <v>489</v>
      </c>
      <c r="L51" s="64" t="s">
        <v>489</v>
      </c>
      <c r="M51" s="64" t="s">
        <v>489</v>
      </c>
      <c r="N51" s="64" t="s">
        <v>489</v>
      </c>
      <c r="O51" s="65" t="s">
        <v>489</v>
      </c>
      <c r="P51" s="48"/>
      <c r="Q51" s="48"/>
      <c r="R51" s="48"/>
      <c r="S51" s="48"/>
      <c r="T51" s="48"/>
      <c r="U51" s="48"/>
    </row>
    <row r="52" spans="1:21" ht="30.75" customHeight="1">
      <c r="A52" s="48"/>
      <c r="B52" s="1151" t="s">
        <v>18</v>
      </c>
      <c r="C52" s="1152"/>
      <c r="D52" s="66"/>
      <c r="E52" s="1153" t="s">
        <v>19</v>
      </c>
      <c r="F52" s="1153"/>
      <c r="G52" s="1153"/>
      <c r="H52" s="1153"/>
      <c r="I52" s="1153"/>
      <c r="J52" s="1154"/>
      <c r="K52" s="63">
        <v>213</v>
      </c>
      <c r="L52" s="64">
        <v>241</v>
      </c>
      <c r="M52" s="64">
        <v>258</v>
      </c>
      <c r="N52" s="64">
        <v>278</v>
      </c>
      <c r="O52" s="65">
        <v>297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220</v>
      </c>
      <c r="L53" s="69">
        <v>208</v>
      </c>
      <c r="M53" s="69">
        <v>202</v>
      </c>
      <c r="N53" s="69">
        <v>182</v>
      </c>
      <c r="O53" s="70">
        <v>187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2015-04-20T12:41:32Z</cp:lastPrinted>
  <dcterms:created xsi:type="dcterms:W3CDTF">2015-02-17T07:27:04Z</dcterms:created>
  <dcterms:modified xsi:type="dcterms:W3CDTF">2015-04-20T12:41:42Z</dcterms:modified>
  <cp:category/>
</cp:coreProperties>
</file>