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05" windowWidth="14940" windowHeight="7830"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W36" i="9"/>
  <c r="BW37" i="9" s="1"/>
  <c r="BW38" i="9" s="1"/>
  <c r="AM36" i="9"/>
  <c r="C36" i="9"/>
  <c r="BW35" i="9"/>
  <c r="CO34" i="9" s="1"/>
  <c r="CO35" i="9" s="1"/>
  <c r="CO36" i="9" s="1"/>
  <c r="CO37" i="9" s="1"/>
  <c r="CO38" i="9" s="1"/>
  <c r="CO39" i="9" s="1"/>
  <c r="C35" i="9"/>
  <c r="U34" i="9" s="1"/>
  <c r="U35" i="9" s="1"/>
  <c r="U36" i="9" s="1"/>
  <c r="BW34" i="9"/>
  <c r="C34" i="9"/>
  <c r="AM34" i="9" l="1"/>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<sst xmlns="http://schemas.openxmlformats.org/spreadsheetml/2006/main" count="1004" uniqueCount="548">
  <si>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</si>
  <si>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</si>
  <si>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</si>
  <si>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</si>
  <si>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</si>
  <si>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</si>
  <si>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</si>
  <si>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</si>
  <si>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</si>
  <si>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</si>
  <si>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</si>
  <si>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</si>
  <si>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</si>
  <si>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</si>
  <si>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</si>
  <si>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</si>
  <si>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</si>
  <si>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</si>
  <si>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</si>
  <si>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</si>
  <si>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</si>
  <si>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</si>
  <si>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</si>
  <si>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</si>
  <si>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</si>
  <si>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</si>
  <si>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</si>
  <si>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</si>
  <si>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</si>
  <si>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</si>
  <si>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</si>
  <si>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</si>
  <si>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</si>
  <si>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</si>
  <si>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</si>
  <si>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</si>
  <si>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</si>
  <si>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</si>
  <si>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</si>
  <si>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</si>
  <si>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</si>
  <si>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</si>
  <si>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</si>
  <si>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</si>
  <si>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</si>
  <si>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</si>
  <si>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</si>
  <si>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</si>
  <si>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</si>
  <si>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</si>
  <si>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</si>
  <si>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</si>
  <si>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</si>
  <si>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</si>
  <si>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</si>
  <si>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</si>
  <si>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</si>
  <si>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</si>
  <si>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</si>
  <si>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</si>
  <si>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</si>
  <si>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</si>
  <si>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</si>
  <si>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</si>
  <si>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</si>
  <si>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</si>
  <si>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</si>
  <si>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</si>
  <si>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</si>
  <si>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</si>
  <si>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</si>
  <si>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</si>
  <si>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</si>
  <si>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</si>
  <si>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</si>
  <si>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</si>
  <si>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</si>
  <si>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</si>
  <si>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</si>
  <si>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</si>
  <si>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</si>
  <si>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</si>
  <si>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</si>
  <si>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</si>
  <si>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</si>
  <si>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</si>
  <si>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</si>
  <si>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</si>
  <si>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</si>
  <si>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</si>
  <si>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</si>
  <si>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</si>
  <si>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</si>
  <si>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</si>
  <si>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</si>
  <si>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</si>
  <si>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</si>
  <si>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</si>
  <si>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</si>
  <si>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</si>
  <si>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</si>
  <si>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</si>
  <si>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</si>
  <si>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</si>
  <si>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</si>
  <si>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</si>
  <si>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</si>
  <si>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</si>
  <si>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</si>
  <si>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</si>
  <si>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</si>
  <si>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</si>
  <si>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</si>
  <si>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</si>
  <si>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</si>
  <si>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</si>
  <si>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</si>
  <si>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</si>
  <si>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</si>
  <si>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</si>
  <si>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</si>
  <si>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</si>
  <si>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</si>
  <si>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</si>
  <si>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</si>
  <si>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</si>
  <si>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</si>
  <si>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</si>
  <si>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</si>
  <si>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</si>
  <si>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</si>
  <si>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</si>
  <si>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</si>
  <si>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</si>
  <si>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</si>
  <si>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</si>
  <si>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</si>
  <si>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</si>
  <si>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</si>
  <si>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</si>
  <si>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</si>
  <si>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</si>
  <si>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</si>
  <si>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</si>
  <si>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</si>
  <si>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</si>
  <si>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</si>
  <si>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</si>
  <si>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</si>
  <si>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</si>
  <si>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</si>
  <si>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</si>
  <si>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</si>
  <si>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</si>
  <si>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</si>
  <si>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</si>
  <si>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</si>
  <si>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</si>
  <si>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</si>
  <si>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</si>
  <si>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</si>
  <si>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</si>
  <si>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</si>
  <si>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</si>
  <si>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</si>
  <si>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</si>
  <si>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</si>
  <si>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</si>
  <si>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</si>
  <si>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</si>
  <si>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</si>
  <si>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</si>
  <si>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</si>
  <si>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</si>
  <si>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</si>
  <si>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</si>
  <si>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</si>
  <si>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</si>
  <si>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</si>
  <si>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</si>
  <si>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</si>
  <si>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</si>
  <si>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</si>
  <si>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</si>
  <si>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</si>
  <si>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</si>
  <si>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</si>
  <si>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</si>
  <si>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</si>
  <si>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</si>
  <si>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</si>
  <si>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</si>
  <si>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</si>
  <si>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岡山県新見市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</si>
  <si>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</si>
  <si>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</si>
  <si>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</si>
  <si>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</si>
  <si>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</si>
  <si>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</si>
  <si>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</si>
  <si>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</si>
  <si>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</si>
  <si>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</si>
  <si>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</si>
  <si>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</si>
  <si>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</si>
  <si>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</si>
  <si>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</si>
  <si>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</si>
  <si>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</si>
  <si>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</si>
  <si>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</si>
  <si>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</si>
  <si>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</si>
  <si>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</si>
  <si>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</si>
  <si>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</si>
  <si>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</si>
  <si>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</si>
  <si>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</si>
  <si>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</si>
  <si>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</si>
  <si>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</si>
  <si>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</si>
  <si>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</si>
  <si>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</si>
  <si>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</si>
  <si>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</si>
  <si>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</si>
  <si>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</si>
  <si>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</si>
  <si>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</si>
  <si>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</si>
  <si>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</si>
  <si>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</si>
  <si>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</si>
  <si>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</si>
  <si>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</si>
  <si>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</si>
  <si>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</si>
  <si>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</si>
  <si>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</si>
  <si>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</si>
  <si>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</si>
  <si>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</si>
  <si>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</si>
  <si>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</si>
  <si>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</si>
  <si>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</si>
  <si>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</si>
  <si>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</si>
  <si>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</si>
  <si>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</si>
  <si>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</si>
  <si>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</si>
  <si>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</si>
  <si>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</si>
  <si>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</si>
  <si>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</si>
  <si>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</si>
  <si>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</si>
  <si>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</si>
  <si>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</si>
  <si>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</si>
  <si>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</si>
  <si>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</si>
  <si>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</si>
  <si>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</si>
  <si>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</si>
  <si>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</si>
  <si>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</si>
  <si>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</si>
  <si>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</si>
  <si>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</si>
  <si>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</si>
  <si>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</si>
  <si>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</si>
  <si>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</si>
  <si>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</si>
  <si>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</si>
  <si>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</si>
  <si>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</si>
  <si>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</si>
  <si>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</si>
  <si>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</si>
  <si>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</si>
  <si>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</si>
  <si>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</si>
  <si>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</si>
  <si>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</si>
  <si>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</si>
  <si>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</si>
  <si>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</si>
  <si>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</si>
  <si>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</si>
  <si>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</si>
  <si>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</si>
  <si>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</si>
  <si>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</si>
  <si>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</si>
  <si>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</si>
  <si>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</si>
  <si>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</si>
  <si>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</si>
  <si>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</si>
  <si>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</si>
  <si>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</si>
  <si>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</si>
  <si>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</si>
  <si>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</si>
  <si>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</si>
  <si>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</si>
  <si>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</si>
  <si>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</si>
  <si>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</si>
  <si>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</si>
  <si>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</si>
  <si>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</si>
  <si>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</si>
  <si>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</si>
  <si>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</si>
  <si>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</si>
  <si>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</si>
  <si>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</si>
  <si>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</si>
  <si>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</si>
  <si>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</si>
  <si>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</si>
  <si>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</si>
  <si>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</si>
  <si>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</si>
  <si>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</si>
  <si>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</si>
  <si>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</si>
  <si>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</si>
  <si>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</si>
  <si>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</si>
  <si>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</si>
  <si>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</si>
  <si>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</si>
  <si>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</si>
  <si>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岡山県新見市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</si>
  <si>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</si>
  <si>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</si>
  <si>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</si>
  <si>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</si>
  <si>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</si>
  <si>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</si>
  <si>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</si>
  <si>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</si>
  <si>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</si>
  <si>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</si>
  <si>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</si>
  <si>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</si>
  <si>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</si>
  <si>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</si>
  <si>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</si>
  <si>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</si>
  <si>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</si>
  <si>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</si>
  <si>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</si>
  <si>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</si>
  <si>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</si>
  <si>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</si>
  <si>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</si>
  <si>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</si>
  <si>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</si>
  <si>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</si>
  <si>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</si>
  <si>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</si>
  <si>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</si>
  <si>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</si>
  <si>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</si>
  <si>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</si>
  <si>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</si>
  <si>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</si>
  <si>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</si>
  <si>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</si>
  <si>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</si>
  <si>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</si>
  <si>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</si>
  <si>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新見市農業共済事業特別会計</t>
    <phoneticPr fontId="5"/>
  </si>
  <si>
    <t>新見市簡易水道事業特別会計</t>
    <phoneticPr fontId="5"/>
  </si>
  <si>
    <t>法非適用企業</t>
    <phoneticPr fontId="5"/>
  </si>
  <si>
    <t>新見市下水道事業特別会計</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</si>
  <si>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</si>
  <si>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</si>
  <si>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</si>
  <si>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</si>
  <si>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</si>
  <si>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</si>
  <si>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</si>
  <si>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</si>
  <si>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</si>
  <si>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</si>
  <si>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</si>
  <si>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</si>
  <si>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</si>
  <si>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</si>
  <si>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</si>
  <si>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</si>
  <si>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</si>
  <si>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</si>
  <si>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</si>
  <si>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</si>
  <si>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</si>
  <si>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</si>
  <si>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</si>
  <si>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</si>
  <si>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</si>
  <si>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</si>
  <si>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</si>
  <si>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</si>
  <si>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</si>
  <si>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</si>
  <si>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</si>
  <si>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</si>
  <si>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</si>
  <si>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</si>
  <si>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</si>
  <si>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</si>
  <si>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</si>
  <si>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</si>
  <si>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</si>
  <si>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</si>
  <si>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</si>
  <si>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</si>
  <si>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</si>
  <si>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</si>
  <si>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</si>
  <si>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</si>
  <si>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</si>
  <si>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</si>
  <si>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</si>
  <si>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</si>
  <si>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</si>
  <si>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</si>
  <si>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</si>
  <si>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</si>
  <si>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</si>
  <si>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</si>
  <si>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</si>
  <si>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</si>
  <si>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</si>
  <si>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</si>
  <si>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</si>
  <si>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</si>
  <si>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</si>
  <si>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</si>
  <si>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</si>
  <si>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</si>
  <si>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</si>
  <si>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</si>
  <si>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</si>
  <si>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</si>
  <si>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</si>
  <si>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</si>
  <si>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</si>
  <si>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</si>
  <si>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</si>
  <si>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</si>
  <si>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</si>
  <si>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</si>
  <si>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</si>
  <si>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</si>
  <si>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</si>
  <si>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</si>
  <si>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</si>
  <si>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</si>
  <si>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</si>
  <si>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</si>
  <si>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</si>
  <si>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</si>
  <si>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</si>
  <si>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</si>
  <si>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</si>
  <si>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</si>
  <si>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</si>
  <si>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</si>
  <si>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</si>
  <si>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</si>
  <si>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</si>
  <si>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</si>
  <si>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</si>
  <si>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</si>
  <si>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</si>
  <si>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</si>
  <si>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</si>
  <si>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</si>
  <si>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</si>
  <si>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</si>
  <si>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</si>
  <si>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</si>
  <si>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</si>
  <si>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</si>
  <si>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</si>
  <si>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</si>
  <si>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</si>
  <si>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</si>
  <si>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</si>
  <si>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</si>
  <si>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</si>
  <si>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</si>
  <si>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</si>
  <si>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</si>
  <si>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</si>
  <si>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</si>
  <si>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</si>
  <si>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</si>
  <si>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</si>
  <si>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</si>
  <si>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</si>
  <si>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</si>
  <si>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</si>
  <si>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</si>
  <si>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</si>
  <si>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</si>
  <si>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</si>
  <si>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</si>
  <si>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</si>
  <si>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新見市水道事業会計</t>
  </si>
  <si>
    <t>新見市農業共済事業特別会計</t>
  </si>
  <si>
    <t>新見市国民健康保険特別会計</t>
  </si>
  <si>
    <t>新見市介護保険特別会計</t>
  </si>
  <si>
    <t>新見市簡易水道事業特別会計</t>
  </si>
  <si>
    <t>新見市観光事業特別会計</t>
  </si>
  <si>
    <t>新見市下水道事業特別会計</t>
  </si>
  <si>
    <t>その他会計（赤字）</t>
  </si>
  <si>
    <t>その他会計（黒字）</t>
  </si>
  <si>
    <t>株式会社　井倉洞</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</si>
  <si>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</si>
  <si>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</si>
  <si>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</si>
  <si>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4"/>
  </si>
  <si>
    <t>岡山県信用保証協会</t>
    <rPh sb="0" eb="3">
      <t>オカヤマケン</t>
    </rPh>
    <rPh sb="3" eb="5">
      <t>シンヨウ</t>
    </rPh>
    <rPh sb="5" eb="7">
      <t>ホショウ</t>
    </rPh>
    <rPh sb="7" eb="9">
      <t>キョウカイ</t>
    </rPh>
    <phoneticPr fontId="24"/>
  </si>
  <si>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</si>
  <si>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4"/>
  </si>
  <si>
    <t>岡山県市町村総合事務組合一般会計</t>
  </si>
  <si>
    <t>岡山県市町村総合事務組合貸付金特別会計</t>
  </si>
  <si>
    <t>岡山県市町村税整理組合</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</si>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</sst>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127551</c:v>
                </c:pt>
                <c:pt idx="1">
                  <c:v>170389</c:v>
                </c:pt>
                <c:pt idx="2">
                  <c:v>138043</c:v>
                </c:pt>
                <c:pt idx="3">
                  <c:v>97249</c:v>
                </c:pt>
                <c:pt idx="4">
                  <c:v>104139</c:v>
                </c:pt>
              </c:numCache>
            </c:numRef>
          </c:val>
          <c:smooth val="0"/>
        </c:ser>
        <c:dLbls>
          <c:showLegendKey val="0"/>
          <c:showVal val="0"/>
          <c:showCatName val="0"/>
          <c:showSerName val="0"/>
          <c:showPercent val="0"/>
          <c:showBubbleSize val="0"/>
        </c:dLbls>
        <c:marker val="1"/>
        <c:smooth val="0"/>
        <c:axId val="118185344"/>
        <c:axId val="118216192"/>
      </c:lineChart>
      <c:catAx>
        <c:axId val="118185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16192"/>
        <c:crosses val="autoZero"/>
        <c:auto val="1"/>
        <c:lblAlgn val="ctr"/>
        <c:lblOffset val="100"/>
        <c:tickLblSkip val="1"/>
        <c:tickMarkSkip val="1"/>
        <c:noMultiLvlLbl val="0"/>
      </c:catAx>
      <c:valAx>
        <c:axId val="1182161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8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4.0199999999999996</c:v>
                </c:pt>
                <c:pt idx="1">
                  <c:v>4.74</c:v>
                </c:pt>
                <c:pt idx="2">
                  <c:v>5.93</c:v>
                </c:pt>
                <c:pt idx="3">
                  <c:v>11.03</c:v>
                </c:pt>
                <c:pt idx="4">
                  <c:v>11.39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15.91</c:v>
                </c:pt>
                <c:pt idx="1">
                  <c:v>17.649999999999999</c:v>
                </c:pt>
                <c:pt idx="2">
                  <c:v>21.02</c:v>
                </c:pt>
                <c:pt idx="3">
                  <c:v>24.69</c:v>
                </c:pt>
                <c:pt idx="4">
                  <c:v>30.74</c:v>
                </c:pt>
              </c:numCache>
            </c:numRef>
          </c:val>
        </c:ser>
        <c:dLbls>
          <c:showLegendKey val="0"/>
          <c:showVal val="0"/>
          <c:showCatName val="0"/>
          <c:showSerName val="0"/>
          <c:showPercent val="0"/>
          <c:showBubbleSize val="0"/>
        </c:dLbls>
        <c:gapWidth val="250"/>
        <c:overlap val="100"/>
        <c:axId val="119586816"/>
        <c:axId val="11958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c:v>
                </c:pt>
                <c:pt idx="1">
                  <c:v>1.91</c:v>
                </c:pt>
                <c:pt idx="2">
                  <c:v>3.05</c:v>
                </c:pt>
                <c:pt idx="3">
                  <c:v>6.88</c:v>
                </c:pt>
                <c:pt idx="4">
                  <c:v>3.75</c:v>
                </c:pt>
              </c:numCache>
            </c:numRef>
          </c:val>
          <c:smooth val="0"/>
        </c:ser>
        <c:dLbls>
          <c:showLegendKey val="0"/>
          <c:showVal val="0"/>
          <c:showCatName val="0"/>
          <c:showSerName val="0"/>
          <c:showPercent val="0"/>
          <c:showBubbleSize val="0"/>
        </c:dLbls>
        <c:marker val="1"/>
        <c:smooth val="0"/>
        <c:axId val="119586816"/>
        <c:axId val="119588736"/>
      </c:lineChart>
      <c:catAx>
        <c:axId val="1195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88736"/>
        <c:crosses val="autoZero"/>
        <c:auto val="1"/>
        <c:lblAlgn val="ctr"/>
        <c:lblOffset val="100"/>
        <c:tickLblSkip val="1"/>
        <c:tickMarkSkip val="1"/>
        <c:noMultiLvlLbl val="0"/>
      </c:catAx>
      <c:valAx>
        <c:axId val="11958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7.0000000000000007E-2</c:v>
                </c:pt>
                <c:pt idx="4">
                  <c:v>#N/A</c:v>
                </c:pt>
                <c:pt idx="5">
                  <c:v>0.08</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新見市下水道事業特別会計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0.69</c:v>
                </c:pt>
                <c:pt idx="2">
                  <c:v>#N/A</c:v>
                </c:pt>
                <c:pt idx="3">
                  <c:v>0.17</c:v>
                </c:pt>
                <c:pt idx="4">
                  <c:v>#N/A</c:v>
                </c:pt>
                <c:pt idx="5">
                  <c:v>0.2</c:v>
                </c:pt>
                <c:pt idx="6">
                  <c:v>#N/A</c:v>
                </c:pt>
                <c:pt idx="7">
                  <c:v>0.23</c:v>
                </c:pt>
                <c:pt idx="8">
                  <c:v>#N/A</c:v>
                </c:pt>
                <c:pt idx="9">
                  <c:v>0.13</c:v>
                </c:pt>
              </c:numCache>
            </c:numRef>
          </c:val>
        </c:ser>
        <c:ser>
          <c:idx val="3"/>
          <c:order val="3"/>
          <c:tx>
            <c:strRef>
              <c:f>データシート!$A$30</c:f>
              <c:strCache>
                <c:ptCount val="1"/>
                <c:pt idx="0">
                  <c:v>新見市観光事業特別会計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0.06</c:v>
                </c:pt>
                <c:pt idx="8">
                  <c:v>#N/A</c:v>
                </c:pt>
                <c:pt idx="9">
                  <c:v>0.13</c:v>
                </c:pt>
              </c:numCache>
            </c:numRef>
          </c:val>
        </c:ser>
        <c:ser>
          <c:idx val="4"/>
          <c:order val="4"/>
          <c:tx>
            <c:strRef>
              <c:f>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0.22</c:v>
                </c:pt>
                <c:pt idx="4">
                  <c:v>#N/A</c:v>
                </c:pt>
                <c:pt idx="5">
                  <c:v>0.26</c:v>
                </c:pt>
                <c:pt idx="6">
                  <c:v>#N/A</c:v>
                </c:pt>
                <c:pt idx="7">
                  <c:v>0.14000000000000001</c:v>
                </c:pt>
                <c:pt idx="8">
                  <c:v>#N/A</c:v>
                </c:pt>
                <c:pt idx="9">
                  <c:v>0.17</c:v>
                </c:pt>
              </c:numCache>
            </c:numRef>
          </c:val>
        </c:ser>
        <c:ser>
          <c:idx val="5"/>
          <c:order val="5"/>
          <c:tx>
            <c:strRef>
              <c:f>データシート!$A$32</c:f>
              <c:strCache>
                <c:ptCount val="1"/>
                <c:pt idx="0">
                  <c:v>新見市介護保険特別会計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c:v>
                </c:pt>
                <c:pt idx="2">
                  <c:v>#N/A</c:v>
                </c:pt>
                <c:pt idx="3">
                  <c:v>0.7</c:v>
                </c:pt>
                <c:pt idx="4">
                  <c:v>#N/A</c:v>
                </c:pt>
                <c:pt idx="5">
                  <c:v>0.5</c:v>
                </c:pt>
                <c:pt idx="6">
                  <c:v>#N/A</c:v>
                </c:pt>
                <c:pt idx="7">
                  <c:v>0.8</c:v>
                </c:pt>
                <c:pt idx="8">
                  <c:v>#N/A</c:v>
                </c:pt>
                <c:pt idx="9">
                  <c:v>0.57999999999999996</c:v>
                </c:pt>
              </c:numCache>
            </c:numRef>
          </c:val>
        </c:ser>
        <c:ser>
          <c:idx val="6"/>
          <c:order val="6"/>
          <c:tx>
            <c:strRef>
              <c:f>データシート!$A$33</c:f>
              <c:strCache>
                <c:ptCount val="1"/>
                <c:pt idx="0">
                  <c:v>新見市国民健康保険特別会計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0.93</c:v>
                </c:pt>
                <c:pt idx="4">
                  <c:v>#N/A</c:v>
                </c:pt>
                <c:pt idx="5">
                  <c:v>1.1399999999999999</c:v>
                </c:pt>
                <c:pt idx="6">
                  <c:v>#N/A</c:v>
                </c:pt>
                <c:pt idx="7">
                  <c:v>1.21</c:v>
                </c:pt>
                <c:pt idx="8">
                  <c:v>#N/A</c:v>
                </c:pt>
                <c:pt idx="9">
                  <c:v>0.7</c:v>
                </c:pt>
              </c:numCache>
            </c:numRef>
          </c:val>
        </c:ser>
        <c:ser>
          <c:idx val="7"/>
          <c:order val="7"/>
          <c:tx>
            <c:strRef>
              <c:f>データシート!$A$34</c:f>
              <c:strCache>
                <c:ptCount val="1"/>
                <c:pt idx="0">
                  <c:v>新見市農業共済事業特別会計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0.76</c:v>
                </c:pt>
                <c:pt idx="2">
                  <c:v>#N/A</c:v>
                </c:pt>
                <c:pt idx="3">
                  <c:v>0.74</c:v>
                </c:pt>
                <c:pt idx="4">
                  <c:v>#N/A</c:v>
                </c:pt>
                <c:pt idx="5">
                  <c:v>0.76</c:v>
                </c:pt>
                <c:pt idx="6">
                  <c:v>#N/A</c:v>
                </c:pt>
                <c:pt idx="7">
                  <c:v>0.76</c:v>
                </c:pt>
                <c:pt idx="8">
                  <c:v>#N/A</c:v>
                </c:pt>
                <c:pt idx="9">
                  <c:v>0.74</c:v>
                </c:pt>
              </c:numCache>
            </c:numRef>
          </c:val>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4.9000000000000004</c:v>
                </c:pt>
                <c:pt idx="2">
                  <c:v>#N/A</c:v>
                </c:pt>
                <c:pt idx="3">
                  <c:v>4.79</c:v>
                </c:pt>
                <c:pt idx="4">
                  <c:v>#N/A</c:v>
                </c:pt>
                <c:pt idx="5">
                  <c:v>5</c:v>
                </c:pt>
                <c:pt idx="6">
                  <c:v>#N/A</c:v>
                </c:pt>
                <c:pt idx="7">
                  <c:v>5.2</c:v>
                </c:pt>
                <c:pt idx="8">
                  <c:v>#N/A</c:v>
                </c:pt>
                <c:pt idx="9">
                  <c:v>5.54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3.95</c:v>
                </c:pt>
                <c:pt idx="2">
                  <c:v>#N/A</c:v>
                </c:pt>
                <c:pt idx="3">
                  <c:v>4.67</c:v>
                </c:pt>
                <c:pt idx="4">
                  <c:v>#N/A</c:v>
                </c:pt>
                <c:pt idx="5">
                  <c:v>5.85</c:v>
                </c:pt>
                <c:pt idx="6">
                  <c:v>#N/A</c:v>
                </c:pt>
                <c:pt idx="7">
                  <c:v>11.02</c:v>
                </c:pt>
                <c:pt idx="8">
                  <c:v>#N/A</c:v>
                </c:pt>
                <c:pt idx="9">
                  <c:v>11.39</c:v>
                </c:pt>
              </c:numCache>
            </c:numRef>
          </c:val>
        </c:ser>
        <c:dLbls>
          <c:showLegendKey val="0"/>
          <c:showVal val="0"/>
          <c:showCatName val="0"/>
          <c:showSerName val="0"/>
          <c:showPercent val="0"/>
          <c:showBubbleSize val="0"/>
        </c:dLbls>
        <c:gapWidth val="150"/>
        <c:overlap val="100"/>
        <c:axId val="121079680"/>
        <c:axId val="121081216"/>
      </c:barChart>
      <c:catAx>
        <c:axId val="1210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81216"/>
        <c:crosses val="autoZero"/>
        <c:auto val="1"/>
        <c:lblAlgn val="ctr"/>
        <c:lblOffset val="100"/>
        <c:tickLblSkip val="1"/>
        <c:tickMarkSkip val="1"/>
        <c:noMultiLvlLbl val="0"/>
      </c:catAx>
      <c:valAx>
        <c:axId val="12108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7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4760</c:v>
                </c:pt>
                <c:pt idx="5">
                  <c:v>4751</c:v>
                </c:pt>
                <c:pt idx="8">
                  <c:v>4781</c:v>
                </c:pt>
                <c:pt idx="11">
                  <c:v>4671</c:v>
                </c:pt>
                <c:pt idx="14">
                  <c:v>4638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3</c:v>
                </c:pt>
                <c:pt idx="6">
                  <c:v>3</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30</c:v>
                </c:pt>
                <c:pt idx="6">
                  <c:v>28</c:v>
                </c:pt>
                <c:pt idx="9">
                  <c:v>25</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1447</c:v>
                </c:pt>
                <c:pt idx="3">
                  <c:v>1472</c:v>
                </c:pt>
                <c:pt idx="6">
                  <c:v>1448</c:v>
                </c:pt>
                <c:pt idx="9">
                  <c:v>1345</c:v>
                </c:pt>
                <c:pt idx="12">
                  <c:v>1344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5505</c:v>
                </c:pt>
                <c:pt idx="3">
                  <c:v>5561</c:v>
                </c:pt>
                <c:pt idx="6">
                  <c:v>5545</c:v>
                </c:pt>
                <c:pt idx="9">
                  <c:v>5141</c:v>
                </c:pt>
                <c:pt idx="12">
                  <c:v>4953</c:v>
                </c:pt>
              </c:numCache>
            </c:numRef>
          </c:val>
        </c:ser>
        <c:dLbls>
          <c:showLegendKey val="0"/>
          <c:showVal val="0"/>
          <c:showCatName val="0"/>
          <c:showSerName val="0"/>
          <c:showPercent val="0"/>
          <c:showBubbleSize val="0"/>
        </c:dLbls>
        <c:gapWidth val="100"/>
        <c:overlap val="100"/>
        <c:axId val="120894592"/>
        <c:axId val="12089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2227</c:v>
                </c:pt>
                <c:pt idx="2">
                  <c:v>#N/A</c:v>
                </c:pt>
                <c:pt idx="3">
                  <c:v>#N/A</c:v>
                </c:pt>
                <c:pt idx="4">
                  <c:v>2315</c:v>
                </c:pt>
                <c:pt idx="5">
                  <c:v>#N/A</c:v>
                </c:pt>
                <c:pt idx="6">
                  <c:v>#N/A</c:v>
                </c:pt>
                <c:pt idx="7">
                  <c:v>2243</c:v>
                </c:pt>
                <c:pt idx="8">
                  <c:v>#N/A</c:v>
                </c:pt>
                <c:pt idx="9">
                  <c:v>#N/A</c:v>
                </c:pt>
                <c:pt idx="10">
                  <c:v>1842</c:v>
                </c:pt>
                <c:pt idx="11">
                  <c:v>#N/A</c:v>
                </c:pt>
                <c:pt idx="12">
                  <c:v>#N/A</c:v>
                </c:pt>
                <c:pt idx="13">
                  <c:v>1700</c:v>
                </c:pt>
                <c:pt idx="14">
                  <c:v>#N/A</c:v>
                </c:pt>
              </c:numCache>
            </c:numRef>
          </c:val>
          <c:smooth val="0"/>
        </c:ser>
        <c:dLbls>
          <c:showLegendKey val="0"/>
          <c:showVal val="0"/>
          <c:showCatName val="0"/>
          <c:showSerName val="0"/>
          <c:showPercent val="0"/>
          <c:showBubbleSize val="0"/>
        </c:dLbls>
        <c:marker val="1"/>
        <c:smooth val="0"/>
        <c:axId val="120894592"/>
        <c:axId val="120896512"/>
      </c:lineChart>
      <c:catAx>
        <c:axId val="1208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96512"/>
        <c:crosses val="autoZero"/>
        <c:auto val="1"/>
        <c:lblAlgn val="ctr"/>
        <c:lblOffset val="100"/>
        <c:tickLblSkip val="1"/>
        <c:tickMarkSkip val="1"/>
        <c:noMultiLvlLbl val="0"/>
      </c:catAx>
      <c:valAx>
        <c:axId val="1208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41038</c:v>
                </c:pt>
                <c:pt idx="5">
                  <c:v>40515</c:v>
                </c:pt>
                <c:pt idx="8">
                  <c:v>39273</c:v>
                </c:pt>
                <c:pt idx="11">
                  <c:v>38264</c:v>
                </c:pt>
                <c:pt idx="14">
                  <c:v>37091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4744</c:v>
                </c:pt>
                <c:pt idx="5">
                  <c:v>4273</c:v>
                </c:pt>
                <c:pt idx="8">
                  <c:v>3553</c:v>
                </c:pt>
                <c:pt idx="11">
                  <c:v>3245</c:v>
                </c:pt>
                <c:pt idx="14">
                  <c:v>2967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4087</c:v>
                </c:pt>
                <c:pt idx="5">
                  <c:v>4744</c:v>
                </c:pt>
                <c:pt idx="8">
                  <c:v>5593</c:v>
                </c:pt>
                <c:pt idx="11">
                  <c:v>6200</c:v>
                </c:pt>
                <c:pt idx="14">
                  <c:v>7489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1</c:v>
                </c:pt>
                <c:pt idx="9">
                  <c:v>1</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5450</c:v>
                </c:pt>
                <c:pt idx="3">
                  <c:v>5283</c:v>
                </c:pt>
                <c:pt idx="6">
                  <c:v>5174</c:v>
                </c:pt>
                <c:pt idx="9">
                  <c:v>5020</c:v>
                </c:pt>
                <c:pt idx="12">
                  <c:v>4883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19486</c:v>
                </c:pt>
                <c:pt idx="3">
                  <c:v>19630</c:v>
                </c:pt>
                <c:pt idx="6">
                  <c:v>19306</c:v>
                </c:pt>
                <c:pt idx="9">
                  <c:v>18894</c:v>
                </c:pt>
                <c:pt idx="12">
                  <c:v>17957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200</c:v>
                </c:pt>
                <c:pt idx="3">
                  <c:v>176</c:v>
                </c:pt>
                <c:pt idx="6">
                  <c:v>150</c:v>
                </c:pt>
                <c:pt idx="9">
                  <c:v>124</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42861</c:v>
                </c:pt>
                <c:pt idx="3">
                  <c:v>41241</c:v>
                </c:pt>
                <c:pt idx="6">
                  <c:v>39212</c:v>
                </c:pt>
                <c:pt idx="9">
                  <c:v>37641</c:v>
                </c:pt>
                <c:pt idx="12">
                  <c:v>35060</c:v>
                </c:pt>
              </c:numCache>
            </c:numRef>
          </c:val>
        </c:ser>
        <c:dLbls>
          <c:showLegendKey val="0"/>
          <c:showVal val="0"/>
          <c:showCatName val="0"/>
          <c:showSerName val="0"/>
          <c:showPercent val="0"/>
          <c:showBubbleSize val="0"/>
        </c:dLbls>
        <c:gapWidth val="100"/>
        <c:overlap val="100"/>
        <c:axId val="119747712"/>
        <c:axId val="11974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18127</c:v>
                </c:pt>
                <c:pt idx="2">
                  <c:v>#N/A</c:v>
                </c:pt>
                <c:pt idx="3">
                  <c:v>#N/A</c:v>
                </c:pt>
                <c:pt idx="4">
                  <c:v>16796</c:v>
                </c:pt>
                <c:pt idx="5">
                  <c:v>#N/A</c:v>
                </c:pt>
                <c:pt idx="6">
                  <c:v>#N/A</c:v>
                </c:pt>
                <c:pt idx="7">
                  <c:v>15424</c:v>
                </c:pt>
                <c:pt idx="8">
                  <c:v>#N/A</c:v>
                </c:pt>
                <c:pt idx="9">
                  <c:v>#N/A</c:v>
                </c:pt>
                <c:pt idx="10">
                  <c:v>13971</c:v>
                </c:pt>
                <c:pt idx="11">
                  <c:v>#N/A</c:v>
                </c:pt>
                <c:pt idx="12">
                  <c:v>#N/A</c:v>
                </c:pt>
                <c:pt idx="13">
                  <c:v>10433</c:v>
                </c:pt>
                <c:pt idx="14">
                  <c:v>#N/A</c:v>
                </c:pt>
              </c:numCache>
            </c:numRef>
          </c:val>
          <c:smooth val="0"/>
        </c:ser>
        <c:dLbls>
          <c:showLegendKey val="0"/>
          <c:showVal val="0"/>
          <c:showCatName val="0"/>
          <c:showSerName val="0"/>
          <c:showPercent val="0"/>
          <c:showBubbleSize val="0"/>
        </c:dLbls>
        <c:marker val="1"/>
        <c:smooth val="0"/>
        <c:axId val="119747712"/>
        <c:axId val="119749632"/>
      </c:lineChart>
      <c:catAx>
        <c:axId val="1197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49632"/>
        <c:crosses val="autoZero"/>
        <c:auto val="1"/>
        <c:lblAlgn val="ctr"/>
        <c:lblOffset val="100"/>
        <c:tickLblSkip val="1"/>
        <c:tickMarkSkip val="1"/>
        <c:noMultiLvlLbl val="0"/>
      </c:catAx>
      <c:valAx>
        <c:axId val="11974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32,529
32,300
793.27
25,422,992
23,236,427
1,983,292
17,405,070
35,060,068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中山間地域に位置しているため企業が少ないことに加え、長引く景気低迷による個人・法人関係税収の減などから、0.2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62593</xdr:rowOff>
    </xdr:to>
    <xdr:cxnSp macro="">
      <xdr:nvCxnSpPr>
        <xdr:cNvPr id="70" name="直線コネクタ 69"/>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3" name="直線コネクタ 72"/>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45357</xdr:rowOff>
    </xdr:to>
    <xdr:cxnSp macro="">
      <xdr:nvCxnSpPr>
        <xdr:cNvPr id="79" name="直線コネクタ 78"/>
        <xdr:cNvCxnSpPr/>
      </xdr:nvCxnSpPr>
      <xdr:spPr>
        <a:xfrm>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90"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2" name="テキスト ボックス 91"/>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人件費や公債費など経常経費の削減により、8</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と類似団体平均を下回っている。今後も、事務事業の再編・整理を更に進めるとともに、地方債の積極的な繰上償還や、民間委託・指定管理者制度の導入などによる義務的経費の削減に取り組み、現在の水準を維持す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83312</xdr:rowOff>
    </xdr:to>
    <xdr:cxnSp macro="">
      <xdr:nvCxnSpPr>
        <xdr:cNvPr id="131" name="直線コネクタ 130"/>
        <xdr:cNvCxnSpPr/>
      </xdr:nvCxnSpPr>
      <xdr:spPr>
        <a:xfrm flipV="1">
          <a:off x="4114800" y="102930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37338</xdr:rowOff>
    </xdr:to>
    <xdr:cxnSp macro="">
      <xdr:nvCxnSpPr>
        <xdr:cNvPr id="134" name="直線コネクタ 133"/>
        <xdr:cNvCxnSpPr/>
      </xdr:nvCxnSpPr>
      <xdr:spPr>
        <a:xfrm flipV="1">
          <a:off x="3225800" y="103703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37338</xdr:rowOff>
    </xdr:to>
    <xdr:cxnSp macro="">
      <xdr:nvCxnSpPr>
        <xdr:cNvPr id="137" name="直線コネクタ 136"/>
        <xdr:cNvCxnSpPr/>
      </xdr:nvCxnSpPr>
      <xdr:spPr>
        <a:xfrm>
          <a:off x="2336800" y="103799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63</xdr:row>
      <xdr:rowOff>90170</xdr:rowOff>
    </xdr:to>
    <xdr:cxnSp macro="">
      <xdr:nvCxnSpPr>
        <xdr:cNvPr id="140" name="直線コネクタ 139"/>
        <xdr:cNvCxnSpPr/>
      </xdr:nvCxnSpPr>
      <xdr:spPr>
        <a:xfrm flipV="1">
          <a:off x="1447800" y="10379964"/>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50" name="円/楕円 149"/>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143273</xdr:rowOff>
    </xdr:from>
    <xdr:ext cx="762000" cy="259045"/>
    <xdr:sp macro="" textlink="">
      <xdr:nvSpPr>
        <xdr:cNvPr id="151"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2" name="円/楕円 151"/>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3" name="テキスト ボックス 152"/>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4" name="円/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6" name="円/楕円 155"/>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7" name="テキスト ボックス 156"/>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類似団体と比較して、人件費・物件費等決算額が高くなっている要因として、ごみ処理業務や消防業務を直営で行っていることが挙げられる。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これは、類似団体が一部事務組合に対して支出する人件費・物件費に充てる負担金等の費用を加味した場合、人口1人当たりの金額の差は縮減されることが見込まれ、行政サービスの提供方法の差異によるものといえる。</a:t>
          </a:r>
          <a:endParaRPr lang="ja-JP" altLang="ja-JP" sz="1400">
            <a:effectLst/>
          </a:endParaRPr>
        </a:p>
        <a:p>
          <a:pPr rtl="0"/>
          <a:r>
            <a:rPr lang="ja-JP" altLang="ja-JP" sz="1100" b="0" i="0" baseline="0">
              <a:solidFill>
                <a:schemeClr val="dk1"/>
              </a:solidFill>
              <a:effectLst/>
              <a:latin typeface="+mn-lt"/>
              <a:ea typeface="+mn-ea"/>
              <a:cs typeface="+mn-cs"/>
            </a:rPr>
            <a:t>　 今度も引き続き行財政改革に取り組み、低減に努めていく。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139244</xdr:rowOff>
    </xdr:from>
    <xdr:to>
      <xdr:col>7</xdr:col>
      <xdr:colOff>152400</xdr:colOff>
      <xdr:row>82</xdr:row>
      <xdr:rowOff>147239</xdr:rowOff>
    </xdr:to>
    <xdr:cxnSp macro="">
      <xdr:nvCxnSpPr>
        <xdr:cNvPr id="194" name="直線コネクタ 193"/>
        <xdr:cNvCxnSpPr/>
      </xdr:nvCxnSpPr>
      <xdr:spPr>
        <a:xfrm flipV="1">
          <a:off x="4114800" y="14198144"/>
          <a:ext cx="8382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147239</xdr:rowOff>
    </xdr:from>
    <xdr:to>
      <xdr:col>6</xdr:col>
      <xdr:colOff>0</xdr:colOff>
      <xdr:row>83</xdr:row>
      <xdr:rowOff>16038</xdr:rowOff>
    </xdr:to>
    <xdr:cxnSp macro="">
      <xdr:nvCxnSpPr>
        <xdr:cNvPr id="197" name="直線コネクタ 196"/>
        <xdr:cNvCxnSpPr/>
      </xdr:nvCxnSpPr>
      <xdr:spPr>
        <a:xfrm flipV="1">
          <a:off x="3225800" y="1420613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131305</xdr:rowOff>
    </xdr:from>
    <xdr:to>
      <xdr:col>4</xdr:col>
      <xdr:colOff>482600</xdr:colOff>
      <xdr:row>83</xdr:row>
      <xdr:rowOff>16038</xdr:rowOff>
    </xdr:to>
    <xdr:cxnSp macro="">
      <xdr:nvCxnSpPr>
        <xdr:cNvPr id="200" name="直線コネクタ 199"/>
        <xdr:cNvCxnSpPr/>
      </xdr:nvCxnSpPr>
      <xdr:spPr>
        <a:xfrm>
          <a:off x="2336800" y="14190205"/>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131305</xdr:rowOff>
    </xdr:from>
    <xdr:to>
      <xdr:col>3</xdr:col>
      <xdr:colOff>279400</xdr:colOff>
      <xdr:row>82</xdr:row>
      <xdr:rowOff>135753</xdr:rowOff>
    </xdr:to>
    <xdr:cxnSp macro="">
      <xdr:nvCxnSpPr>
        <xdr:cNvPr id="203" name="直線コネクタ 202"/>
        <xdr:cNvCxnSpPr/>
      </xdr:nvCxnSpPr>
      <xdr:spPr>
        <a:xfrm flipV="1">
          <a:off x="1447800" y="14190205"/>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88444</xdr:rowOff>
    </xdr:from>
    <xdr:to>
      <xdr:col>7</xdr:col>
      <xdr:colOff>203200</xdr:colOff>
      <xdr:row>83</xdr:row>
      <xdr:rowOff>18594</xdr:rowOff>
    </xdr:to>
    <xdr:sp macro="" textlink="">
      <xdr:nvSpPr>
        <xdr:cNvPr id="213" name="円/楕円 212"/>
        <xdr:cNvSpPr/>
      </xdr:nvSpPr>
      <xdr:spPr>
        <a:xfrm>
          <a:off x="4902200" y="14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60521</xdr:rowOff>
    </xdr:from>
    <xdr:ext cx="762000" cy="259045"/>
    <xdr:sp macro="" textlink="">
      <xdr:nvSpPr>
        <xdr:cNvPr id="214" name="人件費・物件費等の状況該当値テキスト"/>
        <xdr:cNvSpPr txBox="1"/>
      </xdr:nvSpPr>
      <xdr:spPr>
        <a:xfrm>
          <a:off x="5041900" y="1411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96439</xdr:rowOff>
    </xdr:from>
    <xdr:to>
      <xdr:col>6</xdr:col>
      <xdr:colOff>50800</xdr:colOff>
      <xdr:row>83</xdr:row>
      <xdr:rowOff>26589</xdr:rowOff>
    </xdr:to>
    <xdr:sp macro="" textlink="">
      <xdr:nvSpPr>
        <xdr:cNvPr id="215" name="円/楕円 214"/>
        <xdr:cNvSpPr/>
      </xdr:nvSpPr>
      <xdr:spPr>
        <a:xfrm>
          <a:off x="4064000" y="14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11366</xdr:rowOff>
    </xdr:from>
    <xdr:ext cx="736600" cy="259045"/>
    <xdr:sp macro="" textlink="">
      <xdr:nvSpPr>
        <xdr:cNvPr id="216" name="テキスト ボックス 215"/>
        <xdr:cNvSpPr txBox="1"/>
      </xdr:nvSpPr>
      <xdr:spPr>
        <a:xfrm>
          <a:off x="3733800" y="1424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136688</xdr:rowOff>
    </xdr:from>
    <xdr:to>
      <xdr:col>4</xdr:col>
      <xdr:colOff>533400</xdr:colOff>
      <xdr:row>83</xdr:row>
      <xdr:rowOff>66838</xdr:rowOff>
    </xdr:to>
    <xdr:sp macro="" textlink="">
      <xdr:nvSpPr>
        <xdr:cNvPr id="217" name="円/楕円 216"/>
        <xdr:cNvSpPr/>
      </xdr:nvSpPr>
      <xdr:spPr>
        <a:xfrm>
          <a:off x="3175000" y="141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51615</xdr:rowOff>
    </xdr:from>
    <xdr:ext cx="762000" cy="259045"/>
    <xdr:sp macro="" textlink="">
      <xdr:nvSpPr>
        <xdr:cNvPr id="218" name="テキスト ボックス 217"/>
        <xdr:cNvSpPr txBox="1"/>
      </xdr:nvSpPr>
      <xdr:spPr>
        <a:xfrm>
          <a:off x="2844800" y="142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80505</xdr:rowOff>
    </xdr:from>
    <xdr:to>
      <xdr:col>3</xdr:col>
      <xdr:colOff>330200</xdr:colOff>
      <xdr:row>83</xdr:row>
      <xdr:rowOff>10655</xdr:rowOff>
    </xdr:to>
    <xdr:sp macro="" textlink="">
      <xdr:nvSpPr>
        <xdr:cNvPr id="219" name="円/楕円 218"/>
        <xdr:cNvSpPr/>
      </xdr:nvSpPr>
      <xdr:spPr>
        <a:xfrm>
          <a:off x="2286000" y="141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166882</xdr:rowOff>
    </xdr:from>
    <xdr:ext cx="762000" cy="259045"/>
    <xdr:sp macro="" textlink="">
      <xdr:nvSpPr>
        <xdr:cNvPr id="220" name="テキスト ボックス 219"/>
        <xdr:cNvSpPr txBox="1"/>
      </xdr:nvSpPr>
      <xdr:spPr>
        <a:xfrm>
          <a:off x="1955800" y="142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84953</xdr:rowOff>
    </xdr:from>
    <xdr:to>
      <xdr:col>2</xdr:col>
      <xdr:colOff>127000</xdr:colOff>
      <xdr:row>83</xdr:row>
      <xdr:rowOff>15103</xdr:rowOff>
    </xdr:to>
    <xdr:sp macro="" textlink="">
      <xdr:nvSpPr>
        <xdr:cNvPr id="221" name="円/楕円 220"/>
        <xdr:cNvSpPr/>
      </xdr:nvSpPr>
      <xdr:spPr>
        <a:xfrm>
          <a:off x="1397000" y="141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171330</xdr:rowOff>
    </xdr:from>
    <xdr:ext cx="762000" cy="259045"/>
    <xdr:sp macro="" textlink="">
      <xdr:nvSpPr>
        <xdr:cNvPr id="222" name="テキスト ボックス 221"/>
        <xdr:cNvSpPr txBox="1"/>
      </xdr:nvSpPr>
      <xdr:spPr>
        <a:xfrm>
          <a:off x="1066800" y="142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年度及び</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に実施された</a:t>
          </a:r>
          <a:r>
            <a:rPr lang="ja-JP" altLang="ja-JP" sz="1100" b="0" i="0" baseline="0">
              <a:solidFill>
                <a:schemeClr val="dk1"/>
              </a:solidFill>
              <a:effectLst/>
              <a:latin typeface="+mn-lt"/>
              <a:ea typeface="+mn-ea"/>
              <a:cs typeface="+mn-cs"/>
            </a:rPr>
            <a:t>国家公務員の時限的な給与改定特例措置</a:t>
          </a:r>
          <a:r>
            <a:rPr lang="ja-JP" altLang="en-US" sz="1100" b="0" i="0" baseline="0">
              <a:solidFill>
                <a:schemeClr val="dk1"/>
              </a:solidFill>
              <a:effectLst/>
              <a:latin typeface="+mn-lt"/>
              <a:ea typeface="+mn-ea"/>
              <a:cs typeface="+mn-cs"/>
            </a:rPr>
            <a:t>が終了したことから、</a:t>
          </a:r>
          <a:r>
            <a:rPr lang="ja-JP" altLang="ja-JP" sz="1100" b="0" i="0" baseline="0">
              <a:solidFill>
                <a:schemeClr val="dk1"/>
              </a:solidFill>
              <a:effectLst/>
              <a:latin typeface="+mn-lt"/>
              <a:ea typeface="+mn-ea"/>
              <a:cs typeface="+mn-cs"/>
            </a:rPr>
            <a:t>措置がな</a:t>
          </a:r>
          <a:r>
            <a:rPr lang="ja-JP" altLang="en-US" sz="1100" b="0" i="0" baseline="0">
              <a:solidFill>
                <a:schemeClr val="dk1"/>
              </a:solidFill>
              <a:effectLst/>
              <a:latin typeface="+mn-lt"/>
              <a:ea typeface="+mn-ea"/>
              <a:cs typeface="+mn-cs"/>
            </a:rPr>
            <a:t>かった平成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年度と同様の水準になり、</a:t>
          </a:r>
          <a:r>
            <a:rPr lang="en-US" altLang="ja-JP" sz="1100" b="0" i="0" baseline="0">
              <a:solidFill>
                <a:schemeClr val="dk1"/>
              </a:solidFill>
              <a:effectLst/>
              <a:latin typeface="+mn-lt"/>
              <a:ea typeface="+mn-ea"/>
              <a:cs typeface="+mn-cs"/>
            </a:rPr>
            <a:t>97.4%</a:t>
          </a:r>
          <a:r>
            <a:rPr lang="ja-JP" altLang="ja-JP" sz="1100" b="0" i="0" baseline="0">
              <a:solidFill>
                <a:schemeClr val="dk1"/>
              </a:solidFill>
              <a:effectLst/>
              <a:latin typeface="+mn-lt"/>
              <a:ea typeface="+mn-ea"/>
              <a:cs typeface="+mn-cs"/>
            </a:rPr>
            <a:t>と低い状況にある。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90</xdr:row>
      <xdr:rowOff>13305</xdr:rowOff>
    </xdr:to>
    <xdr:cxnSp macro="">
      <xdr:nvCxnSpPr>
        <xdr:cNvPr id="258" name="直線コネクタ 257"/>
        <xdr:cNvCxnSpPr/>
      </xdr:nvCxnSpPr>
      <xdr:spPr>
        <a:xfrm flipV="1">
          <a:off x="16179800" y="14593509"/>
          <a:ext cx="8382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13305</xdr:rowOff>
    </xdr:from>
    <xdr:to>
      <xdr:col>23</xdr:col>
      <xdr:colOff>406400</xdr:colOff>
      <xdr:row>90</xdr:row>
      <xdr:rowOff>13305</xdr:rowOff>
    </xdr:to>
    <xdr:cxnSp macro="">
      <xdr:nvCxnSpPr>
        <xdr:cNvPr id="261" name="直線コネクタ 260"/>
        <xdr:cNvCxnSpPr/>
      </xdr:nvCxnSpPr>
      <xdr:spPr>
        <a:xfrm>
          <a:off x="15290800" y="1544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63" name="テキスト ボックス 262"/>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90</xdr:row>
      <xdr:rowOff>13305</xdr:rowOff>
    </xdr:to>
    <xdr:cxnSp macro="">
      <xdr:nvCxnSpPr>
        <xdr:cNvPr id="264" name="直線コネクタ 263"/>
        <xdr:cNvCxnSpPr/>
      </xdr:nvCxnSpPr>
      <xdr:spPr>
        <a:xfrm>
          <a:off x="14401800" y="145590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84</xdr:row>
      <xdr:rowOff>157238</xdr:rowOff>
    </xdr:to>
    <xdr:cxnSp macro="">
      <xdr:nvCxnSpPr>
        <xdr:cNvPr id="267" name="直線コネクタ 266"/>
        <xdr:cNvCxnSpPr/>
      </xdr:nvCxnSpPr>
      <xdr:spPr>
        <a:xfrm>
          <a:off x="13512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7" name="円/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8"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133955</xdr:rowOff>
    </xdr:from>
    <xdr:to>
      <xdr:col>23</xdr:col>
      <xdr:colOff>457200</xdr:colOff>
      <xdr:row>90</xdr:row>
      <xdr:rowOff>64105</xdr:rowOff>
    </xdr:to>
    <xdr:sp macro="" textlink="">
      <xdr:nvSpPr>
        <xdr:cNvPr id="279" name="円/楕円 278"/>
        <xdr:cNvSpPr/>
      </xdr:nvSpPr>
      <xdr:spPr>
        <a:xfrm>
          <a:off x="16129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80" name="テキスト ボックス 279"/>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81" name="円/楕円 280"/>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2" name="テキスト ボックス 281"/>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106438</xdr:rowOff>
    </xdr:from>
    <xdr:to>
      <xdr:col>21</xdr:col>
      <xdr:colOff>50800</xdr:colOff>
      <xdr:row>85</xdr:row>
      <xdr:rowOff>36588</xdr:rowOff>
    </xdr:to>
    <xdr:sp macro="" textlink="">
      <xdr:nvSpPr>
        <xdr:cNvPr id="283" name="円/楕円 282"/>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21365</xdr:rowOff>
    </xdr:from>
    <xdr:ext cx="762000" cy="259045"/>
    <xdr:sp macro="" textlink="">
      <xdr:nvSpPr>
        <xdr:cNvPr id="284" name="テキスト ボックス 283"/>
        <xdr:cNvSpPr txBox="1"/>
      </xdr:nvSpPr>
      <xdr:spPr>
        <a:xfrm>
          <a:off x="14020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5" name="円/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86" name="テキスト ボックス 285"/>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市の面積が広大であり支局等を多く配置していることや、ごみ処理業務や消防業務を直営で行っていることから、類似団体平均を上回っている。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引き続き住民サービスを低下させることなく、アウトソーシングの活用や簡素で効率的な組織への見直しを行っていく。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105172</xdr:rowOff>
    </xdr:from>
    <xdr:to>
      <xdr:col>24</xdr:col>
      <xdr:colOff>558800</xdr:colOff>
      <xdr:row>66</xdr:row>
      <xdr:rowOff>132318</xdr:rowOff>
    </xdr:to>
    <xdr:cxnSp macro="">
      <xdr:nvCxnSpPr>
        <xdr:cNvPr id="325" name="直線コネクタ 324"/>
        <xdr:cNvCxnSpPr/>
      </xdr:nvCxnSpPr>
      <xdr:spPr>
        <a:xfrm>
          <a:off x="16179800" y="11420872"/>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105172</xdr:rowOff>
    </xdr:from>
    <xdr:to>
      <xdr:col>23</xdr:col>
      <xdr:colOff>406400</xdr:colOff>
      <xdr:row>66</xdr:row>
      <xdr:rowOff>106680</xdr:rowOff>
    </xdr:to>
    <xdr:cxnSp macro="">
      <xdr:nvCxnSpPr>
        <xdr:cNvPr id="328" name="直線コネクタ 327"/>
        <xdr:cNvCxnSpPr/>
      </xdr:nvCxnSpPr>
      <xdr:spPr>
        <a:xfrm flipV="1">
          <a:off x="15290800" y="114208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64453</xdr:rowOff>
    </xdr:from>
    <xdr:to>
      <xdr:col>22</xdr:col>
      <xdr:colOff>203200</xdr:colOff>
      <xdr:row>66</xdr:row>
      <xdr:rowOff>106680</xdr:rowOff>
    </xdr:to>
    <xdr:cxnSp macro="">
      <xdr:nvCxnSpPr>
        <xdr:cNvPr id="331" name="直線コネクタ 330"/>
        <xdr:cNvCxnSpPr/>
      </xdr:nvCxnSpPr>
      <xdr:spPr>
        <a:xfrm>
          <a:off x="14401800" y="1138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34290</xdr:rowOff>
    </xdr:from>
    <xdr:to>
      <xdr:col>21</xdr:col>
      <xdr:colOff>0</xdr:colOff>
      <xdr:row>66</xdr:row>
      <xdr:rowOff>64453</xdr:rowOff>
    </xdr:to>
    <xdr:cxnSp macro="">
      <xdr:nvCxnSpPr>
        <xdr:cNvPr id="334" name="直線コネクタ 333"/>
        <xdr:cNvCxnSpPr/>
      </xdr:nvCxnSpPr>
      <xdr:spPr>
        <a:xfrm>
          <a:off x="13512800" y="1134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81518</xdr:rowOff>
    </xdr:from>
    <xdr:to>
      <xdr:col>24</xdr:col>
      <xdr:colOff>609600</xdr:colOff>
      <xdr:row>67</xdr:row>
      <xdr:rowOff>11668</xdr:rowOff>
    </xdr:to>
    <xdr:sp macro="" textlink="">
      <xdr:nvSpPr>
        <xdr:cNvPr id="344" name="円/楕円 343"/>
        <xdr:cNvSpPr/>
      </xdr:nvSpPr>
      <xdr:spPr>
        <a:xfrm>
          <a:off x="16967200" y="11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148845</xdr:rowOff>
    </xdr:from>
    <xdr:ext cx="762000" cy="259045"/>
    <xdr:sp macro="" textlink="">
      <xdr:nvSpPr>
        <xdr:cNvPr id="345" name="定員管理の状況該当値テキスト"/>
        <xdr:cNvSpPr txBox="1"/>
      </xdr:nvSpPr>
      <xdr:spPr>
        <a:xfrm>
          <a:off x="17106900" y="1129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54372</xdr:rowOff>
    </xdr:from>
    <xdr:to>
      <xdr:col>23</xdr:col>
      <xdr:colOff>457200</xdr:colOff>
      <xdr:row>66</xdr:row>
      <xdr:rowOff>155972</xdr:rowOff>
    </xdr:to>
    <xdr:sp macro="" textlink="">
      <xdr:nvSpPr>
        <xdr:cNvPr id="346" name="円/楕円 345"/>
        <xdr:cNvSpPr/>
      </xdr:nvSpPr>
      <xdr:spPr>
        <a:xfrm>
          <a:off x="16129000" y="113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140749</xdr:rowOff>
    </xdr:from>
    <xdr:ext cx="736600" cy="259045"/>
    <xdr:sp macro="" textlink="">
      <xdr:nvSpPr>
        <xdr:cNvPr id="347" name="テキスト ボックス 346"/>
        <xdr:cNvSpPr txBox="1"/>
      </xdr:nvSpPr>
      <xdr:spPr>
        <a:xfrm>
          <a:off x="15798800" y="1145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8" name="円/楕円 347"/>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9" name="テキスト ボックス 348"/>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13653</xdr:rowOff>
    </xdr:from>
    <xdr:to>
      <xdr:col>21</xdr:col>
      <xdr:colOff>50800</xdr:colOff>
      <xdr:row>66</xdr:row>
      <xdr:rowOff>115253</xdr:rowOff>
    </xdr:to>
    <xdr:sp macro="" textlink="">
      <xdr:nvSpPr>
        <xdr:cNvPr id="350" name="円/楕円 349"/>
        <xdr:cNvSpPr/>
      </xdr:nvSpPr>
      <xdr:spPr>
        <a:xfrm>
          <a:off x="14351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100030</xdr:rowOff>
    </xdr:from>
    <xdr:ext cx="762000" cy="259045"/>
    <xdr:sp macro="" textlink="">
      <xdr:nvSpPr>
        <xdr:cNvPr id="351" name="テキスト ボックス 350"/>
        <xdr:cNvSpPr txBox="1"/>
      </xdr:nvSpPr>
      <xdr:spPr>
        <a:xfrm>
          <a:off x="14020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52" name="円/楕円 351"/>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53" name="テキスト ボックス 352"/>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地方債の繰上償還を積極的に実施したため、前年度と比較し</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ポイント改善したが、依然類似</a:t>
          </a:r>
          <a:r>
            <a:rPr lang="ja-JP" altLang="en-US" sz="1100" b="0" i="0" baseline="0">
              <a:solidFill>
                <a:schemeClr val="dk1"/>
              </a:solidFill>
              <a:effectLst/>
              <a:latin typeface="+mn-lt"/>
              <a:ea typeface="+mn-ea"/>
              <a:cs typeface="+mn-cs"/>
            </a:rPr>
            <a:t>団</a:t>
          </a:r>
          <a:r>
            <a:rPr lang="ja-JP" altLang="ja-JP" sz="1100" b="0" i="0" baseline="0">
              <a:solidFill>
                <a:schemeClr val="dk1"/>
              </a:solidFill>
              <a:effectLst/>
              <a:latin typeface="+mn-lt"/>
              <a:ea typeface="+mn-ea"/>
              <a:cs typeface="+mn-cs"/>
            </a:rPr>
            <a:t>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 地方債の新規発行額を当該年度元金償還額の70％以内に抑えるとともに、地方債の繰上償還を実施し、地方債残高の削減に努める。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135467</xdr:rowOff>
    </xdr:to>
    <xdr:cxnSp macro="">
      <xdr:nvCxnSpPr>
        <xdr:cNvPr id="387" name="直線コネクタ 386"/>
        <xdr:cNvCxnSpPr/>
      </xdr:nvCxnSpPr>
      <xdr:spPr>
        <a:xfrm flipV="1">
          <a:off x="16179800" y="73871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44</xdr:row>
      <xdr:rowOff>60537</xdr:rowOff>
    </xdr:to>
    <xdr:cxnSp macro="">
      <xdr:nvCxnSpPr>
        <xdr:cNvPr id="390" name="直線コネクタ 389"/>
        <xdr:cNvCxnSpPr/>
      </xdr:nvCxnSpPr>
      <xdr:spPr>
        <a:xfrm flipV="1">
          <a:off x="15290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68580</xdr:rowOff>
    </xdr:to>
    <xdr:cxnSp macro="">
      <xdr:nvCxnSpPr>
        <xdr:cNvPr id="393" name="直線コネクタ 392"/>
        <xdr:cNvCxnSpPr/>
      </xdr:nvCxnSpPr>
      <xdr:spPr>
        <a:xfrm flipV="1">
          <a:off x="14401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1694</xdr:rowOff>
    </xdr:to>
    <xdr:cxnSp macro="">
      <xdr:nvCxnSpPr>
        <xdr:cNvPr id="396" name="直線コネクタ 395"/>
        <xdr:cNvCxnSpPr/>
      </xdr:nvCxnSpPr>
      <xdr:spPr>
        <a:xfrm flipV="1">
          <a:off x="13512800" y="76123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6" name="円/楕円 405"/>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7"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408" name="円/楕円 407"/>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409" name="テキスト ボックス 408"/>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10" name="円/楕円 409"/>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11" name="テキスト ボックス 410"/>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12" name="円/楕円 411"/>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13" name="テキスト ボックス 412"/>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4" name="円/楕円 413"/>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5" name="テキスト ボックス 414"/>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地方債残高の減少や財政調整基金をはじめとする充当可能基金残高の増加などにより前年度に比べて</a:t>
          </a:r>
          <a:r>
            <a:rPr lang="en-US" altLang="ja-JP" sz="1100" b="0" i="0" baseline="0">
              <a:solidFill>
                <a:schemeClr val="dk1"/>
              </a:solidFill>
              <a:effectLst/>
              <a:latin typeface="+mn-lt"/>
              <a:ea typeface="+mn-ea"/>
              <a:cs typeface="+mn-cs"/>
            </a:rPr>
            <a:t>28.6</a:t>
          </a:r>
          <a:r>
            <a:rPr lang="ja-JP" altLang="ja-JP" sz="1100" b="0" i="0" baseline="0">
              <a:solidFill>
                <a:schemeClr val="dk1"/>
              </a:solidFill>
              <a:effectLst/>
              <a:latin typeface="+mn-lt"/>
              <a:ea typeface="+mn-ea"/>
              <a:cs typeface="+mn-cs"/>
            </a:rPr>
            <a:t>ポイント改善されているものの、類似団体平均を上回っている。</a:t>
          </a:r>
          <a:endParaRPr lang="ja-JP" altLang="ja-JP" sz="1400">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 地方債残高は高い状況にあるが、交付税算入率の高い辺地対策事業債、過疎対策事業債等の占める割合が高く実質的な負担は軽減される。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今後も将来への負担を少しでも軽減する</a:t>
          </a:r>
          <a:r>
            <a:rPr lang="ja-JP" altLang="ja-JP" sz="1100" b="0" i="0" baseline="0">
              <a:solidFill>
                <a:schemeClr val="dk1"/>
              </a:solidFill>
              <a:effectLst/>
              <a:latin typeface="+mn-lt"/>
              <a:ea typeface="+mn-ea"/>
              <a:cs typeface="+mn-cs"/>
            </a:rPr>
            <a:t>よう、有利な地方債の活用と地方債残高の減少に努め、財政の健全化を推進する。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102701</xdr:rowOff>
    </xdr:from>
    <xdr:to>
      <xdr:col>24</xdr:col>
      <xdr:colOff>558800</xdr:colOff>
      <xdr:row>18</xdr:row>
      <xdr:rowOff>161290</xdr:rowOff>
    </xdr:to>
    <xdr:cxnSp macro="">
      <xdr:nvCxnSpPr>
        <xdr:cNvPr id="449" name="直線コネクタ 448"/>
        <xdr:cNvCxnSpPr/>
      </xdr:nvCxnSpPr>
      <xdr:spPr>
        <a:xfrm flipV="1">
          <a:off x="16179800" y="3017351"/>
          <a:ext cx="8382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161290</xdr:rowOff>
    </xdr:from>
    <xdr:to>
      <xdr:col>23</xdr:col>
      <xdr:colOff>406400</xdr:colOff>
      <xdr:row>19</xdr:row>
      <xdr:rowOff>84751</xdr:rowOff>
    </xdr:to>
    <xdr:cxnSp macro="">
      <xdr:nvCxnSpPr>
        <xdr:cNvPr id="452" name="直線コネクタ 451"/>
        <xdr:cNvCxnSpPr/>
      </xdr:nvCxnSpPr>
      <xdr:spPr>
        <a:xfrm flipV="1">
          <a:off x="15290800" y="324739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84751</xdr:rowOff>
    </xdr:from>
    <xdr:to>
      <xdr:col>22</xdr:col>
      <xdr:colOff>203200</xdr:colOff>
      <xdr:row>19</xdr:row>
      <xdr:rowOff>139446</xdr:rowOff>
    </xdr:to>
    <xdr:cxnSp macro="">
      <xdr:nvCxnSpPr>
        <xdr:cNvPr id="455" name="直線コネクタ 454"/>
        <xdr:cNvCxnSpPr/>
      </xdr:nvCxnSpPr>
      <xdr:spPr>
        <a:xfrm flipV="1">
          <a:off x="14401800" y="3342301"/>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139446</xdr:rowOff>
    </xdr:from>
    <xdr:to>
      <xdr:col>21</xdr:col>
      <xdr:colOff>0</xdr:colOff>
      <xdr:row>20</xdr:row>
      <xdr:rowOff>120015</xdr:rowOff>
    </xdr:to>
    <xdr:cxnSp macro="">
      <xdr:nvCxnSpPr>
        <xdr:cNvPr id="458" name="直線コネクタ 457"/>
        <xdr:cNvCxnSpPr/>
      </xdr:nvCxnSpPr>
      <xdr:spPr>
        <a:xfrm flipV="1">
          <a:off x="13512800" y="339699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68" name="円/楕円 467"/>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69"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110490</xdr:rowOff>
    </xdr:from>
    <xdr:to>
      <xdr:col>23</xdr:col>
      <xdr:colOff>457200</xdr:colOff>
      <xdr:row>19</xdr:row>
      <xdr:rowOff>40640</xdr:rowOff>
    </xdr:to>
    <xdr:sp macro="" textlink="">
      <xdr:nvSpPr>
        <xdr:cNvPr id="470" name="円/楕円 469"/>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25417</xdr:rowOff>
    </xdr:from>
    <xdr:ext cx="736600" cy="259045"/>
    <xdr:sp macro="" textlink="">
      <xdr:nvSpPr>
        <xdr:cNvPr id="471" name="テキスト ボックス 470"/>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33951</xdr:rowOff>
    </xdr:from>
    <xdr:to>
      <xdr:col>22</xdr:col>
      <xdr:colOff>254000</xdr:colOff>
      <xdr:row>19</xdr:row>
      <xdr:rowOff>135551</xdr:rowOff>
    </xdr:to>
    <xdr:sp macro="" textlink="">
      <xdr:nvSpPr>
        <xdr:cNvPr id="472" name="円/楕円 471"/>
        <xdr:cNvSpPr/>
      </xdr:nvSpPr>
      <xdr:spPr>
        <a:xfrm>
          <a:off x="15240000" y="32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120328</xdr:rowOff>
    </xdr:from>
    <xdr:ext cx="762000" cy="259045"/>
    <xdr:sp macro="" textlink="">
      <xdr:nvSpPr>
        <xdr:cNvPr id="473" name="テキスト ボックス 472"/>
        <xdr:cNvSpPr txBox="1"/>
      </xdr:nvSpPr>
      <xdr:spPr>
        <a:xfrm>
          <a:off x="14909800" y="33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88646</xdr:rowOff>
    </xdr:from>
    <xdr:to>
      <xdr:col>21</xdr:col>
      <xdr:colOff>50800</xdr:colOff>
      <xdr:row>20</xdr:row>
      <xdr:rowOff>18796</xdr:rowOff>
    </xdr:to>
    <xdr:sp macro="" textlink="">
      <xdr:nvSpPr>
        <xdr:cNvPr id="474" name="円/楕円 473"/>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3573</xdr:rowOff>
    </xdr:from>
    <xdr:ext cx="762000" cy="259045"/>
    <xdr:sp macro="" textlink="">
      <xdr:nvSpPr>
        <xdr:cNvPr id="475" name="テキスト ボックス 474"/>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69215</xdr:rowOff>
    </xdr:from>
    <xdr:to>
      <xdr:col>19</xdr:col>
      <xdr:colOff>533400</xdr:colOff>
      <xdr:row>20</xdr:row>
      <xdr:rowOff>170815</xdr:rowOff>
    </xdr:to>
    <xdr:sp macro="" textlink="">
      <xdr:nvSpPr>
        <xdr:cNvPr id="476" name="円/楕円 475"/>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155592</xdr:rowOff>
    </xdr:from>
    <xdr:ext cx="762000" cy="259045"/>
    <xdr:sp macro="" textlink="">
      <xdr:nvSpPr>
        <xdr:cNvPr id="477" name="テキスト ボックス 476"/>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32,529
32,300
793.27
25,422,992
23,236,427
1,983,292
17,405,070
35,060,068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市の面積が広大で類似団体と比較して職員数が多いものの、人件費に係る経常収支比率は類似団体平均を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ただし、人口1人当たり決算額で比較すると類似団体平均を上回っているため、今後も、民間でも運営可能な施設については、指定管理者制度の導入などにより委託化を進め、人件費の削減に努める。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18143</xdr:rowOff>
    </xdr:from>
    <xdr:to>
      <xdr:col>7</xdr:col>
      <xdr:colOff>15875</xdr:colOff>
      <xdr:row>34</xdr:row>
      <xdr:rowOff>94343</xdr:rowOff>
    </xdr:to>
    <xdr:cxnSp macro="">
      <xdr:nvCxnSpPr>
        <xdr:cNvPr id="67" name="直線コネクタ 66"/>
        <xdr:cNvCxnSpPr/>
      </xdr:nvCxnSpPr>
      <xdr:spPr>
        <a:xfrm flipV="1">
          <a:off x="3987800" y="584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94343</xdr:rowOff>
    </xdr:from>
    <xdr:to>
      <xdr:col>5</xdr:col>
      <xdr:colOff>549275</xdr:colOff>
      <xdr:row>34</xdr:row>
      <xdr:rowOff>127000</xdr:rowOff>
    </xdr:to>
    <xdr:cxnSp macro="">
      <xdr:nvCxnSpPr>
        <xdr:cNvPr id="70" name="直線コネクタ 69"/>
        <xdr:cNvCxnSpPr/>
      </xdr:nvCxnSpPr>
      <xdr:spPr>
        <a:xfrm flipV="1">
          <a:off x="3098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127000</xdr:rowOff>
    </xdr:to>
    <xdr:cxnSp macro="">
      <xdr:nvCxnSpPr>
        <xdr:cNvPr id="73" name="直線コネクタ 72"/>
        <xdr:cNvCxnSpPr/>
      </xdr:nvCxnSpPr>
      <xdr:spPr>
        <a:xfrm>
          <a:off x="2209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35</xdr:row>
      <xdr:rowOff>129722</xdr:rowOff>
    </xdr:to>
    <xdr:cxnSp macro="">
      <xdr:nvCxnSpPr>
        <xdr:cNvPr id="76" name="直線コネクタ 75"/>
        <xdr:cNvCxnSpPr/>
      </xdr:nvCxnSpPr>
      <xdr:spPr>
        <a:xfrm flipV="1">
          <a:off x="1320800" y="5858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138793</xdr:rowOff>
    </xdr:from>
    <xdr:to>
      <xdr:col>7</xdr:col>
      <xdr:colOff>66675</xdr:colOff>
      <xdr:row>34</xdr:row>
      <xdr:rowOff>68943</xdr:rowOff>
    </xdr:to>
    <xdr:sp macro="" textlink="">
      <xdr:nvSpPr>
        <xdr:cNvPr id="86" name="円/楕円 85"/>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155320</xdr:rowOff>
    </xdr:from>
    <xdr:ext cx="762000" cy="259045"/>
    <xdr:sp macro="" textlink="">
      <xdr:nvSpPr>
        <xdr:cNvPr id="87" name="人件費該当値テキスト"/>
        <xdr:cNvSpPr txBox="1"/>
      </xdr:nvSpPr>
      <xdr:spPr>
        <a:xfrm>
          <a:off x="4914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43543</xdr:rowOff>
    </xdr:from>
    <xdr:to>
      <xdr:col>5</xdr:col>
      <xdr:colOff>600075</xdr:colOff>
      <xdr:row>34</xdr:row>
      <xdr:rowOff>145143</xdr:rowOff>
    </xdr:to>
    <xdr:sp macro="" textlink="">
      <xdr:nvSpPr>
        <xdr:cNvPr id="88" name="円/楕円 87"/>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155320</xdr:rowOff>
    </xdr:from>
    <xdr:ext cx="736600" cy="259045"/>
    <xdr:sp macro="" textlink="">
      <xdr:nvSpPr>
        <xdr:cNvPr id="89" name="テキスト ボックス 88"/>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0" name="円/楕円 89"/>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1" name="テキスト ボックス 90"/>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2" name="円/楕円 91"/>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3" name="テキスト ボックス 92"/>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94" name="円/楕円 93"/>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95" name="テキスト ボックス 94"/>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平成19年度に全ての事業にかかる委託料の見直しを実施し抑制に努めているため、物件費に係る経常収支比率は類似団体平均を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今後も、適正な委託料の算定に努めるとともに、更なる業務の民間委託化を推進する。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162379</xdr:rowOff>
    </xdr:to>
    <xdr:cxnSp macro="">
      <xdr:nvCxnSpPr>
        <xdr:cNvPr id="130" name="直線コネクタ 129"/>
        <xdr:cNvCxnSpPr/>
      </xdr:nvCxnSpPr>
      <xdr:spPr>
        <a:xfrm>
          <a:off x="15671800" y="2679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129721</xdr:rowOff>
    </xdr:to>
    <xdr:cxnSp macro="">
      <xdr:nvCxnSpPr>
        <xdr:cNvPr id="133" name="直線コネクタ 132"/>
        <xdr:cNvCxnSpPr/>
      </xdr:nvCxnSpPr>
      <xdr:spPr>
        <a:xfrm flipV="1">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6" name="直線コネクタ 135"/>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1814</xdr:rowOff>
    </xdr:to>
    <xdr:cxnSp macro="">
      <xdr:nvCxnSpPr>
        <xdr:cNvPr id="139" name="直線コネクタ 138"/>
        <xdr:cNvCxnSpPr/>
      </xdr:nvCxnSpPr>
      <xdr:spPr>
        <a:xfrm flipV="1">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9" name="円/楕円 148"/>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50"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1" name="円/楕円 150"/>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2" name="テキスト ボックス 151"/>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3" name="円/楕円 152"/>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4" name="テキスト ボックス 153"/>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5" name="円/楕円 154"/>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6" name="テキスト ボックス 155"/>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7" name="円/楕円 156"/>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8" name="テキスト ボックス 157"/>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扶助費にかかる経常収支比率は類似団体平均を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ポイント下回っており、これは資格審査の適正化や各種手当への特別加算などの見直しを進めてきたことが要因である。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現在の水準を維持するよう</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127000</xdr:rowOff>
    </xdr:to>
    <xdr:cxnSp macro="">
      <xdr:nvCxnSpPr>
        <xdr:cNvPr id="193" name="直線コネクタ 192"/>
        <xdr:cNvCxnSpPr/>
      </xdr:nvCxnSpPr>
      <xdr:spPr>
        <a:xfrm>
          <a:off x="3987800" y="9009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78015</xdr:rowOff>
    </xdr:from>
    <xdr:to>
      <xdr:col>5</xdr:col>
      <xdr:colOff>549275</xdr:colOff>
      <xdr:row>52</xdr:row>
      <xdr:rowOff>94343</xdr:rowOff>
    </xdr:to>
    <xdr:cxnSp macro="">
      <xdr:nvCxnSpPr>
        <xdr:cNvPr id="196" name="直線コネクタ 195"/>
        <xdr:cNvCxnSpPr/>
      </xdr:nvCxnSpPr>
      <xdr:spPr>
        <a:xfrm>
          <a:off x="3098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52</xdr:row>
      <xdr:rowOff>143328</xdr:rowOff>
    </xdr:to>
    <xdr:cxnSp macro="">
      <xdr:nvCxnSpPr>
        <xdr:cNvPr id="199" name="直線コネクタ 198"/>
        <xdr:cNvCxnSpPr/>
      </xdr:nvCxnSpPr>
      <xdr:spPr>
        <a:xfrm flipV="1">
          <a:off x="2209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143328</xdr:rowOff>
    </xdr:to>
    <xdr:cxnSp macro="">
      <xdr:nvCxnSpPr>
        <xdr:cNvPr id="202" name="直線コネクタ 201"/>
        <xdr:cNvCxnSpPr/>
      </xdr:nvCxnSpPr>
      <xdr:spPr>
        <a:xfrm>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12" name="円/楕円 211"/>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13"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43543</xdr:rowOff>
    </xdr:from>
    <xdr:to>
      <xdr:col>5</xdr:col>
      <xdr:colOff>600075</xdr:colOff>
      <xdr:row>52</xdr:row>
      <xdr:rowOff>145143</xdr:rowOff>
    </xdr:to>
    <xdr:sp macro="" textlink="">
      <xdr:nvSpPr>
        <xdr:cNvPr id="214" name="円/楕円 213"/>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155320</xdr:rowOff>
    </xdr:from>
    <xdr:ext cx="736600" cy="259045"/>
    <xdr:sp macro="" textlink="">
      <xdr:nvSpPr>
        <xdr:cNvPr id="215" name="テキスト ボックス 214"/>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27215</xdr:rowOff>
    </xdr:from>
    <xdr:to>
      <xdr:col>4</xdr:col>
      <xdr:colOff>396875</xdr:colOff>
      <xdr:row>52</xdr:row>
      <xdr:rowOff>128815</xdr:rowOff>
    </xdr:to>
    <xdr:sp macro="" textlink="">
      <xdr:nvSpPr>
        <xdr:cNvPr id="216" name="円/楕円 215"/>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138992</xdr:rowOff>
    </xdr:from>
    <xdr:ext cx="762000" cy="259045"/>
    <xdr:sp macro="" textlink="">
      <xdr:nvSpPr>
        <xdr:cNvPr id="217" name="テキスト ボックス 216"/>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8" name="円/楕円 217"/>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9" name="テキスト ボックス 218"/>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20" name="円/楕円 219"/>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21" name="テキスト ボックス 220"/>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その他に係る経常収支比率は類似団体平均を</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と僅かに下回っている。今後も繰出金の増加を抑制するため、簡易水道事業や下水道事業等の公営企業会計については経費を節減するとともに独立採算の原則に基づき健全化を図り、また国民健康保険事業においても国民健康保険税の適正化を図ることなどにより、普通会計の負担を軽減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1270</xdr:rowOff>
    </xdr:to>
    <xdr:cxnSp macro="">
      <xdr:nvCxnSpPr>
        <xdr:cNvPr id="254" name="直線コネクタ 253"/>
        <xdr:cNvCxnSpPr/>
      </xdr:nvCxnSpPr>
      <xdr:spPr>
        <a:xfrm>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7" name="直線コネクタ 256"/>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81280</xdr:rowOff>
    </xdr:to>
    <xdr:cxnSp macro="">
      <xdr:nvCxnSpPr>
        <xdr:cNvPr id="260" name="直線コネクタ 259"/>
        <xdr:cNvCxnSpPr/>
      </xdr:nvCxnSpPr>
      <xdr:spPr>
        <a:xfrm>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165100</xdr:rowOff>
    </xdr:to>
    <xdr:cxnSp macro="">
      <xdr:nvCxnSpPr>
        <xdr:cNvPr id="263" name="直線コネクタ 262"/>
        <xdr:cNvCxnSpPr/>
      </xdr:nvCxnSpPr>
      <xdr:spPr>
        <a:xfrm flipV="1">
          <a:off x="13004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3" name="円/楕円 272"/>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4"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5" name="円/楕円 27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6" name="テキスト ボックス 27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7" name="円/楕円 276"/>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8" name="テキスト ボックス 277"/>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9" name="円/楕円 278"/>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80" name="テキスト ボックス 27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1" name="円/楕円 28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2" name="テキスト ボックス 28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ポイントと大きく下回っている。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今後も補助対象事業内容を公益性・公平性の観点から見直し、客観的で明確な判断のできる交付基準に基づき、不適当な補助金は見直しや廃止を行う方針である。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142240</xdr:rowOff>
    </xdr:from>
    <xdr:to>
      <xdr:col>24</xdr:col>
      <xdr:colOff>31750</xdr:colOff>
      <xdr:row>32</xdr:row>
      <xdr:rowOff>149860</xdr:rowOff>
    </xdr:to>
    <xdr:cxnSp macro="">
      <xdr:nvCxnSpPr>
        <xdr:cNvPr id="315" name="直線コネクタ 314"/>
        <xdr:cNvCxnSpPr/>
      </xdr:nvCxnSpPr>
      <xdr:spPr>
        <a:xfrm>
          <a:off x="15671800" y="562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32</xdr:row>
      <xdr:rowOff>142240</xdr:rowOff>
    </xdr:to>
    <xdr:cxnSp macro="">
      <xdr:nvCxnSpPr>
        <xdr:cNvPr id="318" name="直線コネクタ 317"/>
        <xdr:cNvCxnSpPr/>
      </xdr:nvCxnSpPr>
      <xdr:spPr>
        <a:xfrm>
          <a:off x="14782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142240</xdr:rowOff>
    </xdr:to>
    <xdr:cxnSp macro="">
      <xdr:nvCxnSpPr>
        <xdr:cNvPr id="321" name="直線コネクタ 320"/>
        <xdr:cNvCxnSpPr/>
      </xdr:nvCxnSpPr>
      <xdr:spPr>
        <a:xfrm flipV="1">
          <a:off x="13893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134620</xdr:rowOff>
    </xdr:from>
    <xdr:to>
      <xdr:col>20</xdr:col>
      <xdr:colOff>158750</xdr:colOff>
      <xdr:row>32</xdr:row>
      <xdr:rowOff>142240</xdr:rowOff>
    </xdr:to>
    <xdr:cxnSp macro="">
      <xdr:nvCxnSpPr>
        <xdr:cNvPr id="324" name="直線コネクタ 323"/>
        <xdr:cNvCxnSpPr/>
      </xdr:nvCxnSpPr>
      <xdr:spPr>
        <a:xfrm>
          <a:off x="13004800" y="562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99060</xdr:rowOff>
    </xdr:from>
    <xdr:to>
      <xdr:col>24</xdr:col>
      <xdr:colOff>82550</xdr:colOff>
      <xdr:row>33</xdr:row>
      <xdr:rowOff>29210</xdr:rowOff>
    </xdr:to>
    <xdr:sp macro="" textlink="">
      <xdr:nvSpPr>
        <xdr:cNvPr id="334" name="円/楕円 333"/>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7637</xdr:rowOff>
    </xdr:from>
    <xdr:ext cx="762000" cy="259045"/>
    <xdr:sp macro="" textlink="">
      <xdr:nvSpPr>
        <xdr:cNvPr id="335"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91440</xdr:rowOff>
    </xdr:from>
    <xdr:to>
      <xdr:col>22</xdr:col>
      <xdr:colOff>615950</xdr:colOff>
      <xdr:row>33</xdr:row>
      <xdr:rowOff>21590</xdr:rowOff>
    </xdr:to>
    <xdr:sp macro="" textlink="">
      <xdr:nvSpPr>
        <xdr:cNvPr id="336" name="円/楕円 335"/>
        <xdr:cNvSpPr/>
      </xdr:nvSpPr>
      <xdr:spPr>
        <a:xfrm>
          <a:off x="15621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31767</xdr:rowOff>
    </xdr:from>
    <xdr:ext cx="736600" cy="259045"/>
    <xdr:sp macro="" textlink="">
      <xdr:nvSpPr>
        <xdr:cNvPr id="337" name="テキスト ボックス 336"/>
        <xdr:cNvSpPr txBox="1"/>
      </xdr:nvSpPr>
      <xdr:spPr>
        <a:xfrm>
          <a:off x="15290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38" name="円/楕円 337"/>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39" name="テキスト ボックス 338"/>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91440</xdr:rowOff>
    </xdr:from>
    <xdr:to>
      <xdr:col>20</xdr:col>
      <xdr:colOff>209550</xdr:colOff>
      <xdr:row>33</xdr:row>
      <xdr:rowOff>21590</xdr:rowOff>
    </xdr:to>
    <xdr:sp macro="" textlink="">
      <xdr:nvSpPr>
        <xdr:cNvPr id="340" name="円/楕円 339"/>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31767</xdr:rowOff>
    </xdr:from>
    <xdr:ext cx="762000" cy="259045"/>
    <xdr:sp macro="" textlink="">
      <xdr:nvSpPr>
        <xdr:cNvPr id="341" name="テキスト ボックス 340"/>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83820</xdr:rowOff>
    </xdr:from>
    <xdr:to>
      <xdr:col>19</xdr:col>
      <xdr:colOff>6350</xdr:colOff>
      <xdr:row>33</xdr:row>
      <xdr:rowOff>13970</xdr:rowOff>
    </xdr:to>
    <xdr:sp macro="" textlink="">
      <xdr:nvSpPr>
        <xdr:cNvPr id="342" name="円/楕円 341"/>
        <xdr:cNvSpPr/>
      </xdr:nvSpPr>
      <xdr:spPr>
        <a:xfrm>
          <a:off x="12954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24147</xdr:rowOff>
    </xdr:from>
    <xdr:ext cx="762000" cy="259045"/>
    <xdr:sp macro="" textlink="">
      <xdr:nvSpPr>
        <xdr:cNvPr id="343" name="テキスト ボックス 342"/>
        <xdr:cNvSpPr txBox="1"/>
      </xdr:nvSpPr>
      <xdr:spPr>
        <a:xfrm>
          <a:off x="12623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公債費に係る経常収支比率は減少傾向にあるものの、合併前に集中した大型事業により合併市町の地方債を引き継いだことによる地方債残高が増加した影響に加え、ラストワンマイル事業の実施</a:t>
          </a:r>
          <a:r>
            <a:rPr lang="ja-JP" altLang="en-US" sz="1100" b="0" i="0" baseline="0">
              <a:solidFill>
                <a:schemeClr val="dk1"/>
              </a:solidFill>
              <a:effectLst/>
              <a:latin typeface="+mn-lt"/>
              <a:ea typeface="+mn-ea"/>
              <a:cs typeface="+mn-cs"/>
            </a:rPr>
            <a:t>や防災公園の整備</a:t>
          </a:r>
          <a:r>
            <a:rPr lang="ja-JP" altLang="ja-JP" sz="1100" b="0" i="0" baseline="0">
              <a:solidFill>
                <a:schemeClr val="dk1"/>
              </a:solidFill>
              <a:effectLst/>
              <a:latin typeface="+mn-lt"/>
              <a:ea typeface="+mn-ea"/>
              <a:cs typeface="+mn-cs"/>
            </a:rPr>
            <a:t>等により類似団体平均を大きく上回っている。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地方債の発行額を当該年度元金償還額の70％以内に抑えるとともに、地方債の繰上償還を実施し、地方債残高の削減に努めている。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140715</xdr:rowOff>
    </xdr:from>
    <xdr:to>
      <xdr:col>7</xdr:col>
      <xdr:colOff>15875</xdr:colOff>
      <xdr:row>81</xdr:row>
      <xdr:rowOff>24130</xdr:rowOff>
    </xdr:to>
    <xdr:cxnSp macro="">
      <xdr:nvCxnSpPr>
        <xdr:cNvPr id="373" name="直線コネクタ 372"/>
        <xdr:cNvCxnSpPr/>
      </xdr:nvCxnSpPr>
      <xdr:spPr>
        <a:xfrm flipV="1">
          <a:off x="3987800" y="138567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24130</xdr:rowOff>
    </xdr:from>
    <xdr:to>
      <xdr:col>5</xdr:col>
      <xdr:colOff>549275</xdr:colOff>
      <xdr:row>81</xdr:row>
      <xdr:rowOff>120142</xdr:rowOff>
    </xdr:to>
    <xdr:cxnSp macro="">
      <xdr:nvCxnSpPr>
        <xdr:cNvPr id="376" name="直線コネクタ 375"/>
        <xdr:cNvCxnSpPr/>
      </xdr:nvCxnSpPr>
      <xdr:spPr>
        <a:xfrm flipV="1">
          <a:off x="3098800" y="139115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97282</xdr:rowOff>
    </xdr:from>
    <xdr:to>
      <xdr:col>4</xdr:col>
      <xdr:colOff>346075</xdr:colOff>
      <xdr:row>81</xdr:row>
      <xdr:rowOff>120142</xdr:rowOff>
    </xdr:to>
    <xdr:cxnSp macro="">
      <xdr:nvCxnSpPr>
        <xdr:cNvPr id="379" name="直線コネクタ 378"/>
        <xdr:cNvCxnSpPr/>
      </xdr:nvCxnSpPr>
      <xdr:spPr>
        <a:xfrm>
          <a:off x="2209800" y="13984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97282</xdr:rowOff>
    </xdr:from>
    <xdr:to>
      <xdr:col>3</xdr:col>
      <xdr:colOff>142875</xdr:colOff>
      <xdr:row>81</xdr:row>
      <xdr:rowOff>143002</xdr:rowOff>
    </xdr:to>
    <xdr:cxnSp macro="">
      <xdr:nvCxnSpPr>
        <xdr:cNvPr id="382" name="直線コネクタ 381"/>
        <xdr:cNvCxnSpPr/>
      </xdr:nvCxnSpPr>
      <xdr:spPr>
        <a:xfrm flipV="1">
          <a:off x="1320800" y="1398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89915</xdr:rowOff>
    </xdr:from>
    <xdr:to>
      <xdr:col>7</xdr:col>
      <xdr:colOff>66675</xdr:colOff>
      <xdr:row>81</xdr:row>
      <xdr:rowOff>20065</xdr:rowOff>
    </xdr:to>
    <xdr:sp macro="" textlink="">
      <xdr:nvSpPr>
        <xdr:cNvPr id="392" name="円/楕円 391"/>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169942</xdr:rowOff>
    </xdr:from>
    <xdr:ext cx="762000" cy="259045"/>
    <xdr:sp macro="" textlink="">
      <xdr:nvSpPr>
        <xdr:cNvPr id="393" name="公債費該当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94" name="円/楕円 393"/>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95" name="テキスト ボックス 394"/>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69342</xdr:rowOff>
    </xdr:from>
    <xdr:to>
      <xdr:col>4</xdr:col>
      <xdr:colOff>396875</xdr:colOff>
      <xdr:row>81</xdr:row>
      <xdr:rowOff>170942</xdr:rowOff>
    </xdr:to>
    <xdr:sp macro="" textlink="">
      <xdr:nvSpPr>
        <xdr:cNvPr id="396" name="円/楕円 395"/>
        <xdr:cNvSpPr/>
      </xdr:nvSpPr>
      <xdr:spPr>
        <a:xfrm>
          <a:off x="3048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155719</xdr:rowOff>
    </xdr:from>
    <xdr:ext cx="762000" cy="259045"/>
    <xdr:sp macro="" textlink="">
      <xdr:nvSpPr>
        <xdr:cNvPr id="397" name="テキスト ボックス 396"/>
        <xdr:cNvSpPr txBox="1"/>
      </xdr:nvSpPr>
      <xdr:spPr>
        <a:xfrm>
          <a:off x="2717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8" name="円/楕円 397"/>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9" name="テキスト ボックス 398"/>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92202</xdr:rowOff>
    </xdr:from>
    <xdr:to>
      <xdr:col>1</xdr:col>
      <xdr:colOff>676275</xdr:colOff>
      <xdr:row>82</xdr:row>
      <xdr:rowOff>22352</xdr:rowOff>
    </xdr:to>
    <xdr:sp macro="" textlink="">
      <xdr:nvSpPr>
        <xdr:cNvPr id="400" name="円/楕円 399"/>
        <xdr:cNvSpPr/>
      </xdr:nvSpPr>
      <xdr:spPr>
        <a:xfrm>
          <a:off x="1270000" y="139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7129</xdr:rowOff>
    </xdr:from>
    <xdr:ext cx="762000" cy="259045"/>
    <xdr:sp macro="" textlink="">
      <xdr:nvSpPr>
        <xdr:cNvPr id="401" name="テキスト ボックス 400"/>
        <xdr:cNvSpPr txBox="1"/>
      </xdr:nvSpPr>
      <xdr:spPr>
        <a:xfrm>
          <a:off x="939800" y="140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公債費以外に係る経常収支比率は類似団体平均を</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民間で運営</a:t>
          </a:r>
          <a:r>
            <a:rPr lang="ja-JP" altLang="ja-JP" sz="1100" b="0" i="0" baseline="0">
              <a:solidFill>
                <a:schemeClr val="dk1"/>
              </a:solidFill>
              <a:effectLst/>
              <a:latin typeface="+mn-lt"/>
              <a:ea typeface="+mn-ea"/>
              <a:cs typeface="+mn-cs"/>
            </a:rPr>
            <a:t>可能な施設等について委託化を進めるとともに委託料の見直しを図るなど、人件費、物件費の削減に努める。また、公営事業会計及び公営企業会計については</a:t>
          </a:r>
          <a:r>
            <a:rPr lang="ja-JP" altLang="ja-JP" sz="1100">
              <a:solidFill>
                <a:schemeClr val="dk1"/>
              </a:solidFill>
              <a:effectLst/>
              <a:latin typeface="+mn-lt"/>
              <a:ea typeface="+mn-ea"/>
              <a:cs typeface="+mn-cs"/>
            </a:rPr>
            <a:t>経費を節減するとともに事業の適正化、健全化を図ることなどにより、繰出金の抑制に努める。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85852</xdr:rowOff>
    </xdr:from>
    <xdr:to>
      <xdr:col>24</xdr:col>
      <xdr:colOff>31750</xdr:colOff>
      <xdr:row>74</xdr:row>
      <xdr:rowOff>104140</xdr:rowOff>
    </xdr:to>
    <xdr:cxnSp macro="">
      <xdr:nvCxnSpPr>
        <xdr:cNvPr id="432" name="直線コネクタ 431"/>
        <xdr:cNvCxnSpPr/>
      </xdr:nvCxnSpPr>
      <xdr:spPr>
        <a:xfrm>
          <a:off x="15671800" y="12773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49276</xdr:rowOff>
    </xdr:from>
    <xdr:to>
      <xdr:col>22</xdr:col>
      <xdr:colOff>565150</xdr:colOff>
      <xdr:row>74</xdr:row>
      <xdr:rowOff>85852</xdr:rowOff>
    </xdr:to>
    <xdr:cxnSp macro="">
      <xdr:nvCxnSpPr>
        <xdr:cNvPr id="435" name="直線コネクタ 434"/>
        <xdr:cNvCxnSpPr/>
      </xdr:nvCxnSpPr>
      <xdr:spPr>
        <a:xfrm>
          <a:off x="14782800" y="12736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49276</xdr:rowOff>
    </xdr:to>
    <xdr:cxnSp macro="">
      <xdr:nvCxnSpPr>
        <xdr:cNvPr id="438" name="直線コネクタ 437"/>
        <xdr:cNvCxnSpPr/>
      </xdr:nvCxnSpPr>
      <xdr:spPr>
        <a:xfrm>
          <a:off x="13893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75</xdr:row>
      <xdr:rowOff>42418</xdr:rowOff>
    </xdr:to>
    <xdr:cxnSp macro="">
      <xdr:nvCxnSpPr>
        <xdr:cNvPr id="441" name="直線コネクタ 440"/>
        <xdr:cNvCxnSpPr/>
      </xdr:nvCxnSpPr>
      <xdr:spPr>
        <a:xfrm flipV="1">
          <a:off x="13004800" y="127045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53340</xdr:rowOff>
    </xdr:from>
    <xdr:to>
      <xdr:col>24</xdr:col>
      <xdr:colOff>82550</xdr:colOff>
      <xdr:row>74</xdr:row>
      <xdr:rowOff>154940</xdr:rowOff>
    </xdr:to>
    <xdr:sp macro="" textlink="">
      <xdr:nvSpPr>
        <xdr:cNvPr id="451" name="円/楕円 450"/>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133367</xdr:rowOff>
    </xdr:from>
    <xdr:ext cx="762000" cy="259045"/>
    <xdr:sp macro="" textlink="">
      <xdr:nvSpPr>
        <xdr:cNvPr id="452" name="公債費以外該当値テキスト"/>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53" name="円/楕円 452"/>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54" name="テキスト ボックス 453"/>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169926</xdr:rowOff>
    </xdr:from>
    <xdr:to>
      <xdr:col>21</xdr:col>
      <xdr:colOff>412750</xdr:colOff>
      <xdr:row>74</xdr:row>
      <xdr:rowOff>100076</xdr:rowOff>
    </xdr:to>
    <xdr:sp macro="" textlink="">
      <xdr:nvSpPr>
        <xdr:cNvPr id="455" name="円/楕円 45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110253</xdr:rowOff>
    </xdr:from>
    <xdr:ext cx="762000" cy="259045"/>
    <xdr:sp macro="" textlink="">
      <xdr:nvSpPr>
        <xdr:cNvPr id="456" name="テキスト ボックス 455"/>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7" name="円/楕円 456"/>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8" name="テキスト ボックス 457"/>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9" name="円/楕円 45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60" name="テキスト ボックス 45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135012</xdr:rowOff>
    </xdr:from>
    <xdr:to>
      <xdr:col>4</xdr:col>
      <xdr:colOff>1117600</xdr:colOff>
      <xdr:row>13</xdr:row>
      <xdr:rowOff>6278</xdr:rowOff>
    </xdr:to>
    <xdr:cxnSp macro="">
      <xdr:nvCxnSpPr>
        <xdr:cNvPr id="52" name="直線コネクタ 51"/>
        <xdr:cNvCxnSpPr/>
      </xdr:nvCxnSpPr>
      <xdr:spPr bwMode="auto">
        <a:xfrm>
          <a:off x="5003800" y="2240037"/>
          <a:ext cx="6477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105065</xdr:rowOff>
    </xdr:from>
    <xdr:to>
      <xdr:col>4</xdr:col>
      <xdr:colOff>469900</xdr:colOff>
      <xdr:row>12</xdr:row>
      <xdr:rowOff>135012</xdr:rowOff>
    </xdr:to>
    <xdr:cxnSp macro="">
      <xdr:nvCxnSpPr>
        <xdr:cNvPr id="55" name="直線コネクタ 54"/>
        <xdr:cNvCxnSpPr/>
      </xdr:nvCxnSpPr>
      <xdr:spPr bwMode="auto">
        <a:xfrm>
          <a:off x="4305300" y="2210090"/>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105065</xdr:rowOff>
    </xdr:from>
    <xdr:to>
      <xdr:col>3</xdr:col>
      <xdr:colOff>904875</xdr:colOff>
      <xdr:row>13</xdr:row>
      <xdr:rowOff>14327</xdr:rowOff>
    </xdr:to>
    <xdr:cxnSp macro="">
      <xdr:nvCxnSpPr>
        <xdr:cNvPr id="58" name="直線コネクタ 57"/>
        <xdr:cNvCxnSpPr/>
      </xdr:nvCxnSpPr>
      <xdr:spPr bwMode="auto">
        <a:xfrm flipV="1">
          <a:off x="3606800" y="2210090"/>
          <a:ext cx="698500" cy="8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5298</xdr:rowOff>
    </xdr:from>
    <xdr:to>
      <xdr:col>3</xdr:col>
      <xdr:colOff>206375</xdr:colOff>
      <xdr:row>13</xdr:row>
      <xdr:rowOff>14327</xdr:rowOff>
    </xdr:to>
    <xdr:cxnSp macro="">
      <xdr:nvCxnSpPr>
        <xdr:cNvPr id="61" name="直線コネクタ 60"/>
        <xdr:cNvCxnSpPr/>
      </xdr:nvCxnSpPr>
      <xdr:spPr bwMode="auto">
        <a:xfrm>
          <a:off x="2908300" y="2281773"/>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126928</xdr:rowOff>
    </xdr:from>
    <xdr:to>
      <xdr:col>5</xdr:col>
      <xdr:colOff>34925</xdr:colOff>
      <xdr:row>13</xdr:row>
      <xdr:rowOff>57078</xdr:rowOff>
    </xdr:to>
    <xdr:sp macro="" textlink="">
      <xdr:nvSpPr>
        <xdr:cNvPr id="71" name="円/楕円 70"/>
        <xdr:cNvSpPr/>
      </xdr:nvSpPr>
      <xdr:spPr bwMode="auto">
        <a:xfrm>
          <a:off x="5600700" y="223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143455</xdr:rowOff>
    </xdr:from>
    <xdr:ext cx="762000" cy="259045"/>
    <xdr:sp macro="" textlink="">
      <xdr:nvSpPr>
        <xdr:cNvPr id="72" name="人口1人当たり決算額の推移該当値テキスト130"/>
        <xdr:cNvSpPr txBox="1"/>
      </xdr:nvSpPr>
      <xdr:spPr>
        <a:xfrm>
          <a:off x="5740400" y="207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84212</xdr:rowOff>
    </xdr:from>
    <xdr:to>
      <xdr:col>4</xdr:col>
      <xdr:colOff>520700</xdr:colOff>
      <xdr:row>13</xdr:row>
      <xdr:rowOff>14362</xdr:rowOff>
    </xdr:to>
    <xdr:sp macro="" textlink="">
      <xdr:nvSpPr>
        <xdr:cNvPr id="73" name="円/楕円 72"/>
        <xdr:cNvSpPr/>
      </xdr:nvSpPr>
      <xdr:spPr bwMode="auto">
        <a:xfrm>
          <a:off x="4953000" y="218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24539</xdr:rowOff>
    </xdr:from>
    <xdr:ext cx="736600" cy="259045"/>
    <xdr:sp macro="" textlink="">
      <xdr:nvSpPr>
        <xdr:cNvPr id="74" name="テキスト ボックス 73"/>
        <xdr:cNvSpPr txBox="1"/>
      </xdr:nvSpPr>
      <xdr:spPr>
        <a:xfrm>
          <a:off x="4622800" y="195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54265</xdr:rowOff>
    </xdr:from>
    <xdr:to>
      <xdr:col>3</xdr:col>
      <xdr:colOff>955675</xdr:colOff>
      <xdr:row>12</xdr:row>
      <xdr:rowOff>155865</xdr:rowOff>
    </xdr:to>
    <xdr:sp macro="" textlink="">
      <xdr:nvSpPr>
        <xdr:cNvPr id="75" name="円/楕円 74"/>
        <xdr:cNvSpPr/>
      </xdr:nvSpPr>
      <xdr:spPr bwMode="auto">
        <a:xfrm>
          <a:off x="4254500" y="215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166042</xdr:rowOff>
    </xdr:from>
    <xdr:ext cx="762000" cy="259045"/>
    <xdr:sp macro="" textlink="">
      <xdr:nvSpPr>
        <xdr:cNvPr id="76" name="テキスト ボックス 75"/>
        <xdr:cNvSpPr txBox="1"/>
      </xdr:nvSpPr>
      <xdr:spPr>
        <a:xfrm>
          <a:off x="3924300" y="19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134977</xdr:rowOff>
    </xdr:from>
    <xdr:to>
      <xdr:col>3</xdr:col>
      <xdr:colOff>257175</xdr:colOff>
      <xdr:row>13</xdr:row>
      <xdr:rowOff>65127</xdr:rowOff>
    </xdr:to>
    <xdr:sp macro="" textlink="">
      <xdr:nvSpPr>
        <xdr:cNvPr id="77" name="円/楕円 76"/>
        <xdr:cNvSpPr/>
      </xdr:nvSpPr>
      <xdr:spPr bwMode="auto">
        <a:xfrm>
          <a:off x="3556000" y="224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75304</xdr:rowOff>
    </xdr:from>
    <xdr:ext cx="762000" cy="259045"/>
    <xdr:sp macro="" textlink="">
      <xdr:nvSpPr>
        <xdr:cNvPr id="78" name="テキスト ボックス 77"/>
        <xdr:cNvSpPr txBox="1"/>
      </xdr:nvSpPr>
      <xdr:spPr>
        <a:xfrm>
          <a:off x="3225800" y="200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120,817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125948</xdr:rowOff>
    </xdr:from>
    <xdr:to>
      <xdr:col>2</xdr:col>
      <xdr:colOff>692150</xdr:colOff>
      <xdr:row>13</xdr:row>
      <xdr:rowOff>56098</xdr:rowOff>
    </xdr:to>
    <xdr:sp macro="" textlink="">
      <xdr:nvSpPr>
        <xdr:cNvPr id="79" name="円/楕円 78"/>
        <xdr:cNvSpPr/>
      </xdr:nvSpPr>
      <xdr:spPr bwMode="auto">
        <a:xfrm>
          <a:off x="2857500" y="223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66275</xdr:rowOff>
    </xdr:from>
    <xdr:ext cx="762000" cy="259045"/>
    <xdr:sp macro="" textlink="">
      <xdr:nvSpPr>
        <xdr:cNvPr id="80" name="テキスト ボックス 79"/>
        <xdr:cNvSpPr txBox="1"/>
      </xdr:nvSpPr>
      <xdr:spPr>
        <a:xfrm>
          <a:off x="2527300" y="1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292850</xdr:rowOff>
    </xdr:from>
    <xdr:to>
      <xdr:col>4</xdr:col>
      <xdr:colOff>1117600</xdr:colOff>
      <xdr:row>38</xdr:row>
      <xdr:rowOff>2584</xdr:rowOff>
    </xdr:to>
    <xdr:cxnSp macro="">
      <xdr:nvCxnSpPr>
        <xdr:cNvPr id="109" name="直線コネクタ 108"/>
        <xdr:cNvCxnSpPr/>
      </xdr:nvCxnSpPr>
      <xdr:spPr bwMode="auto">
        <a:xfrm flipV="1">
          <a:off x="5651500" y="6560300"/>
          <a:ext cx="0" cy="909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317561</xdr:rowOff>
    </xdr:from>
    <xdr:ext cx="762000" cy="259045"/>
    <xdr:sp macro="" textlink="">
      <xdr:nvSpPr>
        <xdr:cNvPr id="110" name="人口1人当たり決算額の推移最小値テキスト445"/>
        <xdr:cNvSpPr txBox="1"/>
      </xdr:nvSpPr>
      <xdr:spPr>
        <a:xfrm>
          <a:off x="5740400" y="74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38</xdr:row>
      <xdr:rowOff>2584</xdr:rowOff>
    </xdr:from>
    <xdr:to>
      <xdr:col>5</xdr:col>
      <xdr:colOff>73025</xdr:colOff>
      <xdr:row>38</xdr:row>
      <xdr:rowOff>2584</xdr:rowOff>
    </xdr:to>
    <xdr:cxnSp macro="">
      <xdr:nvCxnSpPr>
        <xdr:cNvPr id="111" name="直線コネクタ 110"/>
        <xdr:cNvCxnSpPr/>
      </xdr:nvCxnSpPr>
      <xdr:spPr bwMode="auto">
        <a:xfrm>
          <a:off x="5562600" y="7470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36326</xdr:rowOff>
    </xdr:from>
    <xdr:ext cx="762000" cy="259045"/>
    <xdr:sp macro="" textlink="">
      <xdr:nvSpPr>
        <xdr:cNvPr id="112" name="人口1人当たり決算額の推移最大値テキスト445"/>
        <xdr:cNvSpPr txBox="1"/>
      </xdr:nvSpPr>
      <xdr:spPr>
        <a:xfrm>
          <a:off x="5740400" y="63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34</xdr:row>
      <xdr:rowOff>292850</xdr:rowOff>
    </xdr:from>
    <xdr:to>
      <xdr:col>5</xdr:col>
      <xdr:colOff>73025</xdr:colOff>
      <xdr:row>34</xdr:row>
      <xdr:rowOff>292850</xdr:rowOff>
    </xdr:to>
    <xdr:cxnSp macro="">
      <xdr:nvCxnSpPr>
        <xdr:cNvPr id="113" name="直線コネクタ 112"/>
        <xdr:cNvCxnSpPr/>
      </xdr:nvCxnSpPr>
      <xdr:spPr bwMode="auto">
        <a:xfrm>
          <a:off x="5562600" y="65603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223564</xdr:rowOff>
    </xdr:from>
    <xdr:to>
      <xdr:col>4</xdr:col>
      <xdr:colOff>1117600</xdr:colOff>
      <xdr:row>34</xdr:row>
      <xdr:rowOff>292850</xdr:rowOff>
    </xdr:to>
    <xdr:cxnSp macro="">
      <xdr:nvCxnSpPr>
        <xdr:cNvPr id="114" name="直線コネクタ 113"/>
        <xdr:cNvCxnSpPr/>
      </xdr:nvCxnSpPr>
      <xdr:spPr bwMode="auto">
        <a:xfrm>
          <a:off x="5003800" y="6491014"/>
          <a:ext cx="647700" cy="6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13206</xdr:rowOff>
    </xdr:from>
    <xdr:ext cx="762000" cy="259045"/>
    <xdr:sp macro="" textlink="">
      <xdr:nvSpPr>
        <xdr:cNvPr id="115" name="人口1人当たり決算額の推移平均値テキスト445"/>
        <xdr:cNvSpPr txBox="1"/>
      </xdr:nvSpPr>
      <xdr:spPr>
        <a:xfrm>
          <a:off x="5740400" y="6966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41129</xdr:rowOff>
    </xdr:from>
    <xdr:to>
      <xdr:col>5</xdr:col>
      <xdr:colOff>34925</xdr:colOff>
      <xdr:row>36</xdr:row>
      <xdr:rowOff>142729</xdr:rowOff>
    </xdr:to>
    <xdr:sp macro="" textlink="">
      <xdr:nvSpPr>
        <xdr:cNvPr id="116" name="フローチャート : 判断 115"/>
        <xdr:cNvSpPr/>
      </xdr:nvSpPr>
      <xdr:spPr bwMode="auto">
        <a:xfrm>
          <a:off x="5600700" y="699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7519</xdr:rowOff>
    </xdr:from>
    <xdr:to>
      <xdr:col>4</xdr:col>
      <xdr:colOff>469900</xdr:colOff>
      <xdr:row>34</xdr:row>
      <xdr:rowOff>223564</xdr:rowOff>
    </xdr:to>
    <xdr:cxnSp macro="">
      <xdr:nvCxnSpPr>
        <xdr:cNvPr id="117" name="直線コネクタ 116"/>
        <xdr:cNvCxnSpPr/>
      </xdr:nvCxnSpPr>
      <xdr:spPr bwMode="auto">
        <a:xfrm>
          <a:off x="4305300" y="6274969"/>
          <a:ext cx="698500" cy="2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330956</xdr:rowOff>
    </xdr:from>
    <xdr:to>
      <xdr:col>4</xdr:col>
      <xdr:colOff>520700</xdr:colOff>
      <xdr:row>36</xdr:row>
      <xdr:rowOff>89656</xdr:rowOff>
    </xdr:to>
    <xdr:sp macro="" textlink="">
      <xdr:nvSpPr>
        <xdr:cNvPr id="118" name="フローチャート : 判断 117"/>
        <xdr:cNvSpPr/>
      </xdr:nvSpPr>
      <xdr:spPr bwMode="auto">
        <a:xfrm>
          <a:off x="4953000" y="6941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74433</xdr:rowOff>
    </xdr:from>
    <xdr:ext cx="736600" cy="259045"/>
    <xdr:sp macro="" textlink="">
      <xdr:nvSpPr>
        <xdr:cNvPr id="119" name="テキスト ボックス 118"/>
        <xdr:cNvSpPr txBox="1"/>
      </xdr:nvSpPr>
      <xdr:spPr>
        <a:xfrm>
          <a:off x="4622800" y="702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328301</xdr:rowOff>
    </xdr:from>
    <xdr:to>
      <xdr:col>3</xdr:col>
      <xdr:colOff>904875</xdr:colOff>
      <xdr:row>34</xdr:row>
      <xdr:rowOff>7519</xdr:rowOff>
    </xdr:to>
    <xdr:cxnSp macro="">
      <xdr:nvCxnSpPr>
        <xdr:cNvPr id="120" name="直線コネクタ 119"/>
        <xdr:cNvCxnSpPr/>
      </xdr:nvCxnSpPr>
      <xdr:spPr bwMode="auto">
        <a:xfrm>
          <a:off x="3606800" y="6252851"/>
          <a:ext cx="698500" cy="2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273958</xdr:rowOff>
    </xdr:from>
    <xdr:to>
      <xdr:col>3</xdr:col>
      <xdr:colOff>955675</xdr:colOff>
      <xdr:row>36</xdr:row>
      <xdr:rowOff>32658</xdr:rowOff>
    </xdr:to>
    <xdr:sp macro="" textlink="">
      <xdr:nvSpPr>
        <xdr:cNvPr id="121" name="フローチャート : 判断 120"/>
        <xdr:cNvSpPr/>
      </xdr:nvSpPr>
      <xdr:spPr bwMode="auto">
        <a:xfrm>
          <a:off x="4254500" y="6884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17435</xdr:rowOff>
    </xdr:from>
    <xdr:ext cx="762000" cy="259045"/>
    <xdr:sp macro="" textlink="">
      <xdr:nvSpPr>
        <xdr:cNvPr id="122" name="テキスト ボックス 121"/>
        <xdr:cNvSpPr txBox="1"/>
      </xdr:nvSpPr>
      <xdr:spPr>
        <a:xfrm>
          <a:off x="3924300" y="69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328301</xdr:rowOff>
    </xdr:from>
    <xdr:to>
      <xdr:col>3</xdr:col>
      <xdr:colOff>206375</xdr:colOff>
      <xdr:row>34</xdr:row>
      <xdr:rowOff>56991</xdr:rowOff>
    </xdr:to>
    <xdr:cxnSp macro="">
      <xdr:nvCxnSpPr>
        <xdr:cNvPr id="123" name="直線コネクタ 122"/>
        <xdr:cNvCxnSpPr/>
      </xdr:nvCxnSpPr>
      <xdr:spPr bwMode="auto">
        <a:xfrm flipV="1">
          <a:off x="2908300" y="6252851"/>
          <a:ext cx="698500" cy="7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207188</xdr:rowOff>
    </xdr:from>
    <xdr:to>
      <xdr:col>3</xdr:col>
      <xdr:colOff>257175</xdr:colOff>
      <xdr:row>35</xdr:row>
      <xdr:rowOff>308788</xdr:rowOff>
    </xdr:to>
    <xdr:sp macro="" textlink="">
      <xdr:nvSpPr>
        <xdr:cNvPr id="124" name="フローチャート : 判断 123"/>
        <xdr:cNvSpPr/>
      </xdr:nvSpPr>
      <xdr:spPr bwMode="auto">
        <a:xfrm>
          <a:off x="35560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293565</xdr:rowOff>
    </xdr:from>
    <xdr:ext cx="762000" cy="259045"/>
    <xdr:sp macro="" textlink="">
      <xdr:nvSpPr>
        <xdr:cNvPr id="125" name="テキスト ボックス 124"/>
        <xdr:cNvSpPr txBox="1"/>
      </xdr:nvSpPr>
      <xdr:spPr>
        <a:xfrm>
          <a:off x="32258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170726</xdr:rowOff>
    </xdr:from>
    <xdr:to>
      <xdr:col>2</xdr:col>
      <xdr:colOff>692150</xdr:colOff>
      <xdr:row>35</xdr:row>
      <xdr:rowOff>272326</xdr:rowOff>
    </xdr:to>
    <xdr:sp macro="" textlink="">
      <xdr:nvSpPr>
        <xdr:cNvPr id="126" name="フローチャート : 判断 125"/>
        <xdr:cNvSpPr/>
      </xdr:nvSpPr>
      <xdr:spPr bwMode="auto">
        <a:xfrm>
          <a:off x="2857500" y="6781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257103</xdr:rowOff>
    </xdr:from>
    <xdr:ext cx="762000" cy="259045"/>
    <xdr:sp macro="" textlink="">
      <xdr:nvSpPr>
        <xdr:cNvPr id="127" name="テキスト ボックス 126"/>
        <xdr:cNvSpPr txBox="1"/>
      </xdr:nvSpPr>
      <xdr:spPr>
        <a:xfrm>
          <a:off x="2527300" y="68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242050</xdr:rowOff>
    </xdr:from>
    <xdr:to>
      <xdr:col>5</xdr:col>
      <xdr:colOff>34925</xdr:colOff>
      <xdr:row>35</xdr:row>
      <xdr:rowOff>750</xdr:rowOff>
    </xdr:to>
    <xdr:sp macro="" textlink="">
      <xdr:nvSpPr>
        <xdr:cNvPr id="133" name="円/楕円 132"/>
        <xdr:cNvSpPr/>
      </xdr:nvSpPr>
      <xdr:spPr bwMode="auto">
        <a:xfrm>
          <a:off x="5600700" y="65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188726</xdr:rowOff>
    </xdr:from>
    <xdr:ext cx="762000" cy="259045"/>
    <xdr:sp macro="" textlink="">
      <xdr:nvSpPr>
        <xdr:cNvPr id="134" name="人口1人当たり決算額の推移該当値テキスト445"/>
        <xdr:cNvSpPr txBox="1"/>
      </xdr:nvSpPr>
      <xdr:spPr>
        <a:xfrm>
          <a:off x="5740400" y="64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172764</xdr:rowOff>
    </xdr:from>
    <xdr:to>
      <xdr:col>4</xdr:col>
      <xdr:colOff>520700</xdr:colOff>
      <xdr:row>34</xdr:row>
      <xdr:rowOff>274365</xdr:rowOff>
    </xdr:to>
    <xdr:sp macro="" textlink="">
      <xdr:nvSpPr>
        <xdr:cNvPr id="135" name="円/楕円 134"/>
        <xdr:cNvSpPr/>
      </xdr:nvSpPr>
      <xdr:spPr bwMode="auto">
        <a:xfrm>
          <a:off x="4953000" y="64402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284541</xdr:rowOff>
    </xdr:from>
    <xdr:ext cx="736600" cy="259045"/>
    <xdr:sp macro="" textlink="">
      <xdr:nvSpPr>
        <xdr:cNvPr id="136" name="テキスト ボックス 135"/>
        <xdr:cNvSpPr txBox="1"/>
      </xdr:nvSpPr>
      <xdr:spPr>
        <a:xfrm>
          <a:off x="4622800" y="62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299619</xdr:rowOff>
    </xdr:from>
    <xdr:to>
      <xdr:col>3</xdr:col>
      <xdr:colOff>955675</xdr:colOff>
      <xdr:row>34</xdr:row>
      <xdr:rowOff>58319</xdr:rowOff>
    </xdr:to>
    <xdr:sp macro="" textlink="">
      <xdr:nvSpPr>
        <xdr:cNvPr id="137" name="円/楕円 136"/>
        <xdr:cNvSpPr/>
      </xdr:nvSpPr>
      <xdr:spPr bwMode="auto">
        <a:xfrm>
          <a:off x="4254500" y="622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68496</xdr:rowOff>
    </xdr:from>
    <xdr:ext cx="762000" cy="259045"/>
    <xdr:sp macro="" textlink="">
      <xdr:nvSpPr>
        <xdr:cNvPr id="138" name="テキスト ボックス 137"/>
        <xdr:cNvSpPr txBox="1"/>
      </xdr:nvSpPr>
      <xdr:spPr>
        <a:xfrm>
          <a:off x="3924300" y="599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277501</xdr:rowOff>
    </xdr:from>
    <xdr:to>
      <xdr:col>3</xdr:col>
      <xdr:colOff>257175</xdr:colOff>
      <xdr:row>34</xdr:row>
      <xdr:rowOff>36201</xdr:rowOff>
    </xdr:to>
    <xdr:sp macro="" textlink="">
      <xdr:nvSpPr>
        <xdr:cNvPr id="139" name="円/楕円 138"/>
        <xdr:cNvSpPr/>
      </xdr:nvSpPr>
      <xdr:spPr bwMode="auto">
        <a:xfrm>
          <a:off x="3556000" y="62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46378</xdr:rowOff>
    </xdr:from>
    <xdr:ext cx="762000" cy="259045"/>
    <xdr:sp macro="" textlink="">
      <xdr:nvSpPr>
        <xdr:cNvPr id="140" name="テキスト ボックス 139"/>
        <xdr:cNvSpPr txBox="1"/>
      </xdr:nvSpPr>
      <xdr:spPr>
        <a:xfrm>
          <a:off x="3225800" y="59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6191</xdr:rowOff>
    </xdr:from>
    <xdr:to>
      <xdr:col>2</xdr:col>
      <xdr:colOff>692150</xdr:colOff>
      <xdr:row>34</xdr:row>
      <xdr:rowOff>107791</xdr:rowOff>
    </xdr:to>
    <xdr:sp macro="" textlink="">
      <xdr:nvSpPr>
        <xdr:cNvPr id="141" name="円/楕円 140"/>
        <xdr:cNvSpPr/>
      </xdr:nvSpPr>
      <xdr:spPr bwMode="auto">
        <a:xfrm>
          <a:off x="2857500" y="62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117968</xdr:rowOff>
    </xdr:from>
    <xdr:ext cx="762000" cy="259045"/>
    <xdr:sp macro="" textlink="">
      <xdr:nvSpPr>
        <xdr:cNvPr id="142" name="テキスト ボックス 141"/>
        <xdr:cNvSpPr txBox="1"/>
      </xdr:nvSpPr>
      <xdr:spPr>
        <a:xfrm>
          <a:off x="2527300" y="604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財政調整基金残高は毎年度増額しており、健全で安定的な財政運営を行うため、今後においても増額に努める。</a:t>
          </a:r>
          <a:endParaRPr lang="ja-JP" altLang="ja-JP" sz="1400">
            <a:effectLst/>
          </a:endParaRPr>
        </a:p>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　　　　　　　　　　　　　　　　　　　　　　　　　　　　　　　　　　　　　　　　　　　単位：千円</a:t>
          </a:r>
          <a:endParaRPr lang="ja-JP" altLang="ja-JP" sz="1050">
            <a:effectLst/>
          </a:endParaRPr>
        </a:p>
        <a:p>
          <a:pPr eaLnBrk="1" fontAlgn="auto" latinLnBrk="0" hangingPunct="1"/>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H24</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H25</a:t>
          </a:r>
          <a:endParaRPr lang="ja-JP" altLang="ja-JP" sz="1050">
            <a:effectLst/>
          </a:endParaRPr>
        </a:p>
        <a:p>
          <a:pPr eaLnBrk="1" fontAlgn="auto" latinLnBrk="0" hangingPunct="1"/>
          <a:r>
            <a:rPr lang="ja-JP" altLang="ja-JP" sz="1050">
              <a:solidFill>
                <a:schemeClr val="dk1"/>
              </a:solidFill>
              <a:effectLst/>
              <a:latin typeface="+mn-lt"/>
              <a:ea typeface="+mn-ea"/>
              <a:cs typeface="+mn-cs"/>
            </a:rPr>
            <a:t>財政調整基金残高</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2,681,316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3,123,835</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3,645,660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4,267,457</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5,349,712</a:t>
          </a:r>
          <a:endParaRPr lang="ja-JP" altLang="ja-JP" sz="1050">
            <a:effectLst/>
          </a:endParaRPr>
        </a:p>
        <a:p>
          <a:r>
            <a:rPr lang="ja-JP" altLang="ja-JP" sz="1050">
              <a:solidFill>
                <a:schemeClr val="dk1"/>
              </a:solidFill>
              <a:effectLst/>
              <a:latin typeface="+mn-lt"/>
              <a:ea typeface="+mn-ea"/>
              <a:cs typeface="+mn-cs"/>
            </a:rPr>
            <a:t>実質収支額</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677,498</a:t>
          </a:r>
          <a:r>
            <a:rPr lang="ja-JP" altLang="ja-JP" sz="105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838,666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1,028,407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1,907,255</a:t>
          </a: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1,983,292</a:t>
          </a:r>
          <a:endParaRPr lang="ja-JP" altLang="ja-JP" sz="1050">
            <a:effectLst/>
          </a:endParaRPr>
        </a:p>
        <a:p>
          <a:r>
            <a:rPr lang="ja-JP" altLang="ja-JP" sz="1050">
              <a:solidFill>
                <a:schemeClr val="dk1"/>
              </a:solidFill>
              <a:effectLst/>
              <a:latin typeface="+mn-lt"/>
              <a:ea typeface="+mn-ea"/>
              <a:cs typeface="+mn-cs"/>
            </a:rPr>
            <a:t>実質単年度収支額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538,839</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338,020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529,487</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1,189,144</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651,881</a:t>
          </a:r>
          <a:endParaRPr lang="ja-JP" altLang="ja-JP" sz="1050">
            <a:effectLst/>
          </a:endParaRPr>
        </a:p>
        <a:p>
          <a:r>
            <a:rPr lang="ja-JP" altLang="ja-JP" sz="1050">
              <a:solidFill>
                <a:schemeClr val="dk1"/>
              </a:solidFill>
              <a:effectLst/>
              <a:latin typeface="+mn-lt"/>
              <a:ea typeface="+mn-ea"/>
              <a:cs typeface="+mn-cs"/>
            </a:rPr>
            <a:t>標準財政規模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16,852,888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17,703,748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17,342,232</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17,286,006</a:t>
          </a:r>
          <a:r>
            <a:rPr lang="ja-JP" altLang="en-US"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17,405,070</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地方債発行額を元金償還額の</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％に抑制して</a:t>
          </a:r>
          <a:r>
            <a:rPr lang="ja-JP" altLang="en-US" sz="1100">
              <a:solidFill>
                <a:schemeClr val="dk1"/>
              </a:solidFill>
              <a:effectLst/>
              <a:latin typeface="+mn-lt"/>
              <a:ea typeface="+mn-ea"/>
              <a:cs typeface="+mn-cs"/>
            </a:rPr>
            <a:t>いることから</a:t>
          </a:r>
          <a:r>
            <a:rPr lang="ja-JP" altLang="ja-JP" sz="1100">
              <a:solidFill>
                <a:schemeClr val="dk1"/>
              </a:solidFill>
              <a:effectLst/>
              <a:latin typeface="+mn-lt"/>
              <a:ea typeface="+mn-ea"/>
              <a:cs typeface="+mn-cs"/>
            </a:rPr>
            <a:t>、ラストワンマイル事業</a:t>
          </a:r>
          <a:r>
            <a:rPr lang="ja-JP" altLang="en-US" sz="1100">
              <a:solidFill>
                <a:schemeClr val="dk1"/>
              </a:solidFill>
              <a:effectLst/>
              <a:latin typeface="+mn-lt"/>
              <a:ea typeface="+mn-ea"/>
              <a:cs typeface="+mn-cs"/>
            </a:rPr>
            <a:t>や防災公園の整備</a:t>
          </a:r>
          <a:r>
            <a:rPr lang="ja-JP" altLang="ja-JP" sz="1100">
              <a:solidFill>
                <a:schemeClr val="dk1"/>
              </a:solidFill>
              <a:effectLst/>
              <a:latin typeface="+mn-lt"/>
              <a:ea typeface="+mn-ea"/>
              <a:cs typeface="+mn-cs"/>
            </a:rPr>
            <a:t>等の大型建設事業</a:t>
          </a:r>
          <a:r>
            <a:rPr lang="ja-JP" altLang="en-US" sz="1100">
              <a:solidFill>
                <a:schemeClr val="dk1"/>
              </a:solidFill>
              <a:effectLst/>
              <a:latin typeface="+mn-lt"/>
              <a:ea typeface="+mn-ea"/>
              <a:cs typeface="+mn-cs"/>
            </a:rPr>
            <a:t>があったものの</a:t>
          </a:r>
          <a:r>
            <a:rPr lang="ja-JP" altLang="ja-JP" sz="1100">
              <a:solidFill>
                <a:schemeClr val="dk1"/>
              </a:solidFill>
              <a:effectLst/>
              <a:latin typeface="+mn-lt"/>
              <a:ea typeface="+mn-ea"/>
              <a:cs typeface="+mn-cs"/>
            </a:rPr>
            <a:t>、元利償還金は</a:t>
          </a:r>
          <a:r>
            <a:rPr lang="ja-JP" altLang="en-US" sz="1100">
              <a:solidFill>
                <a:schemeClr val="dk1"/>
              </a:solidFill>
              <a:effectLst/>
              <a:latin typeface="+mn-lt"/>
              <a:ea typeface="+mn-ea"/>
              <a:cs typeface="+mn-cs"/>
            </a:rPr>
            <a:t>わずかながら減少しており、</a:t>
          </a:r>
          <a:r>
            <a:rPr lang="ja-JP" altLang="ja-JP" sz="1100">
              <a:solidFill>
                <a:schemeClr val="dk1"/>
              </a:solidFill>
              <a:effectLst/>
              <a:latin typeface="+mn-lt"/>
              <a:ea typeface="+mn-ea"/>
              <a:cs typeface="+mn-cs"/>
            </a:rPr>
            <a:t>下水道事業等の建設改良事業によ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公営企業債の元利償還金に対する繰入金も同様</a:t>
          </a:r>
          <a:r>
            <a:rPr lang="ja-JP" altLang="en-US" sz="1100">
              <a:solidFill>
                <a:schemeClr val="dk1"/>
              </a:solidFill>
              <a:effectLst/>
              <a:latin typeface="+mn-lt"/>
              <a:ea typeface="+mn-ea"/>
              <a:cs typeface="+mn-cs"/>
            </a:rPr>
            <a:t>の状況</a:t>
          </a:r>
          <a:r>
            <a:rPr lang="ja-JP" altLang="ja-JP" sz="1100">
              <a:solidFill>
                <a:schemeClr val="dk1"/>
              </a:solidFill>
              <a:effectLst/>
              <a:latin typeface="+mn-lt"/>
              <a:ea typeface="+mn-ea"/>
              <a:cs typeface="+mn-cs"/>
            </a:rPr>
            <a:t>である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合併特例事業債等交付税算入率の高い地方債を活用し、算入公債費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を図っている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実質公債費比率の分子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補償金免除繰上償還（</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、一部借換債発行）や、交付税算入のない地方債に重点を置いて実施した任意繰上償還、</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地方債発行額の抑制の効果から元利償還金が減少</a:t>
          </a:r>
          <a:r>
            <a:rPr lang="ja-JP" altLang="en-US" sz="1100">
              <a:solidFill>
                <a:schemeClr val="dk1"/>
              </a:solidFill>
              <a:effectLst/>
              <a:latin typeface="+mn-lt"/>
              <a:ea typeface="+mn-ea"/>
              <a:cs typeface="+mn-cs"/>
            </a:rPr>
            <a:t>することに伴って</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傾向が続く</a:t>
          </a:r>
          <a:r>
            <a:rPr lang="ja-JP" altLang="ja-JP" sz="1100">
              <a:solidFill>
                <a:schemeClr val="dk1"/>
              </a:solidFill>
              <a:effectLst/>
              <a:latin typeface="+mn-lt"/>
              <a:ea typeface="+mn-ea"/>
              <a:cs typeface="+mn-cs"/>
            </a:rPr>
            <a:t>と見込</a:t>
          </a:r>
          <a:r>
            <a:rPr lang="ja-JP" altLang="en-US" sz="1100">
              <a:solidFill>
                <a:schemeClr val="dk1"/>
              </a:solidFill>
              <a:effectLst/>
              <a:latin typeface="+mn-lt"/>
              <a:ea typeface="+mn-ea"/>
              <a:cs typeface="+mn-cs"/>
            </a:rPr>
            <a:t>まれる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地方債残高については、発行額を元金償還額の</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％に抑制し、補償金免除繰上償還（</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、一部借換債発行）および任意繰上償還を実施していることから減少してきている。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また、公営企業債等繰入見込額についても、簡易水道事業や下水道事業における基盤整備が進み、新規の事業が減少する一方、公営企業債の償還が終了していくため減少傾向に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充当可能基金は財政調整基金の積立により増加してきている。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今後も、地方債の残高の減少及び公営企業債の残高の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繰入金の減少により、将来負担比率の分子は、減少していくと見込まれる。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25422992</v>
      </c>
      <c r="BO4" s="379"/>
      <c r="BP4" s="379"/>
      <c r="BQ4" s="379"/>
      <c r="BR4" s="379"/>
      <c r="BS4" s="379"/>
      <c r="BT4" s="379"/>
      <c r="BU4" s="380"/>
      <c r="BV4" s="378">
        <v>25369857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11.4</v>
      </c>
      <c r="CU4" s="554"/>
      <c r="CV4" s="554"/>
      <c r="CW4" s="554"/>
      <c r="CX4" s="554"/>
      <c r="CY4" s="554"/>
      <c r="CZ4" s="554"/>
      <c r="DA4" s="555"/>
      <c r="DB4" s="553">
        <v>11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23236427</v>
      </c>
      <c r="BO5" s="384"/>
      <c r="BP5" s="384"/>
      <c r="BQ5" s="384"/>
      <c r="BR5" s="384"/>
      <c r="BS5" s="384"/>
      <c r="BT5" s="384"/>
      <c r="BU5" s="385"/>
      <c r="BV5" s="383">
        <v>23178464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83.1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2186565</v>
      </c>
      <c r="BO6" s="384"/>
      <c r="BP6" s="384"/>
      <c r="BQ6" s="384"/>
      <c r="BR6" s="384"/>
      <c r="BS6" s="384"/>
      <c r="BT6" s="384"/>
      <c r="BU6" s="385"/>
      <c r="BV6" s="383">
        <v>2191393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87.1</v>
      </c>
      <c r="CU6" s="528"/>
      <c r="CV6" s="528"/>
      <c r="CW6" s="528"/>
      <c r="CX6" s="528"/>
      <c r="CY6" s="528"/>
      <c r="CZ6" s="528"/>
      <c r="DA6" s="529"/>
      <c r="DB6" s="527">
        <v>87.7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203273</v>
      </c>
      <c r="BO7" s="384"/>
      <c r="BP7" s="384"/>
      <c r="BQ7" s="384"/>
      <c r="BR7" s="384"/>
      <c r="BS7" s="384"/>
      <c r="BT7" s="384"/>
      <c r="BU7" s="385"/>
      <c r="BV7" s="383">
        <v>284138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17405070</v>
      </c>
      <c r="CU7" s="384"/>
      <c r="CV7" s="384"/>
      <c r="CW7" s="384"/>
      <c r="CX7" s="384"/>
      <c r="CY7" s="384"/>
      <c r="CZ7" s="384"/>
      <c r="DA7" s="385"/>
      <c r="DB7" s="383">
        <v>17286006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1983292</v>
      </c>
      <c r="BO8" s="384"/>
      <c r="BP8" s="384"/>
      <c r="BQ8" s="384"/>
      <c r="BR8" s="384"/>
      <c r="BS8" s="384"/>
      <c r="BT8" s="384"/>
      <c r="BU8" s="385"/>
      <c r="BV8" s="383">
        <v>1907255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33870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76037</v>
      </c>
      <c r="BO9" s="384"/>
      <c r="BP9" s="384"/>
      <c r="BQ9" s="384"/>
      <c r="BR9" s="384"/>
      <c r="BS9" s="384"/>
      <c r="BT9" s="384"/>
      <c r="BU9" s="385"/>
      <c r="BV9" s="383">
        <v>878848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26.5</v>
      </c>
      <c r="CU9" s="354"/>
      <c r="CV9" s="354"/>
      <c r="CW9" s="354"/>
      <c r="CX9" s="354"/>
      <c r="CY9" s="354"/>
      <c r="CZ9" s="354"/>
      <c r="DA9" s="355"/>
      <c r="DB9" s="353">
        <v>26.8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36073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102255</v>
      </c>
      <c r="BO10" s="384"/>
      <c r="BP10" s="384"/>
      <c r="BQ10" s="384"/>
      <c r="BR10" s="384"/>
      <c r="BS10" s="384"/>
      <c r="BT10" s="384"/>
      <c r="BU10" s="385"/>
      <c r="BV10" s="383">
        <v>101797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473589</v>
      </c>
      <c r="BO11" s="384"/>
      <c r="BP11" s="384"/>
      <c r="BQ11" s="384"/>
      <c r="BR11" s="384"/>
      <c r="BS11" s="384"/>
      <c r="BT11" s="384"/>
      <c r="BU11" s="385"/>
      <c r="BV11" s="383">
        <v>208499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32529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32300</v>
      </c>
      <c r="S13" s="483"/>
      <c r="T13" s="483"/>
      <c r="U13" s="483"/>
      <c r="V13" s="484"/>
      <c r="W13" s="470" t="s">
        <v>123</v>
      </c>
      <c r="X13" s="396"/>
      <c r="Y13" s="396"/>
      <c r="Z13" s="396"/>
      <c r="AA13" s="396"/>
      <c r="AB13" s="397"/>
      <c r="AC13" s="359">
        <v>2282</v>
      </c>
      <c r="AD13" s="360"/>
      <c r="AE13" s="360"/>
      <c r="AF13" s="360"/>
      <c r="AG13" s="361"/>
      <c r="AH13" s="359">
        <v>3205</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651881</v>
      </c>
      <c r="BO13" s="384"/>
      <c r="BP13" s="384"/>
      <c r="BQ13" s="384"/>
      <c r="BR13" s="384"/>
      <c r="BS13" s="384"/>
      <c r="BT13" s="384"/>
      <c r="BU13" s="385"/>
      <c r="BV13" s="383">
        <v>1189144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16.5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32927</v>
      </c>
      <c r="S14" s="483"/>
      <c r="T14" s="483"/>
      <c r="U14" s="483"/>
      <c r="V14" s="484"/>
      <c r="W14" s="485"/>
      <c r="X14" s="399"/>
      <c r="Y14" s="399"/>
      <c r="Z14" s="399"/>
      <c r="AA14" s="399"/>
      <c r="AB14" s="400"/>
      <c r="AC14" s="475">
        <v>15.2</v>
      </c>
      <c r="AD14" s="476"/>
      <c r="AE14" s="476"/>
      <c r="AF14" s="476"/>
      <c r="AG14" s="477"/>
      <c r="AH14" s="475">
        <v>17.899999999999999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80.400000000000006</v>
      </c>
      <c r="CU14" s="454"/>
      <c r="CV14" s="454"/>
      <c r="CW14" s="454"/>
      <c r="CX14" s="454"/>
      <c r="CY14" s="454"/>
      <c r="CZ14" s="454"/>
      <c r="DA14" s="455"/>
      <c r="DB14" s="486">
        <v>109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32699</v>
      </c>
      <c r="S15" s="483"/>
      <c r="T15" s="483"/>
      <c r="U15" s="483"/>
      <c r="V15" s="484"/>
      <c r="W15" s="470" t="s">
        <v>129</v>
      </c>
      <c r="X15" s="396"/>
      <c r="Y15" s="396"/>
      <c r="Z15" s="396"/>
      <c r="AA15" s="396"/>
      <c r="AB15" s="397"/>
      <c r="AC15" s="359">
        <v>4265</v>
      </c>
      <c r="AD15" s="360"/>
      <c r="AE15" s="360"/>
      <c r="AF15" s="360"/>
      <c r="AG15" s="361"/>
      <c r="AH15" s="359">
        <v>5302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3153935</v>
      </c>
      <c r="BO15" s="379"/>
      <c r="BP15" s="379"/>
      <c r="BQ15" s="379"/>
      <c r="BR15" s="379"/>
      <c r="BS15" s="379"/>
      <c r="BT15" s="379"/>
      <c r="BU15" s="380"/>
      <c r="BV15" s="378">
        <v>3131437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28.5</v>
      </c>
      <c r="AD16" s="476"/>
      <c r="AE16" s="476"/>
      <c r="AF16" s="476"/>
      <c r="AG16" s="477"/>
      <c r="AH16" s="475">
        <v>29.6</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13278753</v>
      </c>
      <c r="BO16" s="384"/>
      <c r="BP16" s="384"/>
      <c r="BQ16" s="384"/>
      <c r="BR16" s="384"/>
      <c r="BS16" s="384"/>
      <c r="BT16" s="384"/>
      <c r="BU16" s="385"/>
      <c r="BV16" s="383">
        <v>13291077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8421</v>
      </c>
      <c r="AD17" s="360"/>
      <c r="AE17" s="360"/>
      <c r="AF17" s="360"/>
      <c r="AG17" s="361"/>
      <c r="AH17" s="359">
        <v>9403</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4001352</v>
      </c>
      <c r="BO17" s="384"/>
      <c r="BP17" s="384"/>
      <c r="BQ17" s="384"/>
      <c r="BR17" s="384"/>
      <c r="BS17" s="384"/>
      <c r="BT17" s="384"/>
      <c r="BU17" s="385"/>
      <c r="BV17" s="383">
        <v>3975446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793.27</v>
      </c>
      <c r="M18" s="446"/>
      <c r="N18" s="446"/>
      <c r="O18" s="446"/>
      <c r="P18" s="446"/>
      <c r="Q18" s="446"/>
      <c r="R18" s="447"/>
      <c r="S18" s="447"/>
      <c r="T18" s="447"/>
      <c r="U18" s="447"/>
      <c r="V18" s="448"/>
      <c r="W18" s="462"/>
      <c r="X18" s="463"/>
      <c r="Y18" s="463"/>
      <c r="Z18" s="463"/>
      <c r="AA18" s="463"/>
      <c r="AB18" s="471"/>
      <c r="AC18" s="347">
        <v>56.3</v>
      </c>
      <c r="AD18" s="348"/>
      <c r="AE18" s="348"/>
      <c r="AF18" s="348"/>
      <c r="AG18" s="449"/>
      <c r="AH18" s="347">
        <v>52.5</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14374256</v>
      </c>
      <c r="BO18" s="384"/>
      <c r="BP18" s="384"/>
      <c r="BQ18" s="384"/>
      <c r="BR18" s="384"/>
      <c r="BS18" s="384"/>
      <c r="BT18" s="384"/>
      <c r="BU18" s="385"/>
      <c r="BV18" s="383">
        <v>14414574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43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20101785</v>
      </c>
      <c r="BO19" s="384"/>
      <c r="BP19" s="384"/>
      <c r="BQ19" s="384"/>
      <c r="BR19" s="384"/>
      <c r="BS19" s="384"/>
      <c r="BT19" s="384"/>
      <c r="BU19" s="385"/>
      <c r="BV19" s="383">
        <v>19536331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12208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35060068</v>
      </c>
      <c r="BO23" s="384"/>
      <c r="BP23" s="384"/>
      <c r="BQ23" s="384"/>
      <c r="BR23" s="384"/>
      <c r="BS23" s="384"/>
      <c r="BT23" s="384"/>
      <c r="BU23" s="385"/>
      <c r="BV23" s="383">
        <v>37640667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8300</v>
      </c>
      <c r="R24" s="360"/>
      <c r="S24" s="360"/>
      <c r="T24" s="360"/>
      <c r="U24" s="360"/>
      <c r="V24" s="361"/>
      <c r="W24" s="425"/>
      <c r="X24" s="416"/>
      <c r="Y24" s="417"/>
      <c r="Z24" s="356" t="s">
        <v>152</v>
      </c>
      <c r="AA24" s="357"/>
      <c r="AB24" s="357"/>
      <c r="AC24" s="357"/>
      <c r="AD24" s="357"/>
      <c r="AE24" s="357"/>
      <c r="AF24" s="357"/>
      <c r="AG24" s="358"/>
      <c r="AH24" s="359">
        <v>439</v>
      </c>
      <c r="AI24" s="360"/>
      <c r="AJ24" s="360"/>
      <c r="AK24" s="360"/>
      <c r="AL24" s="361"/>
      <c r="AM24" s="359">
        <v>1346852</v>
      </c>
      <c r="AN24" s="360"/>
      <c r="AO24" s="360"/>
      <c r="AP24" s="360"/>
      <c r="AQ24" s="360"/>
      <c r="AR24" s="361"/>
      <c r="AS24" s="359">
        <v>3068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23738237</v>
      </c>
      <c r="BO24" s="384"/>
      <c r="BP24" s="384"/>
      <c r="BQ24" s="384"/>
      <c r="BR24" s="384"/>
      <c r="BS24" s="384"/>
      <c r="BT24" s="384"/>
      <c r="BU24" s="385"/>
      <c r="BV24" s="383">
        <v>25350848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6750</v>
      </c>
      <c r="R25" s="360"/>
      <c r="S25" s="360"/>
      <c r="T25" s="360"/>
      <c r="U25" s="360"/>
      <c r="V25" s="361"/>
      <c r="W25" s="425"/>
      <c r="X25" s="416"/>
      <c r="Y25" s="417"/>
      <c r="Z25" s="356" t="s">
        <v>155</v>
      </c>
      <c r="AA25" s="357"/>
      <c r="AB25" s="357"/>
      <c r="AC25" s="357"/>
      <c r="AD25" s="357"/>
      <c r="AE25" s="357"/>
      <c r="AF25" s="357"/>
      <c r="AG25" s="358"/>
      <c r="AH25" s="359">
        <v>81</v>
      </c>
      <c r="AI25" s="360"/>
      <c r="AJ25" s="360"/>
      <c r="AK25" s="360"/>
      <c r="AL25" s="361"/>
      <c r="AM25" s="359">
        <v>220158</v>
      </c>
      <c r="AN25" s="360"/>
      <c r="AO25" s="360"/>
      <c r="AP25" s="360"/>
      <c r="AQ25" s="360"/>
      <c r="AR25" s="361"/>
      <c r="AS25" s="359">
        <v>2718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781495</v>
      </c>
      <c r="BO25" s="379"/>
      <c r="BP25" s="379"/>
      <c r="BQ25" s="379"/>
      <c r="BR25" s="379"/>
      <c r="BS25" s="379"/>
      <c r="BT25" s="379"/>
      <c r="BU25" s="380"/>
      <c r="BV25" s="378">
        <v>409195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6100</v>
      </c>
      <c r="R26" s="360"/>
      <c r="S26" s="360"/>
      <c r="T26" s="360"/>
      <c r="U26" s="360"/>
      <c r="V26" s="361"/>
      <c r="W26" s="425"/>
      <c r="X26" s="416"/>
      <c r="Y26" s="417"/>
      <c r="Z26" s="356" t="s">
        <v>158</v>
      </c>
      <c r="AA26" s="436"/>
      <c r="AB26" s="436"/>
      <c r="AC26" s="436"/>
      <c r="AD26" s="436"/>
      <c r="AE26" s="436"/>
      <c r="AF26" s="436"/>
      <c r="AG26" s="437"/>
      <c r="AH26" s="359">
        <v>19</v>
      </c>
      <c r="AI26" s="360"/>
      <c r="AJ26" s="360"/>
      <c r="AK26" s="360"/>
      <c r="AL26" s="361"/>
      <c r="AM26" s="359">
        <v>59014</v>
      </c>
      <c r="AN26" s="360"/>
      <c r="AO26" s="360"/>
      <c r="AP26" s="360"/>
      <c r="AQ26" s="360"/>
      <c r="AR26" s="361"/>
      <c r="AS26" s="359">
        <v>3106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4250</v>
      </c>
      <c r="R27" s="360"/>
      <c r="S27" s="360"/>
      <c r="T27" s="360"/>
      <c r="U27" s="360"/>
      <c r="V27" s="361"/>
      <c r="W27" s="425"/>
      <c r="X27" s="416"/>
      <c r="Y27" s="417"/>
      <c r="Z27" s="356" t="s">
        <v>161</v>
      </c>
      <c r="AA27" s="357"/>
      <c r="AB27" s="357"/>
      <c r="AC27" s="357"/>
      <c r="AD27" s="357"/>
      <c r="AE27" s="357"/>
      <c r="AF27" s="357"/>
      <c r="AG27" s="358"/>
      <c r="AH27" s="359">
        <v>27</v>
      </c>
      <c r="AI27" s="360"/>
      <c r="AJ27" s="360"/>
      <c r="AK27" s="360"/>
      <c r="AL27" s="361"/>
      <c r="AM27" s="359">
        <v>90382</v>
      </c>
      <c r="AN27" s="360"/>
      <c r="AO27" s="360"/>
      <c r="AP27" s="360"/>
      <c r="AQ27" s="360"/>
      <c r="AR27" s="361"/>
      <c r="AS27" s="359">
        <v>3347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250000</v>
      </c>
      <c r="BO27" s="387"/>
      <c r="BP27" s="387"/>
      <c r="BQ27" s="387"/>
      <c r="BR27" s="387"/>
      <c r="BS27" s="387"/>
      <c r="BT27" s="387"/>
      <c r="BU27" s="388"/>
      <c r="BV27" s="386">
        <v>250000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3550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5349712</v>
      </c>
      <c r="BO28" s="379"/>
      <c r="BP28" s="379"/>
      <c r="BQ28" s="379"/>
      <c r="BR28" s="379"/>
      <c r="BS28" s="379"/>
      <c r="BT28" s="379"/>
      <c r="BU28" s="380"/>
      <c r="BV28" s="378">
        <v>4267457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3300</v>
      </c>
      <c r="R29" s="360"/>
      <c r="S29" s="360"/>
      <c r="T29" s="360"/>
      <c r="U29" s="360"/>
      <c r="V29" s="361"/>
      <c r="W29" s="425"/>
      <c r="X29" s="416"/>
      <c r="Y29" s="417"/>
      <c r="Z29" s="356" t="s">
        <v>168</v>
      </c>
      <c r="AA29" s="357"/>
      <c r="AB29" s="357"/>
      <c r="AC29" s="357"/>
      <c r="AD29" s="357"/>
      <c r="AE29" s="357"/>
      <c r="AF29" s="357"/>
      <c r="AG29" s="358"/>
      <c r="AH29" s="359">
        <v>466</v>
      </c>
      <c r="AI29" s="360"/>
      <c r="AJ29" s="360"/>
      <c r="AK29" s="360"/>
      <c r="AL29" s="361"/>
      <c r="AM29" s="359">
        <v>1437234</v>
      </c>
      <c r="AN29" s="360"/>
      <c r="AO29" s="360"/>
      <c r="AP29" s="360"/>
      <c r="AQ29" s="360"/>
      <c r="AR29" s="361"/>
      <c r="AS29" s="359">
        <v>3084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4358</v>
      </c>
      <c r="BO29" s="384"/>
      <c r="BP29" s="384"/>
      <c r="BQ29" s="384"/>
      <c r="BR29" s="384"/>
      <c r="BS29" s="384"/>
      <c r="BT29" s="384"/>
      <c r="BU29" s="385"/>
      <c r="BV29" s="383">
        <v>4357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4386151</v>
      </c>
      <c r="BO30" s="387"/>
      <c r="BP30" s="387"/>
      <c r="BQ30" s="387"/>
      <c r="BR30" s="387"/>
      <c r="BS30" s="387"/>
      <c r="BT30" s="387"/>
      <c r="BU30" s="388"/>
      <c r="BV30" s="386">
        <v>4191370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新見市国民健康保険特別会計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新見市水道事業会計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新見市簡易水道事業特別会計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岡山県後期高齢者医療広域連合一般会計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株式会社　井倉洞</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新見市診療所特別会計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新見市介護保険特別会計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新見市農業共済事業特別会計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新見市下水道事業特別会計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岡山県後期高齢者医療広域連合特別会計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有限会社　草間自然休養村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新見市後期高齢者医療特別会計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新見市観光事業特別会計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岡山県市町村総合事務組合一般会計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財団法人　新見美術振興財団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岡山県市町村総合事務組合貸付金特別会計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新見市土地開発公社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公立大学法人　新見公立大学</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岡山県信用保証協会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3411950</v>
      </c>
      <c r="S5" s="637"/>
      <c r="T5" s="637"/>
      <c r="U5" s="637"/>
      <c r="V5" s="637"/>
      <c r="W5" s="637"/>
      <c r="X5" s="637"/>
      <c r="Y5" s="684"/>
      <c r="Z5" s="697">
        <v>13.4</v>
      </c>
      <c r="AA5" s="697"/>
      <c r="AB5" s="697"/>
      <c r="AC5" s="697"/>
      <c r="AD5" s="698">
        <v>3315450</v>
      </c>
      <c r="AE5" s="698"/>
      <c r="AF5" s="698"/>
      <c r="AG5" s="698"/>
      <c r="AH5" s="698"/>
      <c r="AI5" s="698"/>
      <c r="AJ5" s="698"/>
      <c r="AK5" s="698"/>
      <c r="AL5" s="685">
        <v>20.100000000000001</v>
      </c>
      <c r="AM5" s="654"/>
      <c r="AN5" s="654"/>
      <c r="AO5" s="686"/>
      <c r="AP5" s="673" t="s">
        <v>206</v>
      </c>
      <c r="AQ5" s="674"/>
      <c r="AR5" s="674"/>
      <c r="AS5" s="674"/>
      <c r="AT5" s="674"/>
      <c r="AU5" s="674"/>
      <c r="AV5" s="674"/>
      <c r="AW5" s="674"/>
      <c r="AX5" s="674"/>
      <c r="AY5" s="674"/>
      <c r="AZ5" s="674"/>
      <c r="BA5" s="674"/>
      <c r="BB5" s="674"/>
      <c r="BC5" s="674"/>
      <c r="BD5" s="674"/>
      <c r="BE5" s="674"/>
      <c r="BF5" s="675"/>
      <c r="BG5" s="586">
        <v>3304847</v>
      </c>
      <c r="BH5" s="587"/>
      <c r="BI5" s="587"/>
      <c r="BJ5" s="587"/>
      <c r="BK5" s="587"/>
      <c r="BL5" s="587"/>
      <c r="BM5" s="587"/>
      <c r="BN5" s="588"/>
      <c r="BO5" s="639">
        <v>96.9</v>
      </c>
      <c r="BP5" s="639"/>
      <c r="BQ5" s="639"/>
      <c r="BR5" s="639"/>
      <c r="BS5" s="640">
        <v>18072</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283452</v>
      </c>
      <c r="S6" s="587"/>
      <c r="T6" s="587"/>
      <c r="U6" s="587"/>
      <c r="V6" s="587"/>
      <c r="W6" s="587"/>
      <c r="X6" s="587"/>
      <c r="Y6" s="588"/>
      <c r="Z6" s="639">
        <v>1.1000000000000001</v>
      </c>
      <c r="AA6" s="639"/>
      <c r="AB6" s="639"/>
      <c r="AC6" s="639"/>
      <c r="AD6" s="640">
        <v>283452</v>
      </c>
      <c r="AE6" s="640"/>
      <c r="AF6" s="640"/>
      <c r="AG6" s="640"/>
      <c r="AH6" s="640"/>
      <c r="AI6" s="640"/>
      <c r="AJ6" s="640"/>
      <c r="AK6" s="640"/>
      <c r="AL6" s="609">
        <v>1.7</v>
      </c>
      <c r="AM6" s="641"/>
      <c r="AN6" s="641"/>
      <c r="AO6" s="642"/>
      <c r="AP6" s="583" t="s">
        <v>211</v>
      </c>
      <c r="AQ6" s="584"/>
      <c r="AR6" s="584"/>
      <c r="AS6" s="584"/>
      <c r="AT6" s="584"/>
      <c r="AU6" s="584"/>
      <c r="AV6" s="584"/>
      <c r="AW6" s="584"/>
      <c r="AX6" s="584"/>
      <c r="AY6" s="584"/>
      <c r="AZ6" s="584"/>
      <c r="BA6" s="584"/>
      <c r="BB6" s="584"/>
      <c r="BC6" s="584"/>
      <c r="BD6" s="584"/>
      <c r="BE6" s="584"/>
      <c r="BF6" s="585"/>
      <c r="BG6" s="586">
        <v>3304847</v>
      </c>
      <c r="BH6" s="587"/>
      <c r="BI6" s="587"/>
      <c r="BJ6" s="587"/>
      <c r="BK6" s="587"/>
      <c r="BL6" s="587"/>
      <c r="BM6" s="587"/>
      <c r="BN6" s="588"/>
      <c r="BO6" s="639">
        <v>96.9</v>
      </c>
      <c r="BP6" s="639"/>
      <c r="BQ6" s="639"/>
      <c r="BR6" s="639"/>
      <c r="BS6" s="640">
        <v>18072</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180892</v>
      </c>
      <c r="CS6" s="587"/>
      <c r="CT6" s="587"/>
      <c r="CU6" s="587"/>
      <c r="CV6" s="587"/>
      <c r="CW6" s="587"/>
      <c r="CX6" s="587"/>
      <c r="CY6" s="588"/>
      <c r="CZ6" s="639">
        <v>0.8</v>
      </c>
      <c r="DA6" s="639"/>
      <c r="DB6" s="639"/>
      <c r="DC6" s="639"/>
      <c r="DD6" s="592" t="s">
        <v>213</v>
      </c>
      <c r="DE6" s="587"/>
      <c r="DF6" s="587"/>
      <c r="DG6" s="587"/>
      <c r="DH6" s="587"/>
      <c r="DI6" s="587"/>
      <c r="DJ6" s="587"/>
      <c r="DK6" s="587"/>
      <c r="DL6" s="587"/>
      <c r="DM6" s="587"/>
      <c r="DN6" s="587"/>
      <c r="DO6" s="587"/>
      <c r="DP6" s="588"/>
      <c r="DQ6" s="592">
        <v>180892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8029</v>
      </c>
      <c r="S7" s="587"/>
      <c r="T7" s="587"/>
      <c r="U7" s="587"/>
      <c r="V7" s="587"/>
      <c r="W7" s="587"/>
      <c r="X7" s="587"/>
      <c r="Y7" s="588"/>
      <c r="Z7" s="639">
        <v>0</v>
      </c>
      <c r="AA7" s="639"/>
      <c r="AB7" s="639"/>
      <c r="AC7" s="639"/>
      <c r="AD7" s="640">
        <v>8029</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1262199</v>
      </c>
      <c r="BH7" s="587"/>
      <c r="BI7" s="587"/>
      <c r="BJ7" s="587"/>
      <c r="BK7" s="587"/>
      <c r="BL7" s="587"/>
      <c r="BM7" s="587"/>
      <c r="BN7" s="588"/>
      <c r="BO7" s="639">
        <v>37</v>
      </c>
      <c r="BP7" s="639"/>
      <c r="BQ7" s="639"/>
      <c r="BR7" s="639"/>
      <c r="BS7" s="640">
        <v>18072</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3082670</v>
      </c>
      <c r="CS7" s="587"/>
      <c r="CT7" s="587"/>
      <c r="CU7" s="587"/>
      <c r="CV7" s="587"/>
      <c r="CW7" s="587"/>
      <c r="CX7" s="587"/>
      <c r="CY7" s="588"/>
      <c r="CZ7" s="639">
        <v>13.3</v>
      </c>
      <c r="DA7" s="639"/>
      <c r="DB7" s="639"/>
      <c r="DC7" s="639"/>
      <c r="DD7" s="592">
        <v>262723</v>
      </c>
      <c r="DE7" s="587"/>
      <c r="DF7" s="587"/>
      <c r="DG7" s="587"/>
      <c r="DH7" s="587"/>
      <c r="DI7" s="587"/>
      <c r="DJ7" s="587"/>
      <c r="DK7" s="587"/>
      <c r="DL7" s="587"/>
      <c r="DM7" s="587"/>
      <c r="DN7" s="587"/>
      <c r="DO7" s="587"/>
      <c r="DP7" s="588"/>
      <c r="DQ7" s="592">
        <v>2706198</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14211</v>
      </c>
      <c r="S8" s="587"/>
      <c r="T8" s="587"/>
      <c r="U8" s="587"/>
      <c r="V8" s="587"/>
      <c r="W8" s="587"/>
      <c r="X8" s="587"/>
      <c r="Y8" s="588"/>
      <c r="Z8" s="639">
        <v>0.1</v>
      </c>
      <c r="AA8" s="639"/>
      <c r="AB8" s="639"/>
      <c r="AC8" s="639"/>
      <c r="AD8" s="640">
        <v>14211</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48573</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4741938</v>
      </c>
      <c r="CS8" s="587"/>
      <c r="CT8" s="587"/>
      <c r="CU8" s="587"/>
      <c r="CV8" s="587"/>
      <c r="CW8" s="587"/>
      <c r="CX8" s="587"/>
      <c r="CY8" s="588"/>
      <c r="CZ8" s="639">
        <v>20.399999999999999</v>
      </c>
      <c r="DA8" s="639"/>
      <c r="DB8" s="639"/>
      <c r="DC8" s="639"/>
      <c r="DD8" s="592">
        <v>103926</v>
      </c>
      <c r="DE8" s="587"/>
      <c r="DF8" s="587"/>
      <c r="DG8" s="587"/>
      <c r="DH8" s="587"/>
      <c r="DI8" s="587"/>
      <c r="DJ8" s="587"/>
      <c r="DK8" s="587"/>
      <c r="DL8" s="587"/>
      <c r="DM8" s="587"/>
      <c r="DN8" s="587"/>
      <c r="DO8" s="587"/>
      <c r="DP8" s="588"/>
      <c r="DQ8" s="592">
        <v>3067634</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19823</v>
      </c>
      <c r="S9" s="587"/>
      <c r="T9" s="587"/>
      <c r="U9" s="587"/>
      <c r="V9" s="587"/>
      <c r="W9" s="587"/>
      <c r="X9" s="587"/>
      <c r="Y9" s="588"/>
      <c r="Z9" s="639">
        <v>0.1</v>
      </c>
      <c r="AA9" s="639"/>
      <c r="AB9" s="639"/>
      <c r="AC9" s="639"/>
      <c r="AD9" s="640">
        <v>19823</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1025642</v>
      </c>
      <c r="BH9" s="587"/>
      <c r="BI9" s="587"/>
      <c r="BJ9" s="587"/>
      <c r="BK9" s="587"/>
      <c r="BL9" s="587"/>
      <c r="BM9" s="587"/>
      <c r="BN9" s="588"/>
      <c r="BO9" s="639">
        <v>30.1</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2319597</v>
      </c>
      <c r="CS9" s="587"/>
      <c r="CT9" s="587"/>
      <c r="CU9" s="587"/>
      <c r="CV9" s="587"/>
      <c r="CW9" s="587"/>
      <c r="CX9" s="587"/>
      <c r="CY9" s="588"/>
      <c r="CZ9" s="639">
        <v>10</v>
      </c>
      <c r="DA9" s="639"/>
      <c r="DB9" s="639"/>
      <c r="DC9" s="639"/>
      <c r="DD9" s="592">
        <v>723687</v>
      </c>
      <c r="DE9" s="587"/>
      <c r="DF9" s="587"/>
      <c r="DG9" s="587"/>
      <c r="DH9" s="587"/>
      <c r="DI9" s="587"/>
      <c r="DJ9" s="587"/>
      <c r="DK9" s="587"/>
      <c r="DL9" s="587"/>
      <c r="DM9" s="587"/>
      <c r="DN9" s="587"/>
      <c r="DO9" s="587"/>
      <c r="DP9" s="588"/>
      <c r="DQ9" s="592">
        <v>1431331</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293195</v>
      </c>
      <c r="S10" s="587"/>
      <c r="T10" s="587"/>
      <c r="U10" s="587"/>
      <c r="V10" s="587"/>
      <c r="W10" s="587"/>
      <c r="X10" s="587"/>
      <c r="Y10" s="588"/>
      <c r="Z10" s="639">
        <v>1.2</v>
      </c>
      <c r="AA10" s="639"/>
      <c r="AB10" s="639"/>
      <c r="AC10" s="639"/>
      <c r="AD10" s="640">
        <v>293195</v>
      </c>
      <c r="AE10" s="640"/>
      <c r="AF10" s="640"/>
      <c r="AG10" s="640"/>
      <c r="AH10" s="640"/>
      <c r="AI10" s="640"/>
      <c r="AJ10" s="640"/>
      <c r="AK10" s="640"/>
      <c r="AL10" s="609">
        <v>1.8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77070</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77493</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4283</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110914</v>
      </c>
      <c r="BH11" s="587"/>
      <c r="BI11" s="587"/>
      <c r="BJ11" s="587"/>
      <c r="BK11" s="587"/>
      <c r="BL11" s="587"/>
      <c r="BM11" s="587"/>
      <c r="BN11" s="588"/>
      <c r="BO11" s="639">
        <v>3.3</v>
      </c>
      <c r="BP11" s="639"/>
      <c r="BQ11" s="639"/>
      <c r="BR11" s="639"/>
      <c r="BS11" s="592">
        <v>18072</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924710</v>
      </c>
      <c r="CS11" s="587"/>
      <c r="CT11" s="587"/>
      <c r="CU11" s="587"/>
      <c r="CV11" s="587"/>
      <c r="CW11" s="587"/>
      <c r="CX11" s="587"/>
      <c r="CY11" s="588"/>
      <c r="CZ11" s="639">
        <v>4</v>
      </c>
      <c r="DA11" s="639"/>
      <c r="DB11" s="639"/>
      <c r="DC11" s="639"/>
      <c r="DD11" s="592">
        <v>269612</v>
      </c>
      <c r="DE11" s="587"/>
      <c r="DF11" s="587"/>
      <c r="DG11" s="587"/>
      <c r="DH11" s="587"/>
      <c r="DI11" s="587"/>
      <c r="DJ11" s="587"/>
      <c r="DK11" s="587"/>
      <c r="DL11" s="587"/>
      <c r="DM11" s="587"/>
      <c r="DN11" s="587"/>
      <c r="DO11" s="587"/>
      <c r="DP11" s="588"/>
      <c r="DQ11" s="592">
        <v>534960</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1756024</v>
      </c>
      <c r="BH12" s="587"/>
      <c r="BI12" s="587"/>
      <c r="BJ12" s="587"/>
      <c r="BK12" s="587"/>
      <c r="BL12" s="587"/>
      <c r="BM12" s="587"/>
      <c r="BN12" s="588"/>
      <c r="BO12" s="639">
        <v>51.5</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233049</v>
      </c>
      <c r="CS12" s="587"/>
      <c r="CT12" s="587"/>
      <c r="CU12" s="587"/>
      <c r="CV12" s="587"/>
      <c r="CW12" s="587"/>
      <c r="CX12" s="587"/>
      <c r="CY12" s="588"/>
      <c r="CZ12" s="639">
        <v>1</v>
      </c>
      <c r="DA12" s="639"/>
      <c r="DB12" s="639"/>
      <c r="DC12" s="639"/>
      <c r="DD12" s="592">
        <v>37225</v>
      </c>
      <c r="DE12" s="587"/>
      <c r="DF12" s="587"/>
      <c r="DG12" s="587"/>
      <c r="DH12" s="587"/>
      <c r="DI12" s="587"/>
      <c r="DJ12" s="587"/>
      <c r="DK12" s="587"/>
      <c r="DL12" s="587"/>
      <c r="DM12" s="587"/>
      <c r="DN12" s="587"/>
      <c r="DO12" s="587"/>
      <c r="DP12" s="588"/>
      <c r="DQ12" s="592">
        <v>194352</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70034</v>
      </c>
      <c r="S13" s="587"/>
      <c r="T13" s="587"/>
      <c r="U13" s="587"/>
      <c r="V13" s="587"/>
      <c r="W13" s="587"/>
      <c r="X13" s="587"/>
      <c r="Y13" s="588"/>
      <c r="Z13" s="639">
        <v>0.3</v>
      </c>
      <c r="AA13" s="639"/>
      <c r="AB13" s="639"/>
      <c r="AC13" s="639"/>
      <c r="AD13" s="640">
        <v>70034</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1519090</v>
      </c>
      <c r="BH13" s="587"/>
      <c r="BI13" s="587"/>
      <c r="BJ13" s="587"/>
      <c r="BK13" s="587"/>
      <c r="BL13" s="587"/>
      <c r="BM13" s="587"/>
      <c r="BN13" s="588"/>
      <c r="BO13" s="639">
        <v>44.5</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2845873</v>
      </c>
      <c r="CS13" s="587"/>
      <c r="CT13" s="587"/>
      <c r="CU13" s="587"/>
      <c r="CV13" s="587"/>
      <c r="CW13" s="587"/>
      <c r="CX13" s="587"/>
      <c r="CY13" s="588"/>
      <c r="CZ13" s="639">
        <v>12.2</v>
      </c>
      <c r="DA13" s="639"/>
      <c r="DB13" s="639"/>
      <c r="DC13" s="639"/>
      <c r="DD13" s="592">
        <v>1369228</v>
      </c>
      <c r="DE13" s="587"/>
      <c r="DF13" s="587"/>
      <c r="DG13" s="587"/>
      <c r="DH13" s="587"/>
      <c r="DI13" s="587"/>
      <c r="DJ13" s="587"/>
      <c r="DK13" s="587"/>
      <c r="DL13" s="587"/>
      <c r="DM13" s="587"/>
      <c r="DN13" s="587"/>
      <c r="DO13" s="587"/>
      <c r="DP13" s="588"/>
      <c r="DQ13" s="592">
        <v>1785359</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95013</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979004</v>
      </c>
      <c r="CS14" s="587"/>
      <c r="CT14" s="587"/>
      <c r="CU14" s="587"/>
      <c r="CV14" s="587"/>
      <c r="CW14" s="587"/>
      <c r="CX14" s="587"/>
      <c r="CY14" s="588"/>
      <c r="CZ14" s="639">
        <v>4.2</v>
      </c>
      <c r="DA14" s="639"/>
      <c r="DB14" s="639"/>
      <c r="DC14" s="639"/>
      <c r="DD14" s="592">
        <v>286462</v>
      </c>
      <c r="DE14" s="587"/>
      <c r="DF14" s="587"/>
      <c r="DG14" s="587"/>
      <c r="DH14" s="587"/>
      <c r="DI14" s="587"/>
      <c r="DJ14" s="587"/>
      <c r="DK14" s="587"/>
      <c r="DL14" s="587"/>
      <c r="DM14" s="587"/>
      <c r="DN14" s="587"/>
      <c r="DO14" s="587"/>
      <c r="DP14" s="588"/>
      <c r="DQ14" s="592">
        <v>714432</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9773</v>
      </c>
      <c r="S15" s="587"/>
      <c r="T15" s="587"/>
      <c r="U15" s="587"/>
      <c r="V15" s="587"/>
      <c r="W15" s="587"/>
      <c r="X15" s="587"/>
      <c r="Y15" s="588"/>
      <c r="Z15" s="639">
        <v>0</v>
      </c>
      <c r="AA15" s="639"/>
      <c r="AB15" s="639"/>
      <c r="AC15" s="639"/>
      <c r="AD15" s="640">
        <v>9773</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187713</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2318994</v>
      </c>
      <c r="CS15" s="587"/>
      <c r="CT15" s="587"/>
      <c r="CU15" s="587"/>
      <c r="CV15" s="587"/>
      <c r="CW15" s="587"/>
      <c r="CX15" s="587"/>
      <c r="CY15" s="588"/>
      <c r="CZ15" s="639">
        <v>10</v>
      </c>
      <c r="DA15" s="639"/>
      <c r="DB15" s="639"/>
      <c r="DC15" s="639"/>
      <c r="DD15" s="592">
        <v>334688</v>
      </c>
      <c r="DE15" s="587"/>
      <c r="DF15" s="587"/>
      <c r="DG15" s="587"/>
      <c r="DH15" s="587"/>
      <c r="DI15" s="587"/>
      <c r="DJ15" s="587"/>
      <c r="DK15" s="587"/>
      <c r="DL15" s="587"/>
      <c r="DM15" s="587"/>
      <c r="DN15" s="587"/>
      <c r="DO15" s="587"/>
      <c r="DP15" s="588"/>
      <c r="DQ15" s="592">
        <v>1966564</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13621542</v>
      </c>
      <c r="S16" s="587"/>
      <c r="T16" s="587"/>
      <c r="U16" s="587"/>
      <c r="V16" s="587"/>
      <c r="W16" s="587"/>
      <c r="X16" s="587"/>
      <c r="Y16" s="588"/>
      <c r="Z16" s="639">
        <v>53.6</v>
      </c>
      <c r="AA16" s="639"/>
      <c r="AB16" s="639"/>
      <c r="AC16" s="639"/>
      <c r="AD16" s="640">
        <v>12439018</v>
      </c>
      <c r="AE16" s="640"/>
      <c r="AF16" s="640"/>
      <c r="AG16" s="640"/>
      <c r="AH16" s="640"/>
      <c r="AI16" s="640"/>
      <c r="AJ16" s="640"/>
      <c r="AK16" s="640"/>
      <c r="AL16" s="609">
        <v>75.400000000000006</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v>3898</v>
      </c>
      <c r="BH16" s="587"/>
      <c r="BI16" s="587"/>
      <c r="BJ16" s="587"/>
      <c r="BK16" s="587"/>
      <c r="BL16" s="587"/>
      <c r="BM16" s="587"/>
      <c r="BN16" s="588"/>
      <c r="BO16" s="639">
        <v>0.1</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105196</v>
      </c>
      <c r="CS16" s="587"/>
      <c r="CT16" s="587"/>
      <c r="CU16" s="587"/>
      <c r="CV16" s="587"/>
      <c r="CW16" s="587"/>
      <c r="CX16" s="587"/>
      <c r="CY16" s="588"/>
      <c r="CZ16" s="639">
        <v>0.5</v>
      </c>
      <c r="DA16" s="639"/>
      <c r="DB16" s="639"/>
      <c r="DC16" s="639"/>
      <c r="DD16" s="592" t="s">
        <v>112</v>
      </c>
      <c r="DE16" s="587"/>
      <c r="DF16" s="587"/>
      <c r="DG16" s="587"/>
      <c r="DH16" s="587"/>
      <c r="DI16" s="587"/>
      <c r="DJ16" s="587"/>
      <c r="DK16" s="587"/>
      <c r="DL16" s="587"/>
      <c r="DM16" s="587"/>
      <c r="DN16" s="587"/>
      <c r="DO16" s="587"/>
      <c r="DP16" s="588"/>
      <c r="DQ16" s="592">
        <v>7974</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12439018</v>
      </c>
      <c r="S17" s="587"/>
      <c r="T17" s="587"/>
      <c r="U17" s="587"/>
      <c r="V17" s="587"/>
      <c r="W17" s="587"/>
      <c r="X17" s="587"/>
      <c r="Y17" s="588"/>
      <c r="Z17" s="639">
        <v>48.9</v>
      </c>
      <c r="AA17" s="639"/>
      <c r="AB17" s="639"/>
      <c r="AC17" s="639"/>
      <c r="AD17" s="640">
        <v>12439018</v>
      </c>
      <c r="AE17" s="640"/>
      <c r="AF17" s="640"/>
      <c r="AG17" s="640"/>
      <c r="AH17" s="640"/>
      <c r="AI17" s="640"/>
      <c r="AJ17" s="640"/>
      <c r="AK17" s="640"/>
      <c r="AL17" s="609">
        <v>75.400000000000006</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5427011</v>
      </c>
      <c r="CS17" s="587"/>
      <c r="CT17" s="587"/>
      <c r="CU17" s="587"/>
      <c r="CV17" s="587"/>
      <c r="CW17" s="587"/>
      <c r="CX17" s="587"/>
      <c r="CY17" s="588"/>
      <c r="CZ17" s="639">
        <v>23.4</v>
      </c>
      <c r="DA17" s="639"/>
      <c r="DB17" s="639"/>
      <c r="DC17" s="639"/>
      <c r="DD17" s="592" t="s">
        <v>112</v>
      </c>
      <c r="DE17" s="587"/>
      <c r="DF17" s="587"/>
      <c r="DG17" s="587"/>
      <c r="DH17" s="587"/>
      <c r="DI17" s="587"/>
      <c r="DJ17" s="587"/>
      <c r="DK17" s="587"/>
      <c r="DL17" s="587"/>
      <c r="DM17" s="587"/>
      <c r="DN17" s="587"/>
      <c r="DO17" s="587"/>
      <c r="DP17" s="588"/>
      <c r="DQ17" s="592">
        <v>5321241</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1182521</v>
      </c>
      <c r="S18" s="587"/>
      <c r="T18" s="587"/>
      <c r="U18" s="587"/>
      <c r="V18" s="587"/>
      <c r="W18" s="587"/>
      <c r="X18" s="587"/>
      <c r="Y18" s="588"/>
      <c r="Z18" s="639">
        <v>4.7</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107103</v>
      </c>
      <c r="BH19" s="587"/>
      <c r="BI19" s="587"/>
      <c r="BJ19" s="587"/>
      <c r="BK19" s="587"/>
      <c r="BL19" s="587"/>
      <c r="BM19" s="587"/>
      <c r="BN19" s="588"/>
      <c r="BO19" s="639">
        <v>3.1</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17732009</v>
      </c>
      <c r="S20" s="587"/>
      <c r="T20" s="587"/>
      <c r="U20" s="587"/>
      <c r="V20" s="587"/>
      <c r="W20" s="587"/>
      <c r="X20" s="587"/>
      <c r="Y20" s="588"/>
      <c r="Z20" s="639">
        <v>69.7</v>
      </c>
      <c r="AA20" s="639"/>
      <c r="AB20" s="639"/>
      <c r="AC20" s="639"/>
      <c r="AD20" s="640">
        <v>16452985</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107103</v>
      </c>
      <c r="BH20" s="587"/>
      <c r="BI20" s="587"/>
      <c r="BJ20" s="587"/>
      <c r="BK20" s="587"/>
      <c r="BL20" s="587"/>
      <c r="BM20" s="587"/>
      <c r="BN20" s="588"/>
      <c r="BO20" s="639">
        <v>3.1</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23236427</v>
      </c>
      <c r="CS20" s="587"/>
      <c r="CT20" s="587"/>
      <c r="CU20" s="587"/>
      <c r="CV20" s="587"/>
      <c r="CW20" s="587"/>
      <c r="CX20" s="587"/>
      <c r="CY20" s="588"/>
      <c r="CZ20" s="639">
        <v>100</v>
      </c>
      <c r="DA20" s="639"/>
      <c r="DB20" s="639"/>
      <c r="DC20" s="639"/>
      <c r="DD20" s="592">
        <v>3387551</v>
      </c>
      <c r="DE20" s="587"/>
      <c r="DF20" s="587"/>
      <c r="DG20" s="587"/>
      <c r="DH20" s="587"/>
      <c r="DI20" s="587"/>
      <c r="DJ20" s="587"/>
      <c r="DK20" s="587"/>
      <c r="DL20" s="587"/>
      <c r="DM20" s="587"/>
      <c r="DN20" s="587"/>
      <c r="DO20" s="587"/>
      <c r="DP20" s="588"/>
      <c r="DQ20" s="592">
        <v>17915220</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8624</v>
      </c>
      <c r="S21" s="587"/>
      <c r="T21" s="587"/>
      <c r="U21" s="587"/>
      <c r="V21" s="587"/>
      <c r="W21" s="587"/>
      <c r="X21" s="587"/>
      <c r="Y21" s="588"/>
      <c r="Z21" s="639">
        <v>0</v>
      </c>
      <c r="AA21" s="639"/>
      <c r="AB21" s="639"/>
      <c r="AC21" s="639"/>
      <c r="AD21" s="640">
        <v>8624</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v>10603</v>
      </c>
      <c r="BH21" s="587"/>
      <c r="BI21" s="587"/>
      <c r="BJ21" s="587"/>
      <c r="BK21" s="587"/>
      <c r="BL21" s="587"/>
      <c r="BM21" s="587"/>
      <c r="BN21" s="588"/>
      <c r="BO21" s="639">
        <v>0.3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61783</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240642</v>
      </c>
      <c r="S23" s="587"/>
      <c r="T23" s="587"/>
      <c r="U23" s="587"/>
      <c r="V23" s="587"/>
      <c r="W23" s="587"/>
      <c r="X23" s="587"/>
      <c r="Y23" s="588"/>
      <c r="Z23" s="639">
        <v>0.9</v>
      </c>
      <c r="AA23" s="639"/>
      <c r="AB23" s="639"/>
      <c r="AC23" s="639"/>
      <c r="AD23" s="640">
        <v>11821</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96500</v>
      </c>
      <c r="BH23" s="587"/>
      <c r="BI23" s="587"/>
      <c r="BJ23" s="587"/>
      <c r="BK23" s="587"/>
      <c r="BL23" s="587"/>
      <c r="BM23" s="587"/>
      <c r="BN23" s="588"/>
      <c r="BO23" s="639">
        <v>2.8</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100417</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11374892</v>
      </c>
      <c r="CS24" s="637"/>
      <c r="CT24" s="637"/>
      <c r="CU24" s="637"/>
      <c r="CV24" s="637"/>
      <c r="CW24" s="637"/>
      <c r="CX24" s="637"/>
      <c r="CY24" s="684"/>
      <c r="CZ24" s="688">
        <v>49</v>
      </c>
      <c r="DA24" s="689"/>
      <c r="DB24" s="689"/>
      <c r="DC24" s="690"/>
      <c r="DD24" s="683">
        <v>9715915</v>
      </c>
      <c r="DE24" s="637"/>
      <c r="DF24" s="637"/>
      <c r="DG24" s="637"/>
      <c r="DH24" s="637"/>
      <c r="DI24" s="637"/>
      <c r="DJ24" s="637"/>
      <c r="DK24" s="684"/>
      <c r="DL24" s="683">
        <v>9115769</v>
      </c>
      <c r="DM24" s="637"/>
      <c r="DN24" s="637"/>
      <c r="DO24" s="637"/>
      <c r="DP24" s="637"/>
      <c r="DQ24" s="637"/>
      <c r="DR24" s="637"/>
      <c r="DS24" s="637"/>
      <c r="DT24" s="637"/>
      <c r="DU24" s="637"/>
      <c r="DV24" s="684"/>
      <c r="DW24" s="685">
        <v>52.2</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1928478</v>
      </c>
      <c r="S25" s="587"/>
      <c r="T25" s="587"/>
      <c r="U25" s="587"/>
      <c r="V25" s="587"/>
      <c r="W25" s="587"/>
      <c r="X25" s="587"/>
      <c r="Y25" s="588"/>
      <c r="Z25" s="639">
        <v>7.6</v>
      </c>
      <c r="AA25" s="639"/>
      <c r="AB25" s="639"/>
      <c r="AC25" s="639"/>
      <c r="AD25" s="640" t="s">
        <v>112</v>
      </c>
      <c r="AE25" s="640"/>
      <c r="AF25" s="640"/>
      <c r="AG25" s="640"/>
      <c r="AH25" s="640"/>
      <c r="AI25" s="640"/>
      <c r="AJ25" s="640"/>
      <c r="AK25" s="640"/>
      <c r="AL25" s="609" t="s">
        <v>112</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3857559</v>
      </c>
      <c r="CS25" s="605"/>
      <c r="CT25" s="605"/>
      <c r="CU25" s="605"/>
      <c r="CV25" s="605"/>
      <c r="CW25" s="605"/>
      <c r="CX25" s="605"/>
      <c r="CY25" s="606"/>
      <c r="CZ25" s="589">
        <v>16.600000000000001</v>
      </c>
      <c r="DA25" s="607"/>
      <c r="DB25" s="607"/>
      <c r="DC25" s="608"/>
      <c r="DD25" s="592">
        <v>3671013</v>
      </c>
      <c r="DE25" s="605"/>
      <c r="DF25" s="605"/>
      <c r="DG25" s="605"/>
      <c r="DH25" s="605"/>
      <c r="DI25" s="605"/>
      <c r="DJ25" s="605"/>
      <c r="DK25" s="606"/>
      <c r="DL25" s="592">
        <v>3550557</v>
      </c>
      <c r="DM25" s="605"/>
      <c r="DN25" s="605"/>
      <c r="DO25" s="605"/>
      <c r="DP25" s="605"/>
      <c r="DQ25" s="605"/>
      <c r="DR25" s="605"/>
      <c r="DS25" s="605"/>
      <c r="DT25" s="605"/>
      <c r="DU25" s="605"/>
      <c r="DV25" s="606"/>
      <c r="DW25" s="609">
        <v>20.3</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2458903</v>
      </c>
      <c r="CS26" s="587"/>
      <c r="CT26" s="587"/>
      <c r="CU26" s="587"/>
      <c r="CV26" s="587"/>
      <c r="CW26" s="587"/>
      <c r="CX26" s="587"/>
      <c r="CY26" s="588"/>
      <c r="CZ26" s="589">
        <v>10.6</v>
      </c>
      <c r="DA26" s="607"/>
      <c r="DB26" s="607"/>
      <c r="DC26" s="608"/>
      <c r="DD26" s="592">
        <v>2279355</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1034446</v>
      </c>
      <c r="S27" s="587"/>
      <c r="T27" s="587"/>
      <c r="U27" s="587"/>
      <c r="V27" s="587"/>
      <c r="W27" s="587"/>
      <c r="X27" s="587"/>
      <c r="Y27" s="588"/>
      <c r="Z27" s="639">
        <v>4.0999999999999996</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3411950</v>
      </c>
      <c r="BH27" s="587"/>
      <c r="BI27" s="587"/>
      <c r="BJ27" s="587"/>
      <c r="BK27" s="587"/>
      <c r="BL27" s="587"/>
      <c r="BM27" s="587"/>
      <c r="BN27" s="588"/>
      <c r="BO27" s="639">
        <v>100</v>
      </c>
      <c r="BP27" s="639"/>
      <c r="BQ27" s="639"/>
      <c r="BR27" s="639"/>
      <c r="BS27" s="592">
        <v>18072</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2090322</v>
      </c>
      <c r="CS27" s="605"/>
      <c r="CT27" s="605"/>
      <c r="CU27" s="605"/>
      <c r="CV27" s="605"/>
      <c r="CW27" s="605"/>
      <c r="CX27" s="605"/>
      <c r="CY27" s="606"/>
      <c r="CZ27" s="589">
        <v>9</v>
      </c>
      <c r="DA27" s="607"/>
      <c r="DB27" s="607"/>
      <c r="DC27" s="608"/>
      <c r="DD27" s="592">
        <v>723661</v>
      </c>
      <c r="DE27" s="605"/>
      <c r="DF27" s="605"/>
      <c r="DG27" s="605"/>
      <c r="DH27" s="605"/>
      <c r="DI27" s="605"/>
      <c r="DJ27" s="605"/>
      <c r="DK27" s="606"/>
      <c r="DL27" s="592">
        <v>717560</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149295</v>
      </c>
      <c r="S28" s="587"/>
      <c r="T28" s="587"/>
      <c r="U28" s="587"/>
      <c r="V28" s="587"/>
      <c r="W28" s="587"/>
      <c r="X28" s="587"/>
      <c r="Y28" s="588"/>
      <c r="Z28" s="639">
        <v>0.6</v>
      </c>
      <c r="AA28" s="639"/>
      <c r="AB28" s="639"/>
      <c r="AC28" s="639"/>
      <c r="AD28" s="640">
        <v>21316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5427011</v>
      </c>
      <c r="CS28" s="587"/>
      <c r="CT28" s="587"/>
      <c r="CU28" s="587"/>
      <c r="CV28" s="587"/>
      <c r="CW28" s="587"/>
      <c r="CX28" s="587"/>
      <c r="CY28" s="588"/>
      <c r="CZ28" s="589">
        <v>23.4</v>
      </c>
      <c r="DA28" s="607"/>
      <c r="DB28" s="607"/>
      <c r="DC28" s="608"/>
      <c r="DD28" s="592">
        <v>5321241</v>
      </c>
      <c r="DE28" s="587"/>
      <c r="DF28" s="587"/>
      <c r="DG28" s="587"/>
      <c r="DH28" s="587"/>
      <c r="DI28" s="587"/>
      <c r="DJ28" s="587"/>
      <c r="DK28" s="588"/>
      <c r="DL28" s="592">
        <v>4847652</v>
      </c>
      <c r="DM28" s="587"/>
      <c r="DN28" s="587"/>
      <c r="DO28" s="587"/>
      <c r="DP28" s="587"/>
      <c r="DQ28" s="587"/>
      <c r="DR28" s="587"/>
      <c r="DS28" s="587"/>
      <c r="DT28" s="587"/>
      <c r="DU28" s="587"/>
      <c r="DV28" s="588"/>
      <c r="DW28" s="609">
        <v>27.8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103787</v>
      </c>
      <c r="S29" s="587"/>
      <c r="T29" s="587"/>
      <c r="U29" s="587"/>
      <c r="V29" s="587"/>
      <c r="W29" s="587"/>
      <c r="X29" s="587"/>
      <c r="Y29" s="588"/>
      <c r="Z29" s="639">
        <v>0.4</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5427011</v>
      </c>
      <c r="CS29" s="605"/>
      <c r="CT29" s="605"/>
      <c r="CU29" s="605"/>
      <c r="CV29" s="605"/>
      <c r="CW29" s="605"/>
      <c r="CX29" s="605"/>
      <c r="CY29" s="606"/>
      <c r="CZ29" s="589">
        <v>23.4</v>
      </c>
      <c r="DA29" s="607"/>
      <c r="DB29" s="607"/>
      <c r="DC29" s="608"/>
      <c r="DD29" s="592">
        <v>5321241</v>
      </c>
      <c r="DE29" s="605"/>
      <c r="DF29" s="605"/>
      <c r="DG29" s="605"/>
      <c r="DH29" s="605"/>
      <c r="DI29" s="605"/>
      <c r="DJ29" s="605"/>
      <c r="DK29" s="606"/>
      <c r="DL29" s="592">
        <v>4847652</v>
      </c>
      <c r="DM29" s="605"/>
      <c r="DN29" s="605"/>
      <c r="DO29" s="605"/>
      <c r="DP29" s="605"/>
      <c r="DQ29" s="605"/>
      <c r="DR29" s="605"/>
      <c r="DS29" s="605"/>
      <c r="DT29" s="605"/>
      <c r="DU29" s="605"/>
      <c r="DV29" s="606"/>
      <c r="DW29" s="609">
        <v>27.8</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202595</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98.7</v>
      </c>
      <c r="BH30" s="653"/>
      <c r="BI30" s="653"/>
      <c r="BJ30" s="653"/>
      <c r="BK30" s="653"/>
      <c r="BL30" s="653"/>
      <c r="BM30" s="654">
        <v>92</v>
      </c>
      <c r="BN30" s="653"/>
      <c r="BO30" s="653"/>
      <c r="BP30" s="653"/>
      <c r="BQ30" s="655"/>
      <c r="BR30" s="652">
        <v>98.7</v>
      </c>
      <c r="BS30" s="653"/>
      <c r="BT30" s="653"/>
      <c r="BU30" s="653"/>
      <c r="BV30" s="653"/>
      <c r="BW30" s="653"/>
      <c r="BX30" s="654">
        <v>92.2</v>
      </c>
      <c r="BY30" s="653"/>
      <c r="BZ30" s="653"/>
      <c r="CA30" s="653"/>
      <c r="CB30" s="655"/>
      <c r="CD30" s="658"/>
      <c r="CE30" s="659"/>
      <c r="CF30" s="623" t="s">
        <v>289</v>
      </c>
      <c r="CG30" s="620"/>
      <c r="CH30" s="620"/>
      <c r="CI30" s="620"/>
      <c r="CJ30" s="620"/>
      <c r="CK30" s="620"/>
      <c r="CL30" s="620"/>
      <c r="CM30" s="620"/>
      <c r="CN30" s="620"/>
      <c r="CO30" s="620"/>
      <c r="CP30" s="620"/>
      <c r="CQ30" s="621"/>
      <c r="CR30" s="586">
        <v>4976399</v>
      </c>
      <c r="CS30" s="587"/>
      <c r="CT30" s="587"/>
      <c r="CU30" s="587"/>
      <c r="CV30" s="587"/>
      <c r="CW30" s="587"/>
      <c r="CX30" s="587"/>
      <c r="CY30" s="588"/>
      <c r="CZ30" s="589">
        <v>21.4</v>
      </c>
      <c r="DA30" s="607"/>
      <c r="DB30" s="607"/>
      <c r="DC30" s="608"/>
      <c r="DD30" s="592">
        <v>4870629</v>
      </c>
      <c r="DE30" s="587"/>
      <c r="DF30" s="587"/>
      <c r="DG30" s="587"/>
      <c r="DH30" s="587"/>
      <c r="DI30" s="587"/>
      <c r="DJ30" s="587"/>
      <c r="DK30" s="588"/>
      <c r="DL30" s="592">
        <v>4397040</v>
      </c>
      <c r="DM30" s="587"/>
      <c r="DN30" s="587"/>
      <c r="DO30" s="587"/>
      <c r="DP30" s="587"/>
      <c r="DQ30" s="587"/>
      <c r="DR30" s="587"/>
      <c r="DS30" s="587"/>
      <c r="DT30" s="587"/>
      <c r="DU30" s="587"/>
      <c r="DV30" s="588"/>
      <c r="DW30" s="609">
        <v>25.2</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1211393</v>
      </c>
      <c r="S31" s="587"/>
      <c r="T31" s="587"/>
      <c r="U31" s="587"/>
      <c r="V31" s="587"/>
      <c r="W31" s="587"/>
      <c r="X31" s="587"/>
      <c r="Y31" s="588"/>
      <c r="Z31" s="639">
        <v>4.8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99.1</v>
      </c>
      <c r="BH31" s="605"/>
      <c r="BI31" s="605"/>
      <c r="BJ31" s="605"/>
      <c r="BK31" s="605"/>
      <c r="BL31" s="605"/>
      <c r="BM31" s="641">
        <v>95.3</v>
      </c>
      <c r="BN31" s="651"/>
      <c r="BO31" s="651"/>
      <c r="BP31" s="651"/>
      <c r="BQ31" s="615"/>
      <c r="BR31" s="650">
        <v>99.2</v>
      </c>
      <c r="BS31" s="605"/>
      <c r="BT31" s="605"/>
      <c r="BU31" s="605"/>
      <c r="BV31" s="605"/>
      <c r="BW31" s="605"/>
      <c r="BX31" s="641">
        <v>95.3</v>
      </c>
      <c r="BY31" s="651"/>
      <c r="BZ31" s="651"/>
      <c r="CA31" s="651"/>
      <c r="CB31" s="615"/>
      <c r="CD31" s="658"/>
      <c r="CE31" s="659"/>
      <c r="CF31" s="623" t="s">
        <v>293</v>
      </c>
      <c r="CG31" s="620"/>
      <c r="CH31" s="620"/>
      <c r="CI31" s="620"/>
      <c r="CJ31" s="620"/>
      <c r="CK31" s="620"/>
      <c r="CL31" s="620"/>
      <c r="CM31" s="620"/>
      <c r="CN31" s="620"/>
      <c r="CO31" s="620"/>
      <c r="CP31" s="620"/>
      <c r="CQ31" s="621"/>
      <c r="CR31" s="586">
        <v>450612</v>
      </c>
      <c r="CS31" s="605"/>
      <c r="CT31" s="605"/>
      <c r="CU31" s="605"/>
      <c r="CV31" s="605"/>
      <c r="CW31" s="605"/>
      <c r="CX31" s="605"/>
      <c r="CY31" s="606"/>
      <c r="CZ31" s="589">
        <v>1.9</v>
      </c>
      <c r="DA31" s="607"/>
      <c r="DB31" s="607"/>
      <c r="DC31" s="608"/>
      <c r="DD31" s="592">
        <v>450612</v>
      </c>
      <c r="DE31" s="605"/>
      <c r="DF31" s="605"/>
      <c r="DG31" s="605"/>
      <c r="DH31" s="605"/>
      <c r="DI31" s="605"/>
      <c r="DJ31" s="605"/>
      <c r="DK31" s="606"/>
      <c r="DL31" s="592">
        <v>450612</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253723</v>
      </c>
      <c r="S32" s="587"/>
      <c r="T32" s="587"/>
      <c r="U32" s="587"/>
      <c r="V32" s="587"/>
      <c r="W32" s="587"/>
      <c r="X32" s="587"/>
      <c r="Y32" s="588"/>
      <c r="Z32" s="639">
        <v>1</v>
      </c>
      <c r="AA32" s="639"/>
      <c r="AB32" s="639"/>
      <c r="AC32" s="639"/>
      <c r="AD32" s="640">
        <v>608</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v>
      </c>
      <c r="BH32" s="571"/>
      <c r="BI32" s="571"/>
      <c r="BJ32" s="571"/>
      <c r="BK32" s="571"/>
      <c r="BL32" s="571"/>
      <c r="BM32" s="634">
        <v>87.3</v>
      </c>
      <c r="BN32" s="571"/>
      <c r="BO32" s="571"/>
      <c r="BP32" s="571"/>
      <c r="BQ32" s="628"/>
      <c r="BR32" s="649">
        <v>98</v>
      </c>
      <c r="BS32" s="571"/>
      <c r="BT32" s="571"/>
      <c r="BU32" s="571"/>
      <c r="BV32" s="571"/>
      <c r="BW32" s="571"/>
      <c r="BX32" s="634">
        <v>87.7</v>
      </c>
      <c r="BY32" s="571"/>
      <c r="BZ32" s="571"/>
      <c r="CA32" s="571"/>
      <c r="CB32" s="628"/>
      <c r="CD32" s="660"/>
      <c r="CE32" s="661"/>
      <c r="CF32" s="623" t="s">
        <v>296</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2395800</v>
      </c>
      <c r="S33" s="587"/>
      <c r="T33" s="587"/>
      <c r="U33" s="587"/>
      <c r="V33" s="587"/>
      <c r="W33" s="587"/>
      <c r="X33" s="587"/>
      <c r="Y33" s="588"/>
      <c r="Z33" s="639">
        <v>9.4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8368788</v>
      </c>
      <c r="CS33" s="605"/>
      <c r="CT33" s="605"/>
      <c r="CU33" s="605"/>
      <c r="CV33" s="605"/>
      <c r="CW33" s="605"/>
      <c r="CX33" s="605"/>
      <c r="CY33" s="606"/>
      <c r="CZ33" s="589">
        <v>36</v>
      </c>
      <c r="DA33" s="607"/>
      <c r="DB33" s="607"/>
      <c r="DC33" s="608"/>
      <c r="DD33" s="592">
        <v>7262154</v>
      </c>
      <c r="DE33" s="605"/>
      <c r="DF33" s="605"/>
      <c r="DG33" s="605"/>
      <c r="DH33" s="605"/>
      <c r="DI33" s="605"/>
      <c r="DJ33" s="605"/>
      <c r="DK33" s="606"/>
      <c r="DL33" s="592">
        <v>5258487</v>
      </c>
      <c r="DM33" s="605"/>
      <c r="DN33" s="605"/>
      <c r="DO33" s="605"/>
      <c r="DP33" s="605"/>
      <c r="DQ33" s="605"/>
      <c r="DR33" s="605"/>
      <c r="DS33" s="605"/>
      <c r="DT33" s="605"/>
      <c r="DU33" s="605"/>
      <c r="DV33" s="606"/>
      <c r="DW33" s="609">
        <v>30.1</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2726647</v>
      </c>
      <c r="CS34" s="587"/>
      <c r="CT34" s="587"/>
      <c r="CU34" s="587"/>
      <c r="CV34" s="587"/>
      <c r="CW34" s="587"/>
      <c r="CX34" s="587"/>
      <c r="CY34" s="588"/>
      <c r="CZ34" s="589">
        <v>11.7</v>
      </c>
      <c r="DA34" s="607"/>
      <c r="DB34" s="607"/>
      <c r="DC34" s="608"/>
      <c r="DD34" s="592">
        <v>2100634</v>
      </c>
      <c r="DE34" s="587"/>
      <c r="DF34" s="587"/>
      <c r="DG34" s="587"/>
      <c r="DH34" s="587"/>
      <c r="DI34" s="587"/>
      <c r="DJ34" s="587"/>
      <c r="DK34" s="588"/>
      <c r="DL34" s="592">
        <v>1963801</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964600</v>
      </c>
      <c r="S35" s="587"/>
      <c r="T35" s="587"/>
      <c r="U35" s="587"/>
      <c r="V35" s="587"/>
      <c r="W35" s="587"/>
      <c r="X35" s="587"/>
      <c r="Y35" s="588"/>
      <c r="Z35" s="639">
        <v>3.8</v>
      </c>
      <c r="AA35" s="639"/>
      <c r="AB35" s="639"/>
      <c r="AC35" s="639"/>
      <c r="AD35" s="640" t="s">
        <v>112</v>
      </c>
      <c r="AE35" s="640"/>
      <c r="AF35" s="640"/>
      <c r="AG35" s="640"/>
      <c r="AH35" s="640"/>
      <c r="AI35" s="640"/>
      <c r="AJ35" s="640"/>
      <c r="AK35" s="640"/>
      <c r="AL35" s="609" t="s">
        <v>112</v>
      </c>
      <c r="AM35" s="641"/>
      <c r="AN35" s="641"/>
      <c r="AO35" s="642"/>
      <c r="AP35" s="186"/>
      <c r="AQ35" s="643" t="s">
        <v>304</v>
      </c>
      <c r="AR35" s="644"/>
      <c r="AS35" s="644"/>
      <c r="AT35" s="644"/>
      <c r="AU35" s="644"/>
      <c r="AV35" s="644"/>
      <c r="AW35" s="644"/>
      <c r="AX35" s="644"/>
      <c r="AY35" s="645"/>
      <c r="AZ35" s="636">
        <v>3400715</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107214</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239305</v>
      </c>
      <c r="CS35" s="605"/>
      <c r="CT35" s="605"/>
      <c r="CU35" s="605"/>
      <c r="CV35" s="605"/>
      <c r="CW35" s="605"/>
      <c r="CX35" s="605"/>
      <c r="CY35" s="606"/>
      <c r="CZ35" s="589">
        <v>1</v>
      </c>
      <c r="DA35" s="607"/>
      <c r="DB35" s="607"/>
      <c r="DC35" s="608"/>
      <c r="DD35" s="592">
        <v>214179</v>
      </c>
      <c r="DE35" s="605"/>
      <c r="DF35" s="605"/>
      <c r="DG35" s="605"/>
      <c r="DH35" s="605"/>
      <c r="DI35" s="605"/>
      <c r="DJ35" s="605"/>
      <c r="DK35" s="606"/>
      <c r="DL35" s="592">
        <v>214179</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25422992</v>
      </c>
      <c r="S36" s="627"/>
      <c r="T36" s="627"/>
      <c r="U36" s="627"/>
      <c r="V36" s="627"/>
      <c r="W36" s="627"/>
      <c r="X36" s="627"/>
      <c r="Y36" s="630"/>
      <c r="Z36" s="631">
        <v>100</v>
      </c>
      <c r="AA36" s="631"/>
      <c r="AB36" s="631"/>
      <c r="AC36" s="631"/>
      <c r="AD36" s="632">
        <v>16495354</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1174521</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56871</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1540989</v>
      </c>
      <c r="CS36" s="587"/>
      <c r="CT36" s="587"/>
      <c r="CU36" s="587"/>
      <c r="CV36" s="587"/>
      <c r="CW36" s="587"/>
      <c r="CX36" s="587"/>
      <c r="CY36" s="588"/>
      <c r="CZ36" s="589">
        <v>6.6</v>
      </c>
      <c r="DA36" s="607"/>
      <c r="DB36" s="607"/>
      <c r="DC36" s="608"/>
      <c r="DD36" s="592">
        <v>1345618</v>
      </c>
      <c r="DE36" s="587"/>
      <c r="DF36" s="587"/>
      <c r="DG36" s="587"/>
      <c r="DH36" s="587"/>
      <c r="DI36" s="587"/>
      <c r="DJ36" s="587"/>
      <c r="DK36" s="588"/>
      <c r="DL36" s="592">
        <v>841141</v>
      </c>
      <c r="DM36" s="587"/>
      <c r="DN36" s="587"/>
      <c r="DO36" s="587"/>
      <c r="DP36" s="587"/>
      <c r="DQ36" s="587"/>
      <c r="DR36" s="587"/>
      <c r="DS36" s="587"/>
      <c r="DT36" s="587"/>
      <c r="DU36" s="587"/>
      <c r="DV36" s="588"/>
      <c r="DW36" s="609">
        <v>4.8</v>
      </c>
      <c r="DX36" s="610"/>
      <c r="DY36" s="610"/>
      <c r="DZ36" s="610"/>
      <c r="EA36" s="610"/>
      <c r="EB36" s="610"/>
      <c r="EC36" s="611"/>
    </row>
    <row r="37" spans="2:133" ht="11.25" customHeight="1">
      <c r="AQ37" s="612" t="s">
        <v>311</v>
      </c>
      <c r="AR37" s="613"/>
      <c r="AS37" s="613"/>
      <c r="AT37" s="613"/>
      <c r="AU37" s="613"/>
      <c r="AV37" s="613"/>
      <c r="AW37" s="613"/>
      <c r="AX37" s="613"/>
      <c r="AY37" s="614"/>
      <c r="AZ37" s="586">
        <v>446030</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4610</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34041</v>
      </c>
      <c r="CS37" s="605"/>
      <c r="CT37" s="605"/>
      <c r="CU37" s="605"/>
      <c r="CV37" s="605"/>
      <c r="CW37" s="605"/>
      <c r="CX37" s="605"/>
      <c r="CY37" s="606"/>
      <c r="CZ37" s="589">
        <v>0.1</v>
      </c>
      <c r="DA37" s="607"/>
      <c r="DB37" s="607"/>
      <c r="DC37" s="608"/>
      <c r="DD37" s="592">
        <v>34041</v>
      </c>
      <c r="DE37" s="605"/>
      <c r="DF37" s="605"/>
      <c r="DG37" s="605"/>
      <c r="DH37" s="605"/>
      <c r="DI37" s="605"/>
      <c r="DJ37" s="605"/>
      <c r="DK37" s="606"/>
      <c r="DL37" s="592">
        <v>34041</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314</v>
      </c>
      <c r="AR38" s="613"/>
      <c r="AS38" s="613"/>
      <c r="AT38" s="613"/>
      <c r="AU38" s="613"/>
      <c r="AV38" s="613"/>
      <c r="AW38" s="613"/>
      <c r="AX38" s="613"/>
      <c r="AY38" s="614"/>
      <c r="AZ38" s="586">
        <v>83455</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7295</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3355452</v>
      </c>
      <c r="CS38" s="587"/>
      <c r="CT38" s="587"/>
      <c r="CU38" s="587"/>
      <c r="CV38" s="587"/>
      <c r="CW38" s="587"/>
      <c r="CX38" s="587"/>
      <c r="CY38" s="588"/>
      <c r="CZ38" s="589">
        <v>14.4</v>
      </c>
      <c r="DA38" s="607"/>
      <c r="DB38" s="607"/>
      <c r="DC38" s="608"/>
      <c r="DD38" s="592">
        <v>3178063</v>
      </c>
      <c r="DE38" s="587"/>
      <c r="DF38" s="587"/>
      <c r="DG38" s="587"/>
      <c r="DH38" s="587"/>
      <c r="DI38" s="587"/>
      <c r="DJ38" s="587"/>
      <c r="DK38" s="588"/>
      <c r="DL38" s="592">
        <v>2239366</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317</v>
      </c>
      <c r="AR39" s="613"/>
      <c r="AS39" s="613"/>
      <c r="AT39" s="613"/>
      <c r="AU39" s="613"/>
      <c r="AV39" s="613"/>
      <c r="AW39" s="613"/>
      <c r="AX39" s="613"/>
      <c r="AY39" s="614"/>
      <c r="AZ39" s="586">
        <v>8088</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75</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452983</v>
      </c>
      <c r="CS39" s="605"/>
      <c r="CT39" s="605"/>
      <c r="CU39" s="605"/>
      <c r="CV39" s="605"/>
      <c r="CW39" s="605"/>
      <c r="CX39" s="605"/>
      <c r="CY39" s="606"/>
      <c r="CZ39" s="589">
        <v>1.9</v>
      </c>
      <c r="DA39" s="607"/>
      <c r="DB39" s="607"/>
      <c r="DC39" s="608"/>
      <c r="DD39" s="592">
        <v>423660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398891</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111</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53412</v>
      </c>
      <c r="CS40" s="587"/>
      <c r="CT40" s="587"/>
      <c r="CU40" s="587"/>
      <c r="CV40" s="587"/>
      <c r="CW40" s="587"/>
      <c r="CX40" s="587"/>
      <c r="CY40" s="588"/>
      <c r="CZ40" s="589">
        <v>0.2</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1289730</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392</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3492747</v>
      </c>
      <c r="CS42" s="587"/>
      <c r="CT42" s="587"/>
      <c r="CU42" s="587"/>
      <c r="CV42" s="587"/>
      <c r="CW42" s="587"/>
      <c r="CX42" s="587"/>
      <c r="CY42" s="588"/>
      <c r="CZ42" s="589">
        <v>15</v>
      </c>
      <c r="DA42" s="590"/>
      <c r="DB42" s="590"/>
      <c r="DC42" s="591"/>
      <c r="DD42" s="592">
        <v>937151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98929</v>
      </c>
      <c r="CS43" s="605"/>
      <c r="CT43" s="605"/>
      <c r="CU43" s="605"/>
      <c r="CV43" s="605"/>
      <c r="CW43" s="605"/>
      <c r="CX43" s="605"/>
      <c r="CY43" s="606"/>
      <c r="CZ43" s="589">
        <v>0.4</v>
      </c>
      <c r="DA43" s="607"/>
      <c r="DB43" s="607"/>
      <c r="DC43" s="608"/>
      <c r="DD43" s="592">
        <v>98425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3387551</v>
      </c>
      <c r="CS44" s="587"/>
      <c r="CT44" s="587"/>
      <c r="CU44" s="587"/>
      <c r="CV44" s="587"/>
      <c r="CW44" s="587"/>
      <c r="CX44" s="587"/>
      <c r="CY44" s="588"/>
      <c r="CZ44" s="589">
        <v>14.6</v>
      </c>
      <c r="DA44" s="590"/>
      <c r="DB44" s="590"/>
      <c r="DC44" s="591"/>
      <c r="DD44" s="592">
        <v>929177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1429394</v>
      </c>
      <c r="CS45" s="605"/>
      <c r="CT45" s="605"/>
      <c r="CU45" s="605"/>
      <c r="CV45" s="605"/>
      <c r="CW45" s="605"/>
      <c r="CX45" s="605"/>
      <c r="CY45" s="606"/>
      <c r="CZ45" s="589">
        <v>6.2</v>
      </c>
      <c r="DA45" s="607"/>
      <c r="DB45" s="607"/>
      <c r="DC45" s="608"/>
      <c r="DD45" s="592">
        <v>93157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1771709</v>
      </c>
      <c r="CS46" s="587"/>
      <c r="CT46" s="587"/>
      <c r="CU46" s="587"/>
      <c r="CV46" s="587"/>
      <c r="CW46" s="587"/>
      <c r="CX46" s="587"/>
      <c r="CY46" s="588"/>
      <c r="CZ46" s="589">
        <v>7.6</v>
      </c>
      <c r="DA46" s="590"/>
      <c r="DB46" s="590"/>
      <c r="DC46" s="591"/>
      <c r="DD46" s="592">
        <v>722572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105196</v>
      </c>
      <c r="CS47" s="605"/>
      <c r="CT47" s="605"/>
      <c r="CU47" s="605"/>
      <c r="CV47" s="605"/>
      <c r="CW47" s="605"/>
      <c r="CX47" s="605"/>
      <c r="CY47" s="606"/>
      <c r="CZ47" s="589">
        <v>0.5</v>
      </c>
      <c r="DA47" s="607"/>
      <c r="DB47" s="607"/>
      <c r="DC47" s="608"/>
      <c r="DD47" s="592">
        <v>7974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23236427</v>
      </c>
      <c r="CS49" s="571"/>
      <c r="CT49" s="571"/>
      <c r="CU49" s="571"/>
      <c r="CV49" s="571"/>
      <c r="CW49" s="571"/>
      <c r="CX49" s="571"/>
      <c r="CY49" s="572"/>
      <c r="CZ49" s="573">
        <v>100</v>
      </c>
      <c r="DA49" s="574"/>
      <c r="DB49" s="574"/>
      <c r="DC49" s="575"/>
      <c r="DD49" s="576">
        <v>17915220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25391</v>
      </c>
      <c r="R7" s="1099"/>
      <c r="S7" s="1099"/>
      <c r="T7" s="1099"/>
      <c r="U7" s="1099"/>
      <c r="V7" s="1099">
        <v>23205</v>
      </c>
      <c r="W7" s="1099"/>
      <c r="X7" s="1099"/>
      <c r="Y7" s="1099"/>
      <c r="Z7" s="1099"/>
      <c r="AA7" s="1099">
        <v>2186</v>
      </c>
      <c r="AB7" s="1099"/>
      <c r="AC7" s="1099"/>
      <c r="AD7" s="1099"/>
      <c r="AE7" s="1100"/>
      <c r="AF7" s="1101">
        <v>1983</v>
      </c>
      <c r="AG7" s="1102"/>
      <c r="AH7" s="1102"/>
      <c r="AI7" s="1102"/>
      <c r="AJ7" s="1103"/>
      <c r="AK7" s="1085" t="s">
        <v>543</v>
      </c>
      <c r="AL7" s="1086"/>
      <c r="AM7" s="1086"/>
      <c r="AN7" s="1086"/>
      <c r="AO7" s="1086"/>
      <c r="AP7" s="1086">
        <v>34937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v>4</v>
      </c>
      <c r="CI7" s="1083"/>
      <c r="CJ7" s="1083"/>
      <c r="CK7" s="1083"/>
      <c r="CL7" s="1084"/>
      <c r="CM7" s="1082">
        <v>36</v>
      </c>
      <c r="CN7" s="1083"/>
      <c r="CO7" s="1083"/>
      <c r="CP7" s="1083"/>
      <c r="CQ7" s="1084"/>
      <c r="CR7" s="1082">
        <v>10</v>
      </c>
      <c r="CS7" s="1083"/>
      <c r="CT7" s="1083"/>
      <c r="CU7" s="1083"/>
      <c r="CV7" s="1084"/>
      <c r="CW7" s="1082" t="s">
        <v>545</v>
      </c>
      <c r="CX7" s="1083"/>
      <c r="CY7" s="1083"/>
      <c r="CZ7" s="1083"/>
      <c r="DA7" s="1084"/>
      <c r="DB7" s="1082" t="s">
        <v>476</v>
      </c>
      <c r="DC7" s="1083"/>
      <c r="DD7" s="1083"/>
      <c r="DE7" s="1083"/>
      <c r="DF7" s="1084"/>
      <c r="DG7" s="1082" t="s">
        <v>476</v>
      </c>
      <c r="DH7" s="1083"/>
      <c r="DI7" s="1083"/>
      <c r="DJ7" s="1083"/>
      <c r="DK7" s="1084"/>
      <c r="DL7" s="1082" t="s">
        <v>476</v>
      </c>
      <c r="DM7" s="1083"/>
      <c r="DN7" s="1083"/>
      <c r="DO7" s="1083"/>
      <c r="DP7" s="1084"/>
      <c r="DQ7" s="1082" t="s">
        <v>476</v>
      </c>
      <c r="DR7" s="1083"/>
      <c r="DS7" s="1083"/>
      <c r="DT7" s="1083"/>
      <c r="DU7" s="1084"/>
      <c r="DV7" s="1109"/>
      <c r="DW7" s="1110"/>
      <c r="DX7" s="1110"/>
      <c r="DY7" s="1110"/>
      <c r="DZ7" s="1111"/>
      <c r="EA7" s="205"/>
    </row>
    <row r="8" spans="1:131" s="206" customFormat="1" ht="26.25" customHeight="1">
      <c r="A8" s="212">
        <v>2</v>
      </c>
      <c r="B8" s="1025" t="s">
        <v>363</v>
      </c>
      <c r="C8" s="1026"/>
      <c r="D8" s="1026"/>
      <c r="E8" s="1026"/>
      <c r="F8" s="1026"/>
      <c r="G8" s="1026"/>
      <c r="H8" s="1026"/>
      <c r="I8" s="1026"/>
      <c r="J8" s="1026"/>
      <c r="K8" s="1026"/>
      <c r="L8" s="1026"/>
      <c r="M8" s="1026"/>
      <c r="N8" s="1026"/>
      <c r="O8" s="1026"/>
      <c r="P8" s="1027"/>
      <c r="Q8" s="1037">
        <v>165</v>
      </c>
      <c r="R8" s="1038"/>
      <c r="S8" s="1038"/>
      <c r="T8" s="1038"/>
      <c r="U8" s="1038"/>
      <c r="V8" s="1038">
        <v>165</v>
      </c>
      <c r="W8" s="1038"/>
      <c r="X8" s="1038"/>
      <c r="Y8" s="1038"/>
      <c r="Z8" s="1038"/>
      <c r="AA8" s="1038">
        <v>1</v>
      </c>
      <c r="AB8" s="1038"/>
      <c r="AC8" s="1038"/>
      <c r="AD8" s="1038"/>
      <c r="AE8" s="1039"/>
      <c r="AF8" s="1031">
        <v>1</v>
      </c>
      <c r="AG8" s="1032"/>
      <c r="AH8" s="1032"/>
      <c r="AI8" s="1032"/>
      <c r="AJ8" s="1033"/>
      <c r="AK8" s="1080">
        <v>133</v>
      </c>
      <c r="AL8" s="1081"/>
      <c r="AM8" s="1081"/>
      <c r="AN8" s="1081"/>
      <c r="AO8" s="1081"/>
      <c r="AP8" s="1081">
        <v>123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531</v>
      </c>
      <c r="BT8" s="1009"/>
      <c r="BU8" s="1009"/>
      <c r="BV8" s="1009"/>
      <c r="BW8" s="1009"/>
      <c r="BX8" s="1009"/>
      <c r="BY8" s="1009"/>
      <c r="BZ8" s="1009"/>
      <c r="CA8" s="1009"/>
      <c r="CB8" s="1009"/>
      <c r="CC8" s="1009"/>
      <c r="CD8" s="1009"/>
      <c r="CE8" s="1009"/>
      <c r="CF8" s="1009"/>
      <c r="CG8" s="1010"/>
      <c r="CH8" s="983">
        <v>0</v>
      </c>
      <c r="CI8" s="984"/>
      <c r="CJ8" s="984"/>
      <c r="CK8" s="984"/>
      <c r="CL8" s="985"/>
      <c r="CM8" s="983">
        <v>6</v>
      </c>
      <c r="CN8" s="984"/>
      <c r="CO8" s="984"/>
      <c r="CP8" s="984"/>
      <c r="CQ8" s="985"/>
      <c r="CR8" s="983">
        <v>4</v>
      </c>
      <c r="CS8" s="984"/>
      <c r="CT8" s="984"/>
      <c r="CU8" s="984"/>
      <c r="CV8" s="985"/>
      <c r="CW8" s="983" t="s">
        <v>476</v>
      </c>
      <c r="CX8" s="984"/>
      <c r="CY8" s="984"/>
      <c r="CZ8" s="984"/>
      <c r="DA8" s="985"/>
      <c r="DB8" s="983" t="s">
        <v>476</v>
      </c>
      <c r="DC8" s="984"/>
      <c r="DD8" s="984"/>
      <c r="DE8" s="984"/>
      <c r="DF8" s="985"/>
      <c r="DG8" s="983" t="s">
        <v>476</v>
      </c>
      <c r="DH8" s="984"/>
      <c r="DI8" s="984"/>
      <c r="DJ8" s="984"/>
      <c r="DK8" s="985"/>
      <c r="DL8" s="983" t="s">
        <v>476</v>
      </c>
      <c r="DM8" s="984"/>
      <c r="DN8" s="984"/>
      <c r="DO8" s="984"/>
      <c r="DP8" s="985"/>
      <c r="DQ8" s="983" t="s">
        <v>476</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532</v>
      </c>
      <c r="BT9" s="1009"/>
      <c r="BU9" s="1009"/>
      <c r="BV9" s="1009"/>
      <c r="BW9" s="1009"/>
      <c r="BX9" s="1009"/>
      <c r="BY9" s="1009"/>
      <c r="BZ9" s="1009"/>
      <c r="CA9" s="1009"/>
      <c r="CB9" s="1009"/>
      <c r="CC9" s="1009"/>
      <c r="CD9" s="1009"/>
      <c r="CE9" s="1009"/>
      <c r="CF9" s="1009"/>
      <c r="CG9" s="1010"/>
      <c r="CH9" s="983">
        <v>0</v>
      </c>
      <c r="CI9" s="984"/>
      <c r="CJ9" s="984"/>
      <c r="CK9" s="984"/>
      <c r="CL9" s="985"/>
      <c r="CM9" s="983">
        <v>84</v>
      </c>
      <c r="CN9" s="984"/>
      <c r="CO9" s="984"/>
      <c r="CP9" s="984"/>
      <c r="CQ9" s="985"/>
      <c r="CR9" s="983">
        <v>40</v>
      </c>
      <c r="CS9" s="984"/>
      <c r="CT9" s="984"/>
      <c r="CU9" s="984"/>
      <c r="CV9" s="985"/>
      <c r="CW9" s="983" t="s">
        <v>546</v>
      </c>
      <c r="CX9" s="984"/>
      <c r="CY9" s="984"/>
      <c r="CZ9" s="984"/>
      <c r="DA9" s="985"/>
      <c r="DB9" s="983" t="s">
        <v>476</v>
      </c>
      <c r="DC9" s="984"/>
      <c r="DD9" s="984"/>
      <c r="DE9" s="984"/>
      <c r="DF9" s="985"/>
      <c r="DG9" s="983" t="s">
        <v>476</v>
      </c>
      <c r="DH9" s="984"/>
      <c r="DI9" s="984"/>
      <c r="DJ9" s="984"/>
      <c r="DK9" s="985"/>
      <c r="DL9" s="983" t="s">
        <v>476</v>
      </c>
      <c r="DM9" s="984"/>
      <c r="DN9" s="984"/>
      <c r="DO9" s="984"/>
      <c r="DP9" s="985"/>
      <c r="DQ9" s="983" t="s">
        <v>476</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542</v>
      </c>
      <c r="BS10" s="1008" t="s">
        <v>533</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104</v>
      </c>
      <c r="CN10" s="984"/>
      <c r="CO10" s="984"/>
      <c r="CP10" s="984"/>
      <c r="CQ10" s="985"/>
      <c r="CR10" s="983">
        <v>6</v>
      </c>
      <c r="CS10" s="984"/>
      <c r="CT10" s="984"/>
      <c r="CU10" s="984"/>
      <c r="CV10" s="985"/>
      <c r="CW10" s="983" t="s">
        <v>547</v>
      </c>
      <c r="CX10" s="984"/>
      <c r="CY10" s="984"/>
      <c r="CZ10" s="984"/>
      <c r="DA10" s="985"/>
      <c r="DB10" s="983" t="s">
        <v>476</v>
      </c>
      <c r="DC10" s="984"/>
      <c r="DD10" s="984"/>
      <c r="DE10" s="984"/>
      <c r="DF10" s="985"/>
      <c r="DG10" s="983">
        <v>129</v>
      </c>
      <c r="DH10" s="984"/>
      <c r="DI10" s="984"/>
      <c r="DJ10" s="984"/>
      <c r="DK10" s="985"/>
      <c r="DL10" s="983" t="s">
        <v>476</v>
      </c>
      <c r="DM10" s="984"/>
      <c r="DN10" s="984"/>
      <c r="DO10" s="984"/>
      <c r="DP10" s="985"/>
      <c r="DQ10" s="983" t="s">
        <v>476</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534</v>
      </c>
      <c r="BT11" s="1009"/>
      <c r="BU11" s="1009"/>
      <c r="BV11" s="1009"/>
      <c r="BW11" s="1009"/>
      <c r="BX11" s="1009"/>
      <c r="BY11" s="1009"/>
      <c r="BZ11" s="1009"/>
      <c r="CA11" s="1009"/>
      <c r="CB11" s="1009"/>
      <c r="CC11" s="1009"/>
      <c r="CD11" s="1009"/>
      <c r="CE11" s="1009"/>
      <c r="CF11" s="1009"/>
      <c r="CG11" s="1010"/>
      <c r="CH11" s="983">
        <v>-22</v>
      </c>
      <c r="CI11" s="984"/>
      <c r="CJ11" s="984"/>
      <c r="CK11" s="984"/>
      <c r="CL11" s="985"/>
      <c r="CM11" s="983">
        <v>854</v>
      </c>
      <c r="CN11" s="984"/>
      <c r="CO11" s="984"/>
      <c r="CP11" s="984"/>
      <c r="CQ11" s="985"/>
      <c r="CR11" s="983">
        <v>886</v>
      </c>
      <c r="CS11" s="984"/>
      <c r="CT11" s="984"/>
      <c r="CU11" s="984"/>
      <c r="CV11" s="985"/>
      <c r="CW11" s="983">
        <v>478</v>
      </c>
      <c r="CX11" s="984"/>
      <c r="CY11" s="984"/>
      <c r="CZ11" s="984"/>
      <c r="DA11" s="985"/>
      <c r="DB11" s="983" t="s">
        <v>476</v>
      </c>
      <c r="DC11" s="984"/>
      <c r="DD11" s="984"/>
      <c r="DE11" s="984"/>
      <c r="DF11" s="985"/>
      <c r="DG11" s="983" t="s">
        <v>476</v>
      </c>
      <c r="DH11" s="984"/>
      <c r="DI11" s="984"/>
      <c r="DJ11" s="984"/>
      <c r="DK11" s="985"/>
      <c r="DL11" s="983" t="s">
        <v>476</v>
      </c>
      <c r="DM11" s="984"/>
      <c r="DN11" s="984"/>
      <c r="DO11" s="984"/>
      <c r="DP11" s="985"/>
      <c r="DQ11" s="983" t="s">
        <v>476</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t="s">
        <v>542</v>
      </c>
      <c r="BS12" s="1008" t="s">
        <v>535</v>
      </c>
      <c r="BT12" s="1009"/>
      <c r="BU12" s="1009"/>
      <c r="BV12" s="1009"/>
      <c r="BW12" s="1009"/>
      <c r="BX12" s="1009"/>
      <c r="BY12" s="1009"/>
      <c r="BZ12" s="1009"/>
      <c r="CA12" s="1009"/>
      <c r="CB12" s="1009"/>
      <c r="CC12" s="1009"/>
      <c r="CD12" s="1009"/>
      <c r="CE12" s="1009"/>
      <c r="CF12" s="1009"/>
      <c r="CG12" s="1010"/>
      <c r="CH12" s="983">
        <v>2300</v>
      </c>
      <c r="CI12" s="984"/>
      <c r="CJ12" s="984"/>
      <c r="CK12" s="984"/>
      <c r="CL12" s="985"/>
      <c r="CM12" s="983">
        <v>42294</v>
      </c>
      <c r="CN12" s="984"/>
      <c r="CO12" s="984"/>
      <c r="CP12" s="984"/>
      <c r="CQ12" s="985"/>
      <c r="CR12" s="983">
        <v>21</v>
      </c>
      <c r="CS12" s="984"/>
      <c r="CT12" s="984"/>
      <c r="CU12" s="984"/>
      <c r="CV12" s="985"/>
      <c r="CW12" s="983" t="s">
        <v>476</v>
      </c>
      <c r="CX12" s="984"/>
      <c r="CY12" s="984"/>
      <c r="CZ12" s="984"/>
      <c r="DA12" s="985"/>
      <c r="DB12" s="983" t="s">
        <v>476</v>
      </c>
      <c r="DC12" s="984"/>
      <c r="DD12" s="984"/>
      <c r="DE12" s="984"/>
      <c r="DF12" s="985"/>
      <c r="DG12" s="983" t="s">
        <v>476</v>
      </c>
      <c r="DH12" s="984"/>
      <c r="DI12" s="984"/>
      <c r="DJ12" s="984"/>
      <c r="DK12" s="985"/>
      <c r="DL12" s="983">
        <v>34</v>
      </c>
      <c r="DM12" s="984"/>
      <c r="DN12" s="984"/>
      <c r="DO12" s="984"/>
      <c r="DP12" s="985"/>
      <c r="DQ12" s="983">
        <v>2</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25556</v>
      </c>
      <c r="R23" s="1063"/>
      <c r="S23" s="1063"/>
      <c r="T23" s="1063"/>
      <c r="U23" s="1063"/>
      <c r="V23" s="1063">
        <v>23369</v>
      </c>
      <c r="W23" s="1063"/>
      <c r="X23" s="1063"/>
      <c r="Y23" s="1063"/>
      <c r="Z23" s="1063"/>
      <c r="AA23" s="1063">
        <v>2187</v>
      </c>
      <c r="AB23" s="1063"/>
      <c r="AC23" s="1063"/>
      <c r="AD23" s="1063"/>
      <c r="AE23" s="1064"/>
      <c r="AF23" s="1065">
        <v>1983</v>
      </c>
      <c r="AG23" s="1063"/>
      <c r="AH23" s="1063"/>
      <c r="AI23" s="1063"/>
      <c r="AJ23" s="1066"/>
      <c r="AK23" s="1067"/>
      <c r="AL23" s="1068"/>
      <c r="AM23" s="1068"/>
      <c r="AN23" s="1068"/>
      <c r="AO23" s="1068"/>
      <c r="AP23" s="1063">
        <v>35060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4200</v>
      </c>
      <c r="R28" s="1048"/>
      <c r="S28" s="1048"/>
      <c r="T28" s="1048"/>
      <c r="U28" s="1048"/>
      <c r="V28" s="1048">
        <v>4078</v>
      </c>
      <c r="W28" s="1048"/>
      <c r="X28" s="1048"/>
      <c r="Y28" s="1048"/>
      <c r="Z28" s="1048"/>
      <c r="AA28" s="1048">
        <v>122</v>
      </c>
      <c r="AB28" s="1048"/>
      <c r="AC28" s="1048"/>
      <c r="AD28" s="1048"/>
      <c r="AE28" s="1049"/>
      <c r="AF28" s="1050">
        <v>122</v>
      </c>
      <c r="AG28" s="1048"/>
      <c r="AH28" s="1048"/>
      <c r="AI28" s="1048"/>
      <c r="AJ28" s="1051"/>
      <c r="AK28" s="1052">
        <v>399</v>
      </c>
      <c r="AL28" s="1040"/>
      <c r="AM28" s="1040"/>
      <c r="AN28" s="1040"/>
      <c r="AO28" s="1040"/>
      <c r="AP28" s="1040">
        <v>5</v>
      </c>
      <c r="AQ28" s="1040"/>
      <c r="AR28" s="1040"/>
      <c r="AS28" s="1040"/>
      <c r="AT28" s="1040"/>
      <c r="AU28" s="1040">
        <v>1</v>
      </c>
      <c r="AV28" s="1040"/>
      <c r="AW28" s="1040"/>
      <c r="AX28" s="1040"/>
      <c r="AY28" s="1040"/>
      <c r="AZ28" s="1041" t="s">
        <v>476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4023</v>
      </c>
      <c r="R29" s="1038"/>
      <c r="S29" s="1038"/>
      <c r="T29" s="1038"/>
      <c r="U29" s="1038"/>
      <c r="V29" s="1038">
        <v>3922</v>
      </c>
      <c r="W29" s="1038"/>
      <c r="X29" s="1038"/>
      <c r="Y29" s="1038"/>
      <c r="Z29" s="1038"/>
      <c r="AA29" s="1038">
        <v>101</v>
      </c>
      <c r="AB29" s="1038"/>
      <c r="AC29" s="1038"/>
      <c r="AD29" s="1038"/>
      <c r="AE29" s="1039"/>
      <c r="AF29" s="1031">
        <v>101</v>
      </c>
      <c r="AG29" s="1032"/>
      <c r="AH29" s="1032"/>
      <c r="AI29" s="1032"/>
      <c r="AJ29" s="1033"/>
      <c r="AK29" s="974">
        <v>536</v>
      </c>
      <c r="AL29" s="965"/>
      <c r="AM29" s="965"/>
      <c r="AN29" s="965"/>
      <c r="AO29" s="965"/>
      <c r="AP29" s="965">
        <v>408</v>
      </c>
      <c r="AQ29" s="965"/>
      <c r="AR29" s="965"/>
      <c r="AS29" s="965"/>
      <c r="AT29" s="965"/>
      <c r="AU29" s="965">
        <v>408</v>
      </c>
      <c r="AV29" s="965"/>
      <c r="AW29" s="965"/>
      <c r="AX29" s="965"/>
      <c r="AY29" s="965"/>
      <c r="AZ29" s="1036" t="s">
        <v>476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505</v>
      </c>
      <c r="R30" s="1038"/>
      <c r="S30" s="1038"/>
      <c r="T30" s="1038"/>
      <c r="U30" s="1038"/>
      <c r="V30" s="1038">
        <v>502</v>
      </c>
      <c r="W30" s="1038"/>
      <c r="X30" s="1038"/>
      <c r="Y30" s="1038"/>
      <c r="Z30" s="1038"/>
      <c r="AA30" s="1038">
        <v>3</v>
      </c>
      <c r="AB30" s="1038"/>
      <c r="AC30" s="1038"/>
      <c r="AD30" s="1038"/>
      <c r="AE30" s="1039"/>
      <c r="AF30" s="1031">
        <v>3</v>
      </c>
      <c r="AG30" s="1032"/>
      <c r="AH30" s="1032"/>
      <c r="AI30" s="1032"/>
      <c r="AJ30" s="1033"/>
      <c r="AK30" s="974">
        <v>165</v>
      </c>
      <c r="AL30" s="965"/>
      <c r="AM30" s="965"/>
      <c r="AN30" s="965"/>
      <c r="AO30" s="965"/>
      <c r="AP30" s="965" t="s">
        <v>541</v>
      </c>
      <c r="AQ30" s="965"/>
      <c r="AR30" s="965"/>
      <c r="AS30" s="965"/>
      <c r="AT30" s="965"/>
      <c r="AU30" s="965" t="s">
        <v>544</v>
      </c>
      <c r="AV30" s="965"/>
      <c r="AW30" s="965"/>
      <c r="AX30" s="965"/>
      <c r="AY30" s="965"/>
      <c r="AZ30" s="1036" t="s">
        <v>476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299</v>
      </c>
      <c r="R31" s="1038"/>
      <c r="S31" s="1038"/>
      <c r="T31" s="1038"/>
      <c r="U31" s="1038"/>
      <c r="V31" s="1038">
        <v>211</v>
      </c>
      <c r="W31" s="1038"/>
      <c r="X31" s="1038"/>
      <c r="Y31" s="1038"/>
      <c r="Z31" s="1038"/>
      <c r="AA31" s="1038">
        <v>87</v>
      </c>
      <c r="AB31" s="1038"/>
      <c r="AC31" s="1038"/>
      <c r="AD31" s="1038"/>
      <c r="AE31" s="1039"/>
      <c r="AF31" s="1031">
        <v>964</v>
      </c>
      <c r="AG31" s="1032"/>
      <c r="AH31" s="1032"/>
      <c r="AI31" s="1032"/>
      <c r="AJ31" s="1033"/>
      <c r="AK31" s="974">
        <v>8</v>
      </c>
      <c r="AL31" s="965"/>
      <c r="AM31" s="965"/>
      <c r="AN31" s="965"/>
      <c r="AO31" s="965"/>
      <c r="AP31" s="965">
        <v>805</v>
      </c>
      <c r="AQ31" s="965"/>
      <c r="AR31" s="965"/>
      <c r="AS31" s="965"/>
      <c r="AT31" s="965"/>
      <c r="AU31" s="965">
        <v>22</v>
      </c>
      <c r="AV31" s="965"/>
      <c r="AW31" s="965"/>
      <c r="AX31" s="965"/>
      <c r="AY31" s="965"/>
      <c r="AZ31" s="1036" t="s">
        <v>476</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123</v>
      </c>
      <c r="R32" s="1038"/>
      <c r="S32" s="1038"/>
      <c r="T32" s="1038"/>
      <c r="U32" s="1038"/>
      <c r="V32" s="1038">
        <v>125</v>
      </c>
      <c r="W32" s="1038"/>
      <c r="X32" s="1038"/>
      <c r="Y32" s="1038"/>
      <c r="Z32" s="1038"/>
      <c r="AA32" s="1038">
        <v>-2</v>
      </c>
      <c r="AB32" s="1038"/>
      <c r="AC32" s="1038"/>
      <c r="AD32" s="1038"/>
      <c r="AE32" s="1039"/>
      <c r="AF32" s="1031">
        <v>130</v>
      </c>
      <c r="AG32" s="1032"/>
      <c r="AH32" s="1032"/>
      <c r="AI32" s="1032"/>
      <c r="AJ32" s="1033"/>
      <c r="AK32" s="974">
        <v>37</v>
      </c>
      <c r="AL32" s="965"/>
      <c r="AM32" s="965"/>
      <c r="AN32" s="965"/>
      <c r="AO32" s="965"/>
      <c r="AP32" s="965" t="s">
        <v>541</v>
      </c>
      <c r="AQ32" s="965"/>
      <c r="AR32" s="965"/>
      <c r="AS32" s="965"/>
      <c r="AT32" s="965"/>
      <c r="AU32" s="965" t="s">
        <v>544</v>
      </c>
      <c r="AV32" s="965"/>
      <c r="AW32" s="965"/>
      <c r="AX32" s="965"/>
      <c r="AY32" s="965"/>
      <c r="AZ32" s="1036" t="s">
        <v>476</v>
      </c>
      <c r="BA32" s="1036"/>
      <c r="BB32" s="1036"/>
      <c r="BC32" s="1036"/>
      <c r="BD32" s="1036"/>
      <c r="BE32" s="1020" t="s">
        <v>381</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383</v>
      </c>
      <c r="C33" s="1026"/>
      <c r="D33" s="1026"/>
      <c r="E33" s="1026"/>
      <c r="F33" s="1026"/>
      <c r="G33" s="1026"/>
      <c r="H33" s="1026"/>
      <c r="I33" s="1026"/>
      <c r="J33" s="1026"/>
      <c r="K33" s="1026"/>
      <c r="L33" s="1026"/>
      <c r="M33" s="1026"/>
      <c r="N33" s="1026"/>
      <c r="O33" s="1026"/>
      <c r="P33" s="1027"/>
      <c r="Q33" s="1037">
        <v>936</v>
      </c>
      <c r="R33" s="1038"/>
      <c r="S33" s="1038"/>
      <c r="T33" s="1038"/>
      <c r="U33" s="1038"/>
      <c r="V33" s="1038">
        <v>903</v>
      </c>
      <c r="W33" s="1038"/>
      <c r="X33" s="1038"/>
      <c r="Y33" s="1038"/>
      <c r="Z33" s="1038"/>
      <c r="AA33" s="1038">
        <v>33</v>
      </c>
      <c r="AB33" s="1038"/>
      <c r="AC33" s="1038"/>
      <c r="AD33" s="1038"/>
      <c r="AE33" s="1039"/>
      <c r="AF33" s="1031">
        <v>30</v>
      </c>
      <c r="AG33" s="1032"/>
      <c r="AH33" s="1032"/>
      <c r="AI33" s="1032"/>
      <c r="AJ33" s="1033"/>
      <c r="AK33" s="974">
        <v>446</v>
      </c>
      <c r="AL33" s="965"/>
      <c r="AM33" s="965"/>
      <c r="AN33" s="965"/>
      <c r="AO33" s="965"/>
      <c r="AP33" s="965">
        <v>4706</v>
      </c>
      <c r="AQ33" s="965"/>
      <c r="AR33" s="965"/>
      <c r="AS33" s="965"/>
      <c r="AT33" s="965"/>
      <c r="AU33" s="965">
        <v>3567</v>
      </c>
      <c r="AV33" s="965"/>
      <c r="AW33" s="965"/>
      <c r="AX33" s="965"/>
      <c r="AY33" s="965"/>
      <c r="AZ33" s="1036" t="s">
        <v>476</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385</v>
      </c>
      <c r="C34" s="1026"/>
      <c r="D34" s="1026"/>
      <c r="E34" s="1026"/>
      <c r="F34" s="1026"/>
      <c r="G34" s="1026"/>
      <c r="H34" s="1026"/>
      <c r="I34" s="1026"/>
      <c r="J34" s="1026"/>
      <c r="K34" s="1026"/>
      <c r="L34" s="1026"/>
      <c r="M34" s="1026"/>
      <c r="N34" s="1026"/>
      <c r="O34" s="1026"/>
      <c r="P34" s="1027"/>
      <c r="Q34" s="1037">
        <v>2080</v>
      </c>
      <c r="R34" s="1038"/>
      <c r="S34" s="1038"/>
      <c r="T34" s="1038"/>
      <c r="U34" s="1038"/>
      <c r="V34" s="1038">
        <v>2054</v>
      </c>
      <c r="W34" s="1038"/>
      <c r="X34" s="1038"/>
      <c r="Y34" s="1038"/>
      <c r="Z34" s="1038"/>
      <c r="AA34" s="1038">
        <v>26</v>
      </c>
      <c r="AB34" s="1038"/>
      <c r="AC34" s="1038"/>
      <c r="AD34" s="1038"/>
      <c r="AE34" s="1039"/>
      <c r="AF34" s="1031">
        <v>23</v>
      </c>
      <c r="AG34" s="1032"/>
      <c r="AH34" s="1032"/>
      <c r="AI34" s="1032"/>
      <c r="AJ34" s="1033"/>
      <c r="AK34" s="974">
        <v>1175</v>
      </c>
      <c r="AL34" s="965"/>
      <c r="AM34" s="965"/>
      <c r="AN34" s="965"/>
      <c r="AO34" s="965"/>
      <c r="AP34" s="965">
        <v>16082</v>
      </c>
      <c r="AQ34" s="965"/>
      <c r="AR34" s="965"/>
      <c r="AS34" s="965"/>
      <c r="AT34" s="965"/>
      <c r="AU34" s="965">
        <v>13959</v>
      </c>
      <c r="AV34" s="965"/>
      <c r="AW34" s="965"/>
      <c r="AX34" s="965"/>
      <c r="AY34" s="965"/>
      <c r="AZ34" s="1036" t="s">
        <v>476</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386</v>
      </c>
      <c r="C35" s="1026"/>
      <c r="D35" s="1026"/>
      <c r="E35" s="1026"/>
      <c r="F35" s="1026"/>
      <c r="G35" s="1026"/>
      <c r="H35" s="1026"/>
      <c r="I35" s="1026"/>
      <c r="J35" s="1026"/>
      <c r="K35" s="1026"/>
      <c r="L35" s="1026"/>
      <c r="M35" s="1026"/>
      <c r="N35" s="1026"/>
      <c r="O35" s="1026"/>
      <c r="P35" s="1027"/>
      <c r="Q35" s="1037">
        <v>97</v>
      </c>
      <c r="R35" s="1038"/>
      <c r="S35" s="1038"/>
      <c r="T35" s="1038"/>
      <c r="U35" s="1038"/>
      <c r="V35" s="1038">
        <v>74</v>
      </c>
      <c r="W35" s="1038"/>
      <c r="X35" s="1038"/>
      <c r="Y35" s="1038"/>
      <c r="Z35" s="1038"/>
      <c r="AA35" s="1038">
        <v>23</v>
      </c>
      <c r="AB35" s="1038"/>
      <c r="AC35" s="1038"/>
      <c r="AD35" s="1038"/>
      <c r="AE35" s="1039"/>
      <c r="AF35" s="1031">
        <v>23</v>
      </c>
      <c r="AG35" s="1032"/>
      <c r="AH35" s="1032"/>
      <c r="AI35" s="1032"/>
      <c r="AJ35" s="1033"/>
      <c r="AK35" s="974" t="s">
        <v>476</v>
      </c>
      <c r="AL35" s="965"/>
      <c r="AM35" s="965"/>
      <c r="AN35" s="965"/>
      <c r="AO35" s="965"/>
      <c r="AP35" s="965" t="s">
        <v>541</v>
      </c>
      <c r="AQ35" s="965"/>
      <c r="AR35" s="965"/>
      <c r="AS35" s="965"/>
      <c r="AT35" s="965"/>
      <c r="AU35" s="965" t="s">
        <v>476</v>
      </c>
      <c r="AV35" s="965"/>
      <c r="AW35" s="965"/>
      <c r="AX35" s="965"/>
      <c r="AY35" s="965"/>
      <c r="AZ35" s="1036" t="s">
        <v>476</v>
      </c>
      <c r="BA35" s="1036"/>
      <c r="BB35" s="1036"/>
      <c r="BC35" s="1036"/>
      <c r="BD35" s="1036"/>
      <c r="BE35" s="1020" t="s">
        <v>384</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1394</v>
      </c>
      <c r="AG63" s="953"/>
      <c r="AH63" s="953"/>
      <c r="AI63" s="953"/>
      <c r="AJ63" s="1018"/>
      <c r="AK63" s="1019"/>
      <c r="AL63" s="957"/>
      <c r="AM63" s="957"/>
      <c r="AN63" s="957"/>
      <c r="AO63" s="957"/>
      <c r="AP63" s="953">
        <v>22005</v>
      </c>
      <c r="AQ63" s="953"/>
      <c r="AR63" s="953"/>
      <c r="AS63" s="953"/>
      <c r="AT63" s="953"/>
      <c r="AU63" s="953">
        <v>17957</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391</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63</v>
      </c>
      <c r="R68" s="976"/>
      <c r="S68" s="976"/>
      <c r="T68" s="976"/>
      <c r="U68" s="976"/>
      <c r="V68" s="976">
        <v>61</v>
      </c>
      <c r="W68" s="976"/>
      <c r="X68" s="976"/>
      <c r="Y68" s="976"/>
      <c r="Z68" s="976"/>
      <c r="AA68" s="976">
        <v>1</v>
      </c>
      <c r="AB68" s="976"/>
      <c r="AC68" s="976"/>
      <c r="AD68" s="976"/>
      <c r="AE68" s="976"/>
      <c r="AF68" s="976">
        <v>1</v>
      </c>
      <c r="AG68" s="976"/>
      <c r="AH68" s="976"/>
      <c r="AI68" s="976"/>
      <c r="AJ68" s="976"/>
      <c r="AK68" s="976">
        <v>0</v>
      </c>
      <c r="AL68" s="976"/>
      <c r="AM68" s="976"/>
      <c r="AN68" s="976"/>
      <c r="AO68" s="976"/>
      <c r="AP68" s="976" t="s">
        <v>541</v>
      </c>
      <c r="AQ68" s="976"/>
      <c r="AR68" s="976"/>
      <c r="AS68" s="976"/>
      <c r="AT68" s="976"/>
      <c r="AU68" s="976" t="s">
        <v>476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249017</v>
      </c>
      <c r="R69" s="965"/>
      <c r="S69" s="965"/>
      <c r="T69" s="965"/>
      <c r="U69" s="965"/>
      <c r="V69" s="965">
        <v>248915</v>
      </c>
      <c r="W69" s="965"/>
      <c r="X69" s="965"/>
      <c r="Y69" s="965"/>
      <c r="Z69" s="965"/>
      <c r="AA69" s="965">
        <v>102</v>
      </c>
      <c r="AB69" s="965"/>
      <c r="AC69" s="965"/>
      <c r="AD69" s="965"/>
      <c r="AE69" s="965"/>
      <c r="AF69" s="965">
        <v>102</v>
      </c>
      <c r="AG69" s="965"/>
      <c r="AH69" s="965"/>
      <c r="AI69" s="965"/>
      <c r="AJ69" s="965"/>
      <c r="AK69" s="965">
        <v>6150</v>
      </c>
      <c r="AL69" s="965"/>
      <c r="AM69" s="965"/>
      <c r="AN69" s="965"/>
      <c r="AO69" s="965"/>
      <c r="AP69" s="965" t="s">
        <v>476</v>
      </c>
      <c r="AQ69" s="965"/>
      <c r="AR69" s="965"/>
      <c r="AS69" s="965"/>
      <c r="AT69" s="965"/>
      <c r="AU69" s="965" t="s">
        <v>476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9242</v>
      </c>
      <c r="R70" s="965"/>
      <c r="S70" s="965"/>
      <c r="T70" s="965"/>
      <c r="U70" s="965"/>
      <c r="V70" s="965">
        <v>9137</v>
      </c>
      <c r="W70" s="965"/>
      <c r="X70" s="965"/>
      <c r="Y70" s="965"/>
      <c r="Z70" s="965"/>
      <c r="AA70" s="965">
        <v>104</v>
      </c>
      <c r="AB70" s="965"/>
      <c r="AC70" s="965"/>
      <c r="AD70" s="965"/>
      <c r="AE70" s="965"/>
      <c r="AF70" s="965">
        <v>104</v>
      </c>
      <c r="AG70" s="965"/>
      <c r="AH70" s="965"/>
      <c r="AI70" s="965"/>
      <c r="AJ70" s="965"/>
      <c r="AK70" s="965">
        <v>826</v>
      </c>
      <c r="AL70" s="965"/>
      <c r="AM70" s="965"/>
      <c r="AN70" s="965"/>
      <c r="AO70" s="965"/>
      <c r="AP70" s="965" t="s">
        <v>476</v>
      </c>
      <c r="AQ70" s="965"/>
      <c r="AR70" s="965"/>
      <c r="AS70" s="965"/>
      <c r="AT70" s="965"/>
      <c r="AU70" s="965" t="s">
        <v>476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1466</v>
      </c>
      <c r="R71" s="965"/>
      <c r="S71" s="965"/>
      <c r="T71" s="965"/>
      <c r="U71" s="965"/>
      <c r="V71" s="965">
        <v>1310</v>
      </c>
      <c r="W71" s="965"/>
      <c r="X71" s="965"/>
      <c r="Y71" s="965"/>
      <c r="Z71" s="965"/>
      <c r="AA71" s="965">
        <v>156</v>
      </c>
      <c r="AB71" s="965"/>
      <c r="AC71" s="965"/>
      <c r="AD71" s="965"/>
      <c r="AE71" s="965"/>
      <c r="AF71" s="965">
        <v>156</v>
      </c>
      <c r="AG71" s="965"/>
      <c r="AH71" s="965"/>
      <c r="AI71" s="965"/>
      <c r="AJ71" s="965"/>
      <c r="AK71" s="965">
        <v>0</v>
      </c>
      <c r="AL71" s="965"/>
      <c r="AM71" s="965"/>
      <c r="AN71" s="965"/>
      <c r="AO71" s="965"/>
      <c r="AP71" s="965" t="s">
        <v>476</v>
      </c>
      <c r="AQ71" s="965"/>
      <c r="AR71" s="965"/>
      <c r="AS71" s="965"/>
      <c r="AT71" s="965"/>
      <c r="AU71" s="965" t="s">
        <v>476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78</v>
      </c>
      <c r="R72" s="965"/>
      <c r="S72" s="965"/>
      <c r="T72" s="965"/>
      <c r="U72" s="965"/>
      <c r="V72" s="965">
        <v>74</v>
      </c>
      <c r="W72" s="965"/>
      <c r="X72" s="965"/>
      <c r="Y72" s="965"/>
      <c r="Z72" s="965"/>
      <c r="AA72" s="965">
        <v>4</v>
      </c>
      <c r="AB72" s="965"/>
      <c r="AC72" s="965"/>
      <c r="AD72" s="965"/>
      <c r="AE72" s="965"/>
      <c r="AF72" s="965">
        <v>4</v>
      </c>
      <c r="AG72" s="965"/>
      <c r="AH72" s="965"/>
      <c r="AI72" s="965"/>
      <c r="AJ72" s="965"/>
      <c r="AK72" s="965">
        <v>5</v>
      </c>
      <c r="AL72" s="965"/>
      <c r="AM72" s="965"/>
      <c r="AN72" s="965"/>
      <c r="AO72" s="965"/>
      <c r="AP72" s="965" t="s">
        <v>476</v>
      </c>
      <c r="AQ72" s="965"/>
      <c r="AR72" s="965"/>
      <c r="AS72" s="965"/>
      <c r="AT72" s="965"/>
      <c r="AU72" s="965" t="s">
        <v>476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368</v>
      </c>
      <c r="AG88" s="953"/>
      <c r="AH88" s="953"/>
      <c r="AI88" s="953"/>
      <c r="AJ88" s="953"/>
      <c r="AK88" s="957"/>
      <c r="AL88" s="957"/>
      <c r="AM88" s="957"/>
      <c r="AN88" s="957"/>
      <c r="AO88" s="957"/>
      <c r="AP88" s="953" t="s">
        <v>544</v>
      </c>
      <c r="AQ88" s="953"/>
      <c r="AR88" s="953"/>
      <c r="AS88" s="953"/>
      <c r="AT88" s="953"/>
      <c r="AU88" s="953" t="s">
        <v>544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967</v>
      </c>
      <c r="CS102" s="945"/>
      <c r="CT102" s="945"/>
      <c r="CU102" s="945"/>
      <c r="CV102" s="946"/>
      <c r="CW102" s="944">
        <v>478</v>
      </c>
      <c r="CX102" s="945"/>
      <c r="CY102" s="945"/>
      <c r="CZ102" s="945"/>
      <c r="DA102" s="946"/>
      <c r="DB102" s="944" t="s">
        <v>544</v>
      </c>
      <c r="DC102" s="945"/>
      <c r="DD102" s="945"/>
      <c r="DE102" s="945"/>
      <c r="DF102" s="946"/>
      <c r="DG102" s="944">
        <v>129</v>
      </c>
      <c r="DH102" s="945"/>
      <c r="DI102" s="945"/>
      <c r="DJ102" s="945"/>
      <c r="DK102" s="946"/>
      <c r="DL102" s="944">
        <v>34</v>
      </c>
      <c r="DM102" s="945"/>
      <c r="DN102" s="945"/>
      <c r="DO102" s="945"/>
      <c r="DP102" s="946"/>
      <c r="DQ102" s="944">
        <v>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284</v>
      </c>
      <c r="AG109" s="886"/>
      <c r="AH109" s="886"/>
      <c r="AI109" s="886"/>
      <c r="AJ109" s="887"/>
      <c r="AK109" s="888" t="s">
        <v>283</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284</v>
      </c>
      <c r="BW109" s="886"/>
      <c r="BX109" s="886"/>
      <c r="BY109" s="886"/>
      <c r="BZ109" s="887"/>
      <c r="CA109" s="888" t="s">
        <v>283</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284</v>
      </c>
      <c r="DM109" s="886"/>
      <c r="DN109" s="886"/>
      <c r="DO109" s="886"/>
      <c r="DP109" s="887"/>
      <c r="DQ109" s="888" t="s">
        <v>283</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5544965</v>
      </c>
      <c r="AB110" s="871"/>
      <c r="AC110" s="871"/>
      <c r="AD110" s="871"/>
      <c r="AE110" s="872"/>
      <c r="AF110" s="873">
        <v>5140673</v>
      </c>
      <c r="AG110" s="871"/>
      <c r="AH110" s="871"/>
      <c r="AI110" s="871"/>
      <c r="AJ110" s="872"/>
      <c r="AK110" s="873">
        <v>4953422</v>
      </c>
      <c r="AL110" s="871"/>
      <c r="AM110" s="871"/>
      <c r="AN110" s="871"/>
      <c r="AO110" s="872"/>
      <c r="AP110" s="874">
        <v>38.200000000000003</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39211853</v>
      </c>
      <c r="BR110" s="798"/>
      <c r="BS110" s="798"/>
      <c r="BT110" s="798"/>
      <c r="BU110" s="798"/>
      <c r="BV110" s="798">
        <v>37640667</v>
      </c>
      <c r="BW110" s="798"/>
      <c r="BX110" s="798"/>
      <c r="BY110" s="798"/>
      <c r="BZ110" s="798"/>
      <c r="CA110" s="798">
        <v>35060068</v>
      </c>
      <c r="CB110" s="798"/>
      <c r="CC110" s="798"/>
      <c r="CD110" s="798"/>
      <c r="CE110" s="798"/>
      <c r="CF110" s="859">
        <v>270.5</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150335</v>
      </c>
      <c r="BR111" s="769"/>
      <c r="BS111" s="769"/>
      <c r="BT111" s="769"/>
      <c r="BU111" s="769"/>
      <c r="BV111" s="769">
        <v>124287</v>
      </c>
      <c r="BW111" s="769"/>
      <c r="BX111" s="769"/>
      <c r="BY111" s="769"/>
      <c r="BZ111" s="769"/>
      <c r="CA111" s="769">
        <v>77671</v>
      </c>
      <c r="CB111" s="769"/>
      <c r="CC111" s="769"/>
      <c r="CD111" s="769"/>
      <c r="CE111" s="769"/>
      <c r="CF111" s="846">
        <v>0.6</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44953</v>
      </c>
      <c r="DH111" s="769"/>
      <c r="DI111" s="769"/>
      <c r="DJ111" s="769"/>
      <c r="DK111" s="769"/>
      <c r="DL111" s="769">
        <v>32110</v>
      </c>
      <c r="DM111" s="769"/>
      <c r="DN111" s="769"/>
      <c r="DO111" s="769"/>
      <c r="DP111" s="769"/>
      <c r="DQ111" s="769">
        <v>19266</v>
      </c>
      <c r="DR111" s="769"/>
      <c r="DS111" s="769"/>
      <c r="DT111" s="769"/>
      <c r="DU111" s="769"/>
      <c r="DV111" s="821">
        <v>0.1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19306012</v>
      </c>
      <c r="BR112" s="769"/>
      <c r="BS112" s="769"/>
      <c r="BT112" s="769"/>
      <c r="BU112" s="769"/>
      <c r="BV112" s="769">
        <v>18894345</v>
      </c>
      <c r="BW112" s="769"/>
      <c r="BX112" s="769"/>
      <c r="BY112" s="769"/>
      <c r="BZ112" s="769"/>
      <c r="CA112" s="769">
        <v>17956846</v>
      </c>
      <c r="CB112" s="769"/>
      <c r="CC112" s="769"/>
      <c r="CD112" s="769"/>
      <c r="CE112" s="769"/>
      <c r="CF112" s="846">
        <v>138.5</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1448154</v>
      </c>
      <c r="AB113" s="907"/>
      <c r="AC113" s="907"/>
      <c r="AD113" s="907"/>
      <c r="AE113" s="908"/>
      <c r="AF113" s="909">
        <v>1344702</v>
      </c>
      <c r="AG113" s="907"/>
      <c r="AH113" s="907"/>
      <c r="AI113" s="907"/>
      <c r="AJ113" s="908"/>
      <c r="AK113" s="909">
        <v>1343512</v>
      </c>
      <c r="AL113" s="907"/>
      <c r="AM113" s="907"/>
      <c r="AN113" s="907"/>
      <c r="AO113" s="908"/>
      <c r="AP113" s="910">
        <v>10.4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5173614</v>
      </c>
      <c r="BR114" s="769"/>
      <c r="BS114" s="769"/>
      <c r="BT114" s="769"/>
      <c r="BU114" s="769"/>
      <c r="BV114" s="769">
        <v>5020254</v>
      </c>
      <c r="BW114" s="769"/>
      <c r="BX114" s="769"/>
      <c r="BY114" s="769"/>
      <c r="BZ114" s="769"/>
      <c r="CA114" s="769">
        <v>4883444</v>
      </c>
      <c r="CB114" s="769"/>
      <c r="CC114" s="769"/>
      <c r="CD114" s="769"/>
      <c r="CE114" s="769"/>
      <c r="CF114" s="846">
        <v>37.700000000000003</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26820</v>
      </c>
      <c r="DH114" s="782"/>
      <c r="DI114" s="782"/>
      <c r="DJ114" s="782"/>
      <c r="DK114" s="783"/>
      <c r="DL114" s="784">
        <v>22365</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27995</v>
      </c>
      <c r="AB115" s="907"/>
      <c r="AC115" s="907"/>
      <c r="AD115" s="907"/>
      <c r="AE115" s="908"/>
      <c r="AF115" s="909">
        <v>25182</v>
      </c>
      <c r="AG115" s="907"/>
      <c r="AH115" s="907"/>
      <c r="AI115" s="907"/>
      <c r="AJ115" s="908"/>
      <c r="AK115" s="909">
        <v>40590</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847</v>
      </c>
      <c r="BR115" s="769"/>
      <c r="BS115" s="769"/>
      <c r="BT115" s="769"/>
      <c r="BU115" s="769"/>
      <c r="BV115" s="769">
        <v>921</v>
      </c>
      <c r="BW115" s="769"/>
      <c r="BX115" s="769"/>
      <c r="BY115" s="769"/>
      <c r="BZ115" s="769"/>
      <c r="CA115" s="769">
        <v>1502</v>
      </c>
      <c r="CB115" s="769"/>
      <c r="CC115" s="769"/>
      <c r="CD115" s="769"/>
      <c r="CE115" s="769"/>
      <c r="CF115" s="846">
        <v>0</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2792</v>
      </c>
      <c r="AB116" s="782"/>
      <c r="AC116" s="782"/>
      <c r="AD116" s="782"/>
      <c r="AE116" s="783"/>
      <c r="AF116" s="784">
        <v>2486</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8820</v>
      </c>
      <c r="DH116" s="782"/>
      <c r="DI116" s="782"/>
      <c r="DJ116" s="782"/>
      <c r="DK116" s="783"/>
      <c r="DL116" s="784">
        <v>7840</v>
      </c>
      <c r="DM116" s="782"/>
      <c r="DN116" s="782"/>
      <c r="DO116" s="782"/>
      <c r="DP116" s="783"/>
      <c r="DQ116" s="784">
        <v>6860</v>
      </c>
      <c r="DR116" s="782"/>
      <c r="DS116" s="782"/>
      <c r="DT116" s="782"/>
      <c r="DU116" s="783"/>
      <c r="DV116" s="752">
        <v>0.1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7023906</v>
      </c>
      <c r="AB117" s="893"/>
      <c r="AC117" s="893"/>
      <c r="AD117" s="893"/>
      <c r="AE117" s="894"/>
      <c r="AF117" s="896">
        <v>6513043</v>
      </c>
      <c r="AG117" s="893"/>
      <c r="AH117" s="893"/>
      <c r="AI117" s="893"/>
      <c r="AJ117" s="894"/>
      <c r="AK117" s="896">
        <v>6337524</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284</v>
      </c>
      <c r="AG118" s="886"/>
      <c r="AH118" s="886"/>
      <c r="AI118" s="886"/>
      <c r="AJ118" s="887"/>
      <c r="AK118" s="888" t="s">
        <v>283</v>
      </c>
      <c r="AL118" s="886"/>
      <c r="AM118" s="886"/>
      <c r="AN118" s="886"/>
      <c r="AO118" s="887"/>
      <c r="AP118" s="889" t="s">
        <v>402</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430</v>
      </c>
      <c r="BP118" s="836"/>
      <c r="BQ118" s="855">
        <v>63842661</v>
      </c>
      <c r="BR118" s="856"/>
      <c r="BS118" s="856"/>
      <c r="BT118" s="856"/>
      <c r="BU118" s="856"/>
      <c r="BV118" s="856">
        <v>61680474</v>
      </c>
      <c r="BW118" s="856"/>
      <c r="BX118" s="856"/>
      <c r="BY118" s="856"/>
      <c r="BZ118" s="856"/>
      <c r="CA118" s="856">
        <v>57979531</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5592702</v>
      </c>
      <c r="BR119" s="798"/>
      <c r="BS119" s="798"/>
      <c r="BT119" s="798"/>
      <c r="BU119" s="798"/>
      <c r="BV119" s="798">
        <v>6200369</v>
      </c>
      <c r="BW119" s="798"/>
      <c r="BX119" s="798"/>
      <c r="BY119" s="798"/>
      <c r="BZ119" s="798"/>
      <c r="CA119" s="798">
        <v>7489072</v>
      </c>
      <c r="CB119" s="798"/>
      <c r="CC119" s="798"/>
      <c r="CD119" s="798"/>
      <c r="CE119" s="798"/>
      <c r="CF119" s="859">
        <v>57.8</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69742</v>
      </c>
      <c r="DH119" s="715"/>
      <c r="DI119" s="715"/>
      <c r="DJ119" s="715"/>
      <c r="DK119" s="716"/>
      <c r="DL119" s="717">
        <v>61972</v>
      </c>
      <c r="DM119" s="715"/>
      <c r="DN119" s="715"/>
      <c r="DO119" s="715"/>
      <c r="DP119" s="716"/>
      <c r="DQ119" s="717">
        <v>51545</v>
      </c>
      <c r="DR119" s="715"/>
      <c r="DS119" s="715"/>
      <c r="DT119" s="715"/>
      <c r="DU119" s="716"/>
      <c r="DV119" s="805">
        <v>0.4</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12844</v>
      </c>
      <c r="AB120" s="782"/>
      <c r="AC120" s="782"/>
      <c r="AD120" s="782"/>
      <c r="AE120" s="783"/>
      <c r="AF120" s="784">
        <v>12844</v>
      </c>
      <c r="AG120" s="782"/>
      <c r="AH120" s="782"/>
      <c r="AI120" s="782"/>
      <c r="AJ120" s="783"/>
      <c r="AK120" s="784">
        <v>12844</v>
      </c>
      <c r="AL120" s="782"/>
      <c r="AM120" s="782"/>
      <c r="AN120" s="782"/>
      <c r="AO120" s="783"/>
      <c r="AP120" s="752">
        <v>0.1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3552834</v>
      </c>
      <c r="BR120" s="769"/>
      <c r="BS120" s="769"/>
      <c r="BT120" s="769"/>
      <c r="BU120" s="769"/>
      <c r="BV120" s="769">
        <v>3244818</v>
      </c>
      <c r="BW120" s="769"/>
      <c r="BX120" s="769"/>
      <c r="BY120" s="769"/>
      <c r="BZ120" s="769"/>
      <c r="CA120" s="769">
        <v>2966526</v>
      </c>
      <c r="CB120" s="769"/>
      <c r="CC120" s="769"/>
      <c r="CD120" s="769"/>
      <c r="CE120" s="769"/>
      <c r="CF120" s="846">
        <v>22.9</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15139830</v>
      </c>
      <c r="DH120" s="798"/>
      <c r="DI120" s="798"/>
      <c r="DJ120" s="798"/>
      <c r="DK120" s="798"/>
      <c r="DL120" s="798">
        <v>14759339</v>
      </c>
      <c r="DM120" s="798"/>
      <c r="DN120" s="798"/>
      <c r="DO120" s="798"/>
      <c r="DP120" s="798"/>
      <c r="DQ120" s="798">
        <v>13959202</v>
      </c>
      <c r="DR120" s="798"/>
      <c r="DS120" s="798"/>
      <c r="DT120" s="798"/>
      <c r="DU120" s="798"/>
      <c r="DV120" s="799">
        <v>107.7</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39272917</v>
      </c>
      <c r="BR121" s="856"/>
      <c r="BS121" s="856"/>
      <c r="BT121" s="856"/>
      <c r="BU121" s="856"/>
      <c r="BV121" s="856">
        <v>38264285</v>
      </c>
      <c r="BW121" s="856"/>
      <c r="BX121" s="856"/>
      <c r="BY121" s="856"/>
      <c r="BZ121" s="856"/>
      <c r="CA121" s="856">
        <v>37091290</v>
      </c>
      <c r="CB121" s="856"/>
      <c r="CC121" s="856"/>
      <c r="CD121" s="856"/>
      <c r="CE121" s="856"/>
      <c r="CF121" s="857">
        <v>286.10000000000002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3590782</v>
      </c>
      <c r="DH121" s="769"/>
      <c r="DI121" s="769"/>
      <c r="DJ121" s="769"/>
      <c r="DK121" s="769"/>
      <c r="DL121" s="769">
        <v>3633059</v>
      </c>
      <c r="DM121" s="769"/>
      <c r="DN121" s="769"/>
      <c r="DO121" s="769"/>
      <c r="DP121" s="769"/>
      <c r="DQ121" s="769">
        <v>3567110</v>
      </c>
      <c r="DR121" s="769"/>
      <c r="DS121" s="769"/>
      <c r="DT121" s="769"/>
      <c r="DU121" s="769"/>
      <c r="DV121" s="821">
        <v>27.5</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4449</v>
      </c>
      <c r="AB122" s="782"/>
      <c r="AC122" s="782"/>
      <c r="AD122" s="782"/>
      <c r="AE122" s="783"/>
      <c r="AF122" s="784">
        <v>4455</v>
      </c>
      <c r="AG122" s="782"/>
      <c r="AH122" s="782"/>
      <c r="AI122" s="782"/>
      <c r="AJ122" s="783"/>
      <c r="AK122" s="784">
        <v>21162</v>
      </c>
      <c r="AL122" s="782"/>
      <c r="AM122" s="782"/>
      <c r="AN122" s="782"/>
      <c r="AO122" s="783"/>
      <c r="AP122" s="752">
        <v>0.2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439</v>
      </c>
      <c r="BP122" s="836"/>
      <c r="BQ122" s="837">
        <v>48418453</v>
      </c>
      <c r="BR122" s="838"/>
      <c r="BS122" s="838"/>
      <c r="BT122" s="838"/>
      <c r="BU122" s="838"/>
      <c r="BV122" s="838">
        <v>47709472</v>
      </c>
      <c r="BW122" s="838"/>
      <c r="BX122" s="838"/>
      <c r="BY122" s="838"/>
      <c r="BZ122" s="838"/>
      <c r="CA122" s="838">
        <v>47546888</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40612</v>
      </c>
      <c r="DH122" s="769"/>
      <c r="DI122" s="769"/>
      <c r="DJ122" s="769"/>
      <c r="DK122" s="769"/>
      <c r="DL122" s="769">
        <v>30105</v>
      </c>
      <c r="DM122" s="769"/>
      <c r="DN122" s="769"/>
      <c r="DO122" s="769"/>
      <c r="DP122" s="769"/>
      <c r="DQ122" s="769">
        <v>21730</v>
      </c>
      <c r="DR122" s="769"/>
      <c r="DS122" s="769"/>
      <c r="DT122" s="769"/>
      <c r="DU122" s="769"/>
      <c r="DV122" s="821">
        <v>0.2</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120.8</v>
      </c>
      <c r="BR123" s="830"/>
      <c r="BS123" s="830"/>
      <c r="BT123" s="830"/>
      <c r="BU123" s="830"/>
      <c r="BV123" s="830">
        <v>109</v>
      </c>
      <c r="BW123" s="830"/>
      <c r="BX123" s="830"/>
      <c r="BY123" s="830"/>
      <c r="BZ123" s="830"/>
      <c r="CA123" s="830">
        <v>80.400000000000006</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10702</v>
      </c>
      <c r="AB127" s="782"/>
      <c r="AC127" s="782"/>
      <c r="AD127" s="782"/>
      <c r="AE127" s="783"/>
      <c r="AF127" s="784">
        <v>7883</v>
      </c>
      <c r="AG127" s="782"/>
      <c r="AH127" s="782"/>
      <c r="AI127" s="782"/>
      <c r="AJ127" s="783"/>
      <c r="AK127" s="784">
        <v>6584</v>
      </c>
      <c r="AL127" s="782"/>
      <c r="AM127" s="782"/>
      <c r="AN127" s="782"/>
      <c r="AO127" s="783"/>
      <c r="AP127" s="752">
        <v>0.1</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12.62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847</v>
      </c>
      <c r="DH127" s="818"/>
      <c r="DI127" s="818"/>
      <c r="DJ127" s="818"/>
      <c r="DK127" s="818"/>
      <c r="DL127" s="818">
        <v>921</v>
      </c>
      <c r="DM127" s="818"/>
      <c r="DN127" s="818"/>
      <c r="DO127" s="818"/>
      <c r="DP127" s="818"/>
      <c r="DQ127" s="818">
        <v>1502</v>
      </c>
      <c r="DR127" s="818"/>
      <c r="DS127" s="818"/>
      <c r="DT127" s="818"/>
      <c r="DU127" s="818"/>
      <c r="DV127" s="819">
        <v>0</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201820</v>
      </c>
      <c r="AB128" s="722"/>
      <c r="AC128" s="722"/>
      <c r="AD128" s="722"/>
      <c r="AE128" s="723"/>
      <c r="AF128" s="724">
        <v>193977</v>
      </c>
      <c r="AG128" s="722"/>
      <c r="AH128" s="722"/>
      <c r="AI128" s="722"/>
      <c r="AJ128" s="723"/>
      <c r="AK128" s="724">
        <v>194544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17.62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17342232</v>
      </c>
      <c r="AB129" s="782"/>
      <c r="AC129" s="782"/>
      <c r="AD129" s="782"/>
      <c r="AE129" s="783"/>
      <c r="AF129" s="784">
        <v>17286006</v>
      </c>
      <c r="AG129" s="782"/>
      <c r="AH129" s="782"/>
      <c r="AI129" s="782"/>
      <c r="AJ129" s="783"/>
      <c r="AK129" s="784">
        <v>17405070</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4579510</v>
      </c>
      <c r="AB130" s="782"/>
      <c r="AC130" s="782"/>
      <c r="AD130" s="782"/>
      <c r="AE130" s="783"/>
      <c r="AF130" s="784">
        <v>4477415</v>
      </c>
      <c r="AG130" s="782"/>
      <c r="AH130" s="782"/>
      <c r="AI130" s="782"/>
      <c r="AJ130" s="783"/>
      <c r="AK130" s="784">
        <v>4441897</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80.400000000000006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12762722</v>
      </c>
      <c r="AB131" s="715"/>
      <c r="AC131" s="715"/>
      <c r="AD131" s="715"/>
      <c r="AE131" s="716"/>
      <c r="AF131" s="717">
        <v>12808591</v>
      </c>
      <c r="AG131" s="715"/>
      <c r="AH131" s="715"/>
      <c r="AI131" s="715"/>
      <c r="AJ131" s="716"/>
      <c r="AK131" s="717">
        <v>12963173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17.57129866</v>
      </c>
      <c r="AB132" s="738"/>
      <c r="AC132" s="738"/>
      <c r="AD132" s="738"/>
      <c r="AE132" s="739"/>
      <c r="AF132" s="740">
        <v>14.37824816</v>
      </c>
      <c r="AG132" s="738"/>
      <c r="AH132" s="738"/>
      <c r="AI132" s="738"/>
      <c r="AJ132" s="739"/>
      <c r="AK132" s="740">
        <v>13.12242766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17.7</v>
      </c>
      <c r="AB133" s="747"/>
      <c r="AC133" s="747"/>
      <c r="AD133" s="747"/>
      <c r="AE133" s="748"/>
      <c r="AF133" s="746">
        <v>16.5</v>
      </c>
      <c r="AG133" s="747"/>
      <c r="AH133" s="747"/>
      <c r="AI133" s="747"/>
      <c r="AJ133" s="748"/>
      <c r="AK133" s="746">
        <v>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3857559</v>
      </c>
      <c r="L9" s="264">
        <v>118588</v>
      </c>
      <c r="M9" s="265">
        <v>79749</v>
      </c>
      <c r="N9" s="266">
        <v>48.7</v>
      </c>
    </row>
    <row r="10" spans="1:16">
      <c r="A10" s="248"/>
      <c r="B10" s="244"/>
      <c r="C10" s="244"/>
      <c r="D10" s="244"/>
      <c r="E10" s="244"/>
      <c r="F10" s="244"/>
      <c r="G10" s="1131" t="s">
        <v>472</v>
      </c>
      <c r="H10" s="1132"/>
      <c r="I10" s="1132"/>
      <c r="J10" s="1133"/>
      <c r="K10" s="267">
        <v>299773</v>
      </c>
      <c r="L10" s="268">
        <v>9216</v>
      </c>
      <c r="M10" s="269">
        <v>6217</v>
      </c>
      <c r="N10" s="270">
        <v>48.2</v>
      </c>
    </row>
    <row r="11" spans="1:16" ht="13.5" customHeight="1">
      <c r="A11" s="248"/>
      <c r="B11" s="244"/>
      <c r="C11" s="244"/>
      <c r="D11" s="244"/>
      <c r="E11" s="244"/>
      <c r="F11" s="244"/>
      <c r="G11" s="1131" t="s">
        <v>473</v>
      </c>
      <c r="H11" s="1132"/>
      <c r="I11" s="1132"/>
      <c r="J11" s="1133"/>
      <c r="K11" s="267">
        <v>18674</v>
      </c>
      <c r="L11" s="268">
        <v>574</v>
      </c>
      <c r="M11" s="269">
        <v>8019</v>
      </c>
      <c r="N11" s="270">
        <v>-92.8</v>
      </c>
    </row>
    <row r="12" spans="1:16" ht="13.5" customHeight="1">
      <c r="A12" s="248"/>
      <c r="B12" s="244"/>
      <c r="C12" s="244"/>
      <c r="D12" s="244"/>
      <c r="E12" s="244"/>
      <c r="F12" s="244"/>
      <c r="G12" s="1131" t="s">
        <v>474</v>
      </c>
      <c r="H12" s="1132"/>
      <c r="I12" s="1132"/>
      <c r="J12" s="1133"/>
      <c r="K12" s="267">
        <v>35391</v>
      </c>
      <c r="L12" s="268">
        <v>1088</v>
      </c>
      <c r="M12" s="269">
        <v>1353</v>
      </c>
      <c r="N12" s="270">
        <v>-19.600000000000001</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90313</v>
      </c>
      <c r="L14" s="268">
        <v>2776</v>
      </c>
      <c r="M14" s="269">
        <v>3282</v>
      </c>
      <c r="N14" s="270">
        <v>-15.4</v>
      </c>
    </row>
    <row r="15" spans="1:16" ht="13.5" customHeight="1">
      <c r="A15" s="248"/>
      <c r="B15" s="244"/>
      <c r="C15" s="244"/>
      <c r="D15" s="244"/>
      <c r="E15" s="244"/>
      <c r="F15" s="244"/>
      <c r="G15" s="1131" t="s">
        <v>478</v>
      </c>
      <c r="H15" s="1132"/>
      <c r="I15" s="1132"/>
      <c r="J15" s="1133"/>
      <c r="K15" s="267">
        <v>98929</v>
      </c>
      <c r="L15" s="268">
        <v>3041</v>
      </c>
      <c r="M15" s="269">
        <v>1832</v>
      </c>
      <c r="N15" s="270">
        <v>66</v>
      </c>
    </row>
    <row r="16" spans="1:16">
      <c r="A16" s="248"/>
      <c r="B16" s="244"/>
      <c r="C16" s="244"/>
      <c r="D16" s="244"/>
      <c r="E16" s="244"/>
      <c r="F16" s="244"/>
      <c r="G16" s="1134" t="s">
        <v>479</v>
      </c>
      <c r="H16" s="1135"/>
      <c r="I16" s="1135"/>
      <c r="J16" s="1136"/>
      <c r="K16" s="268">
        <v>-454554</v>
      </c>
      <c r="L16" s="268">
        <v>-13974</v>
      </c>
      <c r="M16" s="269">
        <v>-9558</v>
      </c>
      <c r="N16" s="270">
        <v>46.2</v>
      </c>
    </row>
    <row r="17" spans="1:16">
      <c r="A17" s="248"/>
      <c r="B17" s="244"/>
      <c r="C17" s="244"/>
      <c r="D17" s="244"/>
      <c r="E17" s="244"/>
      <c r="F17" s="244"/>
      <c r="G17" s="1134" t="s">
        <v>168</v>
      </c>
      <c r="H17" s="1135"/>
      <c r="I17" s="1135"/>
      <c r="J17" s="1136"/>
      <c r="K17" s="268">
        <v>3946085</v>
      </c>
      <c r="L17" s="268">
        <v>121310</v>
      </c>
      <c r="M17" s="269">
        <v>90893</v>
      </c>
      <c r="N17" s="270">
        <v>33.5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14.33</v>
      </c>
      <c r="L21" s="281">
        <v>9.06</v>
      </c>
      <c r="M21" s="282">
        <v>5.27</v>
      </c>
      <c r="N21" s="249"/>
      <c r="O21" s="283"/>
      <c r="P21" s="279"/>
    </row>
    <row r="22" spans="1:16" s="284" customFormat="1">
      <c r="A22" s="279"/>
      <c r="B22" s="249"/>
      <c r="C22" s="249"/>
      <c r="D22" s="249"/>
      <c r="E22" s="249"/>
      <c r="F22" s="249"/>
      <c r="G22" s="1128" t="s">
        <v>485</v>
      </c>
      <c r="H22" s="1129"/>
      <c r="I22" s="1129"/>
      <c r="J22" s="1130"/>
      <c r="K22" s="285">
        <v>97.4</v>
      </c>
      <c r="L22" s="286">
        <v>96.9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4953422</v>
      </c>
      <c r="L32" s="294">
        <v>152277</v>
      </c>
      <c r="M32" s="295">
        <v>60211</v>
      </c>
      <c r="N32" s="296">
        <v>152.9</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v>12</v>
      </c>
      <c r="N34" s="296" t="s">
        <v>476</v>
      </c>
    </row>
    <row r="35" spans="1:16" ht="27" customHeight="1">
      <c r="A35" s="248"/>
      <c r="B35" s="244"/>
      <c r="C35" s="244"/>
      <c r="D35" s="244"/>
      <c r="E35" s="244"/>
      <c r="F35" s="244"/>
      <c r="G35" s="1119" t="s">
        <v>492</v>
      </c>
      <c r="H35" s="1120"/>
      <c r="I35" s="1120"/>
      <c r="J35" s="1121"/>
      <c r="K35" s="294">
        <v>1343512</v>
      </c>
      <c r="L35" s="294">
        <v>41302</v>
      </c>
      <c r="M35" s="295">
        <v>18343</v>
      </c>
      <c r="N35" s="296">
        <v>125.2</v>
      </c>
    </row>
    <row r="36" spans="1:16" ht="27" customHeight="1">
      <c r="A36" s="248"/>
      <c r="B36" s="244"/>
      <c r="C36" s="244"/>
      <c r="D36" s="244"/>
      <c r="E36" s="244"/>
      <c r="F36" s="244"/>
      <c r="G36" s="1119" t="s">
        <v>493</v>
      </c>
      <c r="H36" s="1120"/>
      <c r="I36" s="1120"/>
      <c r="J36" s="1121"/>
      <c r="K36" s="294" t="s">
        <v>476</v>
      </c>
      <c r="L36" s="294" t="s">
        <v>476</v>
      </c>
      <c r="M36" s="295">
        <v>3415</v>
      </c>
      <c r="N36" s="296" t="s">
        <v>476</v>
      </c>
    </row>
    <row r="37" spans="1:16" ht="13.5" customHeight="1">
      <c r="A37" s="248"/>
      <c r="B37" s="244"/>
      <c r="C37" s="244"/>
      <c r="D37" s="244"/>
      <c r="E37" s="244"/>
      <c r="F37" s="244"/>
      <c r="G37" s="1119" t="s">
        <v>494</v>
      </c>
      <c r="H37" s="1120"/>
      <c r="I37" s="1120"/>
      <c r="J37" s="1121"/>
      <c r="K37" s="294">
        <v>40590</v>
      </c>
      <c r="L37" s="294">
        <v>1248</v>
      </c>
      <c r="M37" s="295">
        <v>2186</v>
      </c>
      <c r="N37" s="296">
        <v>-42.9</v>
      </c>
    </row>
    <row r="38" spans="1:16" ht="27" customHeight="1">
      <c r="A38" s="248"/>
      <c r="B38" s="244"/>
      <c r="C38" s="244"/>
      <c r="D38" s="244"/>
      <c r="E38" s="244"/>
      <c r="F38" s="244"/>
      <c r="G38" s="1122" t="s">
        <v>495</v>
      </c>
      <c r="H38" s="1123"/>
      <c r="I38" s="1123"/>
      <c r="J38" s="1124"/>
      <c r="K38" s="297" t="s">
        <v>476</v>
      </c>
      <c r="L38" s="297" t="s">
        <v>476</v>
      </c>
      <c r="M38" s="298">
        <v>6</v>
      </c>
      <c r="N38" s="299" t="s">
        <v>476</v>
      </c>
      <c r="O38" s="293"/>
    </row>
    <row r="39" spans="1:16">
      <c r="A39" s="248"/>
      <c r="B39" s="244"/>
      <c r="C39" s="244"/>
      <c r="D39" s="244"/>
      <c r="E39" s="244"/>
      <c r="F39" s="244"/>
      <c r="G39" s="1122" t="s">
        <v>496</v>
      </c>
      <c r="H39" s="1123"/>
      <c r="I39" s="1123"/>
      <c r="J39" s="1124"/>
      <c r="K39" s="300">
        <v>-194544</v>
      </c>
      <c r="L39" s="300">
        <v>-5981</v>
      </c>
      <c r="M39" s="301">
        <v>-3932</v>
      </c>
      <c r="N39" s="302">
        <v>52.1</v>
      </c>
      <c r="O39" s="293"/>
    </row>
    <row r="40" spans="1:16" ht="27" customHeight="1">
      <c r="A40" s="248"/>
      <c r="B40" s="244"/>
      <c r="C40" s="244"/>
      <c r="D40" s="244"/>
      <c r="E40" s="244"/>
      <c r="F40" s="244"/>
      <c r="G40" s="1119" t="s">
        <v>497</v>
      </c>
      <c r="H40" s="1120"/>
      <c r="I40" s="1120"/>
      <c r="J40" s="1121"/>
      <c r="K40" s="300">
        <v>-4441897</v>
      </c>
      <c r="L40" s="300">
        <v>-136552</v>
      </c>
      <c r="M40" s="301">
        <v>-53401</v>
      </c>
      <c r="N40" s="302">
        <v>155.69999999999999</v>
      </c>
      <c r="O40" s="293"/>
    </row>
    <row r="41" spans="1:16">
      <c r="A41" s="248"/>
      <c r="B41" s="244"/>
      <c r="C41" s="244"/>
      <c r="D41" s="244"/>
      <c r="E41" s="244"/>
      <c r="F41" s="244"/>
      <c r="G41" s="1125" t="s">
        <v>278</v>
      </c>
      <c r="H41" s="1126"/>
      <c r="I41" s="1126"/>
      <c r="J41" s="1127"/>
      <c r="K41" s="294">
        <v>1701083</v>
      </c>
      <c r="L41" s="300">
        <v>52294</v>
      </c>
      <c r="M41" s="301">
        <v>26841</v>
      </c>
      <c r="N41" s="302">
        <v>94.8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4391820</v>
      </c>
      <c r="J51" s="320">
        <v>127551</v>
      </c>
      <c r="K51" s="321">
        <v>25.5</v>
      </c>
      <c r="L51" s="322">
        <v>79008</v>
      </c>
      <c r="M51" s="323">
        <v>36.6</v>
      </c>
      <c r="N51" s="324">
        <v>-11.1</v>
      </c>
    </row>
    <row r="52" spans="1:14">
      <c r="A52" s="248"/>
      <c r="B52" s="244"/>
      <c r="C52" s="244"/>
      <c r="D52" s="244"/>
      <c r="E52" s="244"/>
      <c r="F52" s="244"/>
      <c r="G52" s="325"/>
      <c r="H52" s="326" t="s">
        <v>508</v>
      </c>
      <c r="I52" s="327">
        <v>2535981</v>
      </c>
      <c r="J52" s="328">
        <v>73652</v>
      </c>
      <c r="K52" s="329">
        <v>23.4</v>
      </c>
      <c r="L52" s="330">
        <v>46014</v>
      </c>
      <c r="M52" s="331">
        <v>37.5</v>
      </c>
      <c r="N52" s="332">
        <v>-14.1</v>
      </c>
    </row>
    <row r="53" spans="1:14">
      <c r="A53" s="248"/>
      <c r="B53" s="244"/>
      <c r="C53" s="244"/>
      <c r="D53" s="244"/>
      <c r="E53" s="244"/>
      <c r="F53" s="244"/>
      <c r="G53" s="310" t="s">
        <v>509</v>
      </c>
      <c r="H53" s="311"/>
      <c r="I53" s="319">
        <v>5768363</v>
      </c>
      <c r="J53" s="320">
        <v>170389</v>
      </c>
      <c r="K53" s="321">
        <v>33.6</v>
      </c>
      <c r="L53" s="322">
        <v>86381</v>
      </c>
      <c r="M53" s="323">
        <v>9.3000000000000007</v>
      </c>
      <c r="N53" s="324">
        <v>24.3</v>
      </c>
    </row>
    <row r="54" spans="1:14">
      <c r="A54" s="248"/>
      <c r="B54" s="244"/>
      <c r="C54" s="244"/>
      <c r="D54" s="244"/>
      <c r="E54" s="244"/>
      <c r="F54" s="244"/>
      <c r="G54" s="325"/>
      <c r="H54" s="326" t="s">
        <v>508</v>
      </c>
      <c r="I54" s="327">
        <v>2892725</v>
      </c>
      <c r="J54" s="328">
        <v>85447</v>
      </c>
      <c r="K54" s="329">
        <v>16</v>
      </c>
      <c r="L54" s="330">
        <v>41242</v>
      </c>
      <c r="M54" s="331">
        <v>-10.4</v>
      </c>
      <c r="N54" s="332">
        <v>26.4</v>
      </c>
    </row>
    <row r="55" spans="1:14">
      <c r="A55" s="248"/>
      <c r="B55" s="244"/>
      <c r="C55" s="244"/>
      <c r="D55" s="244"/>
      <c r="E55" s="244"/>
      <c r="F55" s="244"/>
      <c r="G55" s="310" t="s">
        <v>510</v>
      </c>
      <c r="H55" s="311"/>
      <c r="I55" s="319">
        <v>4601815</v>
      </c>
      <c r="J55" s="320">
        <v>138043</v>
      </c>
      <c r="K55" s="321">
        <v>-19</v>
      </c>
      <c r="L55" s="322">
        <v>67088</v>
      </c>
      <c r="M55" s="323">
        <v>-22.3</v>
      </c>
      <c r="N55" s="324">
        <v>3.3</v>
      </c>
    </row>
    <row r="56" spans="1:14">
      <c r="A56" s="248"/>
      <c r="B56" s="244"/>
      <c r="C56" s="244"/>
      <c r="D56" s="244"/>
      <c r="E56" s="244"/>
      <c r="F56" s="244"/>
      <c r="G56" s="325"/>
      <c r="H56" s="326" t="s">
        <v>508</v>
      </c>
      <c r="I56" s="327">
        <v>2700467</v>
      </c>
      <c r="J56" s="328">
        <v>81008</v>
      </c>
      <c r="K56" s="329">
        <v>-5.2</v>
      </c>
      <c r="L56" s="330">
        <v>37146</v>
      </c>
      <c r="M56" s="331">
        <v>-9.9</v>
      </c>
      <c r="N56" s="332">
        <v>4.7</v>
      </c>
    </row>
    <row r="57" spans="1:14">
      <c r="A57" s="248"/>
      <c r="B57" s="244"/>
      <c r="C57" s="244"/>
      <c r="D57" s="244"/>
      <c r="E57" s="244"/>
      <c r="F57" s="244"/>
      <c r="G57" s="310" t="s">
        <v>511</v>
      </c>
      <c r="H57" s="311"/>
      <c r="I57" s="319">
        <v>3202111</v>
      </c>
      <c r="J57" s="320">
        <v>97249</v>
      </c>
      <c r="K57" s="321">
        <v>-29.6</v>
      </c>
      <c r="L57" s="322">
        <v>70489</v>
      </c>
      <c r="M57" s="323">
        <v>5.0999999999999996</v>
      </c>
      <c r="N57" s="324">
        <v>-34.700000000000003</v>
      </c>
    </row>
    <row r="58" spans="1:14">
      <c r="A58" s="248"/>
      <c r="B58" s="244"/>
      <c r="C58" s="244"/>
      <c r="D58" s="244"/>
      <c r="E58" s="244"/>
      <c r="F58" s="244"/>
      <c r="G58" s="325"/>
      <c r="H58" s="326" t="s">
        <v>508</v>
      </c>
      <c r="I58" s="327">
        <v>2313851</v>
      </c>
      <c r="J58" s="328">
        <v>70272</v>
      </c>
      <c r="K58" s="329">
        <v>-13.3</v>
      </c>
      <c r="L58" s="330">
        <v>37817</v>
      </c>
      <c r="M58" s="331">
        <v>1.8</v>
      </c>
      <c r="N58" s="332">
        <v>-15.1</v>
      </c>
    </row>
    <row r="59" spans="1:14">
      <c r="A59" s="248"/>
      <c r="B59" s="244"/>
      <c r="C59" s="244"/>
      <c r="D59" s="244"/>
      <c r="E59" s="244"/>
      <c r="F59" s="244"/>
      <c r="G59" s="310" t="s">
        <v>512</v>
      </c>
      <c r="H59" s="311"/>
      <c r="I59" s="319">
        <v>3387551</v>
      </c>
      <c r="J59" s="320">
        <v>104139</v>
      </c>
      <c r="K59" s="321">
        <v>7.1</v>
      </c>
      <c r="L59" s="322">
        <v>84389</v>
      </c>
      <c r="M59" s="323">
        <v>19.7</v>
      </c>
      <c r="N59" s="324">
        <v>-12.6</v>
      </c>
    </row>
    <row r="60" spans="1:14">
      <c r="A60" s="248"/>
      <c r="B60" s="244"/>
      <c r="C60" s="244"/>
      <c r="D60" s="244"/>
      <c r="E60" s="244"/>
      <c r="F60" s="244"/>
      <c r="G60" s="325"/>
      <c r="H60" s="326" t="s">
        <v>508</v>
      </c>
      <c r="I60" s="333">
        <v>1771709</v>
      </c>
      <c r="J60" s="328">
        <v>54466</v>
      </c>
      <c r="K60" s="329">
        <v>-22.5</v>
      </c>
      <c r="L60" s="330">
        <v>44339</v>
      </c>
      <c r="M60" s="331">
        <v>17.2</v>
      </c>
      <c r="N60" s="332">
        <v>-39.700000000000003</v>
      </c>
    </row>
    <row r="61" spans="1:14">
      <c r="A61" s="248"/>
      <c r="B61" s="244"/>
      <c r="C61" s="244"/>
      <c r="D61" s="244"/>
      <c r="E61" s="244"/>
      <c r="F61" s="244"/>
      <c r="G61" s="310" t="s">
        <v>513</v>
      </c>
      <c r="H61" s="334"/>
      <c r="I61" s="335">
        <v>4270332</v>
      </c>
      <c r="J61" s="336">
        <v>127474</v>
      </c>
      <c r="K61" s="337">
        <v>3.5</v>
      </c>
      <c r="L61" s="338">
        <v>77471</v>
      </c>
      <c r="M61" s="339">
        <v>9.6999999999999993</v>
      </c>
      <c r="N61" s="324">
        <v>-6.2</v>
      </c>
    </row>
    <row r="62" spans="1:14">
      <c r="A62" s="248"/>
      <c r="B62" s="244"/>
      <c r="C62" s="244"/>
      <c r="D62" s="244"/>
      <c r="E62" s="244"/>
      <c r="F62" s="244"/>
      <c r="G62" s="325"/>
      <c r="H62" s="326" t="s">
        <v>508</v>
      </c>
      <c r="I62" s="327">
        <v>2442947</v>
      </c>
      <c r="J62" s="328">
        <v>72969</v>
      </c>
      <c r="K62" s="329">
        <v>-0.3</v>
      </c>
      <c r="L62" s="330">
        <v>41312</v>
      </c>
      <c r="M62" s="331">
        <v>7.2</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15.91</v>
      </c>
      <c r="G47" s="12">
        <v>17.649999999999999</v>
      </c>
      <c r="H47" s="12">
        <v>21.02</v>
      </c>
      <c r="I47" s="12">
        <v>24.69</v>
      </c>
      <c r="J47" s="13">
        <v>30.74</v>
      </c>
    </row>
    <row r="48" spans="2:10" ht="57.75" customHeight="1">
      <c r="B48" s="14"/>
      <c r="C48" s="1139" t="s">
        <v>4</v>
      </c>
      <c r="D48" s="1139"/>
      <c r="E48" s="1140"/>
      <c r="F48" s="15">
        <v>4.0199999999999996</v>
      </c>
      <c r="G48" s="16">
        <v>4.74</v>
      </c>
      <c r="H48" s="16">
        <v>5.93</v>
      </c>
      <c r="I48" s="16">
        <v>11.03</v>
      </c>
      <c r="J48" s="17">
        <v>11.39</v>
      </c>
    </row>
    <row r="49" spans="2:10" ht="57.75" customHeight="1" thickBot="1">
      <c r="B49" s="18"/>
      <c r="C49" s="1141" t="s">
        <v>5</v>
      </c>
      <c r="D49" s="1141"/>
      <c r="E49" s="1142"/>
      <c r="F49" s="19">
        <v>3.2</v>
      </c>
      <c r="G49" s="20">
        <v>1.91</v>
      </c>
      <c r="H49" s="20">
        <v>3.05</v>
      </c>
      <c r="I49" s="20">
        <v>6.88</v>
      </c>
      <c r="J49" s="21">
        <v>3.75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3.95</v>
      </c>
      <c r="G34" s="33">
        <v>4.67</v>
      </c>
      <c r="H34" s="33">
        <v>5.85</v>
      </c>
      <c r="I34" s="33">
        <v>11.02</v>
      </c>
      <c r="J34" s="34">
        <v>11.39</v>
      </c>
      <c r="K34" s="22"/>
      <c r="L34" s="22"/>
      <c r="M34" s="22"/>
      <c r="N34" s="22"/>
      <c r="O34" s="22"/>
      <c r="P34" s="22"/>
    </row>
    <row r="35" spans="1:16" ht="39" customHeight="1">
      <c r="A35" s="22"/>
      <c r="B35" s="35"/>
      <c r="C35" s="1143" t="s">
        <v>521</v>
      </c>
      <c r="D35" s="1144"/>
      <c r="E35" s="1145"/>
      <c r="F35" s="36">
        <v>4.9000000000000004</v>
      </c>
      <c r="G35" s="37">
        <v>4.79</v>
      </c>
      <c r="H35" s="37">
        <v>5</v>
      </c>
      <c r="I35" s="37">
        <v>5.2</v>
      </c>
      <c r="J35" s="38">
        <v>5.54</v>
      </c>
      <c r="K35" s="22"/>
      <c r="L35" s="22"/>
      <c r="M35" s="22"/>
      <c r="N35" s="22"/>
      <c r="O35" s="22"/>
      <c r="P35" s="22"/>
    </row>
    <row r="36" spans="1:16" ht="39" customHeight="1">
      <c r="A36" s="22"/>
      <c r="B36" s="35"/>
      <c r="C36" s="1143" t="s">
        <v>522</v>
      </c>
      <c r="D36" s="1144"/>
      <c r="E36" s="1145"/>
      <c r="F36" s="36">
        <v>0.76</v>
      </c>
      <c r="G36" s="37">
        <v>0.74</v>
      </c>
      <c r="H36" s="37">
        <v>0.76</v>
      </c>
      <c r="I36" s="37">
        <v>0.76</v>
      </c>
      <c r="J36" s="38">
        <v>0.74</v>
      </c>
      <c r="K36" s="22"/>
      <c r="L36" s="22"/>
      <c r="M36" s="22"/>
      <c r="N36" s="22"/>
      <c r="O36" s="22"/>
      <c r="P36" s="22"/>
    </row>
    <row r="37" spans="1:16" ht="39" customHeight="1">
      <c r="A37" s="22"/>
      <c r="B37" s="35"/>
      <c r="C37" s="1143" t="s">
        <v>523</v>
      </c>
      <c r="D37" s="1144"/>
      <c r="E37" s="1145"/>
      <c r="F37" s="36">
        <v>1.26</v>
      </c>
      <c r="G37" s="37">
        <v>0.93</v>
      </c>
      <c r="H37" s="37">
        <v>1.1399999999999999</v>
      </c>
      <c r="I37" s="37">
        <v>1.21</v>
      </c>
      <c r="J37" s="38">
        <v>0.7</v>
      </c>
      <c r="K37" s="22"/>
      <c r="L37" s="22"/>
      <c r="M37" s="22"/>
      <c r="N37" s="22"/>
      <c r="O37" s="22"/>
      <c r="P37" s="22"/>
    </row>
    <row r="38" spans="1:16" ht="39" customHeight="1">
      <c r="A38" s="22"/>
      <c r="B38" s="35"/>
      <c r="C38" s="1143" t="s">
        <v>524</v>
      </c>
      <c r="D38" s="1144"/>
      <c r="E38" s="1145"/>
      <c r="F38" s="36">
        <v>0.6</v>
      </c>
      <c r="G38" s="37">
        <v>0.7</v>
      </c>
      <c r="H38" s="37">
        <v>0.5</v>
      </c>
      <c r="I38" s="37">
        <v>0.8</v>
      </c>
      <c r="J38" s="38">
        <v>0.57999999999999996</v>
      </c>
      <c r="K38" s="22"/>
      <c r="L38" s="22"/>
      <c r="M38" s="22"/>
      <c r="N38" s="22"/>
      <c r="O38" s="22"/>
      <c r="P38" s="22"/>
    </row>
    <row r="39" spans="1:16" ht="39" customHeight="1">
      <c r="A39" s="22"/>
      <c r="B39" s="35"/>
      <c r="C39" s="1143" t="s">
        <v>525</v>
      </c>
      <c r="D39" s="1144"/>
      <c r="E39" s="1145"/>
      <c r="F39" s="36">
        <v>0.2</v>
      </c>
      <c r="G39" s="37">
        <v>0.22</v>
      </c>
      <c r="H39" s="37">
        <v>0.26</v>
      </c>
      <c r="I39" s="37">
        <v>0.14000000000000001</v>
      </c>
      <c r="J39" s="38">
        <v>0.17</v>
      </c>
      <c r="K39" s="22"/>
      <c r="L39" s="22"/>
      <c r="M39" s="22"/>
      <c r="N39" s="22"/>
      <c r="O39" s="22"/>
      <c r="P39" s="22"/>
    </row>
    <row r="40" spans="1:16" ht="39" customHeight="1">
      <c r="A40" s="22"/>
      <c r="B40" s="35"/>
      <c r="C40" s="1143" t="s">
        <v>526</v>
      </c>
      <c r="D40" s="1144"/>
      <c r="E40" s="1145"/>
      <c r="F40" s="36">
        <v>0.03</v>
      </c>
      <c r="G40" s="37">
        <v>0.04</v>
      </c>
      <c r="H40" s="37">
        <v>7.0000000000000007E-2</v>
      </c>
      <c r="I40" s="37">
        <v>0.06</v>
      </c>
      <c r="J40" s="38">
        <v>0.13</v>
      </c>
      <c r="K40" s="22"/>
      <c r="L40" s="22"/>
      <c r="M40" s="22"/>
      <c r="N40" s="22"/>
      <c r="O40" s="22"/>
      <c r="P40" s="22"/>
    </row>
    <row r="41" spans="1:16" ht="39" customHeight="1">
      <c r="A41" s="22"/>
      <c r="B41" s="35"/>
      <c r="C41" s="1143" t="s">
        <v>527</v>
      </c>
      <c r="D41" s="1144"/>
      <c r="E41" s="1145"/>
      <c r="F41" s="36">
        <v>0.69</v>
      </c>
      <c r="G41" s="37">
        <v>0.17</v>
      </c>
      <c r="H41" s="37">
        <v>0.2</v>
      </c>
      <c r="I41" s="37">
        <v>0.23</v>
      </c>
      <c r="J41" s="38">
        <v>0.13</v>
      </c>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0.11</v>
      </c>
      <c r="G43" s="42">
        <v>7.0000000000000007E-2</v>
      </c>
      <c r="H43" s="42">
        <v>0.08</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5505</v>
      </c>
      <c r="L45" s="60">
        <v>5561</v>
      </c>
      <c r="M45" s="60">
        <v>5545</v>
      </c>
      <c r="N45" s="60">
        <v>5141</v>
      </c>
      <c r="O45" s="61">
        <v>4953</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1447</v>
      </c>
      <c r="L48" s="64">
        <v>1472</v>
      </c>
      <c r="M48" s="64">
        <v>1448</v>
      </c>
      <c r="N48" s="64">
        <v>1345</v>
      </c>
      <c r="O48" s="65">
        <v>1344</v>
      </c>
      <c r="P48" s="48"/>
      <c r="Q48" s="48"/>
      <c r="R48" s="48"/>
      <c r="S48" s="48"/>
      <c r="T48" s="48"/>
      <c r="U48" s="48"/>
    </row>
    <row r="49" spans="1:21" ht="30.75" customHeight="1">
      <c r="A49" s="48"/>
      <c r="B49" s="1161"/>
      <c r="C49" s="1162"/>
      <c r="D49" s="62"/>
      <c r="E49" s="1153" t="s">
        <v>15</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16</v>
      </c>
      <c r="F50" s="1153"/>
      <c r="G50" s="1153"/>
      <c r="H50" s="1153"/>
      <c r="I50" s="1153"/>
      <c r="J50" s="1154"/>
      <c r="K50" s="63">
        <v>32</v>
      </c>
      <c r="L50" s="64">
        <v>30</v>
      </c>
      <c r="M50" s="64">
        <v>28</v>
      </c>
      <c r="N50" s="64">
        <v>25</v>
      </c>
      <c r="O50" s="65">
        <v>41</v>
      </c>
      <c r="P50" s="48"/>
      <c r="Q50" s="48"/>
      <c r="R50" s="48"/>
      <c r="S50" s="48"/>
      <c r="T50" s="48"/>
      <c r="U50" s="48"/>
    </row>
    <row r="51" spans="1:21" ht="30.75" customHeight="1">
      <c r="A51" s="48"/>
      <c r="B51" s="1163"/>
      <c r="C51" s="1164"/>
      <c r="D51" s="66"/>
      <c r="E51" s="1153" t="s">
        <v>17</v>
      </c>
      <c r="F51" s="1153"/>
      <c r="G51" s="1153"/>
      <c r="H51" s="1153"/>
      <c r="I51" s="1153"/>
      <c r="J51" s="1154"/>
      <c r="K51" s="63">
        <v>3</v>
      </c>
      <c r="L51" s="64">
        <v>3</v>
      </c>
      <c r="M51" s="64">
        <v>3</v>
      </c>
      <c r="N51" s="64">
        <v>2</v>
      </c>
      <c r="O51" s="65" t="s">
        <v>476</v>
      </c>
      <c r="P51" s="48"/>
      <c r="Q51" s="48"/>
      <c r="R51" s="48"/>
      <c r="S51" s="48"/>
      <c r="T51" s="48"/>
      <c r="U51" s="48"/>
    </row>
    <row r="52" spans="1:21" ht="30.75" customHeight="1">
      <c r="A52" s="48"/>
      <c r="B52" s="1151" t="s">
        <v>18</v>
      </c>
      <c r="C52" s="1152"/>
      <c r="D52" s="66"/>
      <c r="E52" s="1153" t="s">
        <v>19</v>
      </c>
      <c r="F52" s="1153"/>
      <c r="G52" s="1153"/>
      <c r="H52" s="1153"/>
      <c r="I52" s="1153"/>
      <c r="J52" s="1154"/>
      <c r="K52" s="63">
        <v>4760</v>
      </c>
      <c r="L52" s="64">
        <v>4751</v>
      </c>
      <c r="M52" s="64">
        <v>4781</v>
      </c>
      <c r="N52" s="64">
        <v>4671</v>
      </c>
      <c r="O52" s="65">
        <v>4638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2227</v>
      </c>
      <c r="L53" s="69">
        <v>2315</v>
      </c>
      <c r="M53" s="69">
        <v>2243</v>
      </c>
      <c r="N53" s="69">
        <v>1842</v>
      </c>
      <c r="O53" s="70">
        <v>1700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9" t="s">
        <v>23</v>
      </c>
      <c r="C41" s="1180"/>
      <c r="D41" s="81"/>
      <c r="E41" s="1181" t="s">
        <v>24</v>
      </c>
      <c r="F41" s="1181"/>
      <c r="G41" s="1181"/>
      <c r="H41" s="1182"/>
      <c r="I41" s="82">
        <v>42861</v>
      </c>
      <c r="J41" s="83">
        <v>41241</v>
      </c>
      <c r="K41" s="83">
        <v>39212</v>
      </c>
      <c r="L41" s="83">
        <v>37641</v>
      </c>
      <c r="M41" s="84">
        <v>35060</v>
      </c>
    </row>
    <row r="42" spans="2:13" ht="27.75" customHeight="1">
      <c r="B42" s="1169"/>
      <c r="C42" s="1170"/>
      <c r="D42" s="85"/>
      <c r="E42" s="1173" t="s">
        <v>25</v>
      </c>
      <c r="F42" s="1173"/>
      <c r="G42" s="1173"/>
      <c r="H42" s="1174"/>
      <c r="I42" s="86">
        <v>200</v>
      </c>
      <c r="J42" s="87">
        <v>176</v>
      </c>
      <c r="K42" s="87">
        <v>150</v>
      </c>
      <c r="L42" s="87">
        <v>124</v>
      </c>
      <c r="M42" s="88">
        <v>78</v>
      </c>
    </row>
    <row r="43" spans="2:13" ht="27.75" customHeight="1">
      <c r="B43" s="1169"/>
      <c r="C43" s="1170"/>
      <c r="D43" s="85"/>
      <c r="E43" s="1173" t="s">
        <v>26</v>
      </c>
      <c r="F43" s="1173"/>
      <c r="G43" s="1173"/>
      <c r="H43" s="1174"/>
      <c r="I43" s="86">
        <v>19486</v>
      </c>
      <c r="J43" s="87">
        <v>19630</v>
      </c>
      <c r="K43" s="87">
        <v>19306</v>
      </c>
      <c r="L43" s="87">
        <v>18894</v>
      </c>
      <c r="M43" s="88">
        <v>17957</v>
      </c>
    </row>
    <row r="44" spans="2:13" ht="27.75" customHeight="1">
      <c r="B44" s="1169"/>
      <c r="C44" s="1170"/>
      <c r="D44" s="85"/>
      <c r="E44" s="1173" t="s">
        <v>27</v>
      </c>
      <c r="F44" s="1173"/>
      <c r="G44" s="1173"/>
      <c r="H44" s="1174"/>
      <c r="I44" s="86" t="s">
        <v>476</v>
      </c>
      <c r="J44" s="87" t="s">
        <v>476</v>
      </c>
      <c r="K44" s="87" t="s">
        <v>476</v>
      </c>
      <c r="L44" s="87" t="s">
        <v>476</v>
      </c>
      <c r="M44" s="88" t="s">
        <v>476</v>
      </c>
    </row>
    <row r="45" spans="2:13" ht="27.75" customHeight="1">
      <c r="B45" s="1169"/>
      <c r="C45" s="1170"/>
      <c r="D45" s="85"/>
      <c r="E45" s="1173" t="s">
        <v>28</v>
      </c>
      <c r="F45" s="1173"/>
      <c r="G45" s="1173"/>
      <c r="H45" s="1174"/>
      <c r="I45" s="86">
        <v>5450</v>
      </c>
      <c r="J45" s="87">
        <v>5283</v>
      </c>
      <c r="K45" s="87">
        <v>5174</v>
      </c>
      <c r="L45" s="87">
        <v>5020</v>
      </c>
      <c r="M45" s="88">
        <v>4883</v>
      </c>
    </row>
    <row r="46" spans="2:13" ht="27.75" customHeight="1">
      <c r="B46" s="1169"/>
      <c r="C46" s="1170"/>
      <c r="D46" s="85"/>
      <c r="E46" s="1173" t="s">
        <v>29</v>
      </c>
      <c r="F46" s="1173"/>
      <c r="G46" s="1173"/>
      <c r="H46" s="1174"/>
      <c r="I46" s="86">
        <v>-1</v>
      </c>
      <c r="J46" s="87">
        <v>0</v>
      </c>
      <c r="K46" s="87">
        <v>1</v>
      </c>
      <c r="L46" s="87">
        <v>1</v>
      </c>
      <c r="M46" s="88">
        <v>2</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4087</v>
      </c>
      <c r="J49" s="87">
        <v>4744</v>
      </c>
      <c r="K49" s="87">
        <v>5593</v>
      </c>
      <c r="L49" s="87">
        <v>6200</v>
      </c>
      <c r="M49" s="88">
        <v>7489</v>
      </c>
    </row>
    <row r="50" spans="2:13" ht="27.75" customHeight="1">
      <c r="B50" s="1169"/>
      <c r="C50" s="1170"/>
      <c r="D50" s="85"/>
      <c r="E50" s="1173" t="s">
        <v>34</v>
      </c>
      <c r="F50" s="1173"/>
      <c r="G50" s="1173"/>
      <c r="H50" s="1174"/>
      <c r="I50" s="86">
        <v>4744</v>
      </c>
      <c r="J50" s="87">
        <v>4273</v>
      </c>
      <c r="K50" s="87">
        <v>3553</v>
      </c>
      <c r="L50" s="87">
        <v>3245</v>
      </c>
      <c r="M50" s="88">
        <v>2967</v>
      </c>
    </row>
    <row r="51" spans="2:13" ht="27.75" customHeight="1">
      <c r="B51" s="1171"/>
      <c r="C51" s="1172"/>
      <c r="D51" s="85"/>
      <c r="E51" s="1173" t="s">
        <v>35</v>
      </c>
      <c r="F51" s="1173"/>
      <c r="G51" s="1173"/>
      <c r="H51" s="1174"/>
      <c r="I51" s="86">
        <v>41038</v>
      </c>
      <c r="J51" s="87">
        <v>40515</v>
      </c>
      <c r="K51" s="87">
        <v>39273</v>
      </c>
      <c r="L51" s="87">
        <v>38264</v>
      </c>
      <c r="M51" s="88">
        <v>37091</v>
      </c>
    </row>
    <row r="52" spans="2:13" ht="27.75" customHeight="1" thickBot="1">
      <c r="B52" s="1175" t="s">
        <v>36</v>
      </c>
      <c r="C52" s="1176"/>
      <c r="D52" s="90"/>
      <c r="E52" s="1177" t="s">
        <v>37</v>
      </c>
      <c r="F52" s="1177"/>
      <c r="G52" s="1177"/>
      <c r="H52" s="1178"/>
      <c r="I52" s="91">
        <v>18127</v>
      </c>
      <c r="J52" s="92">
        <v>16796</v>
      </c>
      <c r="K52" s="92">
        <v>15424</v>
      </c>
      <c r="L52" s="92">
        <v>13971</v>
      </c>
      <c r="M52" s="93">
        <v>10433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127551</v>
      </c>
      <c r="E3" s="116"/>
      <c r="F3" s="117">
        <v>79008</v>
      </c>
      <c r="G3" s="118"/>
      <c r="H3" s="119"/>
    </row>
    <row r="4" spans="1:8">
      <c r="A4" s="120"/>
      <c r="B4" s="121"/>
      <c r="C4" s="122"/>
      <c r="D4" s="123">
        <v>73652</v>
      </c>
      <c r="E4" s="124"/>
      <c r="F4" s="125">
        <v>46014</v>
      </c>
      <c r="G4" s="126"/>
      <c r="H4" s="127"/>
    </row>
    <row r="5" spans="1:8">
      <c r="A5" s="108" t="s">
        <v>509</v>
      </c>
      <c r="B5" s="113"/>
      <c r="C5" s="114"/>
      <c r="D5" s="115">
        <v>170389</v>
      </c>
      <c r="E5" s="116"/>
      <c r="F5" s="117">
        <v>86381</v>
      </c>
      <c r="G5" s="118"/>
      <c r="H5" s="119"/>
    </row>
    <row r="6" spans="1:8">
      <c r="A6" s="120"/>
      <c r="B6" s="121"/>
      <c r="C6" s="122"/>
      <c r="D6" s="123">
        <v>85447</v>
      </c>
      <c r="E6" s="124"/>
      <c r="F6" s="125">
        <v>41242</v>
      </c>
      <c r="G6" s="126"/>
      <c r="H6" s="127"/>
    </row>
    <row r="7" spans="1:8">
      <c r="A7" s="108" t="s">
        <v>510</v>
      </c>
      <c r="B7" s="113"/>
      <c r="C7" s="114"/>
      <c r="D7" s="115">
        <v>138043</v>
      </c>
      <c r="E7" s="116"/>
      <c r="F7" s="117">
        <v>67088</v>
      </c>
      <c r="G7" s="118"/>
      <c r="H7" s="119"/>
    </row>
    <row r="8" spans="1:8">
      <c r="A8" s="120"/>
      <c r="B8" s="121"/>
      <c r="C8" s="122"/>
      <c r="D8" s="123">
        <v>81008</v>
      </c>
      <c r="E8" s="124"/>
      <c r="F8" s="125">
        <v>37146</v>
      </c>
      <c r="G8" s="126"/>
      <c r="H8" s="127"/>
    </row>
    <row r="9" spans="1:8">
      <c r="A9" s="108" t="s">
        <v>511</v>
      </c>
      <c r="B9" s="113"/>
      <c r="C9" s="114"/>
      <c r="D9" s="115">
        <v>97249</v>
      </c>
      <c r="E9" s="116"/>
      <c r="F9" s="117">
        <v>70489</v>
      </c>
      <c r="G9" s="118"/>
      <c r="H9" s="119"/>
    </row>
    <row r="10" spans="1:8">
      <c r="A10" s="120"/>
      <c r="B10" s="121"/>
      <c r="C10" s="122"/>
      <c r="D10" s="123">
        <v>70272</v>
      </c>
      <c r="E10" s="124"/>
      <c r="F10" s="125">
        <v>37817</v>
      </c>
      <c r="G10" s="126"/>
      <c r="H10" s="127"/>
    </row>
    <row r="11" spans="1:8">
      <c r="A11" s="108" t="s">
        <v>512</v>
      </c>
      <c r="B11" s="113"/>
      <c r="C11" s="114"/>
      <c r="D11" s="115">
        <v>104139</v>
      </c>
      <c r="E11" s="116"/>
      <c r="F11" s="117">
        <v>84389</v>
      </c>
      <c r="G11" s="118"/>
      <c r="H11" s="119"/>
    </row>
    <row r="12" spans="1:8">
      <c r="A12" s="120"/>
      <c r="B12" s="121"/>
      <c r="C12" s="128"/>
      <c r="D12" s="123">
        <v>54466</v>
      </c>
      <c r="E12" s="124"/>
      <c r="F12" s="125">
        <v>44339</v>
      </c>
      <c r="G12" s="126"/>
      <c r="H12" s="127"/>
    </row>
    <row r="13" spans="1:8">
      <c r="A13" s="108"/>
      <c r="B13" s="113"/>
      <c r="C13" s="129"/>
      <c r="D13" s="130">
        <v>127474</v>
      </c>
      <c r="E13" s="131"/>
      <c r="F13" s="132">
        <v>77471</v>
      </c>
      <c r="G13" s="133"/>
      <c r="H13" s="119"/>
    </row>
    <row r="14" spans="1:8">
      <c r="A14" s="120"/>
      <c r="B14" s="121"/>
      <c r="C14" s="122"/>
      <c r="D14" s="123">
        <v>72969</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4.0199999999999996</v>
      </c>
      <c r="C19" s="134">
        <f>ROUND(VALUE(SUBSTITUTE(実質収支比率等に係る経年分析!G$48,"▲","-")),2)</f>
        <v>4.74</v>
      </c>
      <c r="D19" s="134">
        <f>ROUND(VALUE(SUBSTITUTE(実質収支比率等に係る経年分析!H$48,"▲","-")),2)</f>
        <v>5.93</v>
      </c>
      <c r="E19" s="134">
        <f>ROUND(VALUE(SUBSTITUTE(実質収支比率等に係る経年分析!I$48,"▲","-")),2)</f>
        <v>11.03</v>
      </c>
      <c r="F19" s="134">
        <f>ROUND(VALUE(SUBSTITUTE(実質収支比率等に係る経年分析!J$48,"▲","-")),2)</f>
        <v>11.39</v>
      </c>
    </row>
    <row r="20" spans="1:11">
      <c r="A20" s="134" t="s">
        <v>42</v>
      </c>
      <c r="B20" s="134">
        <f>ROUND(VALUE(SUBSTITUTE(実質収支比率等に係る経年分析!F$47,"▲","-")),2)</f>
        <v>15.91</v>
      </c>
      <c r="C20" s="134">
        <f>ROUND(VALUE(SUBSTITUTE(実質収支比率等に係る経年分析!G$47,"▲","-")),2)</f>
        <v>17.649999999999999</v>
      </c>
      <c r="D20" s="134">
        <f>ROUND(VALUE(SUBSTITUTE(実質収支比率等に係る経年分析!H$47,"▲","-")),2)</f>
        <v>21.02</v>
      </c>
      <c r="E20" s="134">
        <f>ROUND(VALUE(SUBSTITUTE(実質収支比率等に係る経年分析!I$47,"▲","-")),2)</f>
        <v>24.69</v>
      </c>
      <c r="F20" s="134">
        <f>ROUND(VALUE(SUBSTITUTE(実質収支比率等に係る経年分析!J$47,"▲","-")),2)</f>
        <v>30.74</v>
      </c>
    </row>
    <row r="21" spans="1:11">
      <c r="A21" s="134" t="s">
        <v>43</v>
      </c>
      <c r="B21" s="134">
        <f>IF(ISNUMBER(VALUE(SUBSTITUTE(実質収支比率等に係る経年分析!F$49,"▲","-"))),ROUND(VALUE(SUBSTITUTE(実質収支比率等に係る経年分析!F$49,"▲","-")),2),NA())</f>
        <v>3.2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6.88</v>
      </c>
      <c r="F21" s="134">
        <f>IF(ISNUMBER(VALUE(SUBSTITUTE(実質収支比率等に係る経年分析!J$49,"▲","-"))),ROUND(VALUE(SUBSTITUTE(実質収支比率等に係る経年分析!J$49,"▲","-")),2),NA())</f>
        <v>3.75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新見市下水道事業特別会計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新見市観光事業特別会計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新見市簡易水道事業特別会計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新見市介護保険特別会計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新見市国民健康保険特別会計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新見市農業共済事業特別会計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新見市水道事業会計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4760</v>
      </c>
      <c r="E42" s="136"/>
      <c r="F42" s="136"/>
      <c r="G42" s="136">
        <f>'実質公債費比率（分子）の構造'!L$52</f>
        <v>4751</v>
      </c>
      <c r="H42" s="136"/>
      <c r="I42" s="136"/>
      <c r="J42" s="136">
        <f>'実質公債費比率（分子）の構造'!M$52</f>
        <v>4781</v>
      </c>
      <c r="K42" s="136"/>
      <c r="L42" s="136"/>
      <c r="M42" s="136">
        <f>'実質公債費比率（分子）の構造'!N$52</f>
        <v>4671</v>
      </c>
      <c r="N42" s="136"/>
      <c r="O42" s="136"/>
      <c r="P42" s="136">
        <f>'実質公債費比率（分子）の構造'!O$52</f>
        <v>4638</v>
      </c>
    </row>
    <row r="43" spans="1:16">
      <c r="A43" s="136" t="s">
        <v>51</v>
      </c>
      <c r="B43" s="136">
        <f>'実質公債費比率（分子）の構造'!K$51</f>
        <v>3</v>
      </c>
      <c r="C43" s="136"/>
      <c r="D43" s="136"/>
      <c r="E43" s="136">
        <f>'実質公債費比率（分子）の構造'!L$51</f>
        <v>3</v>
      </c>
      <c r="F43" s="136"/>
      <c r="G43" s="136"/>
      <c r="H43" s="136">
        <f>'実質公債費比率（分子）の構造'!M$51</f>
        <v>3</v>
      </c>
      <c r="I43" s="136"/>
      <c r="J43" s="136"/>
      <c r="K43" s="136">
        <f>'実質公債費比率（分子）の構造'!N$51</f>
        <v>2</v>
      </c>
      <c r="L43" s="136"/>
      <c r="M43" s="136"/>
      <c r="N43" s="136" t="str">
        <f>'実質公債費比率（分子）の構造'!O$51</f>
        <v>-</v>
      </c>
      <c r="O43" s="136"/>
      <c r="P43" s="136"/>
    </row>
    <row r="44" spans="1:16">
      <c r="A44" s="136" t="s">
        <v>52</v>
      </c>
      <c r="B44" s="136">
        <f>'実質公債費比率（分子）の構造'!K$50</f>
        <v>32</v>
      </c>
      <c r="C44" s="136"/>
      <c r="D44" s="136"/>
      <c r="E44" s="136">
        <f>'実質公債費比率（分子）の構造'!L$50</f>
        <v>30</v>
      </c>
      <c r="F44" s="136"/>
      <c r="G44" s="136"/>
      <c r="H44" s="136">
        <f>'実質公債費比率（分子）の構造'!M$50</f>
        <v>28</v>
      </c>
      <c r="I44" s="136"/>
      <c r="J44" s="136"/>
      <c r="K44" s="136">
        <f>'実質公債費比率（分子）の構造'!N$50</f>
        <v>25</v>
      </c>
      <c r="L44" s="136"/>
      <c r="M44" s="136"/>
      <c r="N44" s="136">
        <f>'実質公債費比率（分子）の構造'!O$50</f>
        <v>41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1447</v>
      </c>
      <c r="C46" s="136"/>
      <c r="D46" s="136"/>
      <c r="E46" s="136">
        <f>'実質公債費比率（分子）の構造'!L$48</f>
        <v>1472</v>
      </c>
      <c r="F46" s="136"/>
      <c r="G46" s="136"/>
      <c r="H46" s="136">
        <f>'実質公債費比率（分子）の構造'!M$48</f>
        <v>1448</v>
      </c>
      <c r="I46" s="136"/>
      <c r="J46" s="136"/>
      <c r="K46" s="136">
        <f>'実質公債費比率（分子）の構造'!N$48</f>
        <v>1345</v>
      </c>
      <c r="L46" s="136"/>
      <c r="M46" s="136"/>
      <c r="N46" s="136">
        <f>'実質公債費比率（分子）の構造'!O$48</f>
        <v>1344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5505</v>
      </c>
      <c r="C49" s="136"/>
      <c r="D49" s="136"/>
      <c r="E49" s="136">
        <f>'実質公債費比率（分子）の構造'!L$45</f>
        <v>5561</v>
      </c>
      <c r="F49" s="136"/>
      <c r="G49" s="136"/>
      <c r="H49" s="136">
        <f>'実質公債費比率（分子）の構造'!M$45</f>
        <v>5545</v>
      </c>
      <c r="I49" s="136"/>
      <c r="J49" s="136"/>
      <c r="K49" s="136">
        <f>'実質公債費比率（分子）の構造'!N$45</f>
        <v>5141</v>
      </c>
      <c r="L49" s="136"/>
      <c r="M49" s="136"/>
      <c r="N49" s="136">
        <f>'実質公債費比率（分子）の構造'!O$45</f>
        <v>4953</v>
      </c>
      <c r="O49" s="136"/>
      <c r="P49" s="136"/>
    </row>
    <row r="50" spans="1:16">
      <c r="A50" s="136" t="s">
        <v>58</v>
      </c>
      <c r="B50" s="136" t="e">
        <f>NA()</f>
        <v>#N/A</v>
      </c>
      <c r="C50" s="136">
        <f>IF(ISNUMBER('実質公債費比率（分子）の構造'!K$53),'実質公債費比率（分子）の構造'!K$53,NA())</f>
        <v>2227</v>
      </c>
      <c r="D50" s="136" t="e">
        <f>NA()</f>
        <v>#N/A</v>
      </c>
      <c r="E50" s="136" t="e">
        <f>NA()</f>
        <v>#N/A</v>
      </c>
      <c r="F50" s="136">
        <f>IF(ISNUMBER('実質公債費比率（分子）の構造'!L$53),'実質公債費比率（分子）の構造'!L$53,NA())</f>
        <v>2315</v>
      </c>
      <c r="G50" s="136" t="e">
        <f>NA()</f>
        <v>#N/A</v>
      </c>
      <c r="H50" s="136" t="e">
        <f>NA()</f>
        <v>#N/A</v>
      </c>
      <c r="I50" s="136">
        <f>IF(ISNUMBER('実質公債費比率（分子）の構造'!M$53),'実質公債費比率（分子）の構造'!M$53,NA())</f>
        <v>2243</v>
      </c>
      <c r="J50" s="136" t="e">
        <f>NA()</f>
        <v>#N/A</v>
      </c>
      <c r="K50" s="136" t="e">
        <f>NA()</f>
        <v>#N/A</v>
      </c>
      <c r="L50" s="136">
        <f>IF(ISNUMBER('実質公債費比率（分子）の構造'!N$53),'実質公債費比率（分子）の構造'!N$53,NA())</f>
        <v>1842</v>
      </c>
      <c r="M50" s="136" t="e">
        <f>NA()</f>
        <v>#N/A</v>
      </c>
      <c r="N50" s="136" t="e">
        <f>NA()</f>
        <v>#N/A</v>
      </c>
      <c r="O50" s="136">
        <f>IF(ISNUMBER('実質公債費比率（分子）の構造'!O$53),'実質公債費比率（分子）の構造'!O$53,NA())</f>
        <v>1700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41038</v>
      </c>
      <c r="E56" s="135"/>
      <c r="F56" s="135"/>
      <c r="G56" s="135">
        <f>'将来負担比率（分子）の構造'!J$51</f>
        <v>40515</v>
      </c>
      <c r="H56" s="135"/>
      <c r="I56" s="135"/>
      <c r="J56" s="135">
        <f>'将来負担比率（分子）の構造'!K$51</f>
        <v>39273</v>
      </c>
      <c r="K56" s="135"/>
      <c r="L56" s="135"/>
      <c r="M56" s="135">
        <f>'将来負担比率（分子）の構造'!L$51</f>
        <v>38264</v>
      </c>
      <c r="N56" s="135"/>
      <c r="O56" s="135"/>
      <c r="P56" s="135">
        <f>'将来負担比率（分子）の構造'!M$51</f>
        <v>37091</v>
      </c>
    </row>
    <row r="57" spans="1:16">
      <c r="A57" s="135" t="s">
        <v>34</v>
      </c>
      <c r="B57" s="135"/>
      <c r="C57" s="135"/>
      <c r="D57" s="135">
        <f>'将来負担比率（分子）の構造'!I$50</f>
        <v>4744</v>
      </c>
      <c r="E57" s="135"/>
      <c r="F57" s="135"/>
      <c r="G57" s="135">
        <f>'将来負担比率（分子）の構造'!J$50</f>
        <v>4273</v>
      </c>
      <c r="H57" s="135"/>
      <c r="I57" s="135"/>
      <c r="J57" s="135">
        <f>'将来負担比率（分子）の構造'!K$50</f>
        <v>3553</v>
      </c>
      <c r="K57" s="135"/>
      <c r="L57" s="135"/>
      <c r="M57" s="135">
        <f>'将来負担比率（分子）の構造'!L$50</f>
        <v>3245</v>
      </c>
      <c r="N57" s="135"/>
      <c r="O57" s="135"/>
      <c r="P57" s="135">
        <f>'将来負担比率（分子）の構造'!M$50</f>
        <v>2967</v>
      </c>
    </row>
    <row r="58" spans="1:16">
      <c r="A58" s="135" t="s">
        <v>33</v>
      </c>
      <c r="B58" s="135"/>
      <c r="C58" s="135"/>
      <c r="D58" s="135">
        <f>'将来負担比率（分子）の構造'!I$49</f>
        <v>4087</v>
      </c>
      <c r="E58" s="135"/>
      <c r="F58" s="135"/>
      <c r="G58" s="135">
        <f>'将来負担比率（分子）の構造'!J$49</f>
        <v>4744</v>
      </c>
      <c r="H58" s="135"/>
      <c r="I58" s="135"/>
      <c r="J58" s="135">
        <f>'将来負担比率（分子）の構造'!K$49</f>
        <v>5593</v>
      </c>
      <c r="K58" s="135"/>
      <c r="L58" s="135"/>
      <c r="M58" s="135">
        <f>'将来負担比率（分子）の構造'!L$49</f>
        <v>6200</v>
      </c>
      <c r="N58" s="135"/>
      <c r="O58" s="135"/>
      <c r="P58" s="135">
        <f>'将来負担比率（分子）の構造'!M$49</f>
        <v>7489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0</v>
      </c>
      <c r="F61" s="135"/>
      <c r="G61" s="135"/>
      <c r="H61" s="135">
        <f>'将来負担比率（分子）の構造'!K$46</f>
        <v>1</v>
      </c>
      <c r="I61" s="135"/>
      <c r="J61" s="135"/>
      <c r="K61" s="135">
        <f>'将来負担比率（分子）の構造'!L$46</f>
        <v>1</v>
      </c>
      <c r="L61" s="135"/>
      <c r="M61" s="135"/>
      <c r="N61" s="135">
        <f>'将来負担比率（分子）の構造'!M$46</f>
        <v>2</v>
      </c>
      <c r="O61" s="135"/>
      <c r="P61" s="135"/>
    </row>
    <row r="62" spans="1:16">
      <c r="A62" s="135" t="s">
        <v>28</v>
      </c>
      <c r="B62" s="135">
        <f>'将来負担比率（分子）の構造'!I$45</f>
        <v>5450</v>
      </c>
      <c r="C62" s="135"/>
      <c r="D62" s="135"/>
      <c r="E62" s="135">
        <f>'将来負担比率（分子）の構造'!J$45</f>
        <v>5283</v>
      </c>
      <c r="F62" s="135"/>
      <c r="G62" s="135"/>
      <c r="H62" s="135">
        <f>'将来負担比率（分子）の構造'!K$45</f>
        <v>5174</v>
      </c>
      <c r="I62" s="135"/>
      <c r="J62" s="135"/>
      <c r="K62" s="135">
        <f>'将来負担比率（分子）の構造'!L$45</f>
        <v>5020</v>
      </c>
      <c r="L62" s="135"/>
      <c r="M62" s="135"/>
      <c r="N62" s="135">
        <f>'将来負担比率（分子）の構造'!M$45</f>
        <v>4883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19486</v>
      </c>
      <c r="C64" s="135"/>
      <c r="D64" s="135"/>
      <c r="E64" s="135">
        <f>'将来負担比率（分子）の構造'!J$43</f>
        <v>19630</v>
      </c>
      <c r="F64" s="135"/>
      <c r="G64" s="135"/>
      <c r="H64" s="135">
        <f>'将来負担比率（分子）の構造'!K$43</f>
        <v>19306</v>
      </c>
      <c r="I64" s="135"/>
      <c r="J64" s="135"/>
      <c r="K64" s="135">
        <f>'将来負担比率（分子）の構造'!L$43</f>
        <v>18894</v>
      </c>
      <c r="L64" s="135"/>
      <c r="M64" s="135"/>
      <c r="N64" s="135">
        <f>'将来負担比率（分子）の構造'!M$43</f>
        <v>17957</v>
      </c>
      <c r="O64" s="135"/>
      <c r="P64" s="135"/>
    </row>
    <row r="65" spans="1:16">
      <c r="A65" s="135" t="s">
        <v>25</v>
      </c>
      <c r="B65" s="135">
        <f>'将来負担比率（分子）の構造'!I$42</f>
        <v>200</v>
      </c>
      <c r="C65" s="135"/>
      <c r="D65" s="135"/>
      <c r="E65" s="135">
        <f>'将来負担比率（分子）の構造'!J$42</f>
        <v>176</v>
      </c>
      <c r="F65" s="135"/>
      <c r="G65" s="135"/>
      <c r="H65" s="135">
        <f>'将来負担比率（分子）の構造'!K$42</f>
        <v>150</v>
      </c>
      <c r="I65" s="135"/>
      <c r="J65" s="135"/>
      <c r="K65" s="135">
        <f>'将来負担比率（分子）の構造'!L$42</f>
        <v>124</v>
      </c>
      <c r="L65" s="135"/>
      <c r="M65" s="135"/>
      <c r="N65" s="135">
        <f>'将来負担比率（分子）の構造'!M$42</f>
        <v>78</v>
      </c>
      <c r="O65" s="135"/>
      <c r="P65" s="135"/>
    </row>
    <row r="66" spans="1:16">
      <c r="A66" s="135" t="s">
        <v>24</v>
      </c>
      <c r="B66" s="135">
        <f>'将来負担比率（分子）の構造'!I$41</f>
        <v>42861</v>
      </c>
      <c r="C66" s="135"/>
      <c r="D66" s="135"/>
      <c r="E66" s="135">
        <f>'将来負担比率（分子）の構造'!J$41</f>
        <v>41241</v>
      </c>
      <c r="F66" s="135"/>
      <c r="G66" s="135"/>
      <c r="H66" s="135">
        <f>'将来負担比率（分子）の構造'!K$41</f>
        <v>39212</v>
      </c>
      <c r="I66" s="135"/>
      <c r="J66" s="135"/>
      <c r="K66" s="135">
        <f>'将来負担比率（分子）の構造'!L$41</f>
        <v>37641</v>
      </c>
      <c r="L66" s="135"/>
      <c r="M66" s="135"/>
      <c r="N66" s="135">
        <f>'将来負担比率（分子）の構造'!M$41</f>
        <v>35060</v>
      </c>
      <c r="O66" s="135"/>
      <c r="P66" s="135"/>
    </row>
    <row r="67" spans="1:16">
      <c r="A67" s="135" t="s">
        <v>62</v>
      </c>
      <c r="B67" s="135" t="e">
        <f>NA()</f>
        <v>#N/A</v>
      </c>
      <c r="C67" s="135">
        <f>IF(ISNUMBER('将来負担比率（分子）の構造'!I$52), IF('将来負担比率（分子）の構造'!I$52 &lt; 0, 0, '将来負担比率（分子）の構造'!I$52), NA())</f>
        <v>18127</v>
      </c>
      <c r="D67" s="135" t="e">
        <f>NA()</f>
        <v>#N/A</v>
      </c>
      <c r="E67" s="135" t="e">
        <f>NA()</f>
        <v>#N/A</v>
      </c>
      <c r="F67" s="135">
        <f>IF(ISNUMBER('将来負担比率（分子）の構造'!J$52), IF('将来負担比率（分子）の構造'!J$52 &lt; 0, 0, '将来負担比率（分子）の構造'!J$52), NA())</f>
        <v>16796</v>
      </c>
      <c r="G67" s="135" t="e">
        <f>NA()</f>
        <v>#N/A</v>
      </c>
      <c r="H67" s="135" t="e">
        <f>NA()</f>
        <v>#N/A</v>
      </c>
      <c r="I67" s="135">
        <f>IF(ISNUMBER('将来負担比率（分子）の構造'!K$52), IF('将来負担比率（分子）の構造'!K$52 &lt; 0, 0, '将来負担比率（分子）の構造'!K$52), NA())</f>
        <v>15424</v>
      </c>
      <c r="J67" s="135" t="e">
        <f>NA()</f>
        <v>#N/A</v>
      </c>
      <c r="K67" s="135" t="e">
        <f>NA()</f>
        <v>#N/A</v>
      </c>
      <c r="L67" s="135">
        <f>IF(ISNUMBER('将来負担比率（分子）の構造'!L$52), IF('将来負担比率（分子）の構造'!L$52 &lt; 0, 0, '将来負担比率（分子）の構造'!L$52), NA())</f>
        <v>13971</v>
      </c>
      <c r="M67" s="135" t="e">
        <f>NA()</f>
        <v>#N/A</v>
      </c>
      <c r="N67" s="135" t="e">
        <f>NA()</f>
        <v>#N/A</v>
      </c>
      <c r="O67" s="135">
        <f>IF(ISNUMBER('将来負担比率（分子）の構造'!M$52), IF('将来負担比率（分子）の構造'!M$52 &lt; 0, 0, '将来負担比率（分子）の構造'!M$52), NA())</f>
        <v>10433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zaisei051</cp:lastModifiedBy>
  <cp:lastPrinted>2015-04-17T05:22:05Z</cp:lastPrinted>
  <dcterms:created xsi:type="dcterms:W3CDTF">2015-02-17T07:26:21Z</dcterms:created>
  <dcterms:modified xsi:type="dcterms:W3CDTF">2015-04-20T02:09:09Z</dcterms:modified>
  <cp:category/>
</cp:coreProperties>
</file>