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4" sheetId="1" r:id="rId1"/>
  </sheets>
  <definedNames>
    <definedName name="_xlnm.Print_Area" localSheetId="0">'2004'!$A$1:$G$54</definedName>
  </definedNames>
  <calcPr fullCalcOnLoad="1"/>
</workbook>
</file>

<file path=xl/sharedStrings.xml><?xml version="1.0" encoding="utf-8"?>
<sst xmlns="http://schemas.openxmlformats.org/spreadsheetml/2006/main" count="253" uniqueCount="46">
  <si>
    <t>諸率の算出に用いた人口</t>
  </si>
  <si>
    <t>2004年岡山県年齢階級別・男女別人口（外国人含む）</t>
  </si>
  <si>
    <t>1985年日本人モデル人口</t>
  </si>
  <si>
    <t>２００５年国勢調査（総人口）</t>
  </si>
  <si>
    <t>→不要</t>
  </si>
  <si>
    <t>　※粗罹患率・年齢調整罹患率の算出に使用</t>
  </si>
  <si>
    <t>　※年齢調整率の算出に使用</t>
  </si>
  <si>
    <t>年齢階級</t>
  </si>
  <si>
    <t>総　　数</t>
  </si>
  <si>
    <t>男</t>
  </si>
  <si>
    <t>女</t>
  </si>
  <si>
    <t>基準人口</t>
  </si>
  <si>
    <t>　０～　４歳</t>
  </si>
  <si>
    <t>　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</si>
  <si>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</si>
  <si>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</si>
  <si>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</si>
  <si>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</si>
  <si>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</si>
  <si>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</si>
  <si>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</si>
  <si>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</si>
  <si>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</si>
  <si>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</si>
  <si>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</si>
  <si>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</si>
  <si>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</si>
  <si>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</si>
  <si>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</si>
  <si>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</si>
  <si>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不　　詳</t>
  </si>
  <si>
    <t>　合　計</t>
  </si>
  <si>
    <t>不詳</t>
  </si>
  <si>
    <t>備考：</t>
  </si>
  <si>
    <t>「岡山県毎月流動人口調査」
（２００４年１０月１日現在）</t>
  </si>
  <si>
    <t>2004年岡山県年齢階級別・男女別推計人口（日本人）</t>
  </si>
  <si>
    <t>Dollの世界人口</t>
  </si>
  <si>
    <t>２００５年国勢調査（日本人人口）</t>
  </si>
  <si>
    <t>２０００年国勢調査（日本人人口）</t>
  </si>
  <si>
    <t>２０００年国勢調査（総人口）</t>
  </si>
  <si>
    <t>２０００年国勢調査（外国人人口）</t>
  </si>
  <si>
    <t>　※粗死亡率・年齢調整死亡率の算出に使用</t>
  </si>
  <si>
    <t>2000年と2005年の国勢調査による日本人</t>
  </si>
  <si>
    <t>人口から推計</t>
  </si>
  <si>
    <t>↓</t>
  </si>
  <si>
    <t>内挿法による２００４年人口推計（日本人人口）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</si>
</sst>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_ ;[Red]\-#,##0.0\ "/>
    <numFmt numFmtId="179" formatCode="0.0_);[Red]\(0.0\)"/>
    <numFmt numFmtId="180" formatCode="#,##0.0_);[Red]\(#,##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38" fontId="0" fillId="0" borderId="1" xfId="17" applyFont="1" applyBorder="1" applyAlignment="1">
      <alignment/>
    </xf>
    <xf numFmtId="38" fontId="0" fillId="0" borderId="1" xfId="17" applyFont="1" applyBorder="1" applyAlignment="1">
      <alignment vertical="center"/>
    </xf>
    <xf numFmtId="38" fontId="0" fillId="0" borderId="1" xfId="17" applyBorder="1" applyAlignment="1">
      <alignment/>
    </xf>
    <xf numFmtId="38" fontId="0" fillId="0" borderId="0" xfId="17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38" fontId="0" fillId="0" borderId="2" xfId="17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8" fontId="0" fillId="0" borderId="1" xfId="17" applyFont="1" applyFill="1" applyBorder="1" applyAlignment="1">
      <alignment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/>
    </xf>
    <xf numFmtId="0" fontId="0" fillId="0" borderId="0" xfId="0" applyAlignment="1">
      <alignment vertical="top" wrapText="1"/>
    </xf>
    <xf numFmtId="178" fontId="0" fillId="0" borderId="1" xfId="17" applyNumberFormat="1" applyBorder="1" applyAlignment="1">
      <alignment/>
    </xf>
    <xf numFmtId="177" fontId="4" fillId="0" borderId="1" xfId="0" applyNumberFormat="1" applyFont="1" applyBorder="1" applyAlignment="1" applyProtection="1">
      <alignment/>
      <protection locked="0"/>
    </xf>
    <xf numFmtId="180" fontId="0" fillId="0" borderId="1" xfId="17" applyNumberFormat="1" applyBorder="1" applyAlignment="1">
      <alignment/>
    </xf>
    <xf numFmtId="179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0" customWidth="1"/>
    <col min="2" max="2" width="10.625" style="0" customWidth="1"/>
    <col min="3" max="3" width="9.25390625" style="0" customWidth="1"/>
    <col min="4" max="4" width="10.50390625" style="0" customWidth="1"/>
    <col min="5" max="5" width="16.00390625" style="0" customWidth="1"/>
    <col min="6" max="6" width="10.375" style="0" customWidth="1"/>
    <col min="7" max="7" width="12.625" style="0" customWidth="1"/>
    <col min="8" max="8" width="2.875" style="0" customWidth="1"/>
    <col min="9" max="9" width="1.25" style="0" customWidth="1"/>
    <col min="11" max="11" width="11.50390625" style="0" customWidth="1"/>
    <col min="12" max="12" width="10.25390625" style="0" customWidth="1"/>
    <col min="13" max="13" width="11.50390625" style="0" customWidth="1"/>
    <col min="16" max="18" width="9.125" style="0" customWidth="1"/>
    <col min="19" max="19" width="2.875" style="0" customWidth="1"/>
    <col min="21" max="21" width="10.50390625" style="0" customWidth="1"/>
    <col min="22" max="22" width="9.125" style="0" customWidth="1"/>
    <col min="23" max="23" width="10.50390625" style="0" customWidth="1"/>
    <col min="24" max="24" width="2.375" style="0" customWidth="1"/>
  </cols>
  <sheetData>
    <row r="2" spans="1:7" ht="14.25">
      <c r="A2" s="1" t="s">
        <v>0</v>
      </c>
      <c r="B2" s="1"/>
      <c r="C2" s="1"/>
      <c r="D2" s="1"/>
      <c r="E2" s="1"/>
      <c r="F2" s="1"/>
      <c r="G2" s="1"/>
    </row>
    <row r="3" ht="28.5" customHeight="1"/>
    <row r="4" spans="1:23" ht="13.5">
      <c r="A4" t="s">
        <v>1</v>
      </c>
      <c r="F4" t="s">
        <v>2</v>
      </c>
      <c r="J4" s="2"/>
      <c r="K4" s="2"/>
      <c r="L4" s="2"/>
      <c r="M4" s="2"/>
      <c r="T4" t="s">
        <v>3</v>
      </c>
      <c r="W4" t="s">
        <v>4</v>
      </c>
    </row>
    <row r="5" spans="1:13" ht="13.5">
      <c r="A5" s="3" t="s">
        <v>5</v>
      </c>
      <c r="F5" s="3" t="s">
        <v>6</v>
      </c>
      <c r="J5" s="2"/>
      <c r="K5" s="2"/>
      <c r="L5" s="2"/>
      <c r="M5" s="2"/>
    </row>
    <row r="6" spans="1:23" ht="13.5">
      <c r="A6" s="4" t="s">
        <v>7</v>
      </c>
      <c r="B6" s="4" t="s">
        <v>8</v>
      </c>
      <c r="C6" s="4" t="s">
        <v>9</v>
      </c>
      <c r="D6" s="4" t="s">
        <v>10</v>
      </c>
      <c r="F6" s="4" t="s">
        <v>7</v>
      </c>
      <c r="G6" s="4" t="s">
        <v>11</v>
      </c>
      <c r="J6" s="5"/>
      <c r="K6" s="5"/>
      <c r="L6" s="5"/>
      <c r="M6" s="5"/>
      <c r="T6" s="4" t="s">
        <v>7</v>
      </c>
      <c r="U6" s="4" t="s">
        <v>8</v>
      </c>
      <c r="V6" s="4" t="s">
        <v>9</v>
      </c>
      <c r="W6" s="4" t="s">
        <v>10</v>
      </c>
    </row>
    <row r="7" spans="1:23" ht="14.25">
      <c r="A7" s="6" t="s">
        <v>12</v>
      </c>
      <c r="B7" s="7">
        <f aca="true" t="shared" si="0" ref="B7:B25">SUM(C7:D7)</f>
        <v>91298</v>
      </c>
      <c r="C7" s="8">
        <v>46877</v>
      </c>
      <c r="D7" s="8">
        <v>44421</v>
      </c>
      <c r="F7" s="6" t="s">
        <v>12</v>
      </c>
      <c r="G7" s="9">
        <v>8180000</v>
      </c>
      <c r="J7" s="2"/>
      <c r="K7" s="10"/>
      <c r="L7" s="11"/>
      <c r="M7" s="11"/>
      <c r="T7" s="6" t="s">
        <v>12</v>
      </c>
      <c r="U7" s="9">
        <f aca="true" t="shared" si="1" ref="U7:U25">SUM(V7:W7)</f>
        <v>87937</v>
      </c>
      <c r="V7" s="12">
        <v>45123</v>
      </c>
      <c r="W7" s="12">
        <v>42814</v>
      </c>
    </row>
    <row r="8" spans="1:23" ht="14.25">
      <c r="A8" s="6" t="s">
        <v>13</v>
      </c>
      <c r="B8" s="7">
        <f t="shared" si="0"/>
        <v>93706</v>
      </c>
      <c r="C8" s="8">
        <v>47880</v>
      </c>
      <c r="D8" s="8">
        <v>45826</v>
      </c>
      <c r="F8" s="6" t="s">
        <v>13</v>
      </c>
      <c r="G8" s="9">
        <v>8338000</v>
      </c>
      <c r="J8" s="2"/>
      <c r="K8" s="10"/>
      <c r="L8" s="11"/>
      <c r="M8" s="11"/>
      <c r="T8" s="6" t="s">
        <v>13</v>
      </c>
      <c r="U8" s="9">
        <f t="shared" si="1"/>
        <v>93923</v>
      </c>
      <c r="V8" s="12">
        <v>48080</v>
      </c>
      <c r="W8" s="12">
        <v>45843</v>
      </c>
    </row>
    <row r="9" spans="1:23" ht="14.25">
      <c r="A9" s="6" t="s">
        <v>14</v>
      </c>
      <c r="B9" s="7">
        <f t="shared" si="0"/>
        <v>94679</v>
      </c>
      <c r="C9" s="8">
        <v>48485</v>
      </c>
      <c r="D9" s="8">
        <v>46194</v>
      </c>
      <c r="F9" s="6" t="s">
        <v>14</v>
      </c>
      <c r="G9" s="9">
        <v>8497000</v>
      </c>
      <c r="J9" s="2"/>
      <c r="K9" s="10"/>
      <c r="L9" s="11"/>
      <c r="M9" s="11"/>
      <c r="T9" s="6" t="s">
        <v>14</v>
      </c>
      <c r="U9" s="9">
        <f t="shared" si="1"/>
        <v>93883</v>
      </c>
      <c r="V9" s="12">
        <v>48208</v>
      </c>
      <c r="W9" s="12">
        <v>45675</v>
      </c>
    </row>
    <row r="10" spans="1:23" ht="14.25">
      <c r="A10" s="6" t="s">
        <v>15</v>
      </c>
      <c r="B10" s="7">
        <f t="shared" si="0"/>
        <v>107565</v>
      </c>
      <c r="C10" s="8">
        <v>54807</v>
      </c>
      <c r="D10" s="8">
        <v>52758</v>
      </c>
      <c r="F10" s="6" t="s">
        <v>15</v>
      </c>
      <c r="G10" s="9">
        <v>8655000</v>
      </c>
      <c r="J10" s="2"/>
      <c r="K10" s="10"/>
      <c r="L10" s="11"/>
      <c r="M10" s="11"/>
      <c r="T10" s="6" t="s">
        <v>15</v>
      </c>
      <c r="U10" s="9">
        <f t="shared" si="1"/>
        <v>104570</v>
      </c>
      <c r="V10" s="12">
        <v>52668</v>
      </c>
      <c r="W10" s="12">
        <v>51902</v>
      </c>
    </row>
    <row r="11" spans="1:23" ht="14.25">
      <c r="A11" s="6" t="s">
        <v>16</v>
      </c>
      <c r="B11" s="7">
        <f t="shared" si="0"/>
        <v>112947</v>
      </c>
      <c r="C11" s="8">
        <v>55868</v>
      </c>
      <c r="D11" s="8">
        <v>57079</v>
      </c>
      <c r="F11" s="6" t="s">
        <v>16</v>
      </c>
      <c r="G11" s="9">
        <v>8814000</v>
      </c>
      <c r="J11" s="2"/>
      <c r="K11" s="10"/>
      <c r="L11" s="11"/>
      <c r="M11" s="11"/>
      <c r="T11" s="6" t="s">
        <v>16</v>
      </c>
      <c r="U11" s="9">
        <f t="shared" si="1"/>
        <v>109702</v>
      </c>
      <c r="V11" s="12">
        <v>54173</v>
      </c>
      <c r="W11" s="12">
        <v>55529</v>
      </c>
    </row>
    <row r="12" spans="1:23" ht="14.25">
      <c r="A12" s="6" t="s">
        <v>17</v>
      </c>
      <c r="B12" s="7">
        <f t="shared" si="0"/>
        <v>122638</v>
      </c>
      <c r="C12" s="8">
        <v>61080</v>
      </c>
      <c r="D12" s="8">
        <v>61558</v>
      </c>
      <c r="F12" s="6" t="s">
        <v>17</v>
      </c>
      <c r="G12" s="9">
        <v>8972000</v>
      </c>
      <c r="J12" s="2"/>
      <c r="K12" s="10"/>
      <c r="L12" s="11"/>
      <c r="M12" s="11"/>
      <c r="T12" s="6" t="s">
        <v>17</v>
      </c>
      <c r="U12" s="9">
        <f t="shared" si="1"/>
        <v>117947</v>
      </c>
      <c r="V12" s="12">
        <v>58884</v>
      </c>
      <c r="W12" s="12">
        <v>59063</v>
      </c>
    </row>
    <row r="13" spans="1:23" ht="14.25">
      <c r="A13" s="6" t="s">
        <v>18</v>
      </c>
      <c r="B13" s="7">
        <f t="shared" si="0"/>
        <v>137507</v>
      </c>
      <c r="C13" s="8">
        <v>68586</v>
      </c>
      <c r="D13" s="8">
        <v>68921</v>
      </c>
      <c r="F13" s="6" t="s">
        <v>18</v>
      </c>
      <c r="G13" s="9">
        <v>9130000</v>
      </c>
      <c r="J13" s="2"/>
      <c r="K13" s="10"/>
      <c r="L13" s="11"/>
      <c r="M13" s="11"/>
      <c r="T13" s="6" t="s">
        <v>18</v>
      </c>
      <c r="U13" s="9">
        <f t="shared" si="1"/>
        <v>140282</v>
      </c>
      <c r="V13" s="12">
        <v>69840</v>
      </c>
      <c r="W13" s="12">
        <v>70442</v>
      </c>
    </row>
    <row r="14" spans="1:23" ht="14.25">
      <c r="A14" s="6" t="s">
        <v>19</v>
      </c>
      <c r="B14" s="7">
        <f t="shared" si="0"/>
        <v>114675</v>
      </c>
      <c r="C14" s="8">
        <v>56412</v>
      </c>
      <c r="D14" s="8">
        <v>58263</v>
      </c>
      <c r="F14" s="6" t="s">
        <v>19</v>
      </c>
      <c r="G14" s="9">
        <v>9289000</v>
      </c>
      <c r="J14" s="2"/>
      <c r="K14" s="10"/>
      <c r="L14" s="11"/>
      <c r="M14" s="11"/>
      <c r="T14" s="6" t="s">
        <v>19</v>
      </c>
      <c r="U14" s="9">
        <f t="shared" si="1"/>
        <v>117501</v>
      </c>
      <c r="V14" s="12">
        <v>57717</v>
      </c>
      <c r="W14" s="12">
        <v>59784</v>
      </c>
    </row>
    <row r="15" spans="1:23" ht="14.25">
      <c r="A15" s="6" t="s">
        <v>20</v>
      </c>
      <c r="B15" s="7">
        <f t="shared" si="0"/>
        <v>108985</v>
      </c>
      <c r="C15" s="8">
        <v>53541</v>
      </c>
      <c r="D15" s="8">
        <v>55444</v>
      </c>
      <c r="F15" s="6" t="s">
        <v>20</v>
      </c>
      <c r="G15" s="9">
        <v>9400000</v>
      </c>
      <c r="J15" s="2"/>
      <c r="K15" s="10"/>
      <c r="L15" s="11"/>
      <c r="M15" s="11"/>
      <c r="T15" s="6" t="s">
        <v>20</v>
      </c>
      <c r="U15" s="9">
        <f t="shared" si="1"/>
        <v>110791</v>
      </c>
      <c r="V15" s="12">
        <v>54583</v>
      </c>
      <c r="W15" s="12">
        <v>56208</v>
      </c>
    </row>
    <row r="16" spans="1:23" ht="14.25">
      <c r="A16" s="6" t="s">
        <v>21</v>
      </c>
      <c r="B16" s="7">
        <f t="shared" si="0"/>
        <v>116515</v>
      </c>
      <c r="C16" s="8">
        <v>57775</v>
      </c>
      <c r="D16" s="8">
        <v>58740</v>
      </c>
      <c r="F16" s="6" t="s">
        <v>21</v>
      </c>
      <c r="G16" s="9">
        <v>8651000</v>
      </c>
      <c r="J16" s="2"/>
      <c r="K16" s="10"/>
      <c r="L16" s="11"/>
      <c r="M16" s="11"/>
      <c r="T16" s="6" t="s">
        <v>21</v>
      </c>
      <c r="U16" s="9">
        <f t="shared" si="1"/>
        <v>114772</v>
      </c>
      <c r="V16" s="12">
        <v>56544</v>
      </c>
      <c r="W16" s="12">
        <v>58228</v>
      </c>
    </row>
    <row r="17" spans="1:23" ht="14.25">
      <c r="A17" s="6" t="s">
        <v>22</v>
      </c>
      <c r="B17" s="7">
        <f t="shared" si="0"/>
        <v>135782</v>
      </c>
      <c r="C17" s="8">
        <v>67469</v>
      </c>
      <c r="D17" s="8">
        <v>68313</v>
      </c>
      <c r="F17" s="6" t="s">
        <v>22</v>
      </c>
      <c r="G17" s="9">
        <v>7616000</v>
      </c>
      <c r="J17" s="2"/>
      <c r="K17" s="10"/>
      <c r="L17" s="11"/>
      <c r="M17" s="11"/>
      <c r="T17" s="6" t="s">
        <v>22</v>
      </c>
      <c r="U17" s="9">
        <f t="shared" si="1"/>
        <v>128849</v>
      </c>
      <c r="V17" s="12">
        <v>64246</v>
      </c>
      <c r="W17" s="12">
        <v>64603</v>
      </c>
    </row>
    <row r="18" spans="1:23" ht="14.25">
      <c r="A18" s="6" t="s">
        <v>23</v>
      </c>
      <c r="B18" s="7">
        <f t="shared" si="0"/>
        <v>151318</v>
      </c>
      <c r="C18" s="8">
        <v>74429</v>
      </c>
      <c r="D18" s="8">
        <v>76889</v>
      </c>
      <c r="F18" s="6" t="s">
        <v>23</v>
      </c>
      <c r="G18" s="9">
        <v>6581000</v>
      </c>
      <c r="J18" s="2"/>
      <c r="K18" s="10"/>
      <c r="L18" s="11"/>
      <c r="M18" s="11"/>
      <c r="T18" s="6" t="s">
        <v>23</v>
      </c>
      <c r="U18" s="9">
        <f t="shared" si="1"/>
        <v>158662</v>
      </c>
      <c r="V18" s="12">
        <v>78031</v>
      </c>
      <c r="W18" s="12">
        <v>80631</v>
      </c>
    </row>
    <row r="19" spans="1:23" ht="14.25">
      <c r="A19" s="6" t="s">
        <v>24</v>
      </c>
      <c r="B19" s="7">
        <f t="shared" si="0"/>
        <v>131243</v>
      </c>
      <c r="C19" s="8">
        <v>63476</v>
      </c>
      <c r="D19" s="8">
        <v>67767</v>
      </c>
      <c r="F19" s="6" t="s">
        <v>24</v>
      </c>
      <c r="G19" s="9">
        <v>5546000</v>
      </c>
      <c r="J19" s="2"/>
      <c r="K19" s="10"/>
      <c r="L19" s="11"/>
      <c r="M19" s="11"/>
      <c r="T19" s="6" t="s">
        <v>24</v>
      </c>
      <c r="U19" s="9">
        <f t="shared" si="1"/>
        <v>133242</v>
      </c>
      <c r="V19" s="12">
        <v>64590</v>
      </c>
      <c r="W19" s="12">
        <v>68652</v>
      </c>
    </row>
    <row r="20" spans="1:23" ht="14.25">
      <c r="A20" s="6" t="s">
        <v>25</v>
      </c>
      <c r="B20" s="7">
        <f t="shared" si="0"/>
        <v>113559</v>
      </c>
      <c r="C20" s="8">
        <v>53071</v>
      </c>
      <c r="D20" s="8">
        <v>60488</v>
      </c>
      <c r="F20" s="6" t="s">
        <v>25</v>
      </c>
      <c r="G20" s="9">
        <v>4511000</v>
      </c>
      <c r="J20" s="2"/>
      <c r="K20" s="10"/>
      <c r="L20" s="11"/>
      <c r="M20" s="11"/>
      <c r="T20" s="6" t="s">
        <v>25</v>
      </c>
      <c r="U20" s="9">
        <f t="shared" si="1"/>
        <v>112886</v>
      </c>
      <c r="V20" s="12">
        <v>53247</v>
      </c>
      <c r="W20" s="12">
        <v>59639</v>
      </c>
    </row>
    <row r="21" spans="1:23" ht="14.25">
      <c r="A21" s="6" t="s">
        <v>26</v>
      </c>
      <c r="B21" s="7">
        <f t="shared" si="0"/>
        <v>109880</v>
      </c>
      <c r="C21" s="8">
        <v>49702</v>
      </c>
      <c r="D21" s="8">
        <v>60178</v>
      </c>
      <c r="F21" s="6" t="s">
        <v>26</v>
      </c>
      <c r="G21" s="9">
        <v>3476000</v>
      </c>
      <c r="J21" s="2"/>
      <c r="K21" s="10"/>
      <c r="L21" s="11"/>
      <c r="M21" s="11"/>
      <c r="T21" s="6" t="s">
        <v>26</v>
      </c>
      <c r="U21" s="9">
        <f t="shared" si="1"/>
        <v>111753</v>
      </c>
      <c r="V21" s="12">
        <v>50786</v>
      </c>
      <c r="W21" s="12">
        <v>60967</v>
      </c>
    </row>
    <row r="22" spans="1:23" ht="14.25">
      <c r="A22" s="6" t="s">
        <v>27</v>
      </c>
      <c r="B22" s="7">
        <f t="shared" si="0"/>
        <v>90897</v>
      </c>
      <c r="C22" s="8">
        <v>38593</v>
      </c>
      <c r="D22" s="8">
        <v>52304</v>
      </c>
      <c r="F22" s="6" t="s">
        <v>27</v>
      </c>
      <c r="G22" s="9">
        <v>2441000</v>
      </c>
      <c r="J22" s="2"/>
      <c r="K22" s="10"/>
      <c r="L22" s="11"/>
      <c r="M22" s="11"/>
      <c r="T22" s="6" t="s">
        <v>27</v>
      </c>
      <c r="U22" s="9">
        <f t="shared" si="1"/>
        <v>93509</v>
      </c>
      <c r="V22" s="12">
        <v>40032</v>
      </c>
      <c r="W22" s="12">
        <v>53477</v>
      </c>
    </row>
    <row r="23" spans="1:23" ht="14.25">
      <c r="A23" s="6" t="s">
        <v>28</v>
      </c>
      <c r="B23" s="7">
        <f t="shared" si="0"/>
        <v>59894</v>
      </c>
      <c r="C23" s="8">
        <v>20746</v>
      </c>
      <c r="D23" s="8">
        <v>39148</v>
      </c>
      <c r="F23" s="6" t="s">
        <v>28</v>
      </c>
      <c r="G23" s="9">
        <v>1406000</v>
      </c>
      <c r="J23" s="2"/>
      <c r="K23" s="10"/>
      <c r="L23" s="11"/>
      <c r="M23" s="11"/>
      <c r="T23" s="6" t="s">
        <v>28</v>
      </c>
      <c r="U23" s="9">
        <f t="shared" si="1"/>
        <v>62314</v>
      </c>
      <c r="V23" s="12">
        <v>22364</v>
      </c>
      <c r="W23" s="12">
        <v>39950</v>
      </c>
    </row>
    <row r="24" spans="1:23" ht="14.25">
      <c r="A24" s="6" t="s">
        <v>29</v>
      </c>
      <c r="B24" s="7">
        <f t="shared" si="0"/>
        <v>54088</v>
      </c>
      <c r="C24" s="8">
        <v>14816</v>
      </c>
      <c r="D24" s="8">
        <v>39272</v>
      </c>
      <c r="F24" s="6" t="s">
        <v>29</v>
      </c>
      <c r="G24" s="9">
        <v>784000</v>
      </c>
      <c r="J24" s="2"/>
      <c r="K24" s="10"/>
      <c r="L24" s="11"/>
      <c r="M24" s="11"/>
      <c r="T24" s="6" t="s">
        <v>29</v>
      </c>
      <c r="U24" s="9">
        <f t="shared" si="1"/>
        <v>57592</v>
      </c>
      <c r="V24" s="12">
        <v>15511</v>
      </c>
      <c r="W24" s="12">
        <v>42081</v>
      </c>
    </row>
    <row r="25" spans="1:23" ht="14.25">
      <c r="A25" s="6" t="s">
        <v>30</v>
      </c>
      <c r="B25" s="7">
        <f t="shared" si="0"/>
        <v>3485</v>
      </c>
      <c r="C25" s="12">
        <v>1193</v>
      </c>
      <c r="D25" s="12">
        <v>2292</v>
      </c>
      <c r="F25" s="13" t="s">
        <v>31</v>
      </c>
      <c r="G25" s="14">
        <f>SUM(G7:G24)</f>
        <v>120287000</v>
      </c>
      <c r="J25" s="2"/>
      <c r="K25" s="10"/>
      <c r="L25" s="11"/>
      <c r="M25" s="11"/>
      <c r="T25" s="6" t="s">
        <v>32</v>
      </c>
      <c r="U25" s="9">
        <f t="shared" si="1"/>
        <v>7149</v>
      </c>
      <c r="V25" s="12">
        <v>3973</v>
      </c>
      <c r="W25" s="12">
        <v>3176</v>
      </c>
    </row>
    <row r="26" spans="1:23" ht="13.5">
      <c r="A26" s="15" t="s">
        <v>31</v>
      </c>
      <c r="B26" s="7">
        <f>SUM(B7:B25)</f>
        <v>1950661</v>
      </c>
      <c r="C26" s="7">
        <f>SUM(C7:C25)</f>
        <v>934806</v>
      </c>
      <c r="D26" s="7">
        <f>SUM(D7:D25)</f>
        <v>1015855</v>
      </c>
      <c r="F26" s="16"/>
      <c r="G26" s="17"/>
      <c r="J26" s="18"/>
      <c r="K26" s="10"/>
      <c r="L26" s="10"/>
      <c r="M26" s="10"/>
      <c r="T26" s="15" t="s">
        <v>31</v>
      </c>
      <c r="U26" s="9">
        <f>SUM(U7:U25)</f>
        <v>1957264</v>
      </c>
      <c r="V26" s="9">
        <f>SUM(V7:V25)</f>
        <v>938600</v>
      </c>
      <c r="W26" s="9">
        <f>SUM(W7:W25)</f>
        <v>1018664</v>
      </c>
    </row>
    <row r="27" spans="1:4" ht="13.5">
      <c r="A27" s="19" t="s">
        <v>33</v>
      </c>
      <c r="B27" s="20" t="s">
        <v>34</v>
      </c>
      <c r="C27" s="20"/>
      <c r="D27" s="20"/>
    </row>
    <row r="28" spans="1:4" ht="13.5">
      <c r="A28" s="3"/>
      <c r="B28" s="21"/>
      <c r="C28" s="21"/>
      <c r="D28" s="21"/>
    </row>
    <row r="29" ht="22.5" customHeight="1"/>
    <row r="30" spans="1:25" ht="13.5">
      <c r="A30" t="s">
        <v>35</v>
      </c>
      <c r="F30" t="s">
        <v>36</v>
      </c>
      <c r="J30" t="s">
        <v>37</v>
      </c>
      <c r="O30" t="s">
        <v>38</v>
      </c>
      <c r="T30" t="s">
        <v>39</v>
      </c>
      <c r="Y30" t="s">
        <v>40</v>
      </c>
    </row>
    <row r="31" spans="1:6" ht="13.5">
      <c r="A31" s="3" t="s">
        <v>41</v>
      </c>
      <c r="F31" s="3" t="s">
        <v>6</v>
      </c>
    </row>
    <row r="32" spans="1:28" ht="13.5">
      <c r="A32" s="4" t="s">
        <v>7</v>
      </c>
      <c r="B32" s="4" t="s">
        <v>8</v>
      </c>
      <c r="C32" s="4" t="s">
        <v>9</v>
      </c>
      <c r="D32" s="4" t="s">
        <v>10</v>
      </c>
      <c r="F32" s="4" t="s">
        <v>7</v>
      </c>
      <c r="G32" s="4" t="s">
        <v>11</v>
      </c>
      <c r="J32" s="4" t="s">
        <v>7</v>
      </c>
      <c r="K32" s="4" t="s">
        <v>8</v>
      </c>
      <c r="L32" s="4" t="s">
        <v>9</v>
      </c>
      <c r="M32" s="4" t="s">
        <v>10</v>
      </c>
      <c r="O32" s="4" t="s">
        <v>7</v>
      </c>
      <c r="P32" s="4" t="s">
        <v>8</v>
      </c>
      <c r="Q32" s="4" t="s">
        <v>9</v>
      </c>
      <c r="R32" s="4" t="s">
        <v>10</v>
      </c>
      <c r="T32" s="4" t="s">
        <v>7</v>
      </c>
      <c r="U32" s="4" t="s">
        <v>8</v>
      </c>
      <c r="V32" s="4" t="s">
        <v>9</v>
      </c>
      <c r="W32" s="4" t="s">
        <v>10</v>
      </c>
      <c r="Y32" s="4" t="s">
        <v>7</v>
      </c>
      <c r="Z32" s="4" t="s">
        <v>8</v>
      </c>
      <c r="AA32" s="4" t="s">
        <v>9</v>
      </c>
      <c r="AB32" s="4" t="s">
        <v>10</v>
      </c>
    </row>
    <row r="33" spans="1:28" ht="14.25">
      <c r="A33" s="6" t="s">
        <v>12</v>
      </c>
      <c r="B33" s="22">
        <f aca="true" t="shared" si="2" ref="B33:B50">SUM(C33:D33)</f>
        <v>88652</v>
      </c>
      <c r="C33" s="23">
        <f aca="true" t="shared" si="3" ref="C33:C50">ROUND(L59,0)</f>
        <v>45465</v>
      </c>
      <c r="D33" s="23">
        <f aca="true" t="shared" si="4" ref="D33:D50">ROUND(M59,0)</f>
        <v>43187</v>
      </c>
      <c r="F33" s="6" t="s">
        <v>12</v>
      </c>
      <c r="G33" s="9">
        <v>12000</v>
      </c>
      <c r="J33" s="6" t="s">
        <v>12</v>
      </c>
      <c r="K33" s="9">
        <f aca="true" t="shared" si="5" ref="K33:K50">SUM(L33:M33)</f>
        <v>87592</v>
      </c>
      <c r="L33" s="12">
        <v>44955</v>
      </c>
      <c r="M33" s="12">
        <v>42637</v>
      </c>
      <c r="O33" s="6" t="s">
        <v>12</v>
      </c>
      <c r="P33" s="9">
        <f aca="true" t="shared" si="6" ref="P33:P51">SUM(Q33:R33)</f>
        <v>92892</v>
      </c>
      <c r="Q33" s="12">
        <v>47506</v>
      </c>
      <c r="R33" s="12">
        <v>45386</v>
      </c>
      <c r="T33" s="6" t="s">
        <v>12</v>
      </c>
      <c r="U33" s="9">
        <f aca="true" t="shared" si="7" ref="U33:U51">SUM(V33:W33)</f>
        <v>93322</v>
      </c>
      <c r="V33" s="24">
        <v>47716</v>
      </c>
      <c r="W33" s="24">
        <v>45606</v>
      </c>
      <c r="Y33" s="6" t="s">
        <v>12</v>
      </c>
      <c r="Z33" s="9">
        <f aca="true" t="shared" si="8" ref="Z33:Z51">SUM(AA33:AB33)</f>
        <v>0</v>
      </c>
      <c r="AA33" s="24"/>
      <c r="AB33" s="24"/>
    </row>
    <row r="34" spans="1:28" ht="14.25">
      <c r="A34" s="6" t="s">
        <v>13</v>
      </c>
      <c r="B34" s="22">
        <f t="shared" si="2"/>
        <v>93576</v>
      </c>
      <c r="C34" s="23">
        <f t="shared" si="3"/>
        <v>47933</v>
      </c>
      <c r="D34" s="23">
        <f t="shared" si="4"/>
        <v>45643</v>
      </c>
      <c r="F34" s="6" t="s">
        <v>13</v>
      </c>
      <c r="G34" s="9">
        <v>10000</v>
      </c>
      <c r="J34" s="6" t="s">
        <v>13</v>
      </c>
      <c r="K34" s="9">
        <f t="shared" si="5"/>
        <v>93589</v>
      </c>
      <c r="L34" s="12">
        <v>47915</v>
      </c>
      <c r="M34" s="12">
        <v>45674</v>
      </c>
      <c r="O34" s="6" t="s">
        <v>13</v>
      </c>
      <c r="P34" s="9">
        <f t="shared" si="6"/>
        <v>93526</v>
      </c>
      <c r="Q34" s="12">
        <v>48007</v>
      </c>
      <c r="R34" s="12">
        <v>45519</v>
      </c>
      <c r="T34" s="6" t="s">
        <v>13</v>
      </c>
      <c r="U34" s="9">
        <f t="shared" si="7"/>
        <v>93905</v>
      </c>
      <c r="V34" s="24">
        <v>48198</v>
      </c>
      <c r="W34" s="24">
        <v>45707</v>
      </c>
      <c r="Y34" s="6" t="s">
        <v>13</v>
      </c>
      <c r="Z34" s="9">
        <f t="shared" si="8"/>
        <v>0</v>
      </c>
      <c r="AA34" s="24"/>
      <c r="AB34" s="24"/>
    </row>
    <row r="35" spans="1:28" ht="14.25">
      <c r="A35" s="6" t="s">
        <v>14</v>
      </c>
      <c r="B35" s="22">
        <f t="shared" si="2"/>
        <v>95542</v>
      </c>
      <c r="C35" s="23">
        <f t="shared" si="3"/>
        <v>49011</v>
      </c>
      <c r="D35" s="23">
        <f t="shared" si="4"/>
        <v>46531</v>
      </c>
      <c r="F35" s="6" t="s">
        <v>14</v>
      </c>
      <c r="G35" s="9">
        <v>9000</v>
      </c>
      <c r="J35" s="6" t="s">
        <v>14</v>
      </c>
      <c r="K35" s="9">
        <f t="shared" si="5"/>
        <v>93528</v>
      </c>
      <c r="L35" s="12">
        <v>48029</v>
      </c>
      <c r="M35" s="12">
        <v>45499</v>
      </c>
      <c r="O35" s="6" t="s">
        <v>14</v>
      </c>
      <c r="P35" s="9">
        <f t="shared" si="6"/>
        <v>103598</v>
      </c>
      <c r="Q35" s="12">
        <v>52941</v>
      </c>
      <c r="R35" s="12">
        <v>50657</v>
      </c>
      <c r="T35" s="6" t="s">
        <v>14</v>
      </c>
      <c r="U35" s="9">
        <f t="shared" si="7"/>
        <v>104119</v>
      </c>
      <c r="V35" s="24">
        <v>53186</v>
      </c>
      <c r="W35" s="24">
        <v>50933</v>
      </c>
      <c r="Y35" s="6" t="s">
        <v>14</v>
      </c>
      <c r="Z35" s="9">
        <f t="shared" si="8"/>
        <v>0</v>
      </c>
      <c r="AA35" s="24"/>
      <c r="AB35" s="24"/>
    </row>
    <row r="36" spans="1:28" ht="14.25">
      <c r="A36" s="6" t="s">
        <v>15</v>
      </c>
      <c r="B36" s="22">
        <f t="shared" si="2"/>
        <v>106625</v>
      </c>
      <c r="C36" s="23">
        <f t="shared" si="3"/>
        <v>53730</v>
      </c>
      <c r="D36" s="23">
        <f t="shared" si="4"/>
        <v>52895</v>
      </c>
      <c r="F36" s="6" t="s">
        <v>15</v>
      </c>
      <c r="G36" s="9">
        <v>9000</v>
      </c>
      <c r="J36" s="6" t="s">
        <v>15</v>
      </c>
      <c r="K36" s="9">
        <f t="shared" si="5"/>
        <v>103940</v>
      </c>
      <c r="L36" s="12">
        <v>52382</v>
      </c>
      <c r="M36" s="12">
        <v>51558</v>
      </c>
      <c r="O36" s="6" t="s">
        <v>15</v>
      </c>
      <c r="P36" s="9">
        <f t="shared" si="6"/>
        <v>117366</v>
      </c>
      <c r="Q36" s="12">
        <v>59124</v>
      </c>
      <c r="R36" s="12">
        <v>58242</v>
      </c>
      <c r="T36" s="6" t="s">
        <v>15</v>
      </c>
      <c r="U36" s="9">
        <f t="shared" si="7"/>
        <v>118069</v>
      </c>
      <c r="V36" s="24">
        <v>59468</v>
      </c>
      <c r="W36" s="24">
        <v>58601</v>
      </c>
      <c r="Y36" s="6" t="s">
        <v>15</v>
      </c>
      <c r="Z36" s="9">
        <f t="shared" si="8"/>
        <v>0</v>
      </c>
      <c r="AA36" s="24"/>
      <c r="AB36" s="24"/>
    </row>
    <row r="37" spans="1:28" ht="14.25">
      <c r="A37" s="6" t="s">
        <v>16</v>
      </c>
      <c r="B37" s="22">
        <f t="shared" si="2"/>
        <v>110046</v>
      </c>
      <c r="C37" s="23">
        <f t="shared" si="3"/>
        <v>54578</v>
      </c>
      <c r="D37" s="23">
        <f t="shared" si="4"/>
        <v>55468</v>
      </c>
      <c r="F37" s="6" t="s">
        <v>16</v>
      </c>
      <c r="G37" s="9">
        <v>8000</v>
      </c>
      <c r="J37" s="6" t="s">
        <v>16</v>
      </c>
      <c r="K37" s="9">
        <f t="shared" si="5"/>
        <v>107456</v>
      </c>
      <c r="L37" s="12">
        <v>53261</v>
      </c>
      <c r="M37" s="12">
        <v>54195</v>
      </c>
      <c r="O37" s="6" t="s">
        <v>16</v>
      </c>
      <c r="P37" s="9">
        <f t="shared" si="6"/>
        <v>120407</v>
      </c>
      <c r="Q37" s="12">
        <v>59847</v>
      </c>
      <c r="R37" s="12">
        <v>60560</v>
      </c>
      <c r="T37" s="6" t="s">
        <v>16</v>
      </c>
      <c r="U37" s="9">
        <f t="shared" si="7"/>
        <v>121924</v>
      </c>
      <c r="V37" s="24">
        <v>60459</v>
      </c>
      <c r="W37" s="24">
        <v>61465</v>
      </c>
      <c r="Y37" s="6" t="s">
        <v>16</v>
      </c>
      <c r="Z37" s="9">
        <f t="shared" si="8"/>
        <v>0</v>
      </c>
      <c r="AA37" s="24"/>
      <c r="AB37" s="24"/>
    </row>
    <row r="38" spans="1:28" ht="14.25">
      <c r="A38" s="6" t="s">
        <v>17</v>
      </c>
      <c r="B38" s="22">
        <f t="shared" si="2"/>
        <v>120154</v>
      </c>
      <c r="C38" s="23">
        <f t="shared" si="3"/>
        <v>60072</v>
      </c>
      <c r="D38" s="23">
        <f t="shared" si="4"/>
        <v>60082</v>
      </c>
      <c r="F38" s="6" t="s">
        <v>17</v>
      </c>
      <c r="G38" s="9">
        <v>8000</v>
      </c>
      <c r="J38" s="6" t="s">
        <v>17</v>
      </c>
      <c r="K38" s="9">
        <f t="shared" si="5"/>
        <v>115587</v>
      </c>
      <c r="L38" s="12">
        <v>57951</v>
      </c>
      <c r="M38" s="12">
        <v>57636</v>
      </c>
      <c r="O38" s="6" t="s">
        <v>17</v>
      </c>
      <c r="P38" s="9">
        <f t="shared" si="6"/>
        <v>138422</v>
      </c>
      <c r="Q38" s="12">
        <v>68558</v>
      </c>
      <c r="R38" s="12">
        <v>69864</v>
      </c>
      <c r="T38" s="6" t="s">
        <v>17</v>
      </c>
      <c r="U38" s="9">
        <f t="shared" si="7"/>
        <v>140244</v>
      </c>
      <c r="V38" s="24">
        <v>69358</v>
      </c>
      <c r="W38" s="24">
        <v>70886</v>
      </c>
      <c r="Y38" s="6" t="s">
        <v>17</v>
      </c>
      <c r="Z38" s="9">
        <f t="shared" si="8"/>
        <v>0</v>
      </c>
      <c r="AA38" s="24"/>
      <c r="AB38" s="24"/>
    </row>
    <row r="39" spans="1:28" ht="14.25">
      <c r="A39" s="6" t="s">
        <v>18</v>
      </c>
      <c r="B39" s="22">
        <f t="shared" si="2"/>
        <v>133716</v>
      </c>
      <c r="C39" s="23">
        <f t="shared" si="3"/>
        <v>66626</v>
      </c>
      <c r="D39" s="23">
        <f t="shared" si="4"/>
        <v>67090</v>
      </c>
      <c r="F39" s="6" t="s">
        <v>18</v>
      </c>
      <c r="G39" s="9">
        <v>6000</v>
      </c>
      <c r="J39" s="6" t="s">
        <v>18</v>
      </c>
      <c r="K39" s="9">
        <f t="shared" si="5"/>
        <v>138171</v>
      </c>
      <c r="L39" s="12">
        <v>69039</v>
      </c>
      <c r="M39" s="12">
        <v>69132</v>
      </c>
      <c r="O39" s="6" t="s">
        <v>18</v>
      </c>
      <c r="P39" s="9">
        <f t="shared" si="6"/>
        <v>115898</v>
      </c>
      <c r="Q39" s="12">
        <v>56975</v>
      </c>
      <c r="R39" s="12">
        <v>58923</v>
      </c>
      <c r="T39" s="6" t="s">
        <v>18</v>
      </c>
      <c r="U39" s="9">
        <f t="shared" si="7"/>
        <v>117500</v>
      </c>
      <c r="V39" s="24">
        <v>57591</v>
      </c>
      <c r="W39" s="24">
        <v>59909</v>
      </c>
      <c r="Y39" s="6" t="s">
        <v>18</v>
      </c>
      <c r="Z39" s="9">
        <f t="shared" si="8"/>
        <v>0</v>
      </c>
      <c r="AA39" s="24"/>
      <c r="AB39" s="24"/>
    </row>
    <row r="40" spans="1:28" ht="14.25">
      <c r="A40" s="6" t="s">
        <v>19</v>
      </c>
      <c r="B40" s="22">
        <f t="shared" si="2"/>
        <v>114736</v>
      </c>
      <c r="C40" s="23">
        <f t="shared" si="3"/>
        <v>56537</v>
      </c>
      <c r="D40" s="23">
        <f t="shared" si="4"/>
        <v>58199</v>
      </c>
      <c r="F40" s="6" t="s">
        <v>19</v>
      </c>
      <c r="G40" s="9">
        <v>6000</v>
      </c>
      <c r="J40" s="6" t="s">
        <v>19</v>
      </c>
      <c r="K40" s="9">
        <f t="shared" si="5"/>
        <v>116031</v>
      </c>
      <c r="L40" s="12">
        <v>57185</v>
      </c>
      <c r="M40" s="12">
        <v>58846</v>
      </c>
      <c r="O40" s="6" t="s">
        <v>19</v>
      </c>
      <c r="P40" s="9">
        <f t="shared" si="6"/>
        <v>109555</v>
      </c>
      <c r="Q40" s="12">
        <v>53946</v>
      </c>
      <c r="R40" s="12">
        <v>55609</v>
      </c>
      <c r="T40" s="6" t="s">
        <v>19</v>
      </c>
      <c r="U40" s="9">
        <f t="shared" si="7"/>
        <v>110698</v>
      </c>
      <c r="V40" s="24">
        <v>54466</v>
      </c>
      <c r="W40" s="24">
        <v>56232</v>
      </c>
      <c r="Y40" s="6" t="s">
        <v>19</v>
      </c>
      <c r="Z40" s="9">
        <f t="shared" si="8"/>
        <v>0</v>
      </c>
      <c r="AA40" s="24"/>
      <c r="AB40" s="24"/>
    </row>
    <row r="41" spans="1:28" ht="14.25">
      <c r="A41" s="6" t="s">
        <v>20</v>
      </c>
      <c r="B41" s="22">
        <f t="shared" si="2"/>
        <v>110755</v>
      </c>
      <c r="C41" s="23">
        <f t="shared" si="3"/>
        <v>54659</v>
      </c>
      <c r="D41" s="23">
        <f t="shared" si="4"/>
        <v>56096</v>
      </c>
      <c r="F41" s="6" t="s">
        <v>20</v>
      </c>
      <c r="G41" s="9">
        <v>6000</v>
      </c>
      <c r="J41" s="6" t="s">
        <v>20</v>
      </c>
      <c r="K41" s="9">
        <f t="shared" si="5"/>
        <v>109796</v>
      </c>
      <c r="L41" s="12">
        <v>54148</v>
      </c>
      <c r="M41" s="12">
        <v>55648</v>
      </c>
      <c r="O41" s="6" t="s">
        <v>20</v>
      </c>
      <c r="P41" s="9">
        <f t="shared" si="6"/>
        <v>114590</v>
      </c>
      <c r="Q41" s="12">
        <v>56704</v>
      </c>
      <c r="R41" s="12">
        <v>57886</v>
      </c>
      <c r="T41" s="6" t="s">
        <v>20</v>
      </c>
      <c r="U41" s="9">
        <f t="shared" si="7"/>
        <v>115459</v>
      </c>
      <c r="V41" s="24">
        <v>57112</v>
      </c>
      <c r="W41" s="24">
        <v>58347</v>
      </c>
      <c r="Y41" s="6" t="s">
        <v>20</v>
      </c>
      <c r="Z41" s="9">
        <f t="shared" si="8"/>
        <v>0</v>
      </c>
      <c r="AA41" s="24"/>
      <c r="AB41" s="24"/>
    </row>
    <row r="42" spans="1:28" ht="14.25">
      <c r="A42" s="6" t="s">
        <v>21</v>
      </c>
      <c r="B42" s="22">
        <f t="shared" si="2"/>
        <v>117034</v>
      </c>
      <c r="C42" s="23">
        <f t="shared" si="3"/>
        <v>57918</v>
      </c>
      <c r="D42" s="23">
        <f t="shared" si="4"/>
        <v>59116</v>
      </c>
      <c r="F42" s="6" t="s">
        <v>21</v>
      </c>
      <c r="G42" s="9">
        <v>6000</v>
      </c>
      <c r="J42" s="6" t="s">
        <v>21</v>
      </c>
      <c r="K42" s="9">
        <f t="shared" si="5"/>
        <v>114010</v>
      </c>
      <c r="L42" s="12">
        <v>56207</v>
      </c>
      <c r="M42" s="12">
        <v>57803</v>
      </c>
      <c r="O42" s="6" t="s">
        <v>21</v>
      </c>
      <c r="P42" s="9">
        <f t="shared" si="6"/>
        <v>129132</v>
      </c>
      <c r="Q42" s="12">
        <v>64763</v>
      </c>
      <c r="R42" s="12">
        <v>64369</v>
      </c>
      <c r="T42" s="6" t="s">
        <v>21</v>
      </c>
      <c r="U42" s="9">
        <f t="shared" si="7"/>
        <v>129976</v>
      </c>
      <c r="V42" s="24">
        <v>65219</v>
      </c>
      <c r="W42" s="24">
        <v>64757</v>
      </c>
      <c r="Y42" s="6" t="s">
        <v>21</v>
      </c>
      <c r="Z42" s="9">
        <f t="shared" si="8"/>
        <v>0</v>
      </c>
      <c r="AA42" s="24"/>
      <c r="AB42" s="24"/>
    </row>
    <row r="43" spans="1:28" ht="14.25">
      <c r="A43" s="6" t="s">
        <v>22</v>
      </c>
      <c r="B43" s="22">
        <f t="shared" si="2"/>
        <v>134368</v>
      </c>
      <c r="C43" s="23">
        <f t="shared" si="3"/>
        <v>66898</v>
      </c>
      <c r="D43" s="23">
        <f t="shared" si="4"/>
        <v>67470</v>
      </c>
      <c r="F43" s="6" t="s">
        <v>22</v>
      </c>
      <c r="G43" s="9">
        <v>5000</v>
      </c>
      <c r="J43" s="6" t="s">
        <v>22</v>
      </c>
      <c r="K43" s="9">
        <f t="shared" si="5"/>
        <v>128069</v>
      </c>
      <c r="L43" s="12">
        <v>63843</v>
      </c>
      <c r="M43" s="12">
        <v>64226</v>
      </c>
      <c r="O43" s="6" t="s">
        <v>22</v>
      </c>
      <c r="P43" s="9">
        <f t="shared" si="6"/>
        <v>159561</v>
      </c>
      <c r="Q43" s="12">
        <v>79117</v>
      </c>
      <c r="R43" s="12">
        <v>80444</v>
      </c>
      <c r="T43" s="6" t="s">
        <v>22</v>
      </c>
      <c r="U43" s="9">
        <f t="shared" si="7"/>
        <v>160238</v>
      </c>
      <c r="V43" s="24">
        <v>79461</v>
      </c>
      <c r="W43" s="24">
        <v>80777</v>
      </c>
      <c r="Y43" s="6" t="s">
        <v>22</v>
      </c>
      <c r="Z43" s="9">
        <f t="shared" si="8"/>
        <v>0</v>
      </c>
      <c r="AA43" s="24"/>
      <c r="AB43" s="24"/>
    </row>
    <row r="44" spans="1:28" ht="14.25">
      <c r="A44" s="6" t="s">
        <v>23</v>
      </c>
      <c r="B44" s="22">
        <f t="shared" si="2"/>
        <v>153184</v>
      </c>
      <c r="C44" s="23">
        <f t="shared" si="3"/>
        <v>75235</v>
      </c>
      <c r="D44" s="23">
        <f t="shared" si="4"/>
        <v>77949</v>
      </c>
      <c r="F44" s="6" t="s">
        <v>23</v>
      </c>
      <c r="G44" s="9">
        <v>4000</v>
      </c>
      <c r="J44" s="6" t="s">
        <v>23</v>
      </c>
      <c r="K44" s="9">
        <f t="shared" si="5"/>
        <v>158016</v>
      </c>
      <c r="L44" s="12">
        <v>77697</v>
      </c>
      <c r="M44" s="12">
        <v>80319</v>
      </c>
      <c r="O44" s="6" t="s">
        <v>23</v>
      </c>
      <c r="P44" s="9">
        <f t="shared" si="6"/>
        <v>133853</v>
      </c>
      <c r="Q44" s="12">
        <v>65386</v>
      </c>
      <c r="R44" s="12">
        <v>68467</v>
      </c>
      <c r="T44" s="6" t="s">
        <v>23</v>
      </c>
      <c r="U44" s="9">
        <f t="shared" si="7"/>
        <v>134459</v>
      </c>
      <c r="V44" s="24">
        <v>65678</v>
      </c>
      <c r="W44" s="24">
        <v>68781</v>
      </c>
      <c r="Y44" s="6" t="s">
        <v>23</v>
      </c>
      <c r="Z44" s="9">
        <f t="shared" si="8"/>
        <v>0</v>
      </c>
      <c r="AA44" s="24"/>
      <c r="AB44" s="24"/>
    </row>
    <row r="45" spans="1:28" ht="14.25">
      <c r="A45" s="6" t="s">
        <v>24</v>
      </c>
      <c r="B45" s="22">
        <f t="shared" si="2"/>
        <v>129365</v>
      </c>
      <c r="C45" s="23">
        <f t="shared" si="3"/>
        <v>62548</v>
      </c>
      <c r="D45" s="23">
        <f t="shared" si="4"/>
        <v>66817</v>
      </c>
      <c r="F45" s="6" t="s">
        <v>24</v>
      </c>
      <c r="G45" s="9">
        <v>4000</v>
      </c>
      <c r="J45" s="6" t="s">
        <v>24</v>
      </c>
      <c r="K45" s="9">
        <f t="shared" si="5"/>
        <v>132683</v>
      </c>
      <c r="L45" s="12">
        <v>64332</v>
      </c>
      <c r="M45" s="12">
        <v>68351</v>
      </c>
      <c r="O45" s="6" t="s">
        <v>24</v>
      </c>
      <c r="P45" s="9">
        <f t="shared" si="6"/>
        <v>116094</v>
      </c>
      <c r="Q45" s="12">
        <v>55411</v>
      </c>
      <c r="R45" s="12">
        <v>60683</v>
      </c>
      <c r="T45" s="6" t="s">
        <v>24</v>
      </c>
      <c r="U45" s="9">
        <f t="shared" si="7"/>
        <v>116555</v>
      </c>
      <c r="V45" s="24">
        <v>55618</v>
      </c>
      <c r="W45" s="24">
        <v>60937</v>
      </c>
      <c r="Y45" s="6" t="s">
        <v>24</v>
      </c>
      <c r="Z45" s="9">
        <f t="shared" si="8"/>
        <v>0</v>
      </c>
      <c r="AA45" s="24"/>
      <c r="AB45" s="24"/>
    </row>
    <row r="46" spans="1:28" ht="14.25">
      <c r="A46" s="6" t="s">
        <v>25</v>
      </c>
      <c r="B46" s="22">
        <f t="shared" si="2"/>
        <v>113620</v>
      </c>
      <c r="C46" s="23">
        <f t="shared" si="3"/>
        <v>53494</v>
      </c>
      <c r="D46" s="23">
        <f t="shared" si="4"/>
        <v>60126</v>
      </c>
      <c r="F46" s="6" t="s">
        <v>25</v>
      </c>
      <c r="G46" s="9">
        <v>3000</v>
      </c>
      <c r="J46" s="6" t="s">
        <v>25</v>
      </c>
      <c r="K46" s="9">
        <f t="shared" si="5"/>
        <v>112480</v>
      </c>
      <c r="L46" s="12">
        <v>53061</v>
      </c>
      <c r="M46" s="12">
        <v>59419</v>
      </c>
      <c r="O46" s="6" t="s">
        <v>25</v>
      </c>
      <c r="P46" s="9">
        <f t="shared" si="6"/>
        <v>118177</v>
      </c>
      <c r="Q46" s="12">
        <v>55224</v>
      </c>
      <c r="R46" s="12">
        <v>62953</v>
      </c>
      <c r="T46" s="6" t="s">
        <v>25</v>
      </c>
      <c r="U46" s="9">
        <f t="shared" si="7"/>
        <v>118480</v>
      </c>
      <c r="V46" s="24">
        <v>55373</v>
      </c>
      <c r="W46" s="24">
        <v>63107</v>
      </c>
      <c r="Y46" s="6" t="s">
        <v>25</v>
      </c>
      <c r="Z46" s="9">
        <f t="shared" si="8"/>
        <v>0</v>
      </c>
      <c r="AA46" s="24"/>
      <c r="AB46" s="24"/>
    </row>
    <row r="47" spans="1:28" ht="14.25">
      <c r="A47" s="6" t="s">
        <v>26</v>
      </c>
      <c r="B47" s="22">
        <f t="shared" si="2"/>
        <v>109893</v>
      </c>
      <c r="C47" s="23">
        <f t="shared" si="3"/>
        <v>49881</v>
      </c>
      <c r="D47" s="23">
        <f t="shared" si="4"/>
        <v>60012</v>
      </c>
      <c r="F47" s="6" t="s">
        <v>26</v>
      </c>
      <c r="G47" s="9">
        <v>2000</v>
      </c>
      <c r="J47" s="6" t="s">
        <v>26</v>
      </c>
      <c r="K47" s="9">
        <f t="shared" si="5"/>
        <v>111456</v>
      </c>
      <c r="L47" s="12">
        <v>50660</v>
      </c>
      <c r="M47" s="12">
        <v>60796</v>
      </c>
      <c r="O47" s="6" t="s">
        <v>26</v>
      </c>
      <c r="P47" s="9">
        <f t="shared" si="6"/>
        <v>103642</v>
      </c>
      <c r="Q47" s="12">
        <v>46765</v>
      </c>
      <c r="R47" s="12">
        <v>56877</v>
      </c>
      <c r="T47" s="6" t="s">
        <v>26</v>
      </c>
      <c r="U47" s="9">
        <f t="shared" si="7"/>
        <v>103876</v>
      </c>
      <c r="V47" s="24">
        <v>46864</v>
      </c>
      <c r="W47" s="24">
        <v>57012</v>
      </c>
      <c r="Y47" s="6" t="s">
        <v>26</v>
      </c>
      <c r="Z47" s="9">
        <f t="shared" si="8"/>
        <v>0</v>
      </c>
      <c r="AA47" s="24"/>
      <c r="AB47" s="24"/>
    </row>
    <row r="48" spans="1:28" ht="14.25">
      <c r="A48" s="6" t="s">
        <v>27</v>
      </c>
      <c r="B48" s="22">
        <f t="shared" si="2"/>
        <v>89605</v>
      </c>
      <c r="C48" s="23">
        <f t="shared" si="3"/>
        <v>37800</v>
      </c>
      <c r="D48" s="23">
        <f t="shared" si="4"/>
        <v>51805</v>
      </c>
      <c r="F48" s="6" t="s">
        <v>27</v>
      </c>
      <c r="G48" s="9">
        <v>1000</v>
      </c>
      <c r="J48" s="6" t="s">
        <v>27</v>
      </c>
      <c r="K48" s="9">
        <f t="shared" si="5"/>
        <v>93309</v>
      </c>
      <c r="L48" s="12">
        <v>39944</v>
      </c>
      <c r="M48" s="12">
        <v>53365</v>
      </c>
      <c r="O48" s="6" t="s">
        <v>27</v>
      </c>
      <c r="P48" s="9">
        <f t="shared" si="6"/>
        <v>74791</v>
      </c>
      <c r="Q48" s="12">
        <v>29225</v>
      </c>
      <c r="R48" s="12">
        <v>45566</v>
      </c>
      <c r="T48" s="6" t="s">
        <v>27</v>
      </c>
      <c r="U48" s="9">
        <f t="shared" si="7"/>
        <v>75014</v>
      </c>
      <c r="V48" s="24">
        <v>29316</v>
      </c>
      <c r="W48" s="24">
        <v>45698</v>
      </c>
      <c r="Y48" s="6" t="s">
        <v>27</v>
      </c>
      <c r="Z48" s="9">
        <f t="shared" si="8"/>
        <v>0</v>
      </c>
      <c r="AA48" s="24"/>
      <c r="AB48" s="24"/>
    </row>
    <row r="49" spans="1:28" ht="14.25">
      <c r="A49" s="6" t="s">
        <v>28</v>
      </c>
      <c r="B49" s="22">
        <f t="shared" si="2"/>
        <v>59528</v>
      </c>
      <c r="C49" s="23">
        <f t="shared" si="3"/>
        <v>21201</v>
      </c>
      <c r="D49" s="23">
        <f t="shared" si="4"/>
        <v>38327</v>
      </c>
      <c r="F49" s="6" t="s">
        <v>28</v>
      </c>
      <c r="G49" s="9">
        <v>500</v>
      </c>
      <c r="J49" s="6" t="s">
        <v>28</v>
      </c>
      <c r="K49" s="9">
        <f t="shared" si="5"/>
        <v>62137</v>
      </c>
      <c r="L49" s="12">
        <v>22303</v>
      </c>
      <c r="M49" s="12">
        <v>39834</v>
      </c>
      <c r="O49" s="6" t="s">
        <v>28</v>
      </c>
      <c r="P49" s="9">
        <f t="shared" si="6"/>
        <v>49092</v>
      </c>
      <c r="Q49" s="12">
        <v>16791</v>
      </c>
      <c r="R49" s="12">
        <v>32301</v>
      </c>
      <c r="T49" s="6" t="s">
        <v>28</v>
      </c>
      <c r="U49" s="9">
        <f t="shared" si="7"/>
        <v>49222</v>
      </c>
      <c r="V49" s="24">
        <v>16845</v>
      </c>
      <c r="W49" s="24">
        <v>32377</v>
      </c>
      <c r="Y49" s="6" t="s">
        <v>28</v>
      </c>
      <c r="Z49" s="9">
        <f t="shared" si="8"/>
        <v>0</v>
      </c>
      <c r="AA49" s="24"/>
      <c r="AB49" s="24"/>
    </row>
    <row r="50" spans="1:28" ht="14.25">
      <c r="A50" s="6" t="s">
        <v>29</v>
      </c>
      <c r="B50" s="22">
        <f t="shared" si="2"/>
        <v>55370</v>
      </c>
      <c r="C50" s="23">
        <f t="shared" si="3"/>
        <v>15100</v>
      </c>
      <c r="D50" s="23">
        <f t="shared" si="4"/>
        <v>40270</v>
      </c>
      <c r="F50" s="6" t="s">
        <v>29</v>
      </c>
      <c r="G50" s="9">
        <v>500</v>
      </c>
      <c r="J50" s="6" t="s">
        <v>29</v>
      </c>
      <c r="K50" s="9">
        <f t="shared" si="5"/>
        <v>57469</v>
      </c>
      <c r="L50" s="24">
        <v>15468</v>
      </c>
      <c r="M50" s="24">
        <v>42001</v>
      </c>
      <c r="O50" s="6" t="s">
        <v>29</v>
      </c>
      <c r="P50" s="9">
        <f t="shared" si="6"/>
        <v>46975</v>
      </c>
      <c r="Q50" s="12">
        <v>13629</v>
      </c>
      <c r="R50" s="12">
        <v>33346</v>
      </c>
      <c r="T50" s="6" t="s">
        <v>29</v>
      </c>
      <c r="U50" s="9">
        <f t="shared" si="7"/>
        <v>47066</v>
      </c>
      <c r="V50" s="24">
        <v>13660</v>
      </c>
      <c r="W50" s="24">
        <v>33406</v>
      </c>
      <c r="Y50" s="6" t="s">
        <v>29</v>
      </c>
      <c r="Z50" s="9">
        <f t="shared" si="8"/>
        <v>0</v>
      </c>
      <c r="AA50" s="24"/>
      <c r="AB50" s="24"/>
    </row>
    <row r="51" spans="1:28" ht="14.25">
      <c r="A51" s="6"/>
      <c r="B51" s="22"/>
      <c r="C51" s="25"/>
      <c r="D51" s="25"/>
      <c r="F51" s="13" t="s">
        <v>31</v>
      </c>
      <c r="G51" s="14">
        <f>SUM(G33:G50)</f>
        <v>100000</v>
      </c>
      <c r="J51" s="6"/>
      <c r="K51" s="9"/>
      <c r="L51" s="24"/>
      <c r="M51" s="24"/>
      <c r="O51" s="6" t="s">
        <v>32</v>
      </c>
      <c r="P51" s="9">
        <f t="shared" si="6"/>
        <v>0</v>
      </c>
      <c r="Q51" s="24"/>
      <c r="R51" s="24"/>
      <c r="T51" s="6" t="s">
        <v>32</v>
      </c>
      <c r="U51" s="9">
        <f t="shared" si="7"/>
        <v>702</v>
      </c>
      <c r="V51" s="24">
        <v>456</v>
      </c>
      <c r="W51" s="24">
        <v>246</v>
      </c>
      <c r="Y51" s="6" t="s">
        <v>32</v>
      </c>
      <c r="Z51" s="9">
        <f t="shared" si="8"/>
        <v>0</v>
      </c>
      <c r="AA51" s="24"/>
      <c r="AB51" s="24"/>
    </row>
    <row r="52" spans="1:28" ht="13.5">
      <c r="A52" s="15" t="s">
        <v>31</v>
      </c>
      <c r="B52" s="22">
        <f>SUM(B33:B51)</f>
        <v>1935769</v>
      </c>
      <c r="C52" s="22">
        <f>SUM(C33:C51)</f>
        <v>928686</v>
      </c>
      <c r="D52" s="22">
        <f>SUM(D33:D51)</f>
        <v>1007083</v>
      </c>
      <c r="F52" s="16"/>
      <c r="G52" s="17"/>
      <c r="J52" s="15" t="s">
        <v>31</v>
      </c>
      <c r="K52" s="9">
        <f>SUM(K33:K51)</f>
        <v>1935319</v>
      </c>
      <c r="L52" s="9">
        <f>SUM(L33:L51)</f>
        <v>928380</v>
      </c>
      <c r="M52" s="9">
        <f>SUM(M33:M51)</f>
        <v>1006939</v>
      </c>
      <c r="O52" s="15" t="s">
        <v>31</v>
      </c>
      <c r="P52" s="9">
        <f>SUM(P33:P51)</f>
        <v>1937571</v>
      </c>
      <c r="Q52" s="9">
        <f>SUM(Q33:Q51)</f>
        <v>929919</v>
      </c>
      <c r="R52" s="9">
        <f>SUM(R33:R51)</f>
        <v>1007652</v>
      </c>
      <c r="T52" s="15" t="s">
        <v>31</v>
      </c>
      <c r="U52" s="9">
        <f>SUM(U33:U51)</f>
        <v>1950828</v>
      </c>
      <c r="V52" s="9">
        <f>SUM(V33:V51)</f>
        <v>936044</v>
      </c>
      <c r="W52" s="9">
        <f>SUM(W33:W51)</f>
        <v>1014784</v>
      </c>
      <c r="Y52" s="15" t="s">
        <v>31</v>
      </c>
      <c r="Z52" s="9">
        <f>SUM(Z33:Z51)</f>
        <v>0</v>
      </c>
      <c r="AA52" s="9">
        <f>SUM(AA33:AA51)</f>
        <v>0</v>
      </c>
      <c r="AB52" s="9">
        <f>SUM(AB33:AB51)</f>
        <v>0</v>
      </c>
    </row>
    <row r="53" spans="1:16" ht="13.5" customHeight="1">
      <c r="A53" s="19" t="s">
        <v>33</v>
      </c>
      <c r="B53" s="26" t="s">
        <v>42</v>
      </c>
      <c r="C53" s="26"/>
      <c r="D53" s="26"/>
      <c r="E53" s="26"/>
      <c r="L53" s="2"/>
      <c r="M53" s="2"/>
      <c r="N53" s="2"/>
      <c r="O53" s="2"/>
      <c r="P53" s="2"/>
    </row>
    <row r="54" spans="1:16" ht="13.5">
      <c r="A54" s="3"/>
      <c r="B54" s="27" t="s">
        <v>43</v>
      </c>
      <c r="C54" s="27"/>
      <c r="D54" s="27"/>
      <c r="E54" s="28"/>
      <c r="L54" s="29"/>
      <c r="M54" s="30"/>
      <c r="N54" s="30"/>
      <c r="O54" s="30"/>
      <c r="P54" s="31"/>
    </row>
    <row r="55" spans="1:12" ht="13.5">
      <c r="A55" s="3"/>
      <c r="B55" s="32"/>
      <c r="C55" s="32"/>
      <c r="D55" s="32"/>
      <c r="E55" s="33"/>
      <c r="L55" s="34" t="s">
        <v>44</v>
      </c>
    </row>
    <row r="56" ht="13.5">
      <c r="J56" t="s">
        <v>45</v>
      </c>
    </row>
    <row r="57" spans="2:5" ht="13.5">
      <c r="B57" s="35"/>
      <c r="C57" s="35"/>
      <c r="D57" s="35"/>
      <c r="E57" s="35"/>
    </row>
    <row r="58" spans="2:13" ht="13.5">
      <c r="B58" s="35"/>
      <c r="C58" s="35"/>
      <c r="D58" s="35"/>
      <c r="E58" s="35"/>
      <c r="J58" s="4" t="s">
        <v>7</v>
      </c>
      <c r="K58" s="4" t="s">
        <v>8</v>
      </c>
      <c r="L58" s="4" t="s">
        <v>9</v>
      </c>
      <c r="M58" s="4" t="s">
        <v>10</v>
      </c>
    </row>
    <row r="59" spans="10:13" ht="14.25">
      <c r="J59" s="6" t="s">
        <v>12</v>
      </c>
      <c r="K59" s="36">
        <f aca="true" t="shared" si="9" ref="K59:K76">SUM(L59:M59)</f>
        <v>88652</v>
      </c>
      <c r="L59" s="37">
        <f aca="true" t="shared" si="10" ref="L59:L76">Q33+(L33-Q33)*4/5</f>
        <v>45465.2</v>
      </c>
      <c r="M59" s="37">
        <f aca="true" t="shared" si="11" ref="M59:M76">R33+(M33-R33)*4/5</f>
        <v>43186.8</v>
      </c>
    </row>
    <row r="60" spans="10:13" ht="14.25">
      <c r="J60" s="6" t="s">
        <v>13</v>
      </c>
      <c r="K60" s="36">
        <f t="shared" si="9"/>
        <v>93576.4</v>
      </c>
      <c r="L60" s="37">
        <f t="shared" si="10"/>
        <v>47933.4</v>
      </c>
      <c r="M60" s="37">
        <f t="shared" si="11"/>
        <v>45643</v>
      </c>
    </row>
    <row r="61" spans="10:13" ht="14.25">
      <c r="J61" s="6" t="s">
        <v>14</v>
      </c>
      <c r="K61" s="36">
        <f t="shared" si="9"/>
        <v>95542</v>
      </c>
      <c r="L61" s="37">
        <f t="shared" si="10"/>
        <v>49011.4</v>
      </c>
      <c r="M61" s="37">
        <f t="shared" si="11"/>
        <v>46530.6</v>
      </c>
    </row>
    <row r="62" spans="10:13" ht="14.25">
      <c r="J62" s="6" t="s">
        <v>15</v>
      </c>
      <c r="K62" s="36">
        <f t="shared" si="9"/>
        <v>106625.20000000001</v>
      </c>
      <c r="L62" s="37">
        <f t="shared" si="10"/>
        <v>53730.4</v>
      </c>
      <c r="M62" s="37">
        <f t="shared" si="11"/>
        <v>52894.8</v>
      </c>
    </row>
    <row r="63" spans="10:13" ht="14.25">
      <c r="J63" s="6" t="s">
        <v>16</v>
      </c>
      <c r="K63" s="36">
        <f t="shared" si="9"/>
        <v>110046.2</v>
      </c>
      <c r="L63" s="37">
        <f t="shared" si="10"/>
        <v>54578.2</v>
      </c>
      <c r="M63" s="37">
        <f t="shared" si="11"/>
        <v>55468</v>
      </c>
    </row>
    <row r="64" spans="10:13" ht="14.25">
      <c r="J64" s="6" t="s">
        <v>17</v>
      </c>
      <c r="K64" s="36">
        <f t="shared" si="9"/>
        <v>120154</v>
      </c>
      <c r="L64" s="37">
        <f t="shared" si="10"/>
        <v>60072.4</v>
      </c>
      <c r="M64" s="37">
        <f t="shared" si="11"/>
        <v>60081.6</v>
      </c>
    </row>
    <row r="65" spans="10:13" ht="14.25">
      <c r="J65" s="6" t="s">
        <v>18</v>
      </c>
      <c r="K65" s="36">
        <f t="shared" si="9"/>
        <v>133716.4</v>
      </c>
      <c r="L65" s="37">
        <f t="shared" si="10"/>
        <v>66626.2</v>
      </c>
      <c r="M65" s="37">
        <f t="shared" si="11"/>
        <v>67090.2</v>
      </c>
    </row>
    <row r="66" spans="10:13" ht="14.25">
      <c r="J66" s="6" t="s">
        <v>19</v>
      </c>
      <c r="K66" s="36">
        <f t="shared" si="9"/>
        <v>114735.79999999999</v>
      </c>
      <c r="L66" s="37">
        <f t="shared" si="10"/>
        <v>56537.2</v>
      </c>
      <c r="M66" s="37">
        <f t="shared" si="11"/>
        <v>58198.6</v>
      </c>
    </row>
    <row r="67" spans="10:13" ht="14.25">
      <c r="J67" s="6" t="s">
        <v>20</v>
      </c>
      <c r="K67" s="36">
        <f t="shared" si="9"/>
        <v>110754.79999999999</v>
      </c>
      <c r="L67" s="37">
        <f t="shared" si="10"/>
        <v>54659.2</v>
      </c>
      <c r="M67" s="37">
        <f t="shared" si="11"/>
        <v>56095.6</v>
      </c>
    </row>
    <row r="68" spans="10:13" ht="14.25">
      <c r="J68" s="6" t="s">
        <v>21</v>
      </c>
      <c r="K68" s="36">
        <f t="shared" si="9"/>
        <v>117034.4</v>
      </c>
      <c r="L68" s="37">
        <f t="shared" si="10"/>
        <v>57918.2</v>
      </c>
      <c r="M68" s="37">
        <f t="shared" si="11"/>
        <v>59116.2</v>
      </c>
    </row>
    <row r="69" spans="10:13" ht="14.25">
      <c r="J69" s="6" t="s">
        <v>22</v>
      </c>
      <c r="K69" s="36">
        <f t="shared" si="9"/>
        <v>134367.40000000002</v>
      </c>
      <c r="L69" s="37">
        <f t="shared" si="10"/>
        <v>66897.8</v>
      </c>
      <c r="M69" s="37">
        <f t="shared" si="11"/>
        <v>67469.6</v>
      </c>
    </row>
    <row r="70" spans="10:13" ht="14.25">
      <c r="J70" s="6" t="s">
        <v>23</v>
      </c>
      <c r="K70" s="36">
        <f t="shared" si="9"/>
        <v>153183.40000000002</v>
      </c>
      <c r="L70" s="37">
        <f t="shared" si="10"/>
        <v>75234.8</v>
      </c>
      <c r="M70" s="37">
        <f t="shared" si="11"/>
        <v>77948.6</v>
      </c>
    </row>
    <row r="71" spans="10:13" ht="14.25">
      <c r="J71" s="6" t="s">
        <v>24</v>
      </c>
      <c r="K71" s="36">
        <f t="shared" si="9"/>
        <v>129365.2</v>
      </c>
      <c r="L71" s="37">
        <f t="shared" si="10"/>
        <v>62547.8</v>
      </c>
      <c r="M71" s="37">
        <f t="shared" si="11"/>
        <v>66817.4</v>
      </c>
    </row>
    <row r="72" spans="10:13" ht="14.25">
      <c r="J72" s="6" t="s">
        <v>25</v>
      </c>
      <c r="K72" s="36">
        <f t="shared" si="9"/>
        <v>113619.4</v>
      </c>
      <c r="L72" s="37">
        <f t="shared" si="10"/>
        <v>53493.6</v>
      </c>
      <c r="M72" s="37">
        <f t="shared" si="11"/>
        <v>60125.8</v>
      </c>
    </row>
    <row r="73" spans="10:13" ht="14.25">
      <c r="J73" s="6" t="s">
        <v>26</v>
      </c>
      <c r="K73" s="36">
        <f t="shared" si="9"/>
        <v>109893.2</v>
      </c>
      <c r="L73" s="37">
        <f t="shared" si="10"/>
        <v>49881</v>
      </c>
      <c r="M73" s="37">
        <f t="shared" si="11"/>
        <v>60012.2</v>
      </c>
    </row>
    <row r="74" spans="10:13" ht="14.25">
      <c r="J74" s="6" t="s">
        <v>27</v>
      </c>
      <c r="K74" s="36">
        <f t="shared" si="9"/>
        <v>89605.4</v>
      </c>
      <c r="L74" s="37">
        <f t="shared" si="10"/>
        <v>37800.2</v>
      </c>
      <c r="M74" s="37">
        <f t="shared" si="11"/>
        <v>51805.2</v>
      </c>
    </row>
    <row r="75" spans="10:13" ht="14.25">
      <c r="J75" s="6" t="s">
        <v>28</v>
      </c>
      <c r="K75" s="36">
        <f t="shared" si="9"/>
        <v>59528</v>
      </c>
      <c r="L75" s="37">
        <f t="shared" si="10"/>
        <v>21200.6</v>
      </c>
      <c r="M75" s="37">
        <f t="shared" si="11"/>
        <v>38327.4</v>
      </c>
    </row>
    <row r="76" spans="10:13" ht="14.25">
      <c r="J76" s="6" t="s">
        <v>29</v>
      </c>
      <c r="K76" s="36">
        <f t="shared" si="9"/>
        <v>55370.2</v>
      </c>
      <c r="L76" s="37">
        <f t="shared" si="10"/>
        <v>15100.2</v>
      </c>
      <c r="M76" s="37">
        <f t="shared" si="11"/>
        <v>40270</v>
      </c>
    </row>
    <row r="77" spans="10:13" ht="14.25">
      <c r="J77" s="6"/>
      <c r="K77" s="36"/>
      <c r="L77" s="37"/>
      <c r="M77" s="37"/>
    </row>
    <row r="78" spans="10:13" ht="13.5">
      <c r="J78" s="15" t="s">
        <v>31</v>
      </c>
      <c r="K78" s="38">
        <f>SUM(K59:K77)</f>
        <v>1935769.3999999997</v>
      </c>
      <c r="L78" s="38">
        <f>SUM(L59:L77)</f>
        <v>928687.8</v>
      </c>
      <c r="M78" s="38">
        <f>SUM(M59:M77)</f>
        <v>1007081.5999999999</v>
      </c>
    </row>
    <row r="79" spans="11:13" ht="13.5">
      <c r="K79" s="39"/>
      <c r="L79" s="39"/>
      <c r="M79" s="39"/>
    </row>
  </sheetData>
  <mergeCells count="9">
    <mergeCell ref="A2:G2"/>
    <mergeCell ref="F25:F26"/>
    <mergeCell ref="G25:G26"/>
    <mergeCell ref="B27:D28"/>
    <mergeCell ref="F51:F52"/>
    <mergeCell ref="G51:G52"/>
    <mergeCell ref="B57:E58"/>
    <mergeCell ref="B53:E53"/>
    <mergeCell ref="B54:D54"/>
  </mergeCells>
  <printOptions/>
  <pageMargins left="0.7874015748031497" right="0.7874015748031497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2009-05-14T11:26:10Z</cp:lastPrinted>
  <dcterms:created xsi:type="dcterms:W3CDTF">2009-05-14T11:25:05Z</dcterms:created>
  <dcterms:modified xsi:type="dcterms:W3CDTF">2009-05-14T11:26:40Z</dcterms:modified>
  <cp:category/>
  <cp:version/>
  <cp:contentType/>
  <cp:contentStatus/>
</cp:coreProperties>
</file>