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罹患率" sheetId="1" r:id="rId1"/>
    <sheet name="元表" sheetId="2" r:id="rId2"/>
    <sheet name="男女別_医療圏" sheetId="3" r:id="rId3"/>
  </sheets>
  <definedNames>
    <definedName name="_xlnm.Print_Area" localSheetId="1">'元表'!$A$1:$HO$90</definedName>
  </definedNames>
  <calcPr fullCalcOnLoad="1"/>
</workbook>
</file>

<file path=xl/sharedStrings.xml><?xml version="1.0" encoding="utf-8"?>
<sst xmlns="http://schemas.openxmlformats.org/spreadsheetml/2006/main" count="536" uniqueCount="101">
  <si>
    <t>ＩＣＤコード対応表</t>
  </si>
  <si>
    <t>対応部位</t>
  </si>
  <si>
    <t>全部位*</t>
  </si>
  <si>
    <t>全部位</t>
  </si>
  <si>
    <t>口腔・咽頭</t>
  </si>
  <si>
    <t>食道</t>
  </si>
  <si>
    <t>胃</t>
  </si>
  <si>
    <t>結腸</t>
  </si>
  <si>
    <t>直腸</t>
  </si>
  <si>
    <t>肝臓</t>
  </si>
  <si>
    <t>胆嚢・胆管</t>
  </si>
  <si>
    <t>膵臓</t>
  </si>
  <si>
    <t>喉頭</t>
  </si>
  <si>
    <t>肺</t>
  </si>
  <si>
    <t>皮膚*</t>
  </si>
  <si>
    <t>乳房*</t>
  </si>
  <si>
    <t>子宮*</t>
  </si>
  <si>
    <t>卵巣</t>
  </si>
  <si>
    <t>前立腺</t>
  </si>
  <si>
    <t>腎など</t>
  </si>
  <si>
    <t>膀胱</t>
  </si>
  <si>
    <t>脳など</t>
  </si>
  <si>
    <t>甲状腺</t>
  </si>
  <si>
    <t>リンパ腫など</t>
  </si>
  <si>
    <t>多発性骨髄腫</t>
  </si>
  <si>
    <t>白血病など</t>
  </si>
  <si>
    <t>C00-96,D01-09</t>
  </si>
  <si>
    <t>C00-96</t>
  </si>
  <si>
    <t>C00-14</t>
  </si>
  <si>
    <t>C15</t>
  </si>
  <si>
    <t>C16</t>
  </si>
  <si>
    <t>C18</t>
  </si>
  <si>
    <t>C19-21</t>
  </si>
  <si>
    <t>C22</t>
  </si>
  <si>
    <t>C23-24</t>
  </si>
  <si>
    <t>C25</t>
  </si>
  <si>
    <t>C32</t>
  </si>
  <si>
    <t>C33-34</t>
  </si>
  <si>
    <t>C43-44</t>
  </si>
  <si>
    <t>C50</t>
  </si>
  <si>
    <t>C53-55</t>
  </si>
  <si>
    <t>C56</t>
  </si>
  <si>
    <t>C61</t>
  </si>
  <si>
    <t>C64-66.C68</t>
  </si>
  <si>
    <t>C67</t>
  </si>
  <si>
    <t>C70-72</t>
  </si>
  <si>
    <t>C73</t>
  </si>
  <si>
    <t>C81-85</t>
  </si>
  <si>
    <t>C88-90</t>
  </si>
  <si>
    <t>C91-95</t>
  </si>
  <si>
    <t>２次医療圏・保健所別罹患数　　＜全体＞</t>
  </si>
  <si>
    <t>医療圏・保健所</t>
  </si>
  <si>
    <t>全部位＊</t>
  </si>
  <si>
    <t>皮膚</t>
  </si>
  <si>
    <t>乳房</t>
  </si>
  <si>
    <t>子宮</t>
  </si>
  <si>
    <t>全医療圏</t>
  </si>
  <si>
    <t>県南東部</t>
  </si>
  <si>
    <t>県南西部</t>
  </si>
  <si>
    <t>高梁・阿新</t>
  </si>
  <si>
    <t>真庭</t>
  </si>
  <si>
    <t>津山・英田</t>
  </si>
  <si>
    <t>岡山市</t>
  </si>
  <si>
    <t>岡山</t>
  </si>
  <si>
    <t>倉敷市</t>
  </si>
  <si>
    <t>倉敷</t>
  </si>
  <si>
    <t>井笠</t>
  </si>
  <si>
    <t>高梁</t>
  </si>
  <si>
    <t>阿新</t>
  </si>
  <si>
    <t>津山</t>
  </si>
  <si>
    <t>勝英</t>
  </si>
  <si>
    <t>東備</t>
  </si>
  <si>
    <t>２次医療圏・保健所別罹患数　　＜男性＞</t>
  </si>
  <si>
    <t>２次医療圏・保健所別罹患数　　＜女性＞</t>
  </si>
  <si>
    <t>男</t>
  </si>
  <si>
    <t>女</t>
  </si>
  <si>
    <t>岡 山 市</t>
  </si>
  <si>
    <t>計</t>
  </si>
  <si>
    <t>倉 敷 市</t>
  </si>
  <si>
    <t>２次医療圏・保健所別罹患率　　＜全体＞</t>
  </si>
  <si>
    <t>２次医療圏・保健所別罹患率　　＜男性＞</t>
  </si>
  <si>
    <t>２次医療圏・保健所別罹患率　　＜女性＞</t>
  </si>
  <si>
    <t>表を作り直し、下の表へそれぞれの数を記入する。</t>
  </si>
  <si>
    <t>全体</t>
  </si>
  <si>
    <t>付表14　2次医療圏・保健所別罹患率：主要部位別、性別</t>
  </si>
  <si>
    <t>＊２次医療圏および保健所別の岡山県人口は各対象年の岡山県人口から手作業で</t>
  </si>
  <si>
    <t>医療圏はシステムの市町村マスターの中に医療圏コードが入っている。</t>
  </si>
  <si>
    <t>医療圏コード</t>
  </si>
  <si>
    <t>全医療圏</t>
  </si>
  <si>
    <t>県南東部</t>
  </si>
  <si>
    <t>県南西部</t>
  </si>
  <si>
    <t>高梁・阿新</t>
  </si>
  <si>
    <t>真庭</t>
  </si>
  <si>
    <t>津山・英田</t>
  </si>
  <si>
    <t>脳･神経系</t>
  </si>
  <si>
    <t>悪性リンパ腫</t>
  </si>
  <si>
    <t>白血病</t>
  </si>
  <si>
    <t>２次医療圏・保健所別岡山県人口_04</t>
  </si>
  <si>
    <t>県南西部は、倉敷市・早島町･総社市・笠岡市･井原市・浅口郡・里庄町・矢掛町</t>
  </si>
  <si>
    <t>県南東部は、玉野市･瀬戸内市･吉備中央町（賀陽町(旧高梁)･加茂川町）･岡山市･備前市･赤磐市･和気町</t>
  </si>
  <si>
    <t>注：これは合併後の2次医療圏、2004年は旧２次医療圏で算出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</si>
</sst>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15">
    <font>
      <sz val="11"/>
      <name val="ＭＳ Ｐゴシック"/>
      <family val="3"/>
    </font>
    <font>
      <b/>
      <sz val="12"/>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明朝"/>
      <family val="1"/>
    </font>
    <font>
      <sz val="9"/>
      <name val="明朝"/>
      <family val="1"/>
    </font>
    <font>
      <sz val="11"/>
      <color indexed="12"/>
      <name val="ＭＳ Ｐゴシック"/>
      <family val="3"/>
    </font>
    <font>
      <sz val="11"/>
      <color indexed="8"/>
      <name val="ＭＳ Ｐゴシック"/>
      <family val="3"/>
    </font>
    <font>
      <sz val="10"/>
      <color indexed="10"/>
      <name val="ＭＳ Ｐゴシック"/>
      <family val="3"/>
    </font>
    <font>
      <sz val="10"/>
      <color indexed="12"/>
      <name val="ＭＳ Ｐゴシック"/>
      <family val="3"/>
    </font>
    <font>
      <sz val="10"/>
      <color indexed="11"/>
      <name val="ＭＳ Ｐゴシック"/>
      <family val="3"/>
    </font>
    <font>
      <sz val="10"/>
      <color indexed="20"/>
      <name val="ＭＳ Ｐゴシック"/>
      <family val="3"/>
    </font>
    <font>
      <sz val="11"/>
      <color indexed="10"/>
      <name val="ＭＳ Ｐゴシック"/>
      <family val="3"/>
    </font>
  </fonts>
  <fills count="3">
    <fill>
      <patternFill/>
    </fill>
    <fill>
      <patternFill patternType="gray125"/>
    </fill>
    <fill>
      <patternFill patternType="solid">
        <fgColor indexed="42"/>
        <bgColor indexed="64"/>
      </patternFill>
    </fill>
  </fills>
  <borders count="17">
    <border>
      <left/>
      <right/>
      <top/>
      <bottom/>
      <diagonal/>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49" fontId="1" fillId="0" borderId="0" xfId="0" applyNumberFormat="1" applyFont="1" applyAlignment="1">
      <alignment vertical="center"/>
    </xf>
    <xf numFmtId="49" fontId="3" fillId="0" borderId="0" xfId="0" applyNumberFormat="1" applyFont="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vertical="center"/>
    </xf>
    <xf numFmtId="176" fontId="3" fillId="0" borderId="1" xfId="0" applyNumberFormat="1" applyFont="1" applyBorder="1" applyAlignment="1">
      <alignment vertical="center"/>
    </xf>
    <xf numFmtId="0" fontId="4" fillId="0" borderId="2" xfId="0" applyFont="1" applyBorder="1" applyAlignment="1">
      <alignment vertical="center"/>
    </xf>
    <xf numFmtId="176" fontId="3" fillId="0" borderId="2" xfId="0" applyNumberFormat="1" applyFont="1" applyBorder="1" applyAlignment="1">
      <alignment vertical="center"/>
    </xf>
    <xf numFmtId="0" fontId="4" fillId="0" borderId="3" xfId="0" applyFont="1" applyBorder="1" applyAlignment="1">
      <alignment vertical="center"/>
    </xf>
    <xf numFmtId="176" fontId="3" fillId="0" borderId="3" xfId="0" applyNumberFormat="1" applyFont="1" applyBorder="1" applyAlignment="1">
      <alignment vertical="center"/>
    </xf>
    <xf numFmtId="0" fontId="4" fillId="0" borderId="4" xfId="0" applyFont="1" applyBorder="1" applyAlignment="1">
      <alignment vertical="center"/>
    </xf>
    <xf numFmtId="176" fontId="3" fillId="0" borderId="4" xfId="0" applyNumberFormat="1" applyFont="1" applyBorder="1" applyAlignment="1">
      <alignment vertical="center"/>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locked="0"/>
    </xf>
    <xf numFmtId="49" fontId="7" fillId="0" borderId="0" xfId="0" applyNumberFormat="1" applyFont="1" applyBorder="1" applyAlignment="1" applyProtection="1">
      <alignment horizontal="left"/>
      <protection/>
    </xf>
    <xf numFmtId="0" fontId="7" fillId="0" borderId="0" xfId="0" applyFont="1" applyAlignment="1">
      <alignment/>
    </xf>
    <xf numFmtId="49" fontId="7" fillId="0" borderId="0" xfId="0" applyNumberFormat="1" applyFont="1" applyBorder="1" applyAlignment="1" applyProtection="1">
      <alignment/>
      <protection/>
    </xf>
    <xf numFmtId="0" fontId="4" fillId="0" borderId="0" xfId="0" applyFont="1" applyAlignment="1">
      <alignment/>
    </xf>
    <xf numFmtId="177" fontId="0" fillId="0" borderId="0" xfId="0" applyNumberFormat="1" applyAlignment="1">
      <alignment/>
    </xf>
    <xf numFmtId="176" fontId="0" fillId="0" borderId="0" xfId="0" applyNumberFormat="1" applyAlignment="1">
      <alignment/>
    </xf>
    <xf numFmtId="0" fontId="8" fillId="0" borderId="0" xfId="0" applyFont="1" applyAlignment="1">
      <alignment/>
    </xf>
    <xf numFmtId="0" fontId="5" fillId="0" borderId="0" xfId="0" applyFont="1" applyAlignment="1">
      <alignment/>
    </xf>
    <xf numFmtId="177" fontId="3" fillId="0" borderId="0" xfId="0" applyNumberFormat="1" applyFont="1" applyAlignment="1">
      <alignment/>
    </xf>
    <xf numFmtId="176" fontId="9" fillId="0" borderId="0" xfId="0" applyNumberFormat="1" applyFont="1" applyAlignment="1">
      <alignment/>
    </xf>
    <xf numFmtId="177" fontId="10" fillId="0" borderId="0" xfId="0" applyNumberFormat="1" applyFont="1" applyBorder="1" applyAlignment="1" applyProtection="1">
      <alignment/>
      <protection locked="0"/>
    </xf>
    <xf numFmtId="177" fontId="10" fillId="0" borderId="0" xfId="0" applyNumberFormat="1" applyFont="1" applyBorder="1" applyAlignment="1" applyProtection="1">
      <alignment/>
      <protection/>
    </xf>
    <xf numFmtId="177" fontId="10" fillId="0" borderId="0" xfId="0" applyNumberFormat="1" applyFont="1" applyAlignment="1">
      <alignment/>
    </xf>
    <xf numFmtId="176" fontId="11" fillId="0" borderId="0" xfId="0" applyNumberFormat="1" applyFont="1" applyBorder="1" applyAlignment="1" applyProtection="1">
      <alignment/>
      <protection/>
    </xf>
    <xf numFmtId="177" fontId="11" fillId="0" borderId="0" xfId="0" applyNumberFormat="1" applyFont="1" applyAlignment="1">
      <alignment/>
    </xf>
    <xf numFmtId="177" fontId="12" fillId="0" borderId="0" xfId="0" applyNumberFormat="1" applyFont="1" applyAlignment="1">
      <alignment/>
    </xf>
    <xf numFmtId="177" fontId="13" fillId="0" borderId="0" xfId="0" applyNumberFormat="1" applyFont="1" applyAlignment="1">
      <alignment/>
    </xf>
    <xf numFmtId="177" fontId="0" fillId="0" borderId="0" xfId="0" applyNumberFormat="1" applyFont="1" applyAlignment="1">
      <alignment/>
    </xf>
    <xf numFmtId="177" fontId="6" fillId="0" borderId="0" xfId="0" applyNumberFormat="1" applyFont="1" applyAlignment="1">
      <alignment horizontal="left"/>
    </xf>
    <xf numFmtId="177" fontId="0" fillId="0" borderId="0" xfId="0" applyNumberFormat="1" applyFont="1" applyBorder="1" applyAlignment="1" applyProtection="1">
      <alignment/>
      <protection locked="0"/>
    </xf>
    <xf numFmtId="177" fontId="0" fillId="0" borderId="0" xfId="0" applyNumberFormat="1" applyFont="1" applyBorder="1" applyAlignment="1" applyProtection="1">
      <alignment/>
      <protection/>
    </xf>
    <xf numFmtId="176" fontId="3" fillId="0" borderId="0" xfId="0" applyNumberFormat="1"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2" borderId="5" xfId="0" applyFont="1" applyFill="1" applyBorder="1" applyAlignment="1">
      <alignment horizontal="center" vertical="center"/>
    </xf>
    <xf numFmtId="0" fontId="4" fillId="0" borderId="9" xfId="0" applyFont="1" applyBorder="1" applyAlignment="1">
      <alignment vertical="center"/>
    </xf>
    <xf numFmtId="178" fontId="3" fillId="0" borderId="5" xfId="0" applyNumberFormat="1" applyFont="1" applyBorder="1" applyAlignment="1">
      <alignment vertical="center"/>
    </xf>
    <xf numFmtId="178" fontId="3" fillId="0" borderId="9" xfId="0" applyNumberFormat="1" applyFont="1" applyBorder="1" applyAlignment="1">
      <alignment vertical="center"/>
    </xf>
    <xf numFmtId="178" fontId="3" fillId="0" borderId="7" xfId="0" applyNumberFormat="1" applyFont="1" applyBorder="1" applyAlignment="1">
      <alignment vertical="center"/>
    </xf>
    <xf numFmtId="178" fontId="3" fillId="0" borderId="8" xfId="0" applyNumberFormat="1" applyFont="1" applyBorder="1" applyAlignment="1">
      <alignment vertical="center"/>
    </xf>
    <xf numFmtId="0" fontId="4" fillId="2" borderId="10" xfId="0" applyFont="1" applyFill="1" applyBorder="1" applyAlignment="1">
      <alignment horizontal="center" vertical="center"/>
    </xf>
    <xf numFmtId="178" fontId="3" fillId="0" borderId="1" xfId="0" applyNumberFormat="1" applyFont="1" applyBorder="1" applyAlignment="1">
      <alignment vertical="center"/>
    </xf>
    <xf numFmtId="178" fontId="3" fillId="0" borderId="2" xfId="0" applyNumberFormat="1" applyFont="1" applyBorder="1" applyAlignment="1">
      <alignment vertical="center"/>
    </xf>
    <xf numFmtId="178" fontId="3" fillId="0" borderId="3" xfId="0" applyNumberFormat="1" applyFont="1" applyBorder="1" applyAlignment="1">
      <alignment vertical="center"/>
    </xf>
    <xf numFmtId="178" fontId="3" fillId="0" borderId="4" xfId="0" applyNumberFormat="1" applyFont="1" applyBorder="1" applyAlignment="1">
      <alignment vertical="center"/>
    </xf>
    <xf numFmtId="0" fontId="4" fillId="2" borderId="11" xfId="0" applyFont="1" applyFill="1" applyBorder="1" applyAlignment="1">
      <alignment horizontal="center" vertical="center"/>
    </xf>
    <xf numFmtId="178" fontId="3" fillId="0" borderId="11" xfId="0" applyNumberFormat="1" applyFont="1" applyBorder="1" applyAlignment="1">
      <alignment vertical="center"/>
    </xf>
    <xf numFmtId="178" fontId="3" fillId="0" borderId="12"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178" fontId="3" fillId="0" borderId="15" xfId="0" applyNumberFormat="1" applyFont="1" applyBorder="1" applyAlignment="1">
      <alignment vertical="center"/>
    </xf>
    <xf numFmtId="178" fontId="3" fillId="0" borderId="16" xfId="0" applyNumberFormat="1" applyFont="1" applyBorder="1" applyAlignment="1">
      <alignment vertical="center"/>
    </xf>
    <xf numFmtId="178" fontId="3" fillId="0" borderId="6" xfId="0" applyNumberFormat="1" applyFont="1" applyBorder="1" applyAlignment="1">
      <alignment vertical="center"/>
    </xf>
    <xf numFmtId="0" fontId="5" fillId="2" borderId="10" xfId="0" applyFont="1" applyFill="1" applyBorder="1" applyAlignment="1">
      <alignment horizontal="center" vertical="center"/>
    </xf>
    <xf numFmtId="177" fontId="0" fillId="0" borderId="0" xfId="0" applyNumberFormat="1" applyAlignment="1">
      <alignment horizontal="left"/>
    </xf>
    <xf numFmtId="0" fontId="0" fillId="0" borderId="0" xfId="0" applyAlignment="1">
      <alignment horizontal="left"/>
    </xf>
    <xf numFmtId="0" fontId="14" fillId="0" borderId="0" xfId="0"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tabSelected="1" workbookViewId="0" topLeftCell="A1">
      <selection activeCell="A3" sqref="A3"/>
    </sheetView>
  </sheetViews>
  <sheetFormatPr defaultColWidth="9.00390625" defaultRowHeight="15" customHeight="1"/>
  <cols>
    <col min="1" max="1" width="13.125" style="8" customWidth="1"/>
    <col min="2" max="2" width="10.625" style="8" customWidth="1"/>
    <col min="3" max="6" width="8.625" style="8" customWidth="1"/>
    <col min="7" max="7" width="8.50390625" style="8" customWidth="1"/>
    <col min="8" max="23" width="8.625" style="8" customWidth="1"/>
    <col min="24" max="24" width="9.625" style="8" customWidth="1"/>
    <col min="25" max="25" width="8.625" style="8" customWidth="1"/>
    <col min="26" max="16384" width="9.00390625" style="8" customWidth="1"/>
  </cols>
  <sheetData>
    <row r="1" s="2" customFormat="1" ht="15" customHeight="1">
      <c r="A1" s="1" t="s">
        <v>84</v>
      </c>
    </row>
    <row r="2" spans="1:25" s="5" customFormat="1" ht="1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c r="X2" s="4" t="s">
        <v>24</v>
      </c>
      <c r="Y2" s="3" t="s">
        <v>25</v>
      </c>
    </row>
    <row r="3" spans="1:25" s="5" customFormat="1" ht="15" customHeight="1">
      <c r="A3" s="6"/>
      <c r="B3" s="7" t="s">
        <v>26</v>
      </c>
      <c r="C3" s="6" t="s">
        <v>27</v>
      </c>
      <c r="D3" s="6" t="s">
        <v>28</v>
      </c>
      <c r="E3" s="6" t="s">
        <v>29</v>
      </c>
      <c r="F3" s="6" t="s">
        <v>30</v>
      </c>
      <c r="G3" s="6" t="s">
        <v>31</v>
      </c>
      <c r="H3" s="6" t="s">
        <v>32</v>
      </c>
      <c r="I3" s="6" t="s">
        <v>33</v>
      </c>
      <c r="J3" s="6" t="s">
        <v>34</v>
      </c>
      <c r="K3" s="6" t="s">
        <v>35</v>
      </c>
      <c r="L3" s="6" t="s">
        <v>36</v>
      </c>
      <c r="M3" s="6" t="s">
        <v>37</v>
      </c>
      <c r="N3" s="6" t="s">
        <v>38</v>
      </c>
      <c r="O3" s="6" t="s">
        <v>39</v>
      </c>
      <c r="P3" s="6" t="s">
        <v>40</v>
      </c>
      <c r="Q3" s="6" t="s">
        <v>41</v>
      </c>
      <c r="R3" s="6" t="s">
        <v>42</v>
      </c>
      <c r="S3" s="7" t="s">
        <v>43</v>
      </c>
      <c r="T3" s="6" t="s">
        <v>44</v>
      </c>
      <c r="U3" s="6" t="s">
        <v>45</v>
      </c>
      <c r="V3" s="6" t="s">
        <v>46</v>
      </c>
      <c r="W3" s="6" t="s">
        <v>47</v>
      </c>
      <c r="X3" s="6" t="s">
        <v>48</v>
      </c>
      <c r="Y3" s="6" t="s">
        <v>49</v>
      </c>
    </row>
    <row r="5" ht="15" customHeight="1">
      <c r="A5" s="9" t="s">
        <v>79</v>
      </c>
    </row>
    <row r="6" spans="1:25" ht="15" customHeight="1">
      <c r="A6" s="10" t="s">
        <v>51</v>
      </c>
      <c r="B6" s="48" t="s">
        <v>52</v>
      </c>
      <c r="C6" s="10" t="s">
        <v>3</v>
      </c>
      <c r="D6" s="59" t="s">
        <v>4</v>
      </c>
      <c r="E6" s="10" t="s">
        <v>5</v>
      </c>
      <c r="F6" s="54" t="s">
        <v>6</v>
      </c>
      <c r="G6" s="10" t="s">
        <v>7</v>
      </c>
      <c r="H6" s="10" t="s">
        <v>8</v>
      </c>
      <c r="I6" s="10" t="s">
        <v>9</v>
      </c>
      <c r="J6" s="10" t="s">
        <v>10</v>
      </c>
      <c r="K6" s="10" t="s">
        <v>11</v>
      </c>
      <c r="L6" s="10" t="s">
        <v>12</v>
      </c>
      <c r="M6" s="10" t="s">
        <v>13</v>
      </c>
      <c r="N6" s="10" t="s">
        <v>53</v>
      </c>
      <c r="O6" s="10" t="s">
        <v>54</v>
      </c>
      <c r="P6" s="10" t="s">
        <v>55</v>
      </c>
      <c r="Q6" s="10" t="s">
        <v>17</v>
      </c>
      <c r="R6" s="10" t="s">
        <v>18</v>
      </c>
      <c r="S6" s="10" t="s">
        <v>19</v>
      </c>
      <c r="T6" s="10" t="s">
        <v>20</v>
      </c>
      <c r="U6" s="10" t="s">
        <v>94</v>
      </c>
      <c r="V6" s="10" t="s">
        <v>22</v>
      </c>
      <c r="W6" s="11" t="s">
        <v>95</v>
      </c>
      <c r="X6" s="11" t="s">
        <v>24</v>
      </c>
      <c r="Y6" s="10" t="s">
        <v>96</v>
      </c>
    </row>
    <row r="7" spans="1:25" ht="15" customHeight="1">
      <c r="A7" s="12" t="s">
        <v>56</v>
      </c>
      <c r="B7" s="50">
        <f>SUM('元表'!B34/'元表'!B6)*100000</f>
        <v>500.9583930780386</v>
      </c>
      <c r="C7" s="55">
        <f>SUM('元表'!C34/'元表'!B6)*100000</f>
        <v>482.0417284192384</v>
      </c>
      <c r="D7" s="60">
        <f>SUM('元表'!D34/'元表'!B6)*100000</f>
        <v>7.6384364069410315</v>
      </c>
      <c r="E7" s="55">
        <f>SUM('元表'!E34/'元表'!B6)*100000</f>
        <v>11.175698904115066</v>
      </c>
      <c r="F7" s="60">
        <f>SUM('元表'!F34/'元表'!B6)*100000</f>
        <v>83.56141841150257</v>
      </c>
      <c r="G7" s="55">
        <f>SUM('元表'!G34/'元表'!B6)*100000</f>
        <v>49.521674960436485</v>
      </c>
      <c r="H7" s="60">
        <f>SUM('元表'!H34/'元表'!B6)*100000</f>
        <v>28.81074671611315</v>
      </c>
      <c r="I7" s="55">
        <f>SUM('元表'!I34/'元表'!B6)*100000</f>
        <v>36.03906573207748</v>
      </c>
      <c r="J7" s="60">
        <f>SUM('元表'!J34/'元表'!B6)*100000</f>
        <v>14.456638031928664</v>
      </c>
      <c r="K7" s="55">
        <f>SUM('元表'!K34/'元表'!B6)*100000</f>
        <v>21.172310309172122</v>
      </c>
      <c r="L7" s="60">
        <f>SUM('元表'!L34/'元表'!B6)*100000</f>
        <v>2.768292389092723</v>
      </c>
      <c r="M7" s="55">
        <f>SUM('元表'!M34/'元表'!B6)*100000</f>
        <v>61.261285277144516</v>
      </c>
      <c r="N7" s="60">
        <f>SUM('元表'!N34/'元表'!B6)*100000</f>
        <v>6.715672277243457</v>
      </c>
      <c r="O7" s="55">
        <f>SUM('元表'!O34/'元表'!B6)*100000</f>
        <v>37.32068257887967</v>
      </c>
      <c r="P7" s="60">
        <f>SUM('元表'!P34/'元表'!B6)*100000</f>
        <v>15.584460857114587</v>
      </c>
      <c r="Q7" s="55">
        <f>SUM('元表'!Q34/'元表'!B6)*100000</f>
        <v>5.485320104313359</v>
      </c>
      <c r="R7" s="60">
        <f>SUM('元表'!R34/'元表'!B6)*100000</f>
        <v>38.96115214278647</v>
      </c>
      <c r="S7" s="55">
        <f>SUM('元表'!S34/'元表'!B6)*100000</f>
        <v>12.252257055428903</v>
      </c>
      <c r="T7" s="60">
        <f>SUM('元表'!T34/'元表'!B6)*100000</f>
        <v>17.942635855230613</v>
      </c>
      <c r="U7" s="55">
        <f>SUM('元表'!U34/'元表'!B6)*100000</f>
        <v>3.332203801685685</v>
      </c>
      <c r="V7" s="60">
        <f>SUM('元表'!V34/'元表'!B6)*100000</f>
        <v>0</v>
      </c>
      <c r="W7" s="55">
        <f>SUM('元表'!W34/'元表'!B6)*100000</f>
        <v>12.457315750917253</v>
      </c>
      <c r="X7" s="60">
        <f>SUM('元表'!X34/'元表'!B6)*100000</f>
        <v>4.716349996232047</v>
      </c>
      <c r="Y7" s="55">
        <f>SUM('元表'!Y34/'元表'!B6)*100000</f>
        <v>5.741643473673796</v>
      </c>
    </row>
    <row r="8" spans="1:25" ht="15" customHeight="1">
      <c r="A8" s="14" t="s">
        <v>57</v>
      </c>
      <c r="B8" s="51">
        <f>SUM('元表'!B35/'元表'!B7)*100000</f>
        <v>477.4962914528831</v>
      </c>
      <c r="C8" s="56">
        <f>SUM('元表'!C35/'元表'!B7)*100000</f>
        <v>460.70496867473094</v>
      </c>
      <c r="D8" s="61">
        <f>SUM('元表'!D35/'元表'!B7)*100000</f>
        <v>7.116852038422104</v>
      </c>
      <c r="E8" s="56">
        <f>SUM('元表'!E35/'元表'!B7)*100000</f>
        <v>10.675278057633157</v>
      </c>
      <c r="F8" s="61">
        <f>SUM('元表'!F35/'元表'!B7)*100000</f>
        <v>72.61413095452555</v>
      </c>
      <c r="G8" s="56">
        <f>SUM('元表'!G35/'元表'!B7)*100000</f>
        <v>52.37558297026268</v>
      </c>
      <c r="H8" s="61">
        <f>SUM('元表'!H35/'元表'!B7)*100000</f>
        <v>25.909789452380476</v>
      </c>
      <c r="I8" s="56">
        <f>SUM('元表'!I35/'元表'!B7)*100000</f>
        <v>35.361858565909834</v>
      </c>
      <c r="J8" s="61">
        <f>SUM('元表'!J35/'元表'!B7)*100000</f>
        <v>13.566499198242138</v>
      </c>
      <c r="K8" s="56">
        <f>SUM('元表'!K35/'元表'!B7)*100000</f>
        <v>18.570535787757677</v>
      </c>
      <c r="L8" s="61">
        <f>SUM('元表'!L35/'元表'!B7)*100000</f>
        <v>2.8912211406089803</v>
      </c>
      <c r="M8" s="56">
        <f>SUM('元表'!M35/'元表'!B7)*100000</f>
        <v>60.048439074186504</v>
      </c>
      <c r="N8" s="61">
        <f>SUM('元表'!N35/'元表'!B7)*100000</f>
        <v>5.004036589515542</v>
      </c>
      <c r="O8" s="65">
        <f>SUM('元表'!O35/'元表'!B7)*100000</f>
        <v>39.03148539822123</v>
      </c>
      <c r="P8" s="64">
        <f>SUM('元表'!P35/'元表'!B7)*100000</f>
        <v>16.012917086449736</v>
      </c>
      <c r="Q8" s="65">
        <f>SUM('元表'!Q35/'元表'!B7)*100000</f>
        <v>6.0048439074186515</v>
      </c>
      <c r="R8" s="64">
        <f>SUM('元表'!R35/'元表'!B7)*100000</f>
        <v>42.92351385673332</v>
      </c>
      <c r="S8" s="65">
        <f>SUM('元表'!S35/'元表'!B7)*100000</f>
        <v>12.009687814837303</v>
      </c>
      <c r="T8" s="64">
        <f>SUM('元表'!T35/'元表'!B7)*100000</f>
        <v>17.458527656754228</v>
      </c>
      <c r="U8" s="65">
        <f>SUM('元表'!U35/'元表'!B7)*100000</f>
        <v>2.780020327508635</v>
      </c>
      <c r="V8" s="64">
        <f>SUM('元表'!V35/'元表'!B7)*100000</f>
        <v>6.783249599121069</v>
      </c>
      <c r="W8" s="65">
        <f>SUM('元表'!W35/'元表'!B7)*100000</f>
        <v>9.340868300429012</v>
      </c>
      <c r="X8" s="64">
        <f>SUM('元表'!X35/'元表'!B7)*100000</f>
        <v>3.8920284585120886</v>
      </c>
      <c r="Y8" s="65">
        <f>SUM('元表'!Y35/'元表'!B7)*100000</f>
        <v>5.004036589515542</v>
      </c>
    </row>
    <row r="9" spans="1:25" ht="15" customHeight="1">
      <c r="A9" s="16" t="s">
        <v>58</v>
      </c>
      <c r="B9" s="52">
        <f>SUM('元表'!B36/'元表'!B8)*100000</f>
        <v>544.9908863930618</v>
      </c>
      <c r="C9" s="57">
        <f>SUM('元表'!C36/'元表'!B8)*100000</f>
        <v>520.6972962497998</v>
      </c>
      <c r="D9" s="62">
        <f>SUM('元表'!D36/'元表'!B8)*100000</f>
        <v>9.970201735095953</v>
      </c>
      <c r="E9" s="57">
        <f>SUM('元表'!E36/'元表'!B8)*100000</f>
        <v>12.357433136456956</v>
      </c>
      <c r="F9" s="62">
        <f>SUM('元表'!F36/'元表'!B8)*100000</f>
        <v>93.80415153583235</v>
      </c>
      <c r="G9" s="57">
        <f>SUM('元表'!G36/'元表'!B8)*100000</f>
        <v>52.09781470029012</v>
      </c>
      <c r="H9" s="62">
        <f>SUM('元表'!H36/'元表'!B8)*100000</f>
        <v>33.70209037215533</v>
      </c>
      <c r="I9" s="57">
        <f>SUM('元表'!I36/'元表'!B8)*100000</f>
        <v>34.96591876111116</v>
      </c>
      <c r="J9" s="62">
        <f>SUM('元表'!J36/'元表'!B8)*100000</f>
        <v>15.025515290919252</v>
      </c>
      <c r="K9" s="57">
        <f>SUM('元表'!K36/'元表'!B8)*100000</f>
        <v>22.608485624654204</v>
      </c>
      <c r="L9" s="62">
        <f>SUM('元表'!L36/'元表'!B8)*100000</f>
        <v>3.510634413766181</v>
      </c>
      <c r="M9" s="57">
        <f>SUM('元表'!M36/'元表'!B8)*100000</f>
        <v>59.96163578712636</v>
      </c>
      <c r="N9" s="62">
        <f>SUM('元表'!N36/'元表'!B8)*100000</f>
        <v>10.251052488197248</v>
      </c>
      <c r="O9" s="57">
        <f>SUM('元表'!O36/'元表'!B8)*100000</f>
        <v>41.98718758864352</v>
      </c>
      <c r="P9" s="62">
        <f>SUM('元表'!P36/'元表'!B8)*100000</f>
        <v>16.148918303324432</v>
      </c>
      <c r="Q9" s="57">
        <f>SUM('元表'!Q36/'元表'!B8)*100000</f>
        <v>5.757440438576536</v>
      </c>
      <c r="R9" s="62">
        <f>SUM('元表'!R36/'元表'!B8)*100000</f>
        <v>37.63400091557346</v>
      </c>
      <c r="S9" s="57">
        <f>SUM('元表'!S36/'元表'!B8)*100000</f>
        <v>12.778709266108898</v>
      </c>
      <c r="T9" s="62">
        <f>SUM('元表'!T36/'元表'!B8)*100000</f>
        <v>21.344657235698378</v>
      </c>
      <c r="U9" s="57">
        <f>SUM('元表'!U36/'元表'!B8)*100000</f>
        <v>3.510634413766181</v>
      </c>
      <c r="V9" s="62">
        <f>SUM('元表'!V36/'元表'!B8)*100000</f>
        <v>13.761686901963426</v>
      </c>
      <c r="W9" s="57">
        <f>SUM('元表'!W36/'元表'!B8)*100000</f>
        <v>14.744664537817957</v>
      </c>
      <c r="X9" s="62">
        <f>SUM('元表'!X36/'元表'!B8)*100000</f>
        <v>4.634037426171358</v>
      </c>
      <c r="Y9" s="57">
        <f>SUM('元表'!Y36/'元表'!B8)*100000</f>
        <v>6.178716568228478</v>
      </c>
    </row>
    <row r="10" spans="1:25" ht="15" customHeight="1">
      <c r="A10" s="16" t="s">
        <v>59</v>
      </c>
      <c r="B10" s="52">
        <f>SUM('元表'!B37/'元表'!B9)*100000</f>
        <v>641.4524792471257</v>
      </c>
      <c r="C10" s="57">
        <f>SUM('元表'!C37/'元表'!B9)*100000</f>
        <v>620.3666711057842</v>
      </c>
      <c r="D10" s="62">
        <f>SUM('元表'!D37/'元表'!B9)*100000</f>
        <v>2.219558751720158</v>
      </c>
      <c r="E10" s="57">
        <f>SUM('元表'!E37/'元表'!B9)*100000</f>
        <v>13.317352510320948</v>
      </c>
      <c r="F10" s="62">
        <f>SUM('元表'!F37/'元表'!B9)*100000</f>
        <v>99.8801438274071</v>
      </c>
      <c r="G10" s="57">
        <f>SUM('元表'!G37/'元表'!B9)*100000</f>
        <v>43.28139565854308</v>
      </c>
      <c r="H10" s="62">
        <f>SUM('元表'!H37/'元表'!B9)*100000</f>
        <v>35.512940027522525</v>
      </c>
      <c r="I10" s="57">
        <f>SUM('元表'!I37/'元表'!B9)*100000</f>
        <v>58.818306920584185</v>
      </c>
      <c r="J10" s="62">
        <f>SUM('元表'!J37/'元表'!B9)*100000</f>
        <v>23.30536689306166</v>
      </c>
      <c r="K10" s="57">
        <f>SUM('元表'!K37/'元表'!B9)*100000</f>
        <v>37.73249877924268</v>
      </c>
      <c r="L10" s="62">
        <f>SUM('元表'!L37/'元表'!B9)*100000</f>
        <v>3.329338127580237</v>
      </c>
      <c r="M10" s="57">
        <f>SUM('元表'!M37/'元表'!B9)*100000</f>
        <v>83.23345318950592</v>
      </c>
      <c r="N10" s="62">
        <f>SUM('元表'!N37/'元表'!B9)*100000</f>
        <v>6.658676255160474</v>
      </c>
      <c r="O10" s="57">
        <f>SUM('元表'!O37/'元表'!B9)*100000</f>
        <v>24.415146268921735</v>
      </c>
      <c r="P10" s="62">
        <f>SUM('元表'!P37/'元表'!B9)*100000</f>
        <v>17.756470013761263</v>
      </c>
      <c r="Q10" s="57">
        <f>SUM('元表'!Q37/'元表'!B9)*100000</f>
        <v>5.548896879300395</v>
      </c>
      <c r="R10" s="62">
        <f>SUM('元表'!R37/'元表'!B9)*100000</f>
        <v>57.708527544724106</v>
      </c>
      <c r="S10" s="57">
        <f>SUM('元表'!S37/'元表'!B9)*100000</f>
        <v>19.976028765481423</v>
      </c>
      <c r="T10" s="62">
        <f>SUM('元表'!T37/'元表'!B9)*100000</f>
        <v>22.19558751720158</v>
      </c>
      <c r="U10" s="57">
        <f>SUM('元表'!U37/'元表'!B9)*100000</f>
        <v>3.329338127580237</v>
      </c>
      <c r="V10" s="62">
        <f>SUM('元表'!V37/'元表'!B9)*100000</f>
        <v>14.427131886181026</v>
      </c>
      <c r="W10" s="57">
        <f>SUM('元表'!W37/'元表'!B9)*100000</f>
        <v>26.634705020641896</v>
      </c>
      <c r="X10" s="62">
        <f>SUM('元表'!X37/'元表'!B9)*100000</f>
        <v>13.317352510320948</v>
      </c>
      <c r="Y10" s="57">
        <f>SUM('元表'!Y37/'元表'!B9)*100000</f>
        <v>13.317352510320948</v>
      </c>
    </row>
    <row r="11" spans="1:25" ht="15" customHeight="1">
      <c r="A11" s="16" t="s">
        <v>60</v>
      </c>
      <c r="B11" s="52">
        <f>SUM('元表'!B38/'元表'!B10)*100000</f>
        <v>465.1939003275132</v>
      </c>
      <c r="C11" s="57">
        <f>SUM('元表'!C38/'元表'!B10)*100000</f>
        <v>458.9356864217619</v>
      </c>
      <c r="D11" s="62">
        <f>SUM('元表'!D38/'元表'!B10)*100000</f>
        <v>8.344285207668399</v>
      </c>
      <c r="E11" s="57">
        <f>SUM('元表'!E38/'元表'!B10)*100000</f>
        <v>18.774641717253896</v>
      </c>
      <c r="F11" s="62">
        <f>SUM('元表'!F38/'元表'!B10)*100000</f>
        <v>106.38963639777208</v>
      </c>
      <c r="G11" s="57">
        <f>SUM('元表'!G38/'元表'!B10)*100000</f>
        <v>45.893568642176184</v>
      </c>
      <c r="H11" s="62">
        <f>SUM('元表'!H38/'元表'!B10)*100000</f>
        <v>27.11892692492229</v>
      </c>
      <c r="I11" s="57">
        <f>SUM('元表'!I38/'元表'!B10)*100000</f>
        <v>31.291069528756495</v>
      </c>
      <c r="J11" s="62">
        <f>SUM('元表'!J38/'元表'!B10)*100000</f>
        <v>16.688570415336798</v>
      </c>
      <c r="K11" s="57">
        <f>SUM('元表'!K38/'元表'!B10)*100000</f>
        <v>22.946784321088092</v>
      </c>
      <c r="L11" s="62">
        <f>SUM('元表'!L38/'元表'!B10)*100000</f>
        <v>0</v>
      </c>
      <c r="M11" s="57">
        <f>SUM('元表'!M38/'元表'!B10)*100000</f>
        <v>68.84035296326428</v>
      </c>
      <c r="N11" s="62">
        <f>SUM('元表'!N38/'元表'!B10)*100000</f>
        <v>6.258213905751298</v>
      </c>
      <c r="O11" s="57">
        <f>SUM('元表'!O38/'元表'!B10)*100000</f>
        <v>29.20499822683939</v>
      </c>
      <c r="P11" s="62">
        <f>SUM('元表'!P38/'元表'!B10)*100000</f>
        <v>6.258213905751298</v>
      </c>
      <c r="Q11" s="57">
        <f>SUM('元表'!Q38/'元表'!B10)*100000</f>
        <v>2.0860713019170998</v>
      </c>
      <c r="R11" s="62">
        <f>SUM('元表'!R38/'元表'!B10)*100000</f>
        <v>14.602499113419695</v>
      </c>
      <c r="S11" s="57">
        <f>SUM('元表'!S38/'元表'!B10)*100000</f>
        <v>12.516427811502597</v>
      </c>
      <c r="T11" s="62">
        <f>SUM('元表'!T38/'元表'!B10)*100000</f>
        <v>6.258213905751298</v>
      </c>
      <c r="U11" s="57">
        <f>SUM('元表'!U38/'元表'!B10)*100000</f>
        <v>4.1721426038341995</v>
      </c>
      <c r="V11" s="62">
        <f>SUM('元表'!V38/'元表'!B10)*100000</f>
        <v>4.1721426038341995</v>
      </c>
      <c r="W11" s="57">
        <f>SUM('元表'!W38/'元表'!B10)*100000</f>
        <v>14.602499113419695</v>
      </c>
      <c r="X11" s="62">
        <f>SUM('元表'!X38/'元表'!B10)*100000</f>
        <v>4.1721426038341995</v>
      </c>
      <c r="Y11" s="57">
        <f>SUM('元表'!Y38/'元表'!B10)*100000</f>
        <v>4.1721426038341995</v>
      </c>
    </row>
    <row r="12" spans="1:25" ht="15" customHeight="1">
      <c r="A12" s="18" t="s">
        <v>61</v>
      </c>
      <c r="B12" s="53">
        <f>SUM('元表'!B39/'元表'!B11)*100000</f>
        <v>395.5869197892854</v>
      </c>
      <c r="C12" s="58">
        <f>SUM('元表'!C39/'元表'!B11)*100000</f>
        <v>384.1566444687407</v>
      </c>
      <c r="D12" s="63">
        <f>SUM('元表'!D39/'元表'!B11)*100000</f>
        <v>3.9757479375807576</v>
      </c>
      <c r="E12" s="58">
        <f>SUM('元表'!E39/'元表'!B11)*100000</f>
        <v>6.460590398568732</v>
      </c>
      <c r="F12" s="63">
        <f>SUM('元表'!F39/'元表'!B11)*100000</f>
        <v>83.4907066891959</v>
      </c>
      <c r="G12" s="58">
        <f>SUM('元表'!G39/'元表'!B11)*100000</f>
        <v>31.309015008448462</v>
      </c>
      <c r="H12" s="63">
        <f>SUM('元表'!H39/'元表'!B11)*100000</f>
        <v>21.866613656694167</v>
      </c>
      <c r="I12" s="58">
        <f>SUM('元表'!I39/'元表'!B11)*100000</f>
        <v>33.79385746943644</v>
      </c>
      <c r="J12" s="63">
        <f>SUM('元表'!J39/'元表'!B11)*100000</f>
        <v>11.927243812742272</v>
      </c>
      <c r="K12" s="58">
        <f>SUM('元表'!K39/'元表'!B11)*100000</f>
        <v>19.87873968790379</v>
      </c>
      <c r="L12" s="63">
        <f>SUM('元表'!L39/'元表'!B11)*100000</f>
        <v>0</v>
      </c>
      <c r="M12" s="58">
        <f>SUM('元表'!M39/'元表'!B11)*100000</f>
        <v>59.636219063711366</v>
      </c>
      <c r="N12" s="63">
        <f>SUM('元表'!N39/'元表'!B11)*100000</f>
        <v>1.9878739687903788</v>
      </c>
      <c r="O12" s="58">
        <f>SUM('元表'!O39/'元表'!B11)*100000</f>
        <v>20.872676672298976</v>
      </c>
      <c r="P12" s="63">
        <f>SUM('元表'!P39/'元表'!B11)*100000</f>
        <v>12.921180797137463</v>
      </c>
      <c r="Q12" s="58">
        <f>SUM('元表'!Q39/'元表'!B11)*100000</f>
        <v>2.981810953185568</v>
      </c>
      <c r="R12" s="63">
        <f>SUM('元表'!R39/'元表'!B11)*100000</f>
        <v>23.35751913328695</v>
      </c>
      <c r="S12" s="58">
        <f>SUM('元表'!S39/'元表'!B11)*100000</f>
        <v>7.951495875161515</v>
      </c>
      <c r="T12" s="63">
        <f>SUM('元表'!T39/'元表'!B11)*100000</f>
        <v>8.945432859556705</v>
      </c>
      <c r="U12" s="58">
        <f>SUM('元表'!U39/'元表'!B11)*100000</f>
        <v>4.969684921975947</v>
      </c>
      <c r="V12" s="63">
        <f>SUM('元表'!V39/'元表'!B11)*100000</f>
        <v>3.9757479375807576</v>
      </c>
      <c r="W12" s="58">
        <f>SUM('元表'!W39/'元表'!B11)*100000</f>
        <v>11.430275320544677</v>
      </c>
      <c r="X12" s="63">
        <f>SUM('元表'!X39/'元表'!B11)*100000</f>
        <v>4.969684921975947</v>
      </c>
      <c r="Y12" s="58">
        <f>SUM('元表'!Y39/'元表'!B11)*100000</f>
        <v>4.472716429778353</v>
      </c>
    </row>
    <row r="13" spans="1:25" ht="15" customHeight="1">
      <c r="A13" s="14" t="s">
        <v>62</v>
      </c>
      <c r="B13" s="51">
        <f>SUM('元表'!B40/'元表'!B12)*100000</f>
        <v>466.6276502771681</v>
      </c>
      <c r="C13" s="56">
        <f>SUM('元表'!C40/'元表'!B12)*100000</f>
        <v>451.40812032529004</v>
      </c>
      <c r="D13" s="61">
        <f>SUM('元表'!D40/'元表'!B12)*100000</f>
        <v>6.746801937430473</v>
      </c>
      <c r="E13" s="56">
        <f>SUM('元表'!E40/'元表'!B12)*100000</f>
        <v>10.198654091464668</v>
      </c>
      <c r="F13" s="61">
        <f>SUM('元表'!F40/'元表'!B12)*100000</f>
        <v>70.76296915770101</v>
      </c>
      <c r="G13" s="56">
        <f>SUM('元表'!G40/'元表'!B12)*100000</f>
        <v>50.36566097477167</v>
      </c>
      <c r="H13" s="61">
        <f>SUM('元表'!H40/'元表'!B12)*100000</f>
        <v>25.731988784618544</v>
      </c>
      <c r="I13" s="56">
        <f>SUM('元表'!I40/'元表'!B12)*100000</f>
        <v>36.087545246721135</v>
      </c>
      <c r="J13" s="61">
        <f>SUM('元表'!J40/'元表'!B12)*100000</f>
        <v>11.453873056568012</v>
      </c>
      <c r="K13" s="56">
        <f>SUM('元表'!K40/'元表'!B12)*100000</f>
        <v>18.985186847188075</v>
      </c>
      <c r="L13" s="61">
        <f>SUM('元表'!L40/'元表'!B12)*100000</f>
        <v>2.9811450421204415</v>
      </c>
      <c r="M13" s="56">
        <f>SUM('元表'!M40/'元表'!B12)*100000</f>
        <v>55.543439205822956</v>
      </c>
      <c r="N13" s="61">
        <f>SUM('元表'!N40/'元表'!B12)*100000</f>
        <v>5.020875860413375</v>
      </c>
      <c r="O13" s="65">
        <f>SUM('元表'!O40/'元表'!B12)*100000</f>
        <v>36.87205709991072</v>
      </c>
      <c r="P13" s="64">
        <f>SUM('元表'!P40/'元表'!B12)*100000</f>
        <v>14.74882283996429</v>
      </c>
      <c r="Q13" s="65">
        <f>SUM('元表'!Q40/'元表'!B12)*100000</f>
        <v>6.90370430806839</v>
      </c>
      <c r="R13" s="64">
        <f>SUM('元表'!R40/'元表'!B12)*100000</f>
        <v>44.87407800244454</v>
      </c>
      <c r="S13" s="65">
        <f>SUM('元表'!S40/'元表'!B12)*100000</f>
        <v>10.983165944654258</v>
      </c>
      <c r="T13" s="64">
        <f>SUM('元表'!T40/'元表'!B12)*100000</f>
        <v>19.769698700377663</v>
      </c>
      <c r="U13" s="65">
        <f>SUM('元表'!U40/'元表'!B12)*100000</f>
        <v>3.451852154034195</v>
      </c>
      <c r="V13" s="64">
        <f>SUM('元表'!V40/'元表'!B12)*100000</f>
        <v>5.805387713602965</v>
      </c>
      <c r="W13" s="65">
        <f>SUM('元表'!W40/'元表'!B12)*100000</f>
        <v>8.47272801444757</v>
      </c>
      <c r="X13" s="64">
        <f>SUM('元表'!X40/'元表'!B12)*100000</f>
        <v>3.451852154034195</v>
      </c>
      <c r="Y13" s="65">
        <f>SUM('元表'!Y40/'元表'!B12)*100000</f>
        <v>4.707071119137539</v>
      </c>
    </row>
    <row r="14" spans="1:25" ht="15" customHeight="1">
      <c r="A14" s="16" t="s">
        <v>63</v>
      </c>
      <c r="B14" s="52">
        <f>SUM('元表'!B41/'元表'!B13)*100000</f>
        <v>741.8453639383872</v>
      </c>
      <c r="C14" s="57">
        <f>SUM('元表'!C41/'元表'!B13)*100000</f>
        <v>711.643008154636</v>
      </c>
      <c r="D14" s="62">
        <f>SUM('元表'!D41/'元表'!B13)*100000</f>
        <v>11.325883418906674</v>
      </c>
      <c r="E14" s="57">
        <f>SUM('元表'!E41/'元表'!B13)*100000</f>
        <v>16.04500151011779</v>
      </c>
      <c r="F14" s="62">
        <f>SUM('元表'!F41/'元表'!B13)*100000</f>
        <v>118.92177589852008</v>
      </c>
      <c r="G14" s="57">
        <f>SUM('元表'!G41/'元表'!B13)*100000</f>
        <v>86.8317728782845</v>
      </c>
      <c r="H14" s="62">
        <f>SUM('元表'!H41/'元表'!B13)*100000</f>
        <v>42.47206282090003</v>
      </c>
      <c r="I14" s="57">
        <f>SUM('元表'!I41/'元表'!B13)*100000</f>
        <v>47.19118091211114</v>
      </c>
      <c r="J14" s="62">
        <f>SUM('元表'!J41/'元表'!B13)*100000</f>
        <v>26.427061310782243</v>
      </c>
      <c r="K14" s="57">
        <f>SUM('元表'!K41/'元表'!B13)*100000</f>
        <v>21.707943219571124</v>
      </c>
      <c r="L14" s="62">
        <f>SUM('元表'!L41/'元表'!B13)*100000</f>
        <v>3.7752944729688918</v>
      </c>
      <c r="M14" s="57">
        <f>SUM('元表'!M41/'元表'!B13)*100000</f>
        <v>98.15765629719118</v>
      </c>
      <c r="N14" s="62">
        <f>SUM('元表'!N41/'元表'!B13)*100000</f>
        <v>10.382059800664452</v>
      </c>
      <c r="O14" s="57">
        <f>SUM('元表'!O41/'元表'!B13)*100000</f>
        <v>67.95530051344005</v>
      </c>
      <c r="P14" s="62">
        <f>SUM('元表'!P41/'元表'!B13)*100000</f>
        <v>20.764119601328904</v>
      </c>
      <c r="Q14" s="57">
        <f>SUM('元表'!Q41/'元表'!B13)*100000</f>
        <v>2.8314708547266685</v>
      </c>
      <c r="R14" s="62">
        <f>SUM('元表'!R41/'元表'!B13)*100000</f>
        <v>60.40471156750227</v>
      </c>
      <c r="S14" s="57">
        <f>SUM('元表'!S41/'元表'!B13)*100000</f>
        <v>24.539414074297795</v>
      </c>
      <c r="T14" s="62">
        <f>SUM('元表'!T41/'元表'!B13)*100000</f>
        <v>13.213530655391121</v>
      </c>
      <c r="U14" s="57">
        <f>SUM('元表'!U41/'元表'!B13)*100000</f>
        <v>2.8314708547266685</v>
      </c>
      <c r="V14" s="62">
        <f>SUM('元表'!V41/'元表'!B13)*100000</f>
        <v>17.932648746602236</v>
      </c>
      <c r="W14" s="57">
        <f>SUM('元表'!W41/'元表'!B13)*100000</f>
        <v>12.269707037148898</v>
      </c>
      <c r="X14" s="62">
        <f>SUM('元表'!X41/'元表'!B13)*100000</f>
        <v>9.43823618242223</v>
      </c>
      <c r="Y14" s="57">
        <f>SUM('元表'!Y41/'元表'!B13)*100000</f>
        <v>8.494412564180006</v>
      </c>
    </row>
    <row r="15" spans="1:25" ht="15" customHeight="1">
      <c r="A15" s="16" t="s">
        <v>64</v>
      </c>
      <c r="B15" s="52">
        <f>SUM('元表'!B42/'元表'!B14)*100000</f>
        <v>526.8708730741013</v>
      </c>
      <c r="C15" s="57">
        <f>SUM('元表'!C42/'元表'!B14)*100000</f>
        <v>499.8165810711665</v>
      </c>
      <c r="D15" s="62">
        <f>SUM('元表'!D42/'元表'!B14)*100000</f>
        <v>10.775862068965518</v>
      </c>
      <c r="E15" s="57">
        <f>SUM('元表'!E42/'元表'!B14)*100000</f>
        <v>13.068598679383712</v>
      </c>
      <c r="F15" s="62">
        <f>SUM('元表'!F42/'元表'!B14)*100000</f>
        <v>89.87527512839324</v>
      </c>
      <c r="G15" s="57">
        <f>SUM('元表'!G42/'元表'!B14)*100000</f>
        <v>53.87931034482759</v>
      </c>
      <c r="H15" s="62">
        <f>SUM('元表'!H42/'元表'!B14)*100000</f>
        <v>33.01540719002201</v>
      </c>
      <c r="I15" s="57">
        <f>SUM('元表'!I42/'元表'!B14)*100000</f>
        <v>30.264123257520176</v>
      </c>
      <c r="J15" s="62">
        <f>SUM('元表'!J42/'元表'!B14)*100000</f>
        <v>14.673514306676449</v>
      </c>
      <c r="K15" s="57">
        <f>SUM('元表'!K42/'元表'!B14)*100000</f>
        <v>19.48826118855466</v>
      </c>
      <c r="L15" s="62">
        <f>SUM('元表'!L42/'元表'!B14)*100000</f>
        <v>5.0440205429200295</v>
      </c>
      <c r="M15" s="57">
        <f>SUM('元表'!M42/'元表'!B14)*100000</f>
        <v>57.77696258253852</v>
      </c>
      <c r="N15" s="62">
        <f>SUM('元表'!N42/'元表'!B14)*100000</f>
        <v>10.317314746881879</v>
      </c>
      <c r="O15" s="57">
        <f>SUM('元表'!O42/'元表'!B14)*100000</f>
        <v>40.58143800440206</v>
      </c>
      <c r="P15" s="62">
        <f>SUM('元表'!P42/'元表'!B14)*100000</f>
        <v>16.966250917094644</v>
      </c>
      <c r="Q15" s="57">
        <f>SUM('元表'!Q42/'元表'!B14)*100000</f>
        <v>5.0440205429200295</v>
      </c>
      <c r="R15" s="62">
        <f>SUM('元表'!R42/'元表'!B14)*100000</f>
        <v>37.6008804108584</v>
      </c>
      <c r="S15" s="57">
        <f>SUM('元表'!S42/'元表'!B14)*100000</f>
        <v>11.692956713132794</v>
      </c>
      <c r="T15" s="62">
        <f>SUM('元表'!T42/'元表'!B14)*100000</f>
        <v>19.02971386647102</v>
      </c>
      <c r="U15" s="57">
        <f>SUM('元表'!U42/'元表'!B14)*100000</f>
        <v>2.292736610418195</v>
      </c>
      <c r="V15" s="62">
        <f>SUM('元表'!V42/'元表'!B14)*100000</f>
        <v>14.90278796771827</v>
      </c>
      <c r="W15" s="57">
        <f>SUM('元表'!W42/'元表'!B14)*100000</f>
        <v>13.75641966250917</v>
      </c>
      <c r="X15" s="62">
        <f>SUM('元表'!X42/'元表'!B14)*100000</f>
        <v>3.8976522377109317</v>
      </c>
      <c r="Y15" s="57">
        <f>SUM('元表'!Y42/'元表'!B14)*100000</f>
        <v>5.731841526045487</v>
      </c>
    </row>
    <row r="16" spans="1:25" ht="15" customHeight="1">
      <c r="A16" s="16" t="s">
        <v>65</v>
      </c>
      <c r="B16" s="52">
        <f>SUM('元表'!B43/'元表'!B15)*100000</f>
        <v>555.9450653689116</v>
      </c>
      <c r="C16" s="57">
        <f>SUM('元表'!C43/'元表'!B15)*100000</f>
        <v>532.024580360457</v>
      </c>
      <c r="D16" s="62">
        <f>SUM('元表'!D43/'元表'!B15)*100000</f>
        <v>9.07328741700004</v>
      </c>
      <c r="E16" s="57">
        <f>SUM('元表'!E43/'元表'!B15)*100000</f>
        <v>9.89813172763641</v>
      </c>
      <c r="F16" s="62">
        <f>SUM('元表'!F43/'元表'!B15)*100000</f>
        <v>105.58007176145502</v>
      </c>
      <c r="G16" s="57">
        <f>SUM('元表'!G43/'元表'!B15)*100000</f>
        <v>42.06705984245474</v>
      </c>
      <c r="H16" s="62">
        <f>SUM('元表'!H43/'元表'!B15)*100000</f>
        <v>32.993772425454694</v>
      </c>
      <c r="I16" s="57">
        <f>SUM('元表'!I43/'元表'!B15)*100000</f>
        <v>45.36643708500021</v>
      </c>
      <c r="J16" s="62">
        <f>SUM('元表'!J43/'元表'!B15)*100000</f>
        <v>9.89813172763641</v>
      </c>
      <c r="K16" s="57">
        <f>SUM('元表'!K43/'元表'!B15)*100000</f>
        <v>25.570173629727392</v>
      </c>
      <c r="L16" s="62">
        <f>SUM('元表'!L43/'元表'!B15)*100000</f>
        <v>0.8248443106363673</v>
      </c>
      <c r="M16" s="57">
        <f>SUM('元表'!M43/'元表'!B15)*100000</f>
        <v>68.4620777828185</v>
      </c>
      <c r="N16" s="62">
        <f>SUM('元表'!N43/'元表'!B15)*100000</f>
        <v>10.722976038272776</v>
      </c>
      <c r="O16" s="57">
        <f>SUM('元表'!O43/'元表'!B15)*100000</f>
        <v>45.36643708500021</v>
      </c>
      <c r="P16" s="62">
        <f>SUM('元表'!P43/'元表'!B15)*100000</f>
        <v>11.547820348909143</v>
      </c>
      <c r="Q16" s="57">
        <f>SUM('元表'!Q43/'元表'!B15)*100000</f>
        <v>4.124221553181837</v>
      </c>
      <c r="R16" s="62">
        <f>SUM('元表'!R43/'元表'!B15)*100000</f>
        <v>25.570173629727392</v>
      </c>
      <c r="S16" s="57">
        <f>SUM('元表'!S43/'元表'!B15)*100000</f>
        <v>11.547820348909143</v>
      </c>
      <c r="T16" s="62">
        <f>SUM('元表'!T43/'元表'!B15)*100000</f>
        <v>30.519239493545594</v>
      </c>
      <c r="U16" s="57">
        <f>SUM('元表'!U43/'元表'!B15)*100000</f>
        <v>2.4745329319091023</v>
      </c>
      <c r="V16" s="62">
        <f>SUM('元表'!V43/'元表'!B15)*100000</f>
        <v>10.722976038272776</v>
      </c>
      <c r="W16" s="57">
        <f>SUM('元表'!W43/'元表'!B15)*100000</f>
        <v>19.79626345527282</v>
      </c>
      <c r="X16" s="62">
        <f>SUM('元表'!X43/'元表'!B15)*100000</f>
        <v>6.5987544850909385</v>
      </c>
      <c r="Y16" s="57">
        <f>SUM('元表'!Y43/'元表'!B15)*100000</f>
        <v>7.423598795727306</v>
      </c>
    </row>
    <row r="17" spans="1:25" ht="15" customHeight="1">
      <c r="A17" s="16" t="s">
        <v>66</v>
      </c>
      <c r="B17" s="52">
        <f>SUM('元表'!B44/'元表'!B16)*100000</f>
        <v>587.4863469207055</v>
      </c>
      <c r="C17" s="57">
        <f>SUM('元表'!C44/'元表'!B16)*100000</f>
        <v>570.6825570197832</v>
      </c>
      <c r="D17" s="62">
        <f>SUM('元表'!D44/'元表'!B16)*100000</f>
        <v>8.401894950461134</v>
      </c>
      <c r="E17" s="57">
        <f>SUM('元表'!E44/'元表'!B16)*100000</f>
        <v>12.279692619904736</v>
      </c>
      <c r="F17" s="62">
        <f>SUM('元表'!F44/'元表'!B16)*100000</f>
        <v>95.65234251294216</v>
      </c>
      <c r="G17" s="57">
        <f>SUM('元表'!G44/'元表'!B16)*100000</f>
        <v>54.935466983784345</v>
      </c>
      <c r="H17" s="62">
        <f>SUM('元表'!H44/'元表'!B16)*100000</f>
        <v>36.19277824814027</v>
      </c>
      <c r="I17" s="57">
        <f>SUM('元表'!I44/'元表'!B16)*100000</f>
        <v>40.070575917583874</v>
      </c>
      <c r="J17" s="62">
        <f>SUM('元表'!J44/'元表'!B16)*100000</f>
        <v>20.035287958791937</v>
      </c>
      <c r="K17" s="57">
        <f>SUM('元表'!K44/'元表'!B16)*100000</f>
        <v>29.083482520827005</v>
      </c>
      <c r="L17" s="62">
        <f>SUM('元表'!L44/'元表'!B16)*100000</f>
        <v>1.292599223147867</v>
      </c>
      <c r="M17" s="57">
        <f>SUM('元表'!M44/'元表'!B16)*100000</f>
        <v>59.45956426480188</v>
      </c>
      <c r="N17" s="62">
        <f>SUM('元表'!N44/'元表'!B16)*100000</f>
        <v>9.694494173609002</v>
      </c>
      <c r="O17" s="57">
        <f>SUM('元表'!O44/'元表'!B16)*100000</f>
        <v>43.30207397545354</v>
      </c>
      <c r="P17" s="62">
        <f>SUM('元表'!P44/'元表'!B16)*100000</f>
        <v>17.450089512496206</v>
      </c>
      <c r="Q17" s="57">
        <f>SUM('元表'!Q44/'元表'!B16)*100000</f>
        <v>8.401894950461134</v>
      </c>
      <c r="R17" s="62">
        <f>SUM('元表'!R44/'元表'!B16)*100000</f>
        <v>47.17987164489714</v>
      </c>
      <c r="S17" s="57">
        <f>SUM('元表'!S44/'元表'!B16)*100000</f>
        <v>16.80378990092227</v>
      </c>
      <c r="T17" s="62">
        <f>SUM('元表'!T44/'元表'!B16)*100000</f>
        <v>20.68158757036587</v>
      </c>
      <c r="U17" s="57">
        <f>SUM('元表'!U44/'元表'!B16)*100000</f>
        <v>7.755595338887201</v>
      </c>
      <c r="V17" s="62">
        <f>SUM('元表'!V44/'元表'!B16)*100000</f>
        <v>12.92599223147867</v>
      </c>
      <c r="W17" s="57">
        <f>SUM('元表'!W44/'元表'!B16)*100000</f>
        <v>13.572291843052604</v>
      </c>
      <c r="X17" s="62">
        <f>SUM('元表'!X44/'元表'!B16)*100000</f>
        <v>5.170396892591468</v>
      </c>
      <c r="Y17" s="57">
        <f>SUM('元表'!Y44/'元表'!B16)*100000</f>
        <v>6.462996115739335</v>
      </c>
    </row>
    <row r="18" spans="1:25" ht="15" customHeight="1">
      <c r="A18" s="16" t="s">
        <v>67</v>
      </c>
      <c r="B18" s="52">
        <f>SUM('元表'!B45/'元表'!B17)*100000</f>
        <v>618.0841270735876</v>
      </c>
      <c r="C18" s="57">
        <f>SUM('元表'!C45/'元表'!B17)*100000</f>
        <v>599.2973754908039</v>
      </c>
      <c r="D18" s="62">
        <f>SUM('元表'!D45/'元表'!B17)*100000</f>
        <v>1.878675158278382</v>
      </c>
      <c r="E18" s="57">
        <f>SUM('元表'!E45/'元表'!B17)*100000</f>
        <v>16.90807642450544</v>
      </c>
      <c r="F18" s="62">
        <f>SUM('元表'!F45/'元表'!B17)*100000</f>
        <v>93.93375791391911</v>
      </c>
      <c r="G18" s="57">
        <f>SUM('元表'!G45/'元表'!B17)*100000</f>
        <v>37.573503165567644</v>
      </c>
      <c r="H18" s="62">
        <f>SUM('元表'!H45/'元表'!B17)*100000</f>
        <v>35.69482800728926</v>
      </c>
      <c r="I18" s="57">
        <f>SUM('元表'!I45/'元表'!B17)*100000</f>
        <v>52.6029044317947</v>
      </c>
      <c r="J18" s="62">
        <f>SUM('元表'!J45/'元表'!B17)*100000</f>
        <v>24.42277705761897</v>
      </c>
      <c r="K18" s="57">
        <f>SUM('元表'!K45/'元表'!B17)*100000</f>
        <v>28.180127374175733</v>
      </c>
      <c r="L18" s="62">
        <f>SUM('元表'!L45/'元表'!B17)*100000</f>
        <v>3.757350316556764</v>
      </c>
      <c r="M18" s="57">
        <f>SUM('元表'!M45/'元表'!B17)*100000</f>
        <v>71.38965601457852</v>
      </c>
      <c r="N18" s="62">
        <f>SUM('元表'!N45/'元表'!B17)*100000</f>
        <v>9.393375791391911</v>
      </c>
      <c r="O18" s="57">
        <f>SUM('元表'!O45/'元表'!B17)*100000</f>
        <v>26.30145221589735</v>
      </c>
      <c r="P18" s="62">
        <f>SUM('元表'!P45/'元表'!B17)*100000</f>
        <v>20.665426741062205</v>
      </c>
      <c r="Q18" s="57">
        <f>SUM('元表'!Q45/'元表'!B17)*100000</f>
        <v>5.636025474835146</v>
      </c>
      <c r="R18" s="62">
        <f>SUM('元表'!R45/'元表'!B17)*100000</f>
        <v>58.23892990662984</v>
      </c>
      <c r="S18" s="57">
        <f>SUM('元表'!S45/'元表'!B17)*100000</f>
        <v>20.665426741062205</v>
      </c>
      <c r="T18" s="62">
        <f>SUM('元表'!T45/'元表'!B17)*100000</f>
        <v>24.42277705761897</v>
      </c>
      <c r="U18" s="57">
        <f>SUM('元表'!U45/'元表'!B17)*100000</f>
        <v>3.757350316556764</v>
      </c>
      <c r="V18" s="62">
        <f>SUM('元表'!V45/'元表'!B17)*100000</f>
        <v>22.544101899340586</v>
      </c>
      <c r="W18" s="57">
        <f>SUM('元表'!W45/'元表'!B17)*100000</f>
        <v>22.544101899340586</v>
      </c>
      <c r="X18" s="62">
        <f>SUM('元表'!X45/'元表'!B17)*100000</f>
        <v>13.150726107948675</v>
      </c>
      <c r="Y18" s="57">
        <f>SUM('元表'!Y45/'元表'!B17)*100000</f>
        <v>9.393375791391911</v>
      </c>
    </row>
    <row r="19" spans="1:25" ht="15" customHeight="1">
      <c r="A19" s="16" t="s">
        <v>68</v>
      </c>
      <c r="B19" s="52">
        <f>SUM('元表'!B46/'元表'!B18)*100000</f>
        <v>675.1809973155454</v>
      </c>
      <c r="C19" s="57">
        <f>SUM('元表'!C46/'元表'!B18)*100000</f>
        <v>650.7768648824534</v>
      </c>
      <c r="D19" s="62">
        <f>SUM('元表'!D46/'元表'!B18)*100000</f>
        <v>2.711570270343556</v>
      </c>
      <c r="E19" s="57">
        <f>SUM('元表'!E46/'元表'!B18)*100000</f>
        <v>8.134710811030669</v>
      </c>
      <c r="F19" s="62">
        <f>SUM('元表'!F46/'元表'!B18)*100000</f>
        <v>108.46281081374224</v>
      </c>
      <c r="G19" s="57">
        <f>SUM('元表'!G46/'元表'!B18)*100000</f>
        <v>51.51983513652757</v>
      </c>
      <c r="H19" s="62">
        <f>SUM('元表'!H46/'元表'!B18)*100000</f>
        <v>35.25041351446623</v>
      </c>
      <c r="I19" s="57">
        <f>SUM('元表'!I46/'元表'!B18)*100000</f>
        <v>67.7892567585889</v>
      </c>
      <c r="J19" s="62">
        <f>SUM('元表'!J46/'元表'!B18)*100000</f>
        <v>21.692562162748448</v>
      </c>
      <c r="K19" s="57">
        <f>SUM('元表'!K46/'元表'!B18)*100000</f>
        <v>51.51983513652757</v>
      </c>
      <c r="L19" s="62">
        <f>SUM('元表'!L46/'元表'!B18)*100000</f>
        <v>2.711570270343556</v>
      </c>
      <c r="M19" s="57">
        <f>SUM('元表'!M46/'元表'!B18)*100000</f>
        <v>100.32810000271157</v>
      </c>
      <c r="N19" s="62">
        <f>SUM('元表'!N46/'元表'!B18)*100000</f>
        <v>2.711570270343556</v>
      </c>
      <c r="O19" s="57">
        <f>SUM('元表'!O46/'元表'!B18)*100000</f>
        <v>21.692562162748448</v>
      </c>
      <c r="P19" s="62">
        <f>SUM('元表'!P46/'元表'!B18)*100000</f>
        <v>13.55785135171778</v>
      </c>
      <c r="Q19" s="57">
        <f>SUM('元表'!Q46/'元表'!B18)*100000</f>
        <v>5.423140540687112</v>
      </c>
      <c r="R19" s="62">
        <f>SUM('元表'!R46/'元表'!B18)*100000</f>
        <v>56.942975677214676</v>
      </c>
      <c r="S19" s="57">
        <f>SUM('元表'!S46/'元表'!B18)*100000</f>
        <v>18.980991892404894</v>
      </c>
      <c r="T19" s="62">
        <f>SUM('元表'!T46/'元表'!B18)*100000</f>
        <v>18.980991892404894</v>
      </c>
      <c r="U19" s="57">
        <f>SUM('元表'!U46/'元表'!B18)*100000</f>
        <v>2.711570270343556</v>
      </c>
      <c r="V19" s="62">
        <f>SUM('元表'!V46/'元表'!B18)*100000</f>
        <v>2.711570270343556</v>
      </c>
      <c r="W19" s="57">
        <f>SUM('元表'!W46/'元表'!B18)*100000</f>
        <v>32.538843244122674</v>
      </c>
      <c r="X19" s="62">
        <f>SUM('元表'!X46/'元表'!B18)*100000</f>
        <v>13.55785135171778</v>
      </c>
      <c r="Y19" s="57">
        <f>SUM('元表'!Y46/'元表'!B18)*100000</f>
        <v>18.980991892404894</v>
      </c>
    </row>
    <row r="20" spans="1:25" ht="15" customHeight="1">
      <c r="A20" s="16" t="s">
        <v>60</v>
      </c>
      <c r="B20" s="52">
        <f>SUM('元表'!B47/'元表'!B19)*100000</f>
        <v>465.1939003275132</v>
      </c>
      <c r="C20" s="57">
        <f>SUM('元表'!C47/'元表'!B19)*100000</f>
        <v>458.9356864217619</v>
      </c>
      <c r="D20" s="62">
        <f>SUM('元表'!D47/'元表'!B19)*100000</f>
        <v>8.344285207668399</v>
      </c>
      <c r="E20" s="57">
        <f>SUM('元表'!E47/'元表'!B19)*100000</f>
        <v>18.774641717253896</v>
      </c>
      <c r="F20" s="62">
        <f>SUM('元表'!F47/'元表'!B19)*100000</f>
        <v>106.38963639777208</v>
      </c>
      <c r="G20" s="57">
        <f>SUM('元表'!G47/'元表'!B19)*100000</f>
        <v>45.893568642176184</v>
      </c>
      <c r="H20" s="62">
        <f>SUM('元表'!H47/'元表'!B19)*100000</f>
        <v>27.11892692492229</v>
      </c>
      <c r="I20" s="57">
        <f>SUM('元表'!I47/'元表'!B19)*100000</f>
        <v>31.291069528756495</v>
      </c>
      <c r="J20" s="62">
        <f>SUM('元表'!J47/'元表'!B19)*100000</f>
        <v>16.688570415336798</v>
      </c>
      <c r="K20" s="57">
        <f>SUM('元表'!K47/'元表'!B19)*100000</f>
        <v>22.946784321088092</v>
      </c>
      <c r="L20" s="62">
        <f>SUM('元表'!L47/'元表'!B19)*100000</f>
        <v>0</v>
      </c>
      <c r="M20" s="57">
        <f>SUM('元表'!M47/'元表'!B19)*100000</f>
        <v>68.84035296326428</v>
      </c>
      <c r="N20" s="62">
        <f>SUM('元表'!N47/'元表'!B19)*100000</f>
        <v>6.258213905751298</v>
      </c>
      <c r="O20" s="57">
        <f>SUM('元表'!O47/'元表'!B19)*100000</f>
        <v>29.20499822683939</v>
      </c>
      <c r="P20" s="62">
        <f>SUM('元表'!P47/'元表'!B19)*100000</f>
        <v>6.258213905751298</v>
      </c>
      <c r="Q20" s="57">
        <f>SUM('元表'!Q47/'元表'!B19)*100000</f>
        <v>2.0860713019170998</v>
      </c>
      <c r="R20" s="62">
        <f>SUM('元表'!R47/'元表'!B19)*100000</f>
        <v>14.602499113419695</v>
      </c>
      <c r="S20" s="57">
        <f>SUM('元表'!S47/'元表'!B19)*100000</f>
        <v>12.516427811502597</v>
      </c>
      <c r="T20" s="62">
        <f>SUM('元表'!T47/'元表'!B19)*100000</f>
        <v>6.258213905751298</v>
      </c>
      <c r="U20" s="57">
        <f>SUM('元表'!U47/'元表'!B19)*100000</f>
        <v>4.1721426038341995</v>
      </c>
      <c r="V20" s="62">
        <f>SUM('元表'!V47/'元表'!B19)*100000</f>
        <v>4.1721426038341995</v>
      </c>
      <c r="W20" s="57">
        <f>SUM('元表'!W47/'元表'!B19)*100000</f>
        <v>14.602499113419695</v>
      </c>
      <c r="X20" s="62">
        <f>SUM('元表'!X47/'元表'!B19)*100000</f>
        <v>4.1721426038341995</v>
      </c>
      <c r="Y20" s="57">
        <f>SUM('元表'!Y47/'元表'!B19)*100000</f>
        <v>4.1721426038341995</v>
      </c>
    </row>
    <row r="21" spans="1:25" ht="15" customHeight="1">
      <c r="A21" s="16" t="s">
        <v>69</v>
      </c>
      <c r="B21" s="52">
        <f>SUM('元表'!B48/'元表'!B20)*100000</f>
        <v>388.77043354655297</v>
      </c>
      <c r="C21" s="57">
        <f>SUM('元表'!C48/'元表'!B20)*100000</f>
        <v>376.68798862828714</v>
      </c>
      <c r="D21" s="62">
        <f>SUM('元表'!D48/'元表'!B20)*100000</f>
        <v>3.5536602700781805</v>
      </c>
      <c r="E21" s="57">
        <f>SUM('元表'!E48/'元表'!B20)*100000</f>
        <v>8.528784648187633</v>
      </c>
      <c r="F21" s="62">
        <f>SUM('元表'!F48/'元表'!B20)*100000</f>
        <v>76.75906183368869</v>
      </c>
      <c r="G21" s="57">
        <f>SUM('元表'!G48/'元表'!B20)*100000</f>
        <v>35.536602700781806</v>
      </c>
      <c r="H21" s="62">
        <f>SUM('元表'!H48/'元表'!B20)*100000</f>
        <v>21.321961620469082</v>
      </c>
      <c r="I21" s="57">
        <f>SUM('元表'!I48/'元表'!B20)*100000</f>
        <v>36.24733475479744</v>
      </c>
      <c r="J21" s="62">
        <f>SUM('元表'!J48/'元表'!B20)*100000</f>
        <v>9.950248756218905</v>
      </c>
      <c r="K21" s="57">
        <f>SUM('元表'!K48/'元表'!B20)*100000</f>
        <v>18.47903340440654</v>
      </c>
      <c r="L21" s="62">
        <f>SUM('元表'!L48/'元表'!B20)*100000</f>
        <v>0</v>
      </c>
      <c r="M21" s="57">
        <f>SUM('元表'!M48/'元表'!B20)*100000</f>
        <v>53.304904051172706</v>
      </c>
      <c r="N21" s="62">
        <f>SUM('元表'!N48/'元表'!B20)*100000</f>
        <v>0</v>
      </c>
      <c r="O21" s="57">
        <f>SUM('元表'!O48/'元表'!B20)*100000</f>
        <v>25.5863539445629</v>
      </c>
      <c r="P21" s="62">
        <f>SUM('元表'!P48/'元表'!B20)*100000</f>
        <v>12.082444918265814</v>
      </c>
      <c r="Q21" s="57">
        <f>SUM('元表'!Q48/'元表'!B20)*100000</f>
        <v>3.5536602700781805</v>
      </c>
      <c r="R21" s="62">
        <f>SUM('元表'!R48/'元表'!B20)*100000</f>
        <v>24.87562189054726</v>
      </c>
      <c r="S21" s="57">
        <f>SUM('元表'!S48/'元表'!B20)*100000</f>
        <v>9.23951670220327</v>
      </c>
      <c r="T21" s="62">
        <f>SUM('元表'!T48/'元表'!B20)*100000</f>
        <v>9.23951670220327</v>
      </c>
      <c r="U21" s="57">
        <f>SUM('元表'!U48/'元表'!B20)*100000</f>
        <v>4.975124378109452</v>
      </c>
      <c r="V21" s="62">
        <f>SUM('元表'!V48/'元表'!B20)*100000</f>
        <v>5.685856432125089</v>
      </c>
      <c r="W21" s="57">
        <f>SUM('元表'!W48/'元表'!B20)*100000</f>
        <v>9.950248756218905</v>
      </c>
      <c r="X21" s="62">
        <f>SUM('元表'!X48/'元表'!B20)*100000</f>
        <v>4.975124378109452</v>
      </c>
      <c r="Y21" s="57">
        <f>SUM('元表'!Y48/'元表'!B20)*100000</f>
        <v>3.5536602700781805</v>
      </c>
    </row>
    <row r="22" spans="1:25" ht="15" customHeight="1">
      <c r="A22" s="16" t="s">
        <v>70</v>
      </c>
      <c r="B22" s="52">
        <f>SUM('元表'!B49/'元表'!B21)*100000</f>
        <v>411.4342366159947</v>
      </c>
      <c r="C22" s="57">
        <f>SUM('元表'!C49/'元表'!B21)*100000</f>
        <v>401.52015862524786</v>
      </c>
      <c r="D22" s="62">
        <f>SUM('元表'!D49/'元表'!B21)*100000</f>
        <v>4.957038995373431</v>
      </c>
      <c r="E22" s="57">
        <f>SUM('元表'!E49/'元表'!B21)*100000</f>
        <v>1.6523463317911435</v>
      </c>
      <c r="F22" s="62">
        <f>SUM('元表'!F49/'元表'!B21)*100000</f>
        <v>99.14077990746861</v>
      </c>
      <c r="G22" s="57">
        <f>SUM('元表'!G49/'元表'!B21)*100000</f>
        <v>21.480502313284866</v>
      </c>
      <c r="H22" s="62">
        <f>SUM('元表'!H49/'元表'!B21)*100000</f>
        <v>23.13284864507601</v>
      </c>
      <c r="I22" s="57">
        <f>SUM('元表'!I49/'元表'!B21)*100000</f>
        <v>28.08988764044944</v>
      </c>
      <c r="J22" s="62">
        <f>SUM('元表'!J49/'元表'!B21)*100000</f>
        <v>16.523463317911432</v>
      </c>
      <c r="K22" s="57">
        <f>SUM('元表'!K49/'元表'!B21)*100000</f>
        <v>23.13284864507601</v>
      </c>
      <c r="L22" s="62">
        <f>SUM('元表'!L49/'元表'!B21)*100000</f>
        <v>0</v>
      </c>
      <c r="M22" s="57">
        <f>SUM('元表'!M49/'元表'!B21)*100000</f>
        <v>74.35558493060145</v>
      </c>
      <c r="N22" s="62">
        <f>SUM('元表'!N49/'元表'!B21)*100000</f>
        <v>6.609385327164574</v>
      </c>
      <c r="O22" s="57">
        <f>SUM('元表'!O49/'元表'!B21)*100000</f>
        <v>9.914077990746861</v>
      </c>
      <c r="P22" s="62">
        <f>SUM('元表'!P49/'元表'!B21)*100000</f>
        <v>14.87111698612029</v>
      </c>
      <c r="Q22" s="57">
        <f>SUM('元表'!Q49/'元表'!B21)*100000</f>
        <v>1.6523463317911435</v>
      </c>
      <c r="R22" s="62">
        <f>SUM('元表'!R49/'元表'!B21)*100000</f>
        <v>19.828155981493722</v>
      </c>
      <c r="S22" s="57">
        <f>SUM('元表'!S49/'元表'!B21)*100000</f>
        <v>4.957038995373431</v>
      </c>
      <c r="T22" s="62">
        <f>SUM('元表'!T49/'元表'!B21)*100000</f>
        <v>8.261731658955716</v>
      </c>
      <c r="U22" s="57">
        <f>SUM('元表'!U49/'元表'!B21)*100000</f>
        <v>4.957038995373431</v>
      </c>
      <c r="V22" s="62">
        <f>SUM('元表'!V49/'元表'!B21)*100000</f>
        <v>0</v>
      </c>
      <c r="W22" s="57">
        <f>SUM('元表'!W49/'元表'!B21)*100000</f>
        <v>14.87111698612029</v>
      </c>
      <c r="X22" s="62">
        <f>SUM('元表'!X49/'元表'!B21)*100000</f>
        <v>4.957038995373431</v>
      </c>
      <c r="Y22" s="57">
        <f>SUM('元表'!Y49/'元表'!B21)*100000</f>
        <v>6.609385327164574</v>
      </c>
    </row>
    <row r="23" spans="1:25" ht="15" customHeight="1">
      <c r="A23" s="18" t="s">
        <v>71</v>
      </c>
      <c r="B23" s="53">
        <f>SUM('元表'!B50/'元表'!B22)*100000</f>
        <v>367.9888192944103</v>
      </c>
      <c r="C23" s="58">
        <f>SUM('元表'!C50/'元表'!B22)*100000</f>
        <v>352.60252719847676</v>
      </c>
      <c r="D23" s="63">
        <f>SUM('元表'!D50/'元表'!B22)*100000</f>
        <v>5.7698595359750735</v>
      </c>
      <c r="E23" s="58">
        <f>SUM('元表'!E50/'元表'!B22)*100000</f>
        <v>8.975337055961226</v>
      </c>
      <c r="F23" s="63">
        <f>SUM('元表'!F50/'元表'!B22)*100000</f>
        <v>51.92873582377566</v>
      </c>
      <c r="G23" s="58">
        <f>SUM('元表'!G50/'元表'!B22)*100000</f>
        <v>39.10682574383106</v>
      </c>
      <c r="H23" s="63">
        <f>SUM('元表'!H50/'元表'!B22)*100000</f>
        <v>17.950674111922453</v>
      </c>
      <c r="I23" s="58">
        <f>SUM('元表'!I50/'元表'!B22)*100000</f>
        <v>25.64382015988922</v>
      </c>
      <c r="J23" s="63">
        <f>SUM('元表'!J50/'元表'!B22)*100000</f>
        <v>14.104101087939071</v>
      </c>
      <c r="K23" s="58">
        <f>SUM('元表'!K50/'元表'!B22)*100000</f>
        <v>14.7451965919363</v>
      </c>
      <c r="L23" s="63">
        <f>SUM('元表'!L50/'元表'!B22)*100000</f>
        <v>1.9232865119916915</v>
      </c>
      <c r="M23" s="58">
        <f>SUM('元表'!M50/'元表'!B22)*100000</f>
        <v>58.9807863677452</v>
      </c>
      <c r="N23" s="63">
        <f>SUM('元表'!N50/'元表'!B22)*100000</f>
        <v>2.564382015988922</v>
      </c>
      <c r="O23" s="58">
        <f>SUM('元表'!O50/'元表'!B22)*100000</f>
        <v>28.208202175878142</v>
      </c>
      <c r="P23" s="63">
        <f>SUM('元表'!P50/'元表'!B22)*100000</f>
        <v>18.591769615919684</v>
      </c>
      <c r="Q23" s="58">
        <f>SUM('元表'!Q50/'元表'!B22)*100000</f>
        <v>5.128764031977844</v>
      </c>
      <c r="R23" s="63">
        <f>SUM('元表'!R50/'元表'!B22)*100000</f>
        <v>24.361629151894757</v>
      </c>
      <c r="S23" s="58">
        <f>SUM('元表'!S50/'元表'!B22)*100000</f>
        <v>8.975337055961226</v>
      </c>
      <c r="T23" s="63">
        <f>SUM('元表'!T50/'元表'!B22)*100000</f>
        <v>12.180814575947378</v>
      </c>
      <c r="U23" s="58">
        <f>SUM('元表'!U50/'元表'!B22)*100000</f>
        <v>0.6410955039972305</v>
      </c>
      <c r="V23" s="63">
        <f>SUM('元表'!V50/'元表'!B22)*100000</f>
        <v>3.846573023983383</v>
      </c>
      <c r="W23" s="58">
        <f>SUM('元表'!W50/'元表'!B22)*100000</f>
        <v>11.539719071950147</v>
      </c>
      <c r="X23" s="63">
        <f>SUM('元表'!X50/'元表'!B22)*100000</f>
        <v>1.9232865119916915</v>
      </c>
      <c r="Y23" s="58">
        <f>SUM('元表'!Y50/'元表'!B22)*100000</f>
        <v>3.846573023983383</v>
      </c>
    </row>
    <row r="25" ht="15" customHeight="1">
      <c r="A25" s="9" t="s">
        <v>80</v>
      </c>
    </row>
    <row r="26" spans="1:25" ht="15" customHeight="1">
      <c r="A26" s="10" t="s">
        <v>51</v>
      </c>
      <c r="B26" s="48" t="s">
        <v>52</v>
      </c>
      <c r="C26" s="10" t="s">
        <v>3</v>
      </c>
      <c r="D26" s="59" t="s">
        <v>4</v>
      </c>
      <c r="E26" s="10" t="s">
        <v>5</v>
      </c>
      <c r="F26" s="59" t="s">
        <v>6</v>
      </c>
      <c r="G26" s="10" t="s">
        <v>7</v>
      </c>
      <c r="H26" s="59" t="s">
        <v>8</v>
      </c>
      <c r="I26" s="10" t="s">
        <v>9</v>
      </c>
      <c r="J26" s="59" t="s">
        <v>10</v>
      </c>
      <c r="K26" s="10" t="s">
        <v>11</v>
      </c>
      <c r="L26" s="59" t="s">
        <v>12</v>
      </c>
      <c r="M26" s="10" t="s">
        <v>13</v>
      </c>
      <c r="N26" s="59" t="s">
        <v>53</v>
      </c>
      <c r="O26" s="10" t="s">
        <v>54</v>
      </c>
      <c r="P26" s="59" t="s">
        <v>55</v>
      </c>
      <c r="Q26" s="10" t="s">
        <v>17</v>
      </c>
      <c r="R26" s="59" t="s">
        <v>18</v>
      </c>
      <c r="S26" s="10" t="s">
        <v>19</v>
      </c>
      <c r="T26" s="59" t="s">
        <v>20</v>
      </c>
      <c r="U26" s="10" t="s">
        <v>94</v>
      </c>
      <c r="V26" s="59" t="s">
        <v>22</v>
      </c>
      <c r="W26" s="11" t="s">
        <v>95</v>
      </c>
      <c r="X26" s="67" t="s">
        <v>24</v>
      </c>
      <c r="Y26" s="10" t="s">
        <v>96</v>
      </c>
    </row>
    <row r="27" spans="1:25" ht="15" customHeight="1">
      <c r="A27" s="44" t="s">
        <v>56</v>
      </c>
      <c r="B27" s="50">
        <f>SUM('元表'!B54/'元表'!C6)*100000</f>
        <v>606.3290137204939</v>
      </c>
      <c r="C27" s="55">
        <f>SUM('元表'!C54/'元表'!C6)*100000</f>
        <v>586.003940924641</v>
      </c>
      <c r="D27" s="60">
        <f>SUM('元表'!D54/'元表'!C6)*100000</f>
        <v>10.376484532619603</v>
      </c>
      <c r="E27" s="55">
        <f>SUM('元表'!E54/'元表'!C6)*100000</f>
        <v>19.57625432442667</v>
      </c>
      <c r="F27" s="60">
        <f>SUM('元表'!F54/'元表'!C6)*100000</f>
        <v>118.09937035063959</v>
      </c>
      <c r="G27" s="55">
        <f>SUM('元表'!G54/'元表'!C6)*100000</f>
        <v>55.09164468349583</v>
      </c>
      <c r="H27" s="60">
        <f>SUM('元表'!H54/'元表'!C6)*100000</f>
        <v>36.371182897841905</v>
      </c>
      <c r="I27" s="55">
        <f>SUM('元表'!I54/'元表'!C6)*100000</f>
        <v>48.78017471004679</v>
      </c>
      <c r="J27" s="60">
        <f>SUM('元表'!J54/'元表'!C6)*100000</f>
        <v>12.83688808159126</v>
      </c>
      <c r="K27" s="55">
        <f>SUM('元表'!K54/'元表'!C6)*100000</f>
        <v>24.390087355023397</v>
      </c>
      <c r="L27" s="60">
        <f>SUM('元表'!L54/'元表'!C6)*100000</f>
        <v>5.3487033673296915</v>
      </c>
      <c r="M27" s="55">
        <f>SUM('元表'!M54/'元表'!C6)*100000</f>
        <v>87.07689082012737</v>
      </c>
      <c r="N27" s="60">
        <f>SUM('元表'!N54/'元表'!C6)*100000</f>
        <v>5.883573704062661</v>
      </c>
      <c r="O27" s="55">
        <f>SUM('元表'!O54/'元表'!C6)*100000</f>
        <v>0.8557925387727507</v>
      </c>
      <c r="P27" s="60">
        <v>0</v>
      </c>
      <c r="Q27" s="55">
        <f>SUM('元表'!Q54/'元表'!C6)*100000</f>
        <v>0</v>
      </c>
      <c r="R27" s="60">
        <f>SUM('元表'!R54/'元表'!C6)*100000</f>
        <v>81.30029118341132</v>
      </c>
      <c r="S27" s="55">
        <f>SUM('元表'!S54/'元表'!C6)*100000</f>
        <v>17.329798910148202</v>
      </c>
      <c r="T27" s="60">
        <f>SUM('元表'!T54/'元表'!C6)*100000</f>
        <v>30.487609193779242</v>
      </c>
      <c r="U27" s="55">
        <f>SUM('元表'!U54/'元表'!C6)*100000</f>
        <v>3.7440923571307847</v>
      </c>
      <c r="V27" s="60">
        <f>SUM('元表'!V54/'元表'!C6)*100000</f>
        <v>0</v>
      </c>
      <c r="W27" s="55">
        <f>SUM('元表'!W54/'元表'!C6)*100000</f>
        <v>15.190317563216324</v>
      </c>
      <c r="X27" s="60">
        <f>SUM('元表'!X54/'元表'!C6)*100000</f>
        <v>5.134755232636505</v>
      </c>
      <c r="Y27" s="55">
        <f>SUM('元表'!Y54/'元表'!C6)*100000</f>
        <v>6.846340310182006</v>
      </c>
    </row>
    <row r="28" spans="1:25" ht="15" customHeight="1">
      <c r="A28" s="45" t="s">
        <v>57</v>
      </c>
      <c r="B28" s="66">
        <f>SUM('元表'!B55/'元表'!C7)*100000</f>
        <v>576.8360992241589</v>
      </c>
      <c r="C28" s="65">
        <f>SUM('元表'!C55/'元表'!C7)*100000</f>
        <v>559.2086189101115</v>
      </c>
      <c r="D28" s="64">
        <f>SUM('元表'!D55/'元表'!C7)*100000</f>
        <v>10.669264400607684</v>
      </c>
      <c r="E28" s="65">
        <f>SUM('元表'!E55/'元表'!C7)*100000</f>
        <v>18.323301905391457</v>
      </c>
      <c r="F28" s="64">
        <f>SUM('元表'!F55/'元表'!C7)*100000</f>
        <v>101.82189286666897</v>
      </c>
      <c r="G28" s="65">
        <f>SUM('元表'!G55/'元表'!C7)*100000</f>
        <v>55.89766783796634</v>
      </c>
      <c r="H28" s="64">
        <f>SUM('元表'!H55/'元表'!C7)*100000</f>
        <v>33.863317445407</v>
      </c>
      <c r="I28" s="65">
        <f>SUM('元表'!I55/'元表'!C7)*100000</f>
        <v>48.939451924526544</v>
      </c>
      <c r="J28" s="64">
        <f>SUM('元表'!J55/'元表'!C7)*100000</f>
        <v>11.13314546150367</v>
      </c>
      <c r="K28" s="65">
        <f>SUM('元表'!K55/'元表'!C7)*100000</f>
        <v>21.338528801215368</v>
      </c>
      <c r="L28" s="64">
        <f>SUM('元表'!L55/'元表'!C7)*100000</f>
        <v>6.030453791647822</v>
      </c>
      <c r="M28" s="65">
        <f>SUM('元表'!M55/'元表'!C7)*100000</f>
        <v>84.65829361351749</v>
      </c>
      <c r="N28" s="64">
        <f>SUM('元表'!N55/'元表'!C7)*100000</f>
        <v>5.102691669855849</v>
      </c>
      <c r="O28" s="65">
        <f>SUM('元表'!O55/'元表'!C7)*100000</f>
        <v>0.4638810608959863</v>
      </c>
      <c r="P28" s="64">
        <v>0</v>
      </c>
      <c r="Q28" s="65">
        <f>SUM('元表'!Q55/'元表'!C7)*100000</f>
        <v>0</v>
      </c>
      <c r="R28" s="64">
        <f>SUM('元表'!R55/'元表'!C7)*100000</f>
        <v>89.52904475292536</v>
      </c>
      <c r="S28" s="65">
        <f>SUM('元表'!S55/'元表'!C7)*100000</f>
        <v>17.627480314047478</v>
      </c>
      <c r="T28" s="64">
        <f>SUM('元表'!T55/'元表'!C7)*100000</f>
        <v>28.760625775551148</v>
      </c>
      <c r="U28" s="65">
        <f>SUM('元表'!U55/'元表'!C7)*100000</f>
        <v>3.7110484871678904</v>
      </c>
      <c r="V28" s="64">
        <f>SUM('元表'!V55/'元表'!C7)*100000</f>
        <v>2.319405304479931</v>
      </c>
      <c r="W28" s="65">
        <f>SUM('元表'!W55/'元表'!C7)*100000</f>
        <v>11.365085991951664</v>
      </c>
      <c r="X28" s="64">
        <f>SUM('元表'!X55/'元表'!C7)*100000</f>
        <v>4.4068700785118695</v>
      </c>
      <c r="Y28" s="65">
        <f>SUM('元表'!Y55/'元表'!C7)*100000</f>
        <v>5.566572730751835</v>
      </c>
    </row>
    <row r="29" spans="1:25" ht="15" customHeight="1">
      <c r="A29" s="46" t="s">
        <v>58</v>
      </c>
      <c r="B29" s="52">
        <f>SUM('元表'!B56/'元表'!C8)*100000</f>
        <v>654.7276303828695</v>
      </c>
      <c r="C29" s="57">
        <f>SUM('元表'!C56/'元表'!C8)*100000</f>
        <v>628.1293203985654</v>
      </c>
      <c r="D29" s="62">
        <f>SUM('元表'!D56/'元表'!C8)*100000</f>
        <v>11.10698658685225</v>
      </c>
      <c r="E29" s="57">
        <f>SUM('元表'!E56/'元表'!C8)*100000</f>
        <v>22.2139731737045</v>
      </c>
      <c r="F29" s="62">
        <f>SUM('元表'!F56/'元表'!C8)*100000</f>
        <v>135.91444112858676</v>
      </c>
      <c r="G29" s="57">
        <f>SUM('元表'!G56/'元表'!C8)*100000</f>
        <v>59.33469150344755</v>
      </c>
      <c r="H29" s="62">
        <f>SUM('元表'!H56/'元表'!C8)*100000</f>
        <v>39.16674217468952</v>
      </c>
      <c r="I29" s="57">
        <f>SUM('元表'!I56/'元表'!C8)*100000</f>
        <v>47.93541579588866</v>
      </c>
      <c r="J29" s="62">
        <f>SUM('元表'!J56/'元表'!C8)*100000</f>
        <v>13.445299552505356</v>
      </c>
      <c r="K29" s="57">
        <f>SUM('元表'!K56/'元表'!C8)*100000</f>
        <v>26.598309984304077</v>
      </c>
      <c r="L29" s="62">
        <f>SUM('元表'!L56/'元表'!C8)*100000</f>
        <v>6.138071534839401</v>
      </c>
      <c r="M29" s="57">
        <f>SUM('元表'!M56/'元表'!C8)*100000</f>
        <v>84.17926676351179</v>
      </c>
      <c r="N29" s="62">
        <f>SUM('元表'!N56/'元表'!C8)*100000</f>
        <v>8.768673621199145</v>
      </c>
      <c r="O29" s="57">
        <f>SUM('元表'!O56/'元表'!C8)*100000</f>
        <v>1.753734724239829</v>
      </c>
      <c r="P29" s="62">
        <v>0</v>
      </c>
      <c r="Q29" s="57">
        <f>SUM('元表'!Q56/'元表'!C8)*100000</f>
        <v>0</v>
      </c>
      <c r="R29" s="62">
        <f>SUM('元表'!R56/'元表'!C8)*100000</f>
        <v>78.33348434937903</v>
      </c>
      <c r="S29" s="57">
        <f>SUM('元表'!S56/'元表'!C8)*100000</f>
        <v>16.660479880278377</v>
      </c>
      <c r="T29" s="62">
        <f>SUM('元表'!T56/'元表'!C8)*100000</f>
        <v>38.874453053982876</v>
      </c>
      <c r="U29" s="57">
        <f>SUM('元表'!U56/'元表'!C8)*100000</f>
        <v>3.7997585691862965</v>
      </c>
      <c r="V29" s="62">
        <f>SUM('元表'!V56/'元表'!C8)*100000</f>
        <v>6.138071534839401</v>
      </c>
      <c r="W29" s="57">
        <f>SUM('元表'!W56/'元表'!C8)*100000</f>
        <v>18.414214604518207</v>
      </c>
      <c r="X29" s="62">
        <f>SUM('元表'!X56/'元表'!C8)*100000</f>
        <v>5.261204172719487</v>
      </c>
      <c r="Y29" s="57">
        <f>SUM('元表'!Y56/'元表'!C8)*100000</f>
        <v>8.476384500492507</v>
      </c>
    </row>
    <row r="30" spans="1:25" ht="15" customHeight="1">
      <c r="A30" s="46" t="s">
        <v>59</v>
      </c>
      <c r="B30" s="52">
        <f>SUM('元表'!B57/'元表'!C9)*100000</f>
        <v>828.9356932704433</v>
      </c>
      <c r="C30" s="57">
        <f>SUM('元表'!C57/'元表'!C9)*100000</f>
        <v>800.9153318077804</v>
      </c>
      <c r="D30" s="62">
        <f>SUM('元表'!D57/'元表'!C9)*100000</f>
        <v>4.670060243777145</v>
      </c>
      <c r="E30" s="57">
        <f>SUM('元表'!E57/'元表'!C9)*100000</f>
        <v>25.685331340774297</v>
      </c>
      <c r="F30" s="62">
        <f>SUM('元表'!F57/'元表'!C9)*100000</f>
        <v>147.10689767898006</v>
      </c>
      <c r="G30" s="57">
        <f>SUM('元表'!G57/'元表'!C9)*100000</f>
        <v>53.70569280343716</v>
      </c>
      <c r="H30" s="62">
        <f>SUM('元表'!H57/'元表'!C9)*100000</f>
        <v>49.03563255966002</v>
      </c>
      <c r="I30" s="57">
        <f>SUM('元表'!I57/'元表'!C9)*100000</f>
        <v>81.72605426610004</v>
      </c>
      <c r="J30" s="62">
        <f>SUM('元表'!J57/'元表'!C9)*100000</f>
        <v>28.02036146266287</v>
      </c>
      <c r="K30" s="57">
        <f>SUM('元表'!K57/'元表'!C9)*100000</f>
        <v>44.36557231588288</v>
      </c>
      <c r="L30" s="62">
        <f>SUM('元表'!L57/'元表'!C9)*100000</f>
        <v>7.005090365665717</v>
      </c>
      <c r="M30" s="57">
        <f>SUM('元表'!M57/'元表'!C9)*100000</f>
        <v>123.75659646009433</v>
      </c>
      <c r="N30" s="62">
        <f>SUM('元表'!N57/'元表'!C9)*100000</f>
        <v>4.670060243777145</v>
      </c>
      <c r="O30" s="57">
        <f>SUM('元表'!O57/'元表'!C9)*100000</f>
        <v>0</v>
      </c>
      <c r="P30" s="62">
        <v>0</v>
      </c>
      <c r="Q30" s="57">
        <f>SUM('元表'!Q57/'元表'!C9)*100000</f>
        <v>0</v>
      </c>
      <c r="R30" s="62">
        <f>SUM('元表'!R57/'元表'!C9)*100000</f>
        <v>121.42156633820576</v>
      </c>
      <c r="S30" s="57">
        <f>SUM('元表'!S57/'元表'!C9)*100000</f>
        <v>32.69042170644001</v>
      </c>
      <c r="T30" s="62">
        <f>SUM('元表'!T57/'元表'!C9)*100000</f>
        <v>30.35539158455144</v>
      </c>
      <c r="U30" s="57">
        <f>SUM('元表'!U57/'元表'!C9)*100000</f>
        <v>0</v>
      </c>
      <c r="V30" s="62">
        <f>SUM('元表'!V57/'元表'!C9)*100000</f>
        <v>4.670060243777145</v>
      </c>
      <c r="W30" s="57">
        <f>SUM('元表'!W57/'元表'!C9)*100000</f>
        <v>30.35539158455144</v>
      </c>
      <c r="X30" s="62">
        <f>SUM('元表'!X57/'元表'!C9)*100000</f>
        <v>14.010180731331435</v>
      </c>
      <c r="Y30" s="57">
        <f>SUM('元表'!Y57/'元表'!C9)*100000</f>
        <v>9.34012048755429</v>
      </c>
    </row>
    <row r="31" spans="1:25" ht="15" customHeight="1">
      <c r="A31" s="46" t="s">
        <v>60</v>
      </c>
      <c r="B31" s="52">
        <f>SUM('元表'!B58/'元表'!C10)*100000</f>
        <v>613.3088009812941</v>
      </c>
      <c r="C31" s="57">
        <f>SUM('元表'!C58/'元表'!C10)*100000</f>
        <v>604.5472466815613</v>
      </c>
      <c r="D31" s="62">
        <f>SUM('元表'!D58/'元表'!C10)*100000</f>
        <v>13.142331449599158</v>
      </c>
      <c r="E31" s="57">
        <f>SUM('元表'!E58/'元表'!C10)*100000</f>
        <v>30.665440049064706</v>
      </c>
      <c r="F31" s="62">
        <f>SUM('元表'!F58/'元表'!C10)*100000</f>
        <v>153.32720024532352</v>
      </c>
      <c r="G31" s="57">
        <f>SUM('元表'!G58/'元表'!C10)*100000</f>
        <v>65.7116572479958</v>
      </c>
      <c r="H31" s="62">
        <f>SUM('元表'!H58/'元表'!C10)*100000</f>
        <v>30.665440049064706</v>
      </c>
      <c r="I31" s="57">
        <f>SUM('元表'!I58/'元表'!C10)*100000</f>
        <v>48.18854864853025</v>
      </c>
      <c r="J31" s="62">
        <f>SUM('元表'!J58/'元表'!C10)*100000</f>
        <v>13.142331449599158</v>
      </c>
      <c r="K31" s="57">
        <f>SUM('元表'!K58/'元表'!C10)*100000</f>
        <v>35.046217198931096</v>
      </c>
      <c r="L31" s="62">
        <f>SUM('元表'!L58/'元表'!C10)*100000</f>
        <v>0</v>
      </c>
      <c r="M31" s="57">
        <f>SUM('元表'!M58/'元表'!C10)*100000</f>
        <v>100.75787444692689</v>
      </c>
      <c r="N31" s="62">
        <f>SUM('元表'!N58/'元表'!C10)*100000</f>
        <v>4.380777149866387</v>
      </c>
      <c r="O31" s="57">
        <f>SUM('元表'!O58/'元表'!C10)*100000</f>
        <v>0</v>
      </c>
      <c r="P31" s="62">
        <v>0</v>
      </c>
      <c r="Q31" s="57">
        <f>SUM('元表'!Q58/'元表'!C10)*100000</f>
        <v>0</v>
      </c>
      <c r="R31" s="62">
        <f>SUM('元表'!R58/'元表'!C10)*100000</f>
        <v>30.665440049064706</v>
      </c>
      <c r="S31" s="57">
        <f>SUM('元表'!S58/'元表'!C10)*100000</f>
        <v>21.90388574933193</v>
      </c>
      <c r="T31" s="62">
        <f>SUM('元表'!T58/'元表'!C10)*100000</f>
        <v>13.142331449599158</v>
      </c>
      <c r="U31" s="57">
        <f>SUM('元表'!U58/'元表'!C10)*100000</f>
        <v>4.380777149866387</v>
      </c>
      <c r="V31" s="62">
        <f>SUM('元表'!V58/'元表'!C10)*100000</f>
        <v>4.380777149866387</v>
      </c>
      <c r="W31" s="57">
        <f>SUM('元表'!W58/'元表'!C10)*100000</f>
        <v>17.523108599465548</v>
      </c>
      <c r="X31" s="62">
        <f>SUM('元表'!X58/'元表'!C10)*100000</f>
        <v>4.380777149866387</v>
      </c>
      <c r="Y31" s="57">
        <f>SUM('元表'!Y58/'元表'!C10)*100000</f>
        <v>8.761554299732774</v>
      </c>
    </row>
    <row r="32" spans="1:25" ht="15" customHeight="1">
      <c r="A32" s="47" t="s">
        <v>61</v>
      </c>
      <c r="B32" s="53">
        <f>SUM('元表'!B59/'元表'!C11)*100000</f>
        <v>465.1599378396137</v>
      </c>
      <c r="C32" s="58">
        <f>SUM('元表'!C59/'元表'!C11)*100000</f>
        <v>455.7733023226708</v>
      </c>
      <c r="D32" s="63">
        <f>SUM('元表'!D59/'元表'!C11)*100000</f>
        <v>8.343676015060336</v>
      </c>
      <c r="E32" s="58">
        <f>SUM('元表'!E59/'元表'!C11)*100000</f>
        <v>10.429595018825419</v>
      </c>
      <c r="F32" s="63">
        <f>SUM('元表'!F59/'元表'!C11)*100000</f>
        <v>106.38186919201928</v>
      </c>
      <c r="G32" s="58">
        <f>SUM('元表'!G59/'元表'!C11)*100000</f>
        <v>34.417663562123884</v>
      </c>
      <c r="H32" s="63">
        <f>SUM('元表'!H59/'元表'!C11)*100000</f>
        <v>33.37470406024134</v>
      </c>
      <c r="I32" s="58">
        <f>SUM('元表'!I59/'元表'!C11)*100000</f>
        <v>36.50358256588897</v>
      </c>
      <c r="J32" s="63">
        <f>SUM('元表'!J59/'元表'!C11)*100000</f>
        <v>11.472554520707961</v>
      </c>
      <c r="K32" s="58">
        <f>SUM('元表'!K59/'元表'!C11)*100000</f>
        <v>18.773271033885752</v>
      </c>
      <c r="L32" s="63">
        <f>SUM('元表'!L59/'元表'!C11)*100000</f>
        <v>0</v>
      </c>
      <c r="M32" s="58">
        <f>SUM('元表'!M59/'元表'!C11)*100000</f>
        <v>88.65155766001605</v>
      </c>
      <c r="N32" s="63">
        <f>SUM('元表'!N59/'元表'!C11)*100000</f>
        <v>0</v>
      </c>
      <c r="O32" s="58">
        <f>SUM('元表'!O59/'元表'!C11)*100000</f>
        <v>0</v>
      </c>
      <c r="P32" s="63">
        <v>0</v>
      </c>
      <c r="Q32" s="58">
        <f>SUM('元表'!Q59/'元表'!C11)*100000</f>
        <v>0</v>
      </c>
      <c r="R32" s="63">
        <f>SUM('元表'!R59/'元表'!C11)*100000</f>
        <v>49.01909658847947</v>
      </c>
      <c r="S32" s="58">
        <f>SUM('元表'!S59/'元表'!C11)*100000</f>
        <v>10.429595018825419</v>
      </c>
      <c r="T32" s="63">
        <f>SUM('元表'!T59/'元表'!C11)*100000</f>
        <v>12.515514022590503</v>
      </c>
      <c r="U32" s="58">
        <f>SUM('元表'!U59/'元表'!C11)*100000</f>
        <v>5.214797509412709</v>
      </c>
      <c r="V32" s="63">
        <f>SUM('元表'!V59/'元表'!C11)*100000</f>
        <v>2.085919003765084</v>
      </c>
      <c r="W32" s="58">
        <f>SUM('元表'!W59/'元表'!C11)*100000</f>
        <v>13.558473524473046</v>
      </c>
      <c r="X32" s="63">
        <f>SUM('元表'!X59/'元表'!C11)*100000</f>
        <v>4.171838007530168</v>
      </c>
      <c r="Y32" s="58">
        <f>SUM('元表'!Y59/'元表'!C11)*100000</f>
        <v>5.214797509412709</v>
      </c>
    </row>
    <row r="33" spans="1:25" ht="15" customHeight="1">
      <c r="A33" s="45" t="s">
        <v>62</v>
      </c>
      <c r="B33" s="66">
        <f>SUM('元表'!B60/'元表'!C12)*100000</f>
        <v>569.5886630325214</v>
      </c>
      <c r="C33" s="65">
        <f>SUM('元表'!C60/'元表'!C12)*100000</f>
        <v>555.2347677441875</v>
      </c>
      <c r="D33" s="64">
        <f>SUM('元表'!D60/'元表'!C12)*100000</f>
        <v>9.786746787500368</v>
      </c>
      <c r="E33" s="65">
        <f>SUM('元表'!E60/'元表'!C12)*100000</f>
        <v>16.637469538750622</v>
      </c>
      <c r="F33" s="64">
        <f>SUM('元表'!F60/'元表'!C12)*100000</f>
        <v>99.82481723250375</v>
      </c>
      <c r="G33" s="65">
        <f>SUM('元表'!G60/'元表'!C12)*100000</f>
        <v>56.110681581668764</v>
      </c>
      <c r="H33" s="64">
        <f>SUM('元表'!H60/'元表'!C12)*100000</f>
        <v>32.29626439875121</v>
      </c>
      <c r="I33" s="65">
        <f>SUM('元表'!I60/'元表'!C12)*100000</f>
        <v>48.60750904458516</v>
      </c>
      <c r="J33" s="64">
        <f>SUM('元表'!J60/'元表'!C12)*100000</f>
        <v>9.13429700166701</v>
      </c>
      <c r="K33" s="65">
        <f>SUM('元表'!K60/'元表'!C12)*100000</f>
        <v>21.530842932500807</v>
      </c>
      <c r="L33" s="64">
        <f>SUM('元表'!L60/'元表'!C12)*100000</f>
        <v>6.198272965416899</v>
      </c>
      <c r="M33" s="65">
        <f>SUM('元表'!M60/'元表'!C12)*100000</f>
        <v>78.29397430000294</v>
      </c>
      <c r="N33" s="64">
        <f>SUM('元表'!N60/'元表'!C12)*100000</f>
        <v>4.567148500833505</v>
      </c>
      <c r="O33" s="65">
        <f>SUM('元表'!O60/'元表'!C12)*100000</f>
        <v>0.3262248929166789</v>
      </c>
      <c r="P33" s="64">
        <v>0</v>
      </c>
      <c r="Q33" s="65">
        <f>SUM('元表'!Q60/'元表'!C12)*100000</f>
        <v>0</v>
      </c>
      <c r="R33" s="64">
        <f>SUM('元表'!R60/'元表'!C12)*100000</f>
        <v>93.30031937417017</v>
      </c>
      <c r="S33" s="65">
        <f>SUM('元表'!S60/'元表'!C12)*100000</f>
        <v>16.963694431667303</v>
      </c>
      <c r="T33" s="64">
        <f>SUM('元表'!T60/'元表'!C12)*100000</f>
        <v>32.94871418458457</v>
      </c>
      <c r="U33" s="65">
        <f>SUM('元表'!U60/'元表'!C12)*100000</f>
        <v>4.567148500833505</v>
      </c>
      <c r="V33" s="64">
        <f>SUM('元表'!V60/'元表'!C12)*100000</f>
        <v>1.3048995716667156</v>
      </c>
      <c r="W33" s="65">
        <f>SUM('元表'!W60/'元表'!C12)*100000</f>
        <v>11.091646359167083</v>
      </c>
      <c r="X33" s="64">
        <f>SUM('元表'!X60/'元表'!C12)*100000</f>
        <v>3.588473822083468</v>
      </c>
      <c r="Y33" s="65">
        <f>SUM('元表'!Y60/'元表'!C12)*100000</f>
        <v>5.545823179583541</v>
      </c>
    </row>
    <row r="34" spans="1:25" ht="15" customHeight="1">
      <c r="A34" s="46" t="s">
        <v>63</v>
      </c>
      <c r="B34" s="52">
        <f>SUM('元表'!B61/'元表'!C13)*100000</f>
        <v>889.2226218234993</v>
      </c>
      <c r="C34" s="57">
        <f>SUM('元表'!C61/'元表'!C13)*100000</f>
        <v>853.6537169505592</v>
      </c>
      <c r="D34" s="62">
        <f>SUM('元表'!D61/'元表'!C13)*100000</f>
        <v>15.808402165751097</v>
      </c>
      <c r="E34" s="57">
        <f>SUM('元表'!E61/'元表'!C13)*100000</f>
        <v>27.66470379006442</v>
      </c>
      <c r="F34" s="62">
        <f>SUM('元表'!F61/'元表'!C13)*100000</f>
        <v>177.84452436469985</v>
      </c>
      <c r="G34" s="57">
        <f>SUM('元表'!G61/'元表'!C13)*100000</f>
        <v>84.97016164091215</v>
      </c>
      <c r="H34" s="62">
        <f>SUM('元表'!H61/'元表'!C13)*100000</f>
        <v>57.30545785084772</v>
      </c>
      <c r="I34" s="57">
        <f>SUM('元表'!I61/'元表'!C13)*100000</f>
        <v>67.18570920444216</v>
      </c>
      <c r="J34" s="62">
        <f>SUM('元表'!J61/'元表'!C13)*100000</f>
        <v>27.66470379006442</v>
      </c>
      <c r="K34" s="57">
        <f>SUM('元表'!K61/'元表'!C13)*100000</f>
        <v>25.688653519345532</v>
      </c>
      <c r="L34" s="62">
        <f>SUM('元表'!L61/'元表'!C13)*100000</f>
        <v>7.904201082875549</v>
      </c>
      <c r="M34" s="57">
        <f>SUM('元表'!M61/'元表'!C13)*100000</f>
        <v>140.299569221041</v>
      </c>
      <c r="N34" s="62">
        <f>SUM('元表'!N61/'元表'!C13)*100000</f>
        <v>15.808402165751097</v>
      </c>
      <c r="O34" s="57">
        <f>SUM('元表'!O61/'元表'!C13)*100000</f>
        <v>0</v>
      </c>
      <c r="P34" s="62">
        <v>0</v>
      </c>
      <c r="Q34" s="57">
        <f>SUM('元表'!Q61/'元表'!C13)*100000</f>
        <v>0</v>
      </c>
      <c r="R34" s="62">
        <f>SUM('元表'!R61/'元表'!C13)*100000</f>
        <v>126.46721732600878</v>
      </c>
      <c r="S34" s="57">
        <f>SUM('元表'!S61/'元表'!C13)*100000</f>
        <v>31.616804331502195</v>
      </c>
      <c r="T34" s="62">
        <f>SUM('元表'!T61/'元表'!C13)*100000</f>
        <v>17.784452436469984</v>
      </c>
      <c r="U34" s="57">
        <f>SUM('元表'!U61/'元表'!C13)*100000</f>
        <v>5.9281508121566615</v>
      </c>
      <c r="V34" s="62">
        <f>SUM('元表'!V61/'元表'!C13)*100000</f>
        <v>9.880251353594435</v>
      </c>
      <c r="W34" s="57">
        <f>SUM('元表'!W61/'元表'!C13)*100000</f>
        <v>13.83235189503221</v>
      </c>
      <c r="X34" s="62">
        <f>SUM('元表'!X61/'元表'!C13)*100000</f>
        <v>9.880251353594435</v>
      </c>
      <c r="Y34" s="57">
        <f>SUM('元表'!Y61/'元表'!C13)*100000</f>
        <v>9.880251353594435</v>
      </c>
    </row>
    <row r="35" spans="1:25" ht="15" customHeight="1">
      <c r="A35" s="46" t="s">
        <v>64</v>
      </c>
      <c r="B35" s="52">
        <f>SUM('元表'!B62/'元表'!C14)*100000</f>
        <v>619.1641521537694</v>
      </c>
      <c r="C35" s="57">
        <f>SUM('元表'!C62/'元表'!C14)*100000</f>
        <v>589.2275891563116</v>
      </c>
      <c r="D35" s="62">
        <f>SUM('元表'!D62/'元表'!C14)*100000</f>
        <v>12.354772030696855</v>
      </c>
      <c r="E35" s="57">
        <f>SUM('元表'!E62/'元表'!C14)*100000</f>
        <v>22.80880990282497</v>
      </c>
      <c r="F35" s="62">
        <f>SUM('元表'!F62/'元表'!C14)*100000</f>
        <v>131.15065694124357</v>
      </c>
      <c r="G35" s="57">
        <f>SUM('元表'!G62/'元表'!C14)*100000</f>
        <v>61.2986766138421</v>
      </c>
      <c r="H35" s="62">
        <f>SUM('元表'!H62/'元表'!C14)*100000</f>
        <v>35.638765473164014</v>
      </c>
      <c r="I35" s="57">
        <f>SUM('元表'!I62/'元表'!C14)*100000</f>
        <v>42.76651856779681</v>
      </c>
      <c r="J35" s="62">
        <f>SUM('元表'!J62/'元表'!C14)*100000</f>
        <v>14.255506189265603</v>
      </c>
      <c r="K35" s="57">
        <f>SUM('元表'!K62/'元表'!C14)*100000</f>
        <v>23.283993442467153</v>
      </c>
      <c r="L35" s="62">
        <f>SUM('元表'!L62/'元表'!C14)*100000</f>
        <v>8.553303713559362</v>
      </c>
      <c r="M35" s="57">
        <f>SUM('元表'!M62/'元表'!C14)*100000</f>
        <v>75.5541828031077</v>
      </c>
      <c r="N35" s="62">
        <f>SUM('元表'!N62/'元表'!C14)*100000</f>
        <v>7.127753094632801</v>
      </c>
      <c r="O35" s="57">
        <f>SUM('元表'!O62/'元表'!C14)*100000</f>
        <v>0.9503670792843736</v>
      </c>
      <c r="P35" s="62">
        <v>0</v>
      </c>
      <c r="Q35" s="57">
        <f>SUM('元表'!Q62/'元表'!C14)*100000</f>
        <v>0</v>
      </c>
      <c r="R35" s="62">
        <f>SUM('元表'!R62/'元表'!C14)*100000</f>
        <v>77.93010050131863</v>
      </c>
      <c r="S35" s="57">
        <f>SUM('元表'!S62/'元表'!C14)*100000</f>
        <v>14.730689728907791</v>
      </c>
      <c r="T35" s="62">
        <f>SUM('元表'!T62/'元表'!C14)*100000</f>
        <v>33.73803131459526</v>
      </c>
      <c r="U35" s="57">
        <f>SUM('元表'!U62/'元表'!C14)*100000</f>
        <v>2.851101237853121</v>
      </c>
      <c r="V35" s="62">
        <f>SUM('元表'!V62/'元表'!C14)*100000</f>
        <v>8.078120173917176</v>
      </c>
      <c r="W35" s="57">
        <f>SUM('元表'!W62/'元表'!C14)*100000</f>
        <v>16.631423887476537</v>
      </c>
      <c r="X35" s="62">
        <f>SUM('元表'!X62/'元表'!C14)*100000</f>
        <v>2.851101237853121</v>
      </c>
      <c r="Y35" s="57">
        <f>SUM('元表'!Y62/'元表'!C14)*100000</f>
        <v>7.602936634274989</v>
      </c>
    </row>
    <row r="36" spans="1:25" ht="15" customHeight="1">
      <c r="A36" s="46" t="s">
        <v>65</v>
      </c>
      <c r="B36" s="52">
        <f>SUM('元表'!B63/'元表'!C15)*100000</f>
        <v>695.2312287568235</v>
      </c>
      <c r="C36" s="57">
        <f>SUM('元表'!C63/'元表'!C15)*100000</f>
        <v>660.8988223984619</v>
      </c>
      <c r="D36" s="62">
        <f>SUM('元表'!D63/'元表'!C15)*100000</f>
        <v>10.299721907508497</v>
      </c>
      <c r="E36" s="57">
        <f>SUM('元表'!E63/'元表'!C15)*100000</f>
        <v>18.88282349709891</v>
      </c>
      <c r="F36" s="62">
        <f>SUM('元表'!F63/'元表'!C15)*100000</f>
        <v>149.3459676588732</v>
      </c>
      <c r="G36" s="57">
        <f>SUM('元表'!G63/'元表'!C15)*100000</f>
        <v>49.7819892196244</v>
      </c>
      <c r="H36" s="62">
        <f>SUM('元表'!H63/'元表'!C15)*100000</f>
        <v>49.7819892196244</v>
      </c>
      <c r="I36" s="57">
        <f>SUM('元表'!I63/'元表'!C15)*100000</f>
        <v>60.0817111271329</v>
      </c>
      <c r="J36" s="62">
        <f>SUM('元表'!J63/'元表'!C15)*100000</f>
        <v>8.583101589590413</v>
      </c>
      <c r="K36" s="57">
        <f>SUM('元表'!K63/'元表'!C15)*100000</f>
        <v>29.182545404607406</v>
      </c>
      <c r="L36" s="62">
        <f>SUM('元表'!L63/'元表'!C15)*100000</f>
        <v>1.7166203179180828</v>
      </c>
      <c r="M36" s="57">
        <f>SUM('元表'!M63/'元表'!C15)*100000</f>
        <v>99.5639784392488</v>
      </c>
      <c r="N36" s="62">
        <f>SUM('元表'!N63/'元表'!C15)*100000</f>
        <v>8.583101589590413</v>
      </c>
      <c r="O36" s="57">
        <f>SUM('元表'!O63/'元表'!C15)*100000</f>
        <v>1.7166203179180828</v>
      </c>
      <c r="P36" s="62">
        <v>0</v>
      </c>
      <c r="Q36" s="57">
        <f>SUM('元表'!Q63/'元表'!C15)*100000</f>
        <v>0</v>
      </c>
      <c r="R36" s="62">
        <f>SUM('元表'!R63/'元表'!C15)*100000</f>
        <v>53.215229855460564</v>
      </c>
      <c r="S36" s="57">
        <f>SUM('元表'!S63/'元表'!C15)*100000</f>
        <v>18.88282349709891</v>
      </c>
      <c r="T36" s="62">
        <f>SUM('元表'!T63/'元表'!C15)*100000</f>
        <v>60.0817111271329</v>
      </c>
      <c r="U36" s="57">
        <f>SUM('元表'!U63/'元表'!C15)*100000</f>
        <v>0</v>
      </c>
      <c r="V36" s="62">
        <f>SUM('元表'!V63/'元表'!C15)*100000</f>
        <v>3.4332406358361656</v>
      </c>
      <c r="W36" s="57">
        <f>SUM('元表'!W63/'元表'!C15)*100000</f>
        <v>25.749304768771243</v>
      </c>
      <c r="X36" s="62">
        <f>SUM('元表'!X63/'元表'!C15)*100000</f>
        <v>12.01634222542658</v>
      </c>
      <c r="Y36" s="57">
        <f>SUM('元表'!Y63/'元表'!C15)*100000</f>
        <v>8.583101589590413</v>
      </c>
    </row>
    <row r="37" spans="1:25" ht="15" customHeight="1">
      <c r="A37" s="46" t="s">
        <v>66</v>
      </c>
      <c r="B37" s="52">
        <f>SUM('元表'!B64/'元表'!C16)*100000</f>
        <v>724.5192569591982</v>
      </c>
      <c r="C37" s="57">
        <f>SUM('元表'!C64/'元表'!C16)*100000</f>
        <v>713.624230538759</v>
      </c>
      <c r="D37" s="62">
        <f>SUM('元表'!D64/'元表'!C16)*100000</f>
        <v>8.171269815329302</v>
      </c>
      <c r="E37" s="57">
        <f>SUM('元表'!E64/'元表'!C16)*100000</f>
        <v>23.15193114343302</v>
      </c>
      <c r="F37" s="62">
        <f>SUM('元表'!F64/'元表'!C16)*100000</f>
        <v>138.91158686059813</v>
      </c>
      <c r="G37" s="57">
        <f>SUM('元表'!G64/'元表'!C16)*100000</f>
        <v>61.284523614969764</v>
      </c>
      <c r="H37" s="62">
        <f>SUM('元表'!H64/'元表'!C16)*100000</f>
        <v>40.85634907664651</v>
      </c>
      <c r="I37" s="57">
        <f>SUM('元表'!I64/'元表'!C16)*100000</f>
        <v>53.11325379964046</v>
      </c>
      <c r="J37" s="62">
        <f>SUM('元表'!J64/'元表'!C16)*100000</f>
        <v>14.98066132810372</v>
      </c>
      <c r="K37" s="57">
        <f>SUM('元表'!K64/'元表'!C16)*100000</f>
        <v>34.04695756387209</v>
      </c>
      <c r="L37" s="62">
        <f>SUM('元表'!L64/'元表'!C16)*100000</f>
        <v>2.7237566051097675</v>
      </c>
      <c r="M37" s="57">
        <f>SUM('元表'!M64/'元表'!C16)*100000</f>
        <v>96.69335948139674</v>
      </c>
      <c r="N37" s="62">
        <f>SUM('元表'!N64/'元表'!C16)*100000</f>
        <v>13.618783025548836</v>
      </c>
      <c r="O37" s="57">
        <f>SUM('元表'!O64/'元表'!C16)*100000</f>
        <v>4.085634907664651</v>
      </c>
      <c r="P37" s="62">
        <v>0</v>
      </c>
      <c r="Q37" s="57">
        <f>SUM('元表'!Q64/'元表'!C16)*100000</f>
        <v>0</v>
      </c>
      <c r="R37" s="62">
        <f>SUM('元表'!R64/'元表'!C16)*100000</f>
        <v>99.41711608650651</v>
      </c>
      <c r="S37" s="57">
        <f>SUM('元表'!S64/'元表'!C16)*100000</f>
        <v>20.428174538323255</v>
      </c>
      <c r="T37" s="62">
        <f>SUM('元表'!T64/'元表'!C16)*100000</f>
        <v>36.77071416898186</v>
      </c>
      <c r="U37" s="57">
        <f>SUM('元表'!U64/'元表'!C16)*100000</f>
        <v>9.533148117884187</v>
      </c>
      <c r="V37" s="62">
        <f>SUM('元表'!V64/'元表'!C16)*100000</f>
        <v>2.7237566051097675</v>
      </c>
      <c r="W37" s="57">
        <f>SUM('元表'!W64/'元表'!C16)*100000</f>
        <v>17.704417933213488</v>
      </c>
      <c r="X37" s="62">
        <f>SUM('元表'!X64/'元表'!C16)*100000</f>
        <v>6.809391512774418</v>
      </c>
      <c r="Y37" s="57">
        <f>SUM('元表'!Y64/'元表'!C16)*100000</f>
        <v>10.89502642043907</v>
      </c>
    </row>
    <row r="38" spans="1:25" ht="15" customHeight="1">
      <c r="A38" s="46" t="s">
        <v>67</v>
      </c>
      <c r="B38" s="52">
        <f>SUM('元表'!B65/'元表'!C17)*100000</f>
        <v>785.5056445883004</v>
      </c>
      <c r="C38" s="57">
        <f>SUM('元表'!C65/'元表'!C17)*100000</f>
        <v>765.769321859951</v>
      </c>
      <c r="D38" s="62">
        <f>SUM('元表'!D65/'元表'!C17)*100000</f>
        <v>3.947264545669851</v>
      </c>
      <c r="E38" s="57">
        <f>SUM('元表'!E65/'元表'!C17)*100000</f>
        <v>31.57811636535881</v>
      </c>
      <c r="F38" s="62">
        <f>SUM('元表'!F65/'元表'!C17)*100000</f>
        <v>134.20699455277492</v>
      </c>
      <c r="G38" s="57">
        <f>SUM('元表'!G65/'元表'!C17)*100000</f>
        <v>43.41991000236836</v>
      </c>
      <c r="H38" s="62">
        <f>SUM('元表'!H65/'元表'!C17)*100000</f>
        <v>51.31443909370805</v>
      </c>
      <c r="I38" s="57">
        <f>SUM('元表'!I65/'元表'!C17)*100000</f>
        <v>63.15623273071762</v>
      </c>
      <c r="J38" s="62">
        <f>SUM('元表'!J65/'元表'!C17)*100000</f>
        <v>31.57811636535881</v>
      </c>
      <c r="K38" s="57">
        <f>SUM('元表'!K65/'元表'!C17)*100000</f>
        <v>23.683587274019107</v>
      </c>
      <c r="L38" s="62">
        <f>SUM('元表'!L65/'元表'!C17)*100000</f>
        <v>7.894529091339702</v>
      </c>
      <c r="M38" s="57">
        <f>SUM('元表'!M65/'元表'!C17)*100000</f>
        <v>114.47067182442566</v>
      </c>
      <c r="N38" s="62">
        <f>SUM('元表'!N65/'元表'!C17)*100000</f>
        <v>3.947264545669851</v>
      </c>
      <c r="O38" s="57">
        <f>SUM('元表'!O65/'元表'!C17)*100000</f>
        <v>0</v>
      </c>
      <c r="P38" s="62">
        <v>0</v>
      </c>
      <c r="Q38" s="57">
        <f>SUM('元表'!Q65/'元表'!C17)*100000</f>
        <v>0</v>
      </c>
      <c r="R38" s="62">
        <f>SUM('元表'!R65/'元表'!C17)*100000</f>
        <v>122.36520091576539</v>
      </c>
      <c r="S38" s="57">
        <f>SUM('元表'!S65/'元表'!C17)*100000</f>
        <v>35.525380911028655</v>
      </c>
      <c r="T38" s="62">
        <f>SUM('元表'!T65/'元表'!C17)*100000</f>
        <v>39.47264545669851</v>
      </c>
      <c r="U38" s="57">
        <f>SUM('元表'!U65/'元表'!C17)*100000</f>
        <v>0</v>
      </c>
      <c r="V38" s="62">
        <f>SUM('元表'!V65/'元表'!C17)*100000</f>
        <v>7.894529091339702</v>
      </c>
      <c r="W38" s="57">
        <f>SUM('元表'!W65/'元表'!C17)*100000</f>
        <v>27.630851819688953</v>
      </c>
      <c r="X38" s="62">
        <f>SUM('元表'!X65/'元表'!C17)*100000</f>
        <v>15.789058182679405</v>
      </c>
      <c r="Y38" s="57">
        <f>SUM('元表'!Y65/'元表'!C17)*100000</f>
        <v>11.841793637009554</v>
      </c>
    </row>
    <row r="39" spans="1:25" ht="15" customHeight="1">
      <c r="A39" s="46" t="s">
        <v>68</v>
      </c>
      <c r="B39" s="52">
        <f>SUM('元表'!B66/'元表'!C18)*100000</f>
        <v>891.8362680082323</v>
      </c>
      <c r="C39" s="57">
        <f>SUM('元表'!C66/'元表'!C18)*100000</f>
        <v>851.81797393094</v>
      </c>
      <c r="D39" s="62">
        <f>SUM('元表'!D66/'元表'!C18)*100000</f>
        <v>5.716899153898925</v>
      </c>
      <c r="E39" s="57">
        <f>SUM('元表'!E66/'元表'!C18)*100000</f>
        <v>17.150697461696776</v>
      </c>
      <c r="F39" s="62">
        <f>SUM('元表'!F66/'元表'!C18)*100000</f>
        <v>165.79007546306883</v>
      </c>
      <c r="G39" s="57">
        <f>SUM('元表'!G66/'元表'!C18)*100000</f>
        <v>68.6027898467871</v>
      </c>
      <c r="H39" s="62">
        <f>SUM('元表'!H66/'元表'!C18)*100000</f>
        <v>45.7351932311914</v>
      </c>
      <c r="I39" s="57">
        <f>SUM('元表'!I66/'元表'!C18)*100000</f>
        <v>108.62108392407958</v>
      </c>
      <c r="J39" s="62">
        <f>SUM('元表'!J66/'元表'!C18)*100000</f>
        <v>22.8675966155957</v>
      </c>
      <c r="K39" s="57">
        <f>SUM('元表'!K66/'元表'!C18)*100000</f>
        <v>74.31968900068603</v>
      </c>
      <c r="L39" s="62">
        <f>SUM('元表'!L66/'元表'!C18)*100000</f>
        <v>5.716899153898925</v>
      </c>
      <c r="M39" s="57">
        <f>SUM('元表'!M66/'元表'!C18)*100000</f>
        <v>137.2055796935742</v>
      </c>
      <c r="N39" s="62">
        <f>SUM('元表'!N66/'元表'!C18)*100000</f>
        <v>5.716899153898925</v>
      </c>
      <c r="O39" s="57">
        <f>SUM('元表'!O66/'元表'!C18)*100000</f>
        <v>0</v>
      </c>
      <c r="P39" s="62">
        <v>0</v>
      </c>
      <c r="Q39" s="57">
        <f>SUM('元表'!Q66/'元表'!C18)*100000</f>
        <v>0</v>
      </c>
      <c r="R39" s="62">
        <f>SUM('元表'!R66/'元表'!C18)*100000</f>
        <v>120.05488223187743</v>
      </c>
      <c r="S39" s="57">
        <f>SUM('元表'!S66/'元表'!C18)*100000</f>
        <v>28.584495769494623</v>
      </c>
      <c r="T39" s="62">
        <f>SUM('元表'!T66/'元表'!C18)*100000</f>
        <v>17.150697461696776</v>
      </c>
      <c r="U39" s="57">
        <f>SUM('元表'!U66/'元表'!C18)*100000</f>
        <v>0</v>
      </c>
      <c r="V39" s="62">
        <f>SUM('元表'!V66/'元表'!C18)*100000</f>
        <v>0</v>
      </c>
      <c r="W39" s="57">
        <f>SUM('元表'!W66/'元表'!C18)*100000</f>
        <v>34.30139492339355</v>
      </c>
      <c r="X39" s="62">
        <f>SUM('元表'!X66/'元表'!C18)*100000</f>
        <v>11.43379830779785</v>
      </c>
      <c r="Y39" s="57">
        <f>SUM('元表'!Y66/'元表'!C18)*100000</f>
        <v>5.716899153898925</v>
      </c>
    </row>
    <row r="40" spans="1:25" ht="15" customHeight="1">
      <c r="A40" s="46" t="s">
        <v>60</v>
      </c>
      <c r="B40" s="52">
        <f>SUM('元表'!B67/'元表'!C19)*100000</f>
        <v>613.3088009812941</v>
      </c>
      <c r="C40" s="57">
        <f>SUM('元表'!C67/'元表'!C19)*100000</f>
        <v>604.5472466815613</v>
      </c>
      <c r="D40" s="62">
        <f>SUM('元表'!D67/'元表'!C19)*100000</f>
        <v>13.142331449599158</v>
      </c>
      <c r="E40" s="57">
        <f>SUM('元表'!E67/'元表'!C19)*100000</f>
        <v>30.665440049064706</v>
      </c>
      <c r="F40" s="62">
        <f>SUM('元表'!F67/'元表'!C19)*100000</f>
        <v>153.32720024532352</v>
      </c>
      <c r="G40" s="57">
        <f>SUM('元表'!G67/'元表'!C19)*100000</f>
        <v>65.7116572479958</v>
      </c>
      <c r="H40" s="62">
        <f>SUM('元表'!H67/'元表'!C19)*100000</f>
        <v>30.665440049064706</v>
      </c>
      <c r="I40" s="57">
        <f>SUM('元表'!I67/'元表'!C19)*100000</f>
        <v>48.18854864853025</v>
      </c>
      <c r="J40" s="62">
        <f>SUM('元表'!J67/'元表'!C19)*100000</f>
        <v>13.142331449599158</v>
      </c>
      <c r="K40" s="57">
        <f>SUM('元表'!K67/'元表'!C19)*100000</f>
        <v>35.046217198931096</v>
      </c>
      <c r="L40" s="62">
        <f>SUM('元表'!L67/'元表'!C19)*100000</f>
        <v>0</v>
      </c>
      <c r="M40" s="57">
        <f>SUM('元表'!M67/'元表'!C19)*100000</f>
        <v>100.75787444692689</v>
      </c>
      <c r="N40" s="62">
        <f>SUM('元表'!N67/'元表'!C19)*100000</f>
        <v>4.380777149866387</v>
      </c>
      <c r="O40" s="57">
        <f>SUM('元表'!O67/'元表'!C19)*100000</f>
        <v>0</v>
      </c>
      <c r="P40" s="62">
        <v>0</v>
      </c>
      <c r="Q40" s="57">
        <f>SUM('元表'!Q67/'元表'!C19)*100000</f>
        <v>0</v>
      </c>
      <c r="R40" s="62">
        <f>SUM('元表'!R67/'元表'!C19)*100000</f>
        <v>30.665440049064706</v>
      </c>
      <c r="S40" s="57">
        <f>SUM('元表'!S67/'元表'!C19)*100000</f>
        <v>21.90388574933193</v>
      </c>
      <c r="T40" s="62">
        <f>SUM('元表'!T67/'元表'!C19)*100000</f>
        <v>13.142331449599158</v>
      </c>
      <c r="U40" s="57">
        <f>SUM('元表'!U67/'元表'!C19)*100000</f>
        <v>4.380777149866387</v>
      </c>
      <c r="V40" s="62">
        <f>SUM('元表'!V67/'元表'!C19)*100000</f>
        <v>4.380777149866387</v>
      </c>
      <c r="W40" s="57">
        <f>SUM('元表'!W67/'元表'!C19)*100000</f>
        <v>17.523108599465548</v>
      </c>
      <c r="X40" s="62">
        <f>SUM('元表'!X67/'元表'!C19)*100000</f>
        <v>4.380777149866387</v>
      </c>
      <c r="Y40" s="57">
        <f>SUM('元表'!Y67/'元表'!C19)*100000</f>
        <v>8.761554299732774</v>
      </c>
    </row>
    <row r="41" spans="1:25" ht="15" customHeight="1">
      <c r="A41" s="46" t="s">
        <v>69</v>
      </c>
      <c r="B41" s="52">
        <f>SUM('元表'!B68/'元表'!C20)*100000</f>
        <v>461.1940298507463</v>
      </c>
      <c r="C41" s="57">
        <f>SUM('元表'!C68/'元表'!C20)*100000</f>
        <v>450.74626865671644</v>
      </c>
      <c r="D41" s="62">
        <f>SUM('元表'!D68/'元表'!C20)*100000</f>
        <v>7.462686567164179</v>
      </c>
      <c r="E41" s="57">
        <f>SUM('元表'!E68/'元表'!C20)*100000</f>
        <v>13.432835820895521</v>
      </c>
      <c r="F41" s="62">
        <f>SUM('元表'!F68/'元表'!C20)*100000</f>
        <v>97.01492537313432</v>
      </c>
      <c r="G41" s="57">
        <f>SUM('元表'!G68/'元表'!C20)*100000</f>
        <v>43.28358208955224</v>
      </c>
      <c r="H41" s="62">
        <f>SUM('元表'!H68/'元表'!C20)*100000</f>
        <v>32.83582089552239</v>
      </c>
      <c r="I41" s="57">
        <f>SUM('元表'!I68/'元表'!C20)*100000</f>
        <v>38.80597014925373</v>
      </c>
      <c r="J41" s="62">
        <f>SUM('元表'!J68/'元表'!C20)*100000</f>
        <v>8.955223880597016</v>
      </c>
      <c r="K41" s="57">
        <f>SUM('元表'!K68/'元表'!C20)*100000</f>
        <v>17.910447761194032</v>
      </c>
      <c r="L41" s="62">
        <f>SUM('元表'!L68/'元表'!C20)*100000</f>
        <v>0</v>
      </c>
      <c r="M41" s="57">
        <f>SUM('元表'!M68/'元表'!C20)*100000</f>
        <v>85.07462686567165</v>
      </c>
      <c r="N41" s="62">
        <f>SUM('元表'!N68/'元表'!C20)*100000</f>
        <v>0</v>
      </c>
      <c r="O41" s="57">
        <f>SUM('元表'!O68/'元表'!C20)*100000</f>
        <v>0</v>
      </c>
      <c r="P41" s="62">
        <v>0</v>
      </c>
      <c r="Q41" s="57">
        <f>SUM('元表'!Q68/'元表'!C20)*100000</f>
        <v>0</v>
      </c>
      <c r="R41" s="62">
        <f>SUM('元表'!R68/'元表'!C20)*100000</f>
        <v>52.23880597014925</v>
      </c>
      <c r="S41" s="57">
        <f>SUM('元表'!S68/'元表'!C20)*100000</f>
        <v>11.940298507462687</v>
      </c>
      <c r="T41" s="62">
        <f>SUM('元表'!T68/'元表'!C20)*100000</f>
        <v>11.940298507462687</v>
      </c>
      <c r="U41" s="57">
        <f>SUM('元表'!U68/'元表'!C20)*100000</f>
        <v>4.477611940298508</v>
      </c>
      <c r="V41" s="62">
        <f>SUM('元表'!V68/'元表'!C20)*100000</f>
        <v>2.985074626865672</v>
      </c>
      <c r="W41" s="57">
        <f>SUM('元表'!W68/'元表'!C20)*100000</f>
        <v>11.940298507462687</v>
      </c>
      <c r="X41" s="62">
        <f>SUM('元表'!X68/'元表'!C20)*100000</f>
        <v>5.970149253731344</v>
      </c>
      <c r="Y41" s="57">
        <f>SUM('元表'!Y68/'元表'!C20)*100000</f>
        <v>1.492537313432836</v>
      </c>
    </row>
    <row r="42" spans="1:25" ht="15" customHeight="1">
      <c r="A42" s="46" t="s">
        <v>70</v>
      </c>
      <c r="B42" s="52">
        <f>SUM('元表'!B69/'元表'!C21)*100000</f>
        <v>474.3603060835844</v>
      </c>
      <c r="C42" s="57">
        <f>SUM('元表'!C69/'元表'!C21)*100000</f>
        <v>467.43533811156124</v>
      </c>
      <c r="D42" s="62">
        <f>SUM('元表'!D69/'元表'!C21)*100000</f>
        <v>10.387451958034694</v>
      </c>
      <c r="E42" s="57">
        <f>SUM('元表'!E69/'元表'!C21)*100000</f>
        <v>3.462483986011565</v>
      </c>
      <c r="F42" s="62">
        <f>SUM('元表'!F69/'元表'!C21)*100000</f>
        <v>128.1119074824279</v>
      </c>
      <c r="G42" s="57">
        <f>SUM('元表'!G69/'元表'!C21)*100000</f>
        <v>13.84993594404626</v>
      </c>
      <c r="H42" s="62">
        <f>SUM('元表'!H69/'元表'!C21)*100000</f>
        <v>34.62483986011565</v>
      </c>
      <c r="I42" s="57">
        <f>SUM('元表'!I69/'元表'!C21)*100000</f>
        <v>31.162355874104083</v>
      </c>
      <c r="J42" s="62">
        <f>SUM('元表'!J69/'元表'!C21)*100000</f>
        <v>17.312419930057825</v>
      </c>
      <c r="K42" s="57">
        <f>SUM('元表'!K69/'元表'!C21)*100000</f>
        <v>20.774903916069388</v>
      </c>
      <c r="L42" s="62">
        <f>SUM('元表'!L69/'元表'!C21)*100000</f>
        <v>0</v>
      </c>
      <c r="M42" s="57">
        <f>SUM('元表'!M69/'元表'!C21)*100000</f>
        <v>96.94955160832382</v>
      </c>
      <c r="N42" s="62">
        <f>SUM('元表'!N69/'元表'!C21)*100000</f>
        <v>0</v>
      </c>
      <c r="O42" s="57">
        <f>SUM('元表'!O69/'元表'!C21)*100000</f>
        <v>0</v>
      </c>
      <c r="P42" s="62">
        <v>0</v>
      </c>
      <c r="Q42" s="57">
        <f>SUM('元表'!Q69/'元表'!C21)*100000</f>
        <v>0</v>
      </c>
      <c r="R42" s="62">
        <f>SUM('元表'!R69/'元表'!C21)*100000</f>
        <v>41.549807832138775</v>
      </c>
      <c r="S42" s="57">
        <f>SUM('元表'!S69/'元表'!C21)*100000</f>
        <v>6.92496797202313</v>
      </c>
      <c r="T42" s="62">
        <f>SUM('元表'!T69/'元表'!C21)*100000</f>
        <v>13.84993594404626</v>
      </c>
      <c r="U42" s="57">
        <f>SUM('元表'!U69/'元表'!C21)*100000</f>
        <v>6.92496797202313</v>
      </c>
      <c r="V42" s="62">
        <f>SUM('元表'!V69/'元表'!C21)*100000</f>
        <v>0</v>
      </c>
      <c r="W42" s="57">
        <f>SUM('元表'!W69/'元表'!C21)*100000</f>
        <v>17.312419930057825</v>
      </c>
      <c r="X42" s="62">
        <f>SUM('元表'!X69/'元表'!C21)*100000</f>
        <v>0</v>
      </c>
      <c r="Y42" s="57">
        <f>SUM('元表'!Y69/'元表'!C21)*100000</f>
        <v>13.84993594404626</v>
      </c>
    </row>
    <row r="43" spans="1:25" ht="15" customHeight="1">
      <c r="A43" s="47" t="s">
        <v>71</v>
      </c>
      <c r="B43" s="53">
        <f>SUM('元表'!B70/'元表'!C22)*100000</f>
        <v>427.0154860679441</v>
      </c>
      <c r="C43" s="58">
        <f>SUM('元表'!C70/'元表'!C22)*100000</f>
        <v>406.7457636280101</v>
      </c>
      <c r="D43" s="63">
        <f>SUM('元表'!D70/'元表'!C22)*100000</f>
        <v>10.810518634631496</v>
      </c>
      <c r="E43" s="58">
        <f>SUM('元表'!E70/'元表'!C22)*100000</f>
        <v>18.91840761060512</v>
      </c>
      <c r="F43" s="63">
        <f>SUM('元表'!F70/'元表'!C22)*100000</f>
        <v>63.51179697846004</v>
      </c>
      <c r="G43" s="58">
        <f>SUM('元表'!G70/'元表'!C22)*100000</f>
        <v>36.4855003918813</v>
      </c>
      <c r="H43" s="63">
        <f>SUM('元表'!H70/'元表'!C22)*100000</f>
        <v>27.02629658657874</v>
      </c>
      <c r="I43" s="58">
        <f>SUM('元表'!I70/'元表'!C22)*100000</f>
        <v>37.83681522121024</v>
      </c>
      <c r="J43" s="63">
        <f>SUM('元表'!J70/'元表'!C22)*100000</f>
        <v>8.107888975973623</v>
      </c>
      <c r="K43" s="58">
        <f>SUM('元表'!K70/'元表'!C22)*100000</f>
        <v>17.56709278127618</v>
      </c>
      <c r="L43" s="63">
        <f>SUM('元表'!L70/'元表'!C22)*100000</f>
        <v>4.053944487986811</v>
      </c>
      <c r="M43" s="58">
        <f>SUM('元表'!M70/'元表'!C22)*100000</f>
        <v>85.13283424772304</v>
      </c>
      <c r="N43" s="63">
        <f>SUM('元表'!N70/'元表'!C22)*100000</f>
        <v>2.702629658657874</v>
      </c>
      <c r="O43" s="58">
        <f>SUM('元表'!O70/'元表'!C22)*100000</f>
        <v>1.351314829328937</v>
      </c>
      <c r="P43" s="63">
        <v>0</v>
      </c>
      <c r="Q43" s="58">
        <f>SUM('元表'!Q70/'元表'!C22)*100000</f>
        <v>0</v>
      </c>
      <c r="R43" s="63">
        <f>SUM('元表'!R70/'元表'!C22)*100000</f>
        <v>51.34996351449961</v>
      </c>
      <c r="S43" s="58">
        <f>SUM('元表'!S70/'元表'!C22)*100000</f>
        <v>12.161833463960432</v>
      </c>
      <c r="T43" s="63">
        <f>SUM('元表'!T70/'元表'!C22)*100000</f>
        <v>21.62103726926299</v>
      </c>
      <c r="U43" s="58">
        <f>SUM('元表'!U70/'元表'!C22)*100000</f>
        <v>0</v>
      </c>
      <c r="V43" s="63">
        <f>SUM('元表'!V70/'元表'!C22)*100000</f>
        <v>1.351314829328937</v>
      </c>
      <c r="W43" s="58">
        <f>SUM('元表'!W70/'元表'!C22)*100000</f>
        <v>10.810518634631496</v>
      </c>
      <c r="X43" s="63">
        <f>SUM('元表'!X70/'元表'!C22)*100000</f>
        <v>4.053944487986811</v>
      </c>
      <c r="Y43" s="58">
        <f>SUM('元表'!Y70/'元表'!C22)*100000</f>
        <v>2.702629658657874</v>
      </c>
    </row>
    <row r="45" ht="15" customHeight="1">
      <c r="A45" s="9" t="s">
        <v>81</v>
      </c>
    </row>
    <row r="46" spans="1:25" ht="15" customHeight="1">
      <c r="A46" s="48" t="s">
        <v>51</v>
      </c>
      <c r="B46" s="10" t="s">
        <v>52</v>
      </c>
      <c r="C46" s="10" t="s">
        <v>3</v>
      </c>
      <c r="D46" s="10" t="s">
        <v>4</v>
      </c>
      <c r="E46" s="10" t="s">
        <v>5</v>
      </c>
      <c r="F46" s="10" t="s">
        <v>6</v>
      </c>
      <c r="G46" s="10" t="s">
        <v>7</v>
      </c>
      <c r="H46" s="10" t="s">
        <v>8</v>
      </c>
      <c r="I46" s="10" t="s">
        <v>9</v>
      </c>
      <c r="J46" s="10" t="s">
        <v>10</v>
      </c>
      <c r="K46" s="10" t="s">
        <v>11</v>
      </c>
      <c r="L46" s="10" t="s">
        <v>12</v>
      </c>
      <c r="M46" s="10" t="s">
        <v>13</v>
      </c>
      <c r="N46" s="10" t="s">
        <v>53</v>
      </c>
      <c r="O46" s="10" t="s">
        <v>54</v>
      </c>
      <c r="P46" s="10" t="s">
        <v>55</v>
      </c>
      <c r="Q46" s="10" t="s">
        <v>17</v>
      </c>
      <c r="R46" s="10" t="s">
        <v>18</v>
      </c>
      <c r="S46" s="10" t="s">
        <v>19</v>
      </c>
      <c r="T46" s="10" t="s">
        <v>20</v>
      </c>
      <c r="U46" s="10" t="s">
        <v>94</v>
      </c>
      <c r="V46" s="10" t="s">
        <v>22</v>
      </c>
      <c r="W46" s="11" t="s">
        <v>95</v>
      </c>
      <c r="X46" s="11" t="s">
        <v>24</v>
      </c>
      <c r="Y46" s="10" t="s">
        <v>96</v>
      </c>
    </row>
    <row r="47" spans="1:25" ht="15" customHeight="1">
      <c r="A47" s="44" t="s">
        <v>56</v>
      </c>
      <c r="B47" s="50">
        <f>SUM('元表'!B74/'元表'!D6)*100000</f>
        <v>403.99466459287993</v>
      </c>
      <c r="C47" s="55">
        <f>SUM('元表'!C74/'元表'!D6)*100000</f>
        <v>386.37403960210855</v>
      </c>
      <c r="D47" s="60">
        <f>SUM('元表'!D74/'元表'!D6)*100000</f>
        <v>5.118840779441948</v>
      </c>
      <c r="E47" s="55">
        <f>SUM('元表'!E74/'元表'!D6)*100000</f>
        <v>3.445373601547465</v>
      </c>
      <c r="F47" s="60">
        <f>SUM('元表'!F74/'元表'!D6)*100000</f>
        <v>51.779043268970476</v>
      </c>
      <c r="G47" s="55">
        <f>SUM('元表'!G74/'元表'!D6)*100000</f>
        <v>44.39609983708305</v>
      </c>
      <c r="H47" s="60">
        <f>SUM('元表'!H54/'元表'!C6)*100000</f>
        <v>36.371182897841905</v>
      </c>
      <c r="I47" s="55">
        <f>SUM('元表'!I74/'元表'!D6)*100000</f>
        <v>24.314493702349253</v>
      </c>
      <c r="J47" s="60">
        <f>SUM('元表'!J74/'元表'!D6)*100000</f>
        <v>15.947157812876839</v>
      </c>
      <c r="K47" s="55">
        <f>SUM('元表'!K74/'元表'!D6)*100000</f>
        <v>18.211260465322315</v>
      </c>
      <c r="L47" s="60">
        <f>SUM('元表'!L74/'元表'!D6)*100000</f>
        <v>0.39375698303399603</v>
      </c>
      <c r="M47" s="55">
        <f>SUM('元表'!M74/'元表'!D6)*100000</f>
        <v>37.50535263398812</v>
      </c>
      <c r="N47" s="60">
        <f>SUM('元表'!N74/'元表'!D6)*100000</f>
        <v>7.481382677645924</v>
      </c>
      <c r="O47" s="55">
        <f>SUM('元表'!O74/'元表'!D6)*100000</f>
        <v>70.87625694611927</v>
      </c>
      <c r="P47" s="60">
        <f>SUM('元表'!P74/'元表'!D6)*100000</f>
        <v>29.925530710583697</v>
      </c>
      <c r="Q47" s="55">
        <f>SUM('元表'!Q74/'元表'!D6)*100000</f>
        <v>10.532999296159392</v>
      </c>
      <c r="R47" s="60">
        <v>0</v>
      </c>
      <c r="S47" s="55">
        <f>SUM('元表'!S74/'元表'!D6)*100000</f>
        <v>7.579821923404423</v>
      </c>
      <c r="T47" s="60">
        <f>SUM('元表'!T74/'元表'!D6)*100000</f>
        <v>6.398550974302435</v>
      </c>
      <c r="U47" s="55">
        <f>SUM('元表'!U74/'元表'!D6)*100000</f>
        <v>2.95317737275497</v>
      </c>
      <c r="V47" s="60">
        <f>SUM('元表'!V74/'元表'!D6)*100000</f>
        <v>0</v>
      </c>
      <c r="W47" s="55">
        <f>SUM('元表'!W74/'元表'!D6)*100000</f>
        <v>9.9423638216084</v>
      </c>
      <c r="X47" s="60">
        <f>SUM('元表'!X74/'元表'!D6)*100000</f>
        <v>4.331326813373956</v>
      </c>
      <c r="Y47" s="55">
        <f>SUM('元表'!Y74/'元表'!D6)*100000</f>
        <v>4.725083796407952</v>
      </c>
    </row>
    <row r="48" spans="1:25" ht="15" customHeight="1">
      <c r="A48" s="45" t="s">
        <v>57</v>
      </c>
      <c r="B48" s="66">
        <f>SUM('元表'!B75/'元表'!D7)*100000</f>
        <v>386.00471237628943</v>
      </c>
      <c r="C48" s="65">
        <f>SUM('元表'!C75/'元表'!D7)*100000</f>
        <v>369.98348745751707</v>
      </c>
      <c r="D48" s="64">
        <f>SUM('元表'!D75/'元表'!D7)*100000</f>
        <v>3.8450939805053737</v>
      </c>
      <c r="E48" s="65">
        <f>SUM('元表'!E75/'元表'!D7)*100000</f>
        <v>3.631477648255075</v>
      </c>
      <c r="F48" s="64">
        <f>SUM('元表'!F75/'元表'!D7)*100000</f>
        <v>45.713895101563885</v>
      </c>
      <c r="G48" s="65">
        <f>SUM('元表'!G75/'元表'!D7)*100000</f>
        <v>49.13175641756867</v>
      </c>
      <c r="H48" s="64">
        <f>SUM('元表'!H55/'元表'!C7)*100000</f>
        <v>33.863317445407</v>
      </c>
      <c r="I48" s="65">
        <f>SUM('元表'!I75/'元表'!D7)*100000</f>
        <v>22.856947550781943</v>
      </c>
      <c r="J48" s="64">
        <f>SUM('元表'!J75/'元表'!D7)*100000</f>
        <v>15.807608586522091</v>
      </c>
      <c r="K48" s="65">
        <f>SUM('元表'!K75/'元表'!D7)*100000</f>
        <v>16.02122491877239</v>
      </c>
      <c r="L48" s="64">
        <f>SUM('元表'!L75/'元表'!D7)*100000</f>
        <v>0</v>
      </c>
      <c r="M48" s="65">
        <f>SUM('元表'!M75/'元表'!D7)*100000</f>
        <v>37.382858143802245</v>
      </c>
      <c r="N48" s="64">
        <f>SUM('元表'!N75/'元表'!D7)*100000</f>
        <v>4.913175641756866</v>
      </c>
      <c r="O48" s="65">
        <f>SUM('元表'!O75/'元表'!D7)*100000</f>
        <v>74.5520999553542</v>
      </c>
      <c r="P48" s="64">
        <f>SUM('元表'!P75/'元表'!D7)*100000</f>
        <v>30.76075184404299</v>
      </c>
      <c r="Q48" s="65">
        <f>SUM('元表'!Q75/'元表'!D7)*100000</f>
        <v>11.53528194151612</v>
      </c>
      <c r="R48" s="64">
        <v>0</v>
      </c>
      <c r="S48" s="65">
        <f>SUM('元表'!S75/'元表'!D7)*100000</f>
        <v>6.835722632009553</v>
      </c>
      <c r="T48" s="64">
        <f>SUM('元表'!T75/'元表'!D7)*100000</f>
        <v>7.049338964259852</v>
      </c>
      <c r="U48" s="65">
        <f>SUM('元表'!U75/'元表'!D7)*100000</f>
        <v>1.9225469902526868</v>
      </c>
      <c r="V48" s="64">
        <f>SUM('元表'!V75/'元表'!D7)*100000</f>
        <v>10.894432944765226</v>
      </c>
      <c r="W48" s="65">
        <f>SUM('元表'!W75/'元表'!D7)*100000</f>
        <v>7.476571628760449</v>
      </c>
      <c r="X48" s="64">
        <f>SUM('元表'!X75/'元表'!D7)*100000</f>
        <v>3.4178613160047764</v>
      </c>
      <c r="Y48" s="65">
        <f>SUM('元表'!Y75/'元表'!D7)*100000</f>
        <v>4.485942977256269</v>
      </c>
    </row>
    <row r="49" spans="1:25" ht="15" customHeight="1">
      <c r="A49" s="46" t="s">
        <v>58</v>
      </c>
      <c r="B49" s="52">
        <f>SUM('元表'!B76/'元表'!D8)*100000</f>
        <v>443.51950702036515</v>
      </c>
      <c r="C49" s="57">
        <f>SUM('元表'!C76/'元表'!D8)*100000</f>
        <v>421.3570453654779</v>
      </c>
      <c r="D49" s="62">
        <f>SUM('元表'!D76/'元表'!D8)*100000</f>
        <v>8.919039446479006</v>
      </c>
      <c r="E49" s="57">
        <f>SUM('元表'!E76/'元表'!D8)*100000</f>
        <v>3.2432870714469115</v>
      </c>
      <c r="F49" s="62">
        <f>SUM('元表'!F76/'元表'!D8)*100000</f>
        <v>54.865606291976924</v>
      </c>
      <c r="G49" s="57">
        <f>SUM('元表'!G76/'元表'!D8)*100000</f>
        <v>45.40601900025676</v>
      </c>
      <c r="H49" s="62">
        <f>SUM('元表'!H56/'元表'!C8)*100000</f>
        <v>39.16674217468952</v>
      </c>
      <c r="I49" s="57">
        <f>SUM('元表'!I76/'元表'!D8)*100000</f>
        <v>22.973283422748956</v>
      </c>
      <c r="J49" s="62">
        <f>SUM('元表'!J76/'元表'!D8)*100000</f>
        <v>16.486709279855134</v>
      </c>
      <c r="K49" s="57">
        <f>SUM('元表'!K76/'元表'!D8)*100000</f>
        <v>18.919174583440316</v>
      </c>
      <c r="L49" s="62">
        <f>SUM('元表'!L76/'元表'!D8)*100000</f>
        <v>1.081095690482304</v>
      </c>
      <c r="M49" s="57">
        <f>SUM('元表'!M76/'元表'!D8)*100000</f>
        <v>37.56807524426006</v>
      </c>
      <c r="N49" s="62">
        <f>SUM('元表'!N76/'元表'!D8)*100000</f>
        <v>11.621778672684766</v>
      </c>
      <c r="O49" s="57">
        <f>SUM('元表'!O76/'元表'!D8)*100000</f>
        <v>79.19025932782876</v>
      </c>
      <c r="P49" s="62">
        <f>SUM('元表'!P76/'元表'!D8)*100000</f>
        <v>31.081501101366236</v>
      </c>
      <c r="Q49" s="57">
        <f>SUM('元表'!Q76/'元表'!D8)*100000</f>
        <v>11.081230827443614</v>
      </c>
      <c r="R49" s="62">
        <v>0</v>
      </c>
      <c r="S49" s="57">
        <f>SUM('元表'!S76/'元表'!D8)*100000</f>
        <v>9.189313369099583</v>
      </c>
      <c r="T49" s="62">
        <f>SUM('元表'!T76/'元表'!D8)*100000</f>
        <v>5.135204529790943</v>
      </c>
      <c r="U49" s="57">
        <f>SUM('元表'!U76/'元表'!D8)*100000</f>
        <v>3.2432870714469115</v>
      </c>
      <c r="V49" s="62">
        <f>SUM('元表'!V76/'元表'!D8)*100000</f>
        <v>20.81109204178435</v>
      </c>
      <c r="W49" s="57">
        <f>SUM('元表'!W76/'元表'!D8)*100000</f>
        <v>11.35150475006419</v>
      </c>
      <c r="X49" s="62">
        <f>SUM('元表'!X76/'元表'!D8)*100000</f>
        <v>4.054108839308639</v>
      </c>
      <c r="Y49" s="57">
        <f>SUM('元表'!Y76/'元表'!D8)*100000</f>
        <v>4.054108839308639</v>
      </c>
    </row>
    <row r="50" spans="1:25" ht="15" customHeight="1">
      <c r="A50" s="46" t="s">
        <v>59</v>
      </c>
      <c r="B50" s="52">
        <f>SUM('元表'!B77/'元表'!D9)*100000</f>
        <v>471.6382555729453</v>
      </c>
      <c r="C50" s="57">
        <f>SUM('元表'!C77/'元表'!D9)*100000</f>
        <v>456.8334672814179</v>
      </c>
      <c r="D50" s="62">
        <f>SUM('元表'!D77/'元表'!D9)*100000</f>
        <v>0</v>
      </c>
      <c r="E50" s="57">
        <f>SUM('元表'!E77/'元表'!D9)*100000</f>
        <v>2.1149697559324903</v>
      </c>
      <c r="F50" s="62">
        <f>SUM('元表'!F77/'元表'!D9)*100000</f>
        <v>57.104183410177235</v>
      </c>
      <c r="G50" s="57">
        <f>SUM('元表'!G77/'元表'!D9)*100000</f>
        <v>33.839516094919844</v>
      </c>
      <c r="H50" s="62">
        <f>SUM('元表'!H57/'元表'!C9)*100000</f>
        <v>49.03563255966002</v>
      </c>
      <c r="I50" s="57">
        <f>SUM('元表'!I77/'元表'!D9)*100000</f>
        <v>38.06945560678482</v>
      </c>
      <c r="J50" s="62">
        <f>SUM('元表'!J77/'元表'!D9)*100000</f>
        <v>19.03472780339241</v>
      </c>
      <c r="K50" s="57">
        <f>SUM('元表'!K77/'元表'!D9)*100000</f>
        <v>31.724546338987352</v>
      </c>
      <c r="L50" s="62">
        <f>SUM('元表'!L77/'元表'!D9)*100000</f>
        <v>0</v>
      </c>
      <c r="M50" s="57">
        <f>SUM('元表'!M77/'元表'!D9)*100000</f>
        <v>46.52933463051478</v>
      </c>
      <c r="N50" s="62">
        <f>SUM('元表'!N77/'元表'!D9)*100000</f>
        <v>8.459879023729961</v>
      </c>
      <c r="O50" s="57">
        <f>SUM('元表'!O77/'元表'!D9)*100000</f>
        <v>46.52933463051478</v>
      </c>
      <c r="P50" s="62">
        <f>SUM('元表'!P77/'元表'!D9)*100000</f>
        <v>33.839516094919844</v>
      </c>
      <c r="Q50" s="57">
        <f>SUM('元表'!Q77/'元表'!D9)*100000</f>
        <v>10.574848779662451</v>
      </c>
      <c r="R50" s="62">
        <v>0</v>
      </c>
      <c r="S50" s="57">
        <f>SUM('元表'!S77/'元表'!D9)*100000</f>
        <v>8.459879023729961</v>
      </c>
      <c r="T50" s="62">
        <f>SUM('元表'!T77/'元表'!D9)*100000</f>
        <v>14.804788291527432</v>
      </c>
      <c r="U50" s="57">
        <f>SUM('元表'!U77/'元表'!D9)*100000</f>
        <v>6.344909267797471</v>
      </c>
      <c r="V50" s="62">
        <f>SUM('元表'!V77/'元表'!D9)*100000</f>
        <v>23.26466731525739</v>
      </c>
      <c r="W50" s="57">
        <f>SUM('元表'!W77/'元表'!D9)*100000</f>
        <v>23.26466731525739</v>
      </c>
      <c r="X50" s="62">
        <f>SUM('元表'!X77/'元表'!D9)*100000</f>
        <v>12.689818535594942</v>
      </c>
      <c r="Y50" s="57">
        <f>SUM('元表'!Y77/'元表'!D9)*100000</f>
        <v>16.919758047459922</v>
      </c>
    </row>
    <row r="51" spans="1:25" ht="15" customHeight="1">
      <c r="A51" s="46" t="s">
        <v>60</v>
      </c>
      <c r="B51" s="52">
        <f>SUM('元表'!B78/'元表'!D10)*100000</f>
        <v>330.54559936280367</v>
      </c>
      <c r="C51" s="57">
        <f>SUM('元表'!C78/'元表'!D10)*100000</f>
        <v>326.563122262047</v>
      </c>
      <c r="D51" s="62">
        <f>SUM('元表'!D78/'元表'!D10)*100000</f>
        <v>3.982477100756671</v>
      </c>
      <c r="E51" s="57">
        <f>SUM('元表'!E78/'元表'!D10)*100000</f>
        <v>7.964954201513342</v>
      </c>
      <c r="F51" s="62">
        <f>SUM('元表'!F78/'元表'!D10)*100000</f>
        <v>63.71963361210673</v>
      </c>
      <c r="G51" s="57">
        <f>SUM('元表'!G78/'元表'!D10)*100000</f>
        <v>27.877339705296695</v>
      </c>
      <c r="H51" s="62">
        <f>SUM('元表'!H58/'元表'!C10)*100000</f>
        <v>30.665440049064706</v>
      </c>
      <c r="I51" s="57">
        <f>SUM('元表'!I78/'元表'!D10)*100000</f>
        <v>15.929908403026683</v>
      </c>
      <c r="J51" s="62">
        <f>SUM('元表'!J78/'元表'!D10)*100000</f>
        <v>19.91238550378335</v>
      </c>
      <c r="K51" s="57">
        <f>SUM('元表'!K78/'元表'!D10)*100000</f>
        <v>11.947431302270012</v>
      </c>
      <c r="L51" s="62">
        <f>SUM('元表'!L78/'元表'!D10)*100000</f>
        <v>0</v>
      </c>
      <c r="M51" s="57">
        <f>SUM('元表'!M78/'元表'!D10)*100000</f>
        <v>39.8247710075667</v>
      </c>
      <c r="N51" s="62">
        <f>SUM('元表'!N78/'元表'!D10)*100000</f>
        <v>7.964954201513342</v>
      </c>
      <c r="O51" s="57">
        <f>SUM('元表'!O78/'元表'!D10)*100000</f>
        <v>55.75467941059339</v>
      </c>
      <c r="P51" s="62">
        <f>SUM('元表'!P78/'元表'!D10)*100000</f>
        <v>11.947431302270012</v>
      </c>
      <c r="Q51" s="57">
        <f>SUM('元表'!Q78/'元表'!D10)*100000</f>
        <v>3.982477100756671</v>
      </c>
      <c r="R51" s="62">
        <v>0</v>
      </c>
      <c r="S51" s="57">
        <f>SUM('元表'!S78/'元表'!D10)*100000</f>
        <v>3.982477100756671</v>
      </c>
      <c r="T51" s="62">
        <f>SUM('元表'!T78/'元表'!D10)*100000</f>
        <v>0</v>
      </c>
      <c r="U51" s="57">
        <f>SUM('元表'!U78/'元表'!D10)*100000</f>
        <v>3.982477100756671</v>
      </c>
      <c r="V51" s="62">
        <f>SUM('元表'!V78/'元表'!D10)*100000</f>
        <v>3.982477100756671</v>
      </c>
      <c r="W51" s="57">
        <f>SUM('元表'!W78/'元表'!D10)*100000</f>
        <v>11.947431302270012</v>
      </c>
      <c r="X51" s="62">
        <f>SUM('元表'!X78/'元表'!D10)*100000</f>
        <v>3.982477100756671</v>
      </c>
      <c r="Y51" s="57">
        <f>SUM('元表'!Y78/'元表'!D10)*100000</f>
        <v>0</v>
      </c>
    </row>
    <row r="52" spans="1:25" ht="15" customHeight="1">
      <c r="A52" s="47" t="s">
        <v>61</v>
      </c>
      <c r="B52" s="53">
        <f>SUM('元表'!B79/'元表'!D11)*100000</f>
        <v>332.260606233209</v>
      </c>
      <c r="C52" s="58">
        <f>SUM('元表'!C79/'元表'!D11)*100000</f>
        <v>318.97018198388065</v>
      </c>
      <c r="D52" s="63">
        <f>SUM('元表'!D79/'元表'!D11)*100000</f>
        <v>0</v>
      </c>
      <c r="E52" s="58">
        <f>SUM('元表'!E79/'元表'!D11)*100000</f>
        <v>2.8479480534275052</v>
      </c>
      <c r="F52" s="63">
        <f>SUM('元表'!F79/'元表'!D11)*100000</f>
        <v>62.65485717540512</v>
      </c>
      <c r="G52" s="58">
        <f>SUM('元表'!G79/'元表'!D11)*100000</f>
        <v>28.479480534275055</v>
      </c>
      <c r="H52" s="63">
        <f>SUM('元表'!H59/'元表'!C11)*100000</f>
        <v>33.37470406024134</v>
      </c>
      <c r="I52" s="58">
        <f>SUM('元表'!I79/'元表'!D11)*100000</f>
        <v>31.32742858770256</v>
      </c>
      <c r="J52" s="63">
        <f>SUM('元表'!J79/'元表'!D11)*100000</f>
        <v>12.341108231519192</v>
      </c>
      <c r="K52" s="58">
        <f>SUM('元表'!K79/'元表'!D11)*100000</f>
        <v>20.884952391801708</v>
      </c>
      <c r="L52" s="63">
        <f>SUM('元表'!L79/'元表'!D11)*100000</f>
        <v>0</v>
      </c>
      <c r="M52" s="58">
        <f>SUM('元表'!M79/'元表'!D11)*100000</f>
        <v>33.2260606233209</v>
      </c>
      <c r="N52" s="63">
        <f>SUM('元表'!N79/'元表'!D11)*100000</f>
        <v>3.797264071236674</v>
      </c>
      <c r="O52" s="58">
        <f>SUM('元表'!O79/'元表'!D11)*100000</f>
        <v>39.87127274798508</v>
      </c>
      <c r="P52" s="63">
        <f>SUM('元表'!P79/'元表'!D11)*100000</f>
        <v>24.682216463038383</v>
      </c>
      <c r="Q52" s="58">
        <f>SUM('元表'!Q79/'元表'!D11)*100000</f>
        <v>5.6958961068550105</v>
      </c>
      <c r="R52" s="63">
        <v>0</v>
      </c>
      <c r="S52" s="58">
        <f>SUM('元表'!S79/'元表'!D11)*100000</f>
        <v>5.6958961068550105</v>
      </c>
      <c r="T52" s="63">
        <f>SUM('元表'!T79/'元表'!D11)*100000</f>
        <v>5.6958961068550105</v>
      </c>
      <c r="U52" s="58">
        <f>SUM('元表'!U79/'元表'!D11)*100000</f>
        <v>4.7465800890458425</v>
      </c>
      <c r="V52" s="63">
        <f>SUM('元表'!V79/'元表'!D11)*100000</f>
        <v>5.6958961068550105</v>
      </c>
      <c r="W52" s="58">
        <f>SUM('元表'!W79/'元表'!D11)*100000</f>
        <v>9.493160178091685</v>
      </c>
      <c r="X52" s="63">
        <f>SUM('元表'!X79/'元表'!D11)*100000</f>
        <v>5.6958961068550105</v>
      </c>
      <c r="Y52" s="58">
        <f>SUM('元表'!Y79/'元表'!D11)*100000</f>
        <v>3.797264071236674</v>
      </c>
    </row>
    <row r="53" spans="1:25" ht="15" customHeight="1">
      <c r="A53" s="49" t="s">
        <v>62</v>
      </c>
      <c r="B53" s="51">
        <f>SUM('元表'!B80/'元表'!D12)*100000</f>
        <v>371.2190373697861</v>
      </c>
      <c r="C53" s="56">
        <f>SUM('元表'!C80/'元表'!D12)*100000</f>
        <v>355.19736881881005</v>
      </c>
      <c r="D53" s="61">
        <f>SUM('元表'!D80/'元表'!D12)*100000</f>
        <v>3.929843229484707</v>
      </c>
      <c r="E53" s="56">
        <f>SUM('元表'!E80/'元表'!D12)*100000</f>
        <v>4.232138862521992</v>
      </c>
      <c r="F53" s="61">
        <f>SUM('元表'!F80/'元表'!D12)*100000</f>
        <v>43.83286679040635</v>
      </c>
      <c r="G53" s="56">
        <f>SUM('元表'!G80/'元表'!D12)*100000</f>
        <v>45.042049322555485</v>
      </c>
      <c r="H53" s="61">
        <f>SUM('元表'!H60/'元表'!C12)*100000</f>
        <v>32.29626439875121</v>
      </c>
      <c r="I53" s="56">
        <f>SUM('元表'!I80/'元表'!D12)*100000</f>
        <v>24.485946276020098</v>
      </c>
      <c r="J53" s="61">
        <f>SUM('元表'!J80/'元表'!D12)*100000</f>
        <v>13.60330348667783</v>
      </c>
      <c r="K53" s="56">
        <f>SUM('元表'!K80/'元表'!D12)*100000</f>
        <v>16.626259817050684</v>
      </c>
      <c r="L53" s="61">
        <f>SUM('元表'!L80/'元表'!D12)*100000</f>
        <v>0</v>
      </c>
      <c r="M53" s="56">
        <f>SUM('元表'!M80/'元表'!D12)*100000</f>
        <v>34.461702166250504</v>
      </c>
      <c r="N53" s="61">
        <f>SUM('元表'!N80/'元表'!D12)*100000</f>
        <v>5.4413213946711325</v>
      </c>
      <c r="O53" s="56">
        <f>SUM('元表'!O80/'元表'!D12)*100000</f>
        <v>70.73717813072473</v>
      </c>
      <c r="P53" s="61">
        <f>SUM('元表'!P80/'元表'!D12)*100000</f>
        <v>28.415789505504804</v>
      </c>
      <c r="Q53" s="56">
        <f>SUM('元表'!Q80/'元表'!D12)*100000</f>
        <v>13.301007853640547</v>
      </c>
      <c r="R53" s="61">
        <v>0</v>
      </c>
      <c r="S53" s="56">
        <f>SUM('元表'!S80/'元表'!D12)*100000</f>
        <v>5.4413213946711325</v>
      </c>
      <c r="T53" s="61">
        <f>SUM('元表'!T80/'元表'!D12)*100000</f>
        <v>7.557390825932129</v>
      </c>
      <c r="U53" s="56">
        <f>SUM('元表'!U80/'元表'!D12)*100000</f>
        <v>2.418365064298281</v>
      </c>
      <c r="V53" s="61">
        <f>SUM('元表'!V80/'元表'!D12)*100000</f>
        <v>9.97575589023041</v>
      </c>
      <c r="W53" s="56">
        <f>SUM('元表'!W80/'元表'!D12)*100000</f>
        <v>6.045912660745703</v>
      </c>
      <c r="X53" s="61">
        <f>SUM('元表'!X80/'元表'!D12)*100000</f>
        <v>3.3252519634101367</v>
      </c>
      <c r="Y53" s="56">
        <f>SUM('元表'!Y80/'元表'!D12)*100000</f>
        <v>3.929843229484707</v>
      </c>
    </row>
    <row r="54" spans="1:25" ht="15" customHeight="1">
      <c r="A54" s="46" t="s">
        <v>63</v>
      </c>
      <c r="B54" s="52">
        <f>SUM('元表'!B81/'元表'!D13)*100000</f>
        <v>607.0899432659993</v>
      </c>
      <c r="C54" s="57">
        <f>SUM('元表'!C81/'元表'!D13)*100000</f>
        <v>581.7945289632494</v>
      </c>
      <c r="D54" s="62">
        <f>SUM('元表'!D81/'元表'!D13)*100000</f>
        <v>7.227261229357135</v>
      </c>
      <c r="E54" s="57">
        <f>SUM('元表'!E81/'元表'!D13)*100000</f>
        <v>5.420445922017851</v>
      </c>
      <c r="F54" s="62">
        <f>SUM('元表'!F81/'元表'!D13)*100000</f>
        <v>65.04535106421422</v>
      </c>
      <c r="G54" s="57">
        <f>SUM('元表'!G81/'元表'!D13)*100000</f>
        <v>88.53395005962491</v>
      </c>
      <c r="H54" s="62">
        <f>SUM('元表'!H61/'元表'!C13)*100000</f>
        <v>57.30545785084772</v>
      </c>
      <c r="I54" s="57">
        <f>SUM('元表'!I81/'元表'!D13)*100000</f>
        <v>28.90904491742854</v>
      </c>
      <c r="J54" s="62">
        <f>SUM('元表'!J81/'元表'!D13)*100000</f>
        <v>25.295414302749972</v>
      </c>
      <c r="K54" s="57">
        <f>SUM('元表'!K81/'元表'!D13)*100000</f>
        <v>18.06815307339284</v>
      </c>
      <c r="L54" s="62">
        <f>SUM('元表'!L81/'元表'!D13)*100000</f>
        <v>0</v>
      </c>
      <c r="M54" s="57">
        <f>SUM('元表'!M81/'元表'!D13)*100000</f>
        <v>59.62490514219637</v>
      </c>
      <c r="N54" s="62">
        <f>SUM('元表'!N81/'元表'!D13)*100000</f>
        <v>5.420445922017851</v>
      </c>
      <c r="O54" s="57">
        <f>SUM('元表'!O81/'元表'!D13)*100000</f>
        <v>130.09070212842843</v>
      </c>
      <c r="P54" s="62">
        <f>SUM('元表'!P81/'元表'!D13)*100000</f>
        <v>39.74993676146425</v>
      </c>
      <c r="Q54" s="57">
        <f>SUM('元表'!Q81/'元表'!D13)*100000</f>
        <v>5.420445922017851</v>
      </c>
      <c r="R54" s="62">
        <v>0</v>
      </c>
      <c r="S54" s="57">
        <f>SUM('元表'!S81/'元表'!D13)*100000</f>
        <v>18.06815307339284</v>
      </c>
      <c r="T54" s="62">
        <f>SUM('元表'!T81/'元表'!D13)*100000</f>
        <v>9.03407653669642</v>
      </c>
      <c r="U54" s="57">
        <f>SUM('元表'!U81/'元表'!D13)*100000</f>
        <v>0</v>
      </c>
      <c r="V54" s="62">
        <f>SUM('元表'!V81/'元表'!D13)*100000</f>
        <v>25.295414302749972</v>
      </c>
      <c r="W54" s="57">
        <f>SUM('元表'!W81/'元表'!D13)*100000</f>
        <v>10.840891844035703</v>
      </c>
      <c r="X54" s="62">
        <f>SUM('元表'!X81/'元表'!D13)*100000</f>
        <v>9.03407653669642</v>
      </c>
      <c r="Y54" s="57">
        <f>SUM('元表'!Y81/'元表'!D13)*100000</f>
        <v>7.227261229357135</v>
      </c>
    </row>
    <row r="55" spans="1:25" ht="15" customHeight="1">
      <c r="A55" s="46" t="s">
        <v>64</v>
      </c>
      <c r="B55" s="52">
        <f>SUM('元表'!B82/'元表'!D14)*100000</f>
        <v>440.82138980572853</v>
      </c>
      <c r="C55" s="57">
        <f>SUM('元表'!C82/'元表'!D14)*100000</f>
        <v>416.4543783089294</v>
      </c>
      <c r="D55" s="62">
        <f>SUM('元表'!D82/'元表'!D14)*100000</f>
        <v>9.30376802605055</v>
      </c>
      <c r="E55" s="57">
        <f>SUM('元表'!E82/'元表'!D14)*100000</f>
        <v>3.9873291540216647</v>
      </c>
      <c r="F55" s="62">
        <f>SUM('元表'!F82/'元表'!D14)*100000</f>
        <v>51.392242429612566</v>
      </c>
      <c r="G55" s="57">
        <f>SUM('元表'!G82/'元表'!D14)*100000</f>
        <v>46.96187670292183</v>
      </c>
      <c r="H55" s="62">
        <f>SUM('元表'!H62/'元表'!C14)*100000</f>
        <v>35.638765473164014</v>
      </c>
      <c r="I55" s="57">
        <f>SUM('元表'!I82/'元表'!D14)*100000</f>
        <v>18.6075360521011</v>
      </c>
      <c r="J55" s="62">
        <f>SUM('元表'!J82/'元表'!D14)*100000</f>
        <v>15.063243470748512</v>
      </c>
      <c r="K55" s="57">
        <f>SUM('元表'!K82/'元表'!D14)*100000</f>
        <v>15.949316616086659</v>
      </c>
      <c r="L55" s="62">
        <f>SUM('元表'!L82/'元表'!D14)*100000</f>
        <v>1.7721462906762953</v>
      </c>
      <c r="M55" s="57">
        <f>SUM('元表'!M82/'元表'!D14)*100000</f>
        <v>41.202401258223865</v>
      </c>
      <c r="N55" s="62">
        <f>SUM('元表'!N82/'元表'!D14)*100000</f>
        <v>13.291097180072214</v>
      </c>
      <c r="O55" s="57">
        <f>SUM('元表'!O82/'元表'!D14)*100000</f>
        <v>77.53140021708792</v>
      </c>
      <c r="P55" s="62">
        <f>SUM('元表'!P82/'元表'!D14)*100000</f>
        <v>32.78470637751146</v>
      </c>
      <c r="Q55" s="57">
        <f>SUM('元表'!Q82/'元表'!D14)*100000</f>
        <v>9.746804598719624</v>
      </c>
      <c r="R55" s="62">
        <v>0</v>
      </c>
      <c r="S55" s="57">
        <f>SUM('元表'!S82/'元表'!D14)*100000</f>
        <v>8.860731453381476</v>
      </c>
      <c r="T55" s="62">
        <f>SUM('元表'!T82/'元表'!D14)*100000</f>
        <v>5.316438872028886</v>
      </c>
      <c r="U55" s="57">
        <f>SUM('元表'!U82/'元表'!D14)*100000</f>
        <v>1.7721462906762953</v>
      </c>
      <c r="V55" s="62">
        <f>SUM('元表'!V82/'元表'!D14)*100000</f>
        <v>21.265755488115545</v>
      </c>
      <c r="W55" s="57">
        <f>SUM('元表'!W82/'元表'!D14)*100000</f>
        <v>11.075914316726847</v>
      </c>
      <c r="X55" s="62">
        <f>SUM('元表'!X82/'元表'!D14)*100000</f>
        <v>4.873402299359812</v>
      </c>
      <c r="Y55" s="57">
        <f>SUM('元表'!Y82/'元表'!D14)*100000</f>
        <v>3.9873291540216647</v>
      </c>
    </row>
    <row r="56" spans="1:25" ht="15" customHeight="1">
      <c r="A56" s="46" t="s">
        <v>65</v>
      </c>
      <c r="B56" s="52">
        <f>SUM('元表'!B83/'元表'!D15)*100000</f>
        <v>427.11293882281956</v>
      </c>
      <c r="C56" s="57">
        <f>SUM('元表'!C83/'元表'!D15)*100000</f>
        <v>412.82291484733486</v>
      </c>
      <c r="D56" s="62">
        <f>SUM('元表'!D83/'元表'!D15)*100000</f>
        <v>7.938902208602594</v>
      </c>
      <c r="E56" s="57">
        <f>SUM('元表'!E83/'元表'!D15)*100000</f>
        <v>1.587780441720519</v>
      </c>
      <c r="F56" s="62">
        <f>SUM('元表'!F83/'元表'!D15)*100000</f>
        <v>65.09899811054127</v>
      </c>
      <c r="G56" s="57">
        <f>SUM('元表'!G83/'元表'!D15)*100000</f>
        <v>34.93116971785141</v>
      </c>
      <c r="H56" s="62">
        <f>SUM('元表'!H63/'元表'!C15)*100000</f>
        <v>49.7819892196244</v>
      </c>
      <c r="I56" s="57">
        <f>SUM('元表'!I83/'元表'!D15)*100000</f>
        <v>31.755608834410378</v>
      </c>
      <c r="J56" s="62">
        <f>SUM('元表'!J83/'元表'!D15)*100000</f>
        <v>11.114463092043632</v>
      </c>
      <c r="K56" s="57">
        <f>SUM('元表'!K83/'元表'!D15)*100000</f>
        <v>22.228926184087264</v>
      </c>
      <c r="L56" s="62">
        <f>SUM('元表'!L83/'元表'!D15)*100000</f>
        <v>0</v>
      </c>
      <c r="M56" s="57">
        <f>SUM('元表'!M83/'元表'!D15)*100000</f>
        <v>39.69451104301297</v>
      </c>
      <c r="N56" s="62">
        <f>SUM('元表'!N83/'元表'!D15)*100000</f>
        <v>12.702243533764152</v>
      </c>
      <c r="O56" s="57">
        <f>SUM('元表'!O83/'元表'!D15)*100000</f>
        <v>85.74014385290802</v>
      </c>
      <c r="P56" s="62">
        <f>SUM('元表'!P83/'元表'!D15)*100000</f>
        <v>22.228926184087264</v>
      </c>
      <c r="Q56" s="57">
        <f>SUM('元表'!Q83/'元表'!D15)*100000</f>
        <v>7.938902208602594</v>
      </c>
      <c r="R56" s="62">
        <v>0</v>
      </c>
      <c r="S56" s="57">
        <f>SUM('元表'!S83/'元表'!D15)*100000</f>
        <v>4.763341325161557</v>
      </c>
      <c r="T56" s="62">
        <f>SUM('元表'!T83/'元表'!D15)*100000</f>
        <v>3.175560883441038</v>
      </c>
      <c r="U56" s="57">
        <f>SUM('元表'!U83/'元表'!D15)*100000</f>
        <v>4.763341325161557</v>
      </c>
      <c r="V56" s="62">
        <f>SUM('元表'!V83/'元表'!D15)*100000</f>
        <v>17.465584858925705</v>
      </c>
      <c r="W56" s="57">
        <f>SUM('元表'!W83/'元表'!D15)*100000</f>
        <v>14.29002397548467</v>
      </c>
      <c r="X56" s="62">
        <f>SUM('元表'!X83/'元表'!D15)*100000</f>
        <v>1.587780441720519</v>
      </c>
      <c r="Y56" s="57">
        <f>SUM('元表'!Y83/'元表'!D15)*100000</f>
        <v>6.351121766882076</v>
      </c>
    </row>
    <row r="57" spans="1:25" ht="15" customHeight="1">
      <c r="A57" s="46" t="s">
        <v>66</v>
      </c>
      <c r="B57" s="52">
        <f>SUM('元表'!B84/'元表'!D16)*100000</f>
        <v>463.72034096360346</v>
      </c>
      <c r="C57" s="57">
        <f>SUM('元表'!C84/'元表'!D16)*100000</f>
        <v>441.57984723059326</v>
      </c>
      <c r="D57" s="62">
        <f>SUM('元表'!D84/'元表'!D16)*100000</f>
        <v>8.610192007281762</v>
      </c>
      <c r="E57" s="57">
        <f>SUM('元表'!E84/'元表'!D16)*100000</f>
        <v>2.4600548592233604</v>
      </c>
      <c r="F57" s="62">
        <f>SUM('元表'!F84/'元表'!D16)*100000</f>
        <v>56.581261762137295</v>
      </c>
      <c r="G57" s="57">
        <f>SUM('元表'!G84/'元表'!D16)*100000</f>
        <v>49.20109718446721</v>
      </c>
      <c r="H57" s="62">
        <f>SUM('元表'!H64/'元表'!C16)*100000</f>
        <v>40.85634907664651</v>
      </c>
      <c r="I57" s="57">
        <f>SUM('元表'!I84/'元表'!D16)*100000</f>
        <v>28.290630881068648</v>
      </c>
      <c r="J57" s="62">
        <f>SUM('元表'!J84/'元表'!D16)*100000</f>
        <v>24.600548592233604</v>
      </c>
      <c r="K57" s="57">
        <f>SUM('元表'!K84/'元表'!D16)*100000</f>
        <v>24.600548592233604</v>
      </c>
      <c r="L57" s="62">
        <f>SUM('元表'!L84/'元表'!D16)*100000</f>
        <v>0</v>
      </c>
      <c r="M57" s="57">
        <f>SUM('元表'!M84/'元表'!D16)*100000</f>
        <v>25.83057602184529</v>
      </c>
      <c r="N57" s="62">
        <f>SUM('元表'!N84/'元表'!D16)*100000</f>
        <v>6.150137148058401</v>
      </c>
      <c r="O57" s="57">
        <f>SUM('元表'!O84/'元表'!D16)*100000</f>
        <v>78.72175549514753</v>
      </c>
      <c r="P57" s="62">
        <f>SUM('元表'!P84/'元表'!D16)*100000</f>
        <v>33.21074059951537</v>
      </c>
      <c r="Q57" s="57">
        <f>SUM('元表'!Q84/'元表'!D16)*100000</f>
        <v>15.990356584951845</v>
      </c>
      <c r="R57" s="62">
        <v>0</v>
      </c>
      <c r="S57" s="57">
        <f>SUM('元表'!S84/'元表'!D16)*100000</f>
        <v>13.530301725728485</v>
      </c>
      <c r="T57" s="62">
        <f>SUM('元表'!T84/'元表'!D16)*100000</f>
        <v>6.150137148058401</v>
      </c>
      <c r="U57" s="57">
        <f>SUM('元表'!U84/'元表'!D16)*100000</f>
        <v>6.150137148058401</v>
      </c>
      <c r="V57" s="62">
        <f>SUM('元表'!V84/'元表'!D16)*100000</f>
        <v>22.14049373301025</v>
      </c>
      <c r="W57" s="57">
        <f>SUM('元表'!W84/'元表'!D16)*100000</f>
        <v>9.840219436893442</v>
      </c>
      <c r="X57" s="62">
        <f>SUM('元表'!X84/'元表'!D16)*100000</f>
        <v>3.690082288835041</v>
      </c>
      <c r="Y57" s="57">
        <f>SUM('元表'!Y84/'元表'!D16)*100000</f>
        <v>2.4600548592233604</v>
      </c>
    </row>
    <row r="58" spans="1:25" ht="15" customHeight="1">
      <c r="A58" s="46" t="s">
        <v>67</v>
      </c>
      <c r="B58" s="52">
        <f>SUM('元表'!B85/'元表'!D17)*100000</f>
        <v>466.0333393081197</v>
      </c>
      <c r="C58" s="57">
        <f>SUM('元表'!C85/'元表'!D17)*100000</f>
        <v>448.1089801039613</v>
      </c>
      <c r="D58" s="62">
        <f>SUM('元表'!D85/'元表'!D17)*100000</f>
        <v>0</v>
      </c>
      <c r="E58" s="57">
        <f>SUM('元表'!E85/'元表'!D17)*100000</f>
        <v>3.5848718408316906</v>
      </c>
      <c r="F58" s="62">
        <f>SUM('元表'!F85/'元表'!D17)*100000</f>
        <v>57.35794945330705</v>
      </c>
      <c r="G58" s="57">
        <f>SUM('元表'!G85/'元表'!D17)*100000</f>
        <v>32.26384656748521</v>
      </c>
      <c r="H58" s="62">
        <f>SUM('元表'!H65/'元表'!C17)*100000</f>
        <v>51.31443909370805</v>
      </c>
      <c r="I58" s="57">
        <f>SUM('元表'!I85/'元表'!D17)*100000</f>
        <v>43.01846208998028</v>
      </c>
      <c r="J58" s="62">
        <f>SUM('元表'!J85/'元表'!D17)*100000</f>
        <v>17.92435920415845</v>
      </c>
      <c r="K58" s="57">
        <f>SUM('元表'!K85/'元表'!D17)*100000</f>
        <v>32.26384656748521</v>
      </c>
      <c r="L58" s="62">
        <f>SUM('元表'!L85/'元表'!D17)*100000</f>
        <v>0</v>
      </c>
      <c r="M58" s="57">
        <f>SUM('元表'!M85/'元表'!D17)*100000</f>
        <v>32.26384656748521</v>
      </c>
      <c r="N58" s="62">
        <f>SUM('元表'!N85/'元表'!D17)*100000</f>
        <v>14.339487363326763</v>
      </c>
      <c r="O58" s="57">
        <f>SUM('元表'!O85/'元表'!D17)*100000</f>
        <v>50.18820577164366</v>
      </c>
      <c r="P58" s="62">
        <f>SUM('元表'!P85/'元表'!D17)*100000</f>
        <v>39.433590249148594</v>
      </c>
      <c r="Q58" s="57">
        <f>SUM('元表'!Q85/'元表'!D17)*100000</f>
        <v>10.75461552249507</v>
      </c>
      <c r="R58" s="62">
        <v>0</v>
      </c>
      <c r="S58" s="57">
        <f>SUM('元表'!S85/'元表'!D17)*100000</f>
        <v>7.169743681663381</v>
      </c>
      <c r="T58" s="62">
        <f>SUM('元表'!T85/'元表'!D17)*100000</f>
        <v>10.75461552249507</v>
      </c>
      <c r="U58" s="57">
        <f>SUM('元表'!U85/'元表'!D17)*100000</f>
        <v>7.169743681663381</v>
      </c>
      <c r="V58" s="62">
        <f>SUM('元表'!V85/'元表'!D17)*100000</f>
        <v>35.8487184083169</v>
      </c>
      <c r="W58" s="57">
        <f>SUM('元表'!W85/'元表'!D17)*100000</f>
        <v>17.92435920415845</v>
      </c>
      <c r="X58" s="62">
        <f>SUM('元表'!X85/'元表'!D17)*100000</f>
        <v>10.75461552249507</v>
      </c>
      <c r="Y58" s="57">
        <f>SUM('元表'!Y85/'元表'!D17)*100000</f>
        <v>7.169743681663381</v>
      </c>
    </row>
    <row r="59" spans="1:25" ht="15" customHeight="1">
      <c r="A59" s="46" t="s">
        <v>68</v>
      </c>
      <c r="B59" s="52">
        <f>SUM('元表'!B86/'元表'!D18)*100000</f>
        <v>479.7028936916491</v>
      </c>
      <c r="C59" s="57">
        <f>SUM('元表'!C86/'元表'!D18)*100000</f>
        <v>469.38670242946307</v>
      </c>
      <c r="D59" s="62">
        <f>SUM('元表'!D86/'元表'!D18)*100000</f>
        <v>0</v>
      </c>
      <c r="E59" s="57">
        <f>SUM('元表'!E86/'元表'!D18)*100000</f>
        <v>0</v>
      </c>
      <c r="F59" s="62">
        <f>SUM('元表'!F86/'元表'!D18)*100000</f>
        <v>56.739051942022996</v>
      </c>
      <c r="G59" s="57">
        <f>SUM('元表'!G86/'元表'!D18)*100000</f>
        <v>36.106669417651005</v>
      </c>
      <c r="H59" s="62">
        <f>SUM('元表'!H66/'元表'!C18)*100000</f>
        <v>45.7351932311914</v>
      </c>
      <c r="I59" s="57">
        <f>SUM('元表'!I86/'元表'!D18)*100000</f>
        <v>30.948573786558</v>
      </c>
      <c r="J59" s="62">
        <f>SUM('元表'!J86/'元表'!D18)*100000</f>
        <v>20.632382524372</v>
      </c>
      <c r="K59" s="57">
        <f>SUM('元表'!K86/'元表'!D18)*100000</f>
        <v>30.948573786558</v>
      </c>
      <c r="L59" s="62">
        <f>SUM('元表'!L86/'元表'!D18)*100000</f>
        <v>0</v>
      </c>
      <c r="M59" s="57">
        <f>SUM('元表'!M86/'元表'!D18)*100000</f>
        <v>67.055243204209</v>
      </c>
      <c r="N59" s="62">
        <f>SUM('元表'!N86/'元表'!D18)*100000</f>
        <v>0</v>
      </c>
      <c r="O59" s="57">
        <f>SUM('元表'!O86/'元表'!D18)*100000</f>
        <v>41.264765048744</v>
      </c>
      <c r="P59" s="62">
        <f>SUM('元表'!P86/'元表'!D18)*100000</f>
        <v>25.790478155465003</v>
      </c>
      <c r="Q59" s="57">
        <f>SUM('元表'!Q86/'元表'!D18)*100000</f>
        <v>10.316191262186</v>
      </c>
      <c r="R59" s="62">
        <v>0</v>
      </c>
      <c r="S59" s="57">
        <f>SUM('元表'!S86/'元表'!D18)*100000</f>
        <v>10.316191262186</v>
      </c>
      <c r="T59" s="62">
        <f>SUM('元表'!T86/'元表'!D18)*100000</f>
        <v>20.632382524372</v>
      </c>
      <c r="U59" s="57">
        <f>SUM('元表'!U86/'元表'!D18)*100000</f>
        <v>5.158095631093</v>
      </c>
      <c r="V59" s="62">
        <f>SUM('元表'!V86/'元表'!D18)*100000</f>
        <v>5.158095631093</v>
      </c>
      <c r="W59" s="57">
        <f>SUM('元表'!W86/'元表'!D18)*100000</f>
        <v>30.948573786558</v>
      </c>
      <c r="X59" s="62">
        <f>SUM('元表'!X86/'元表'!D18)*100000</f>
        <v>15.474286893279</v>
      </c>
      <c r="Y59" s="57">
        <f>SUM('元表'!Y86/'元表'!D18)*100000</f>
        <v>30.948573786558</v>
      </c>
    </row>
    <row r="60" spans="1:25" ht="15" customHeight="1">
      <c r="A60" s="46" t="s">
        <v>60</v>
      </c>
      <c r="B60" s="52">
        <f>SUM('元表'!B87/'元表'!D19)*100000</f>
        <v>330.54559936280367</v>
      </c>
      <c r="C60" s="57">
        <f>SUM('元表'!C87/'元表'!D19)*100000</f>
        <v>326.563122262047</v>
      </c>
      <c r="D60" s="62">
        <f>SUM('元表'!D87/'元表'!D19)*100000</f>
        <v>3.982477100756671</v>
      </c>
      <c r="E60" s="57">
        <f>SUM('元表'!E87/'元表'!D19)*100000</f>
        <v>7.964954201513342</v>
      </c>
      <c r="F60" s="62">
        <f>SUM('元表'!F87/'元表'!D19)*100000</f>
        <v>63.71963361210673</v>
      </c>
      <c r="G60" s="57">
        <f>SUM('元表'!G87/'元表'!D19)*100000</f>
        <v>27.877339705296695</v>
      </c>
      <c r="H60" s="62">
        <f>SUM('元表'!H67/'元表'!C19)*100000</f>
        <v>30.665440049064706</v>
      </c>
      <c r="I60" s="57">
        <f>SUM('元表'!I87/'元表'!D19)*100000</f>
        <v>15.929908403026683</v>
      </c>
      <c r="J60" s="62">
        <f>SUM('元表'!J87/'元表'!D19)*100000</f>
        <v>19.91238550378335</v>
      </c>
      <c r="K60" s="57">
        <f>SUM('元表'!K87/'元表'!D19)*100000</f>
        <v>11.947431302270012</v>
      </c>
      <c r="L60" s="62">
        <f>SUM('元表'!L87/'元表'!D19)*100000</f>
        <v>0</v>
      </c>
      <c r="M60" s="57">
        <f>SUM('元表'!M87/'元表'!D19)*100000</f>
        <v>39.8247710075667</v>
      </c>
      <c r="N60" s="62">
        <f>SUM('元表'!N87/'元表'!D19)*100000</f>
        <v>7.964954201513342</v>
      </c>
      <c r="O60" s="57">
        <f>SUM('元表'!O87/'元表'!D19)*100000</f>
        <v>55.75467941059339</v>
      </c>
      <c r="P60" s="62">
        <f>SUM('元表'!P87/'元表'!D19)*100000</f>
        <v>11.947431302270012</v>
      </c>
      <c r="Q60" s="57">
        <f>SUM('元表'!Q87/'元表'!D19)*100000</f>
        <v>3.982477100756671</v>
      </c>
      <c r="R60" s="62">
        <v>0</v>
      </c>
      <c r="S60" s="57">
        <f>SUM('元表'!S87/'元表'!D19)*100000</f>
        <v>3.982477100756671</v>
      </c>
      <c r="T60" s="62">
        <f>SUM('元表'!T87/'元表'!D19)*100000</f>
        <v>0</v>
      </c>
      <c r="U60" s="57">
        <f>SUM('元表'!U87/'元表'!D19)*100000</f>
        <v>3.982477100756671</v>
      </c>
      <c r="V60" s="62">
        <f>SUM('元表'!V87/'元表'!D19)*100000</f>
        <v>3.982477100756671</v>
      </c>
      <c r="W60" s="57">
        <f>SUM('元表'!W87/'元表'!D19)*100000</f>
        <v>11.947431302270012</v>
      </c>
      <c r="X60" s="62">
        <f>SUM('元表'!X87/'元表'!D19)*100000</f>
        <v>3.982477100756671</v>
      </c>
      <c r="Y60" s="57">
        <f>SUM('元表'!Y87/'元表'!D19)*100000</f>
        <v>0</v>
      </c>
    </row>
    <row r="61" spans="1:25" ht="15" customHeight="1">
      <c r="A61" s="46" t="s">
        <v>69</v>
      </c>
      <c r="B61" s="52">
        <f>SUM('元表'!B88/'元表'!D20)*100000</f>
        <v>322.9308005427408</v>
      </c>
      <c r="C61" s="57">
        <f>SUM('元表'!C88/'元表'!D20)*100000</f>
        <v>309.36227951153325</v>
      </c>
      <c r="D61" s="62">
        <f>SUM('元表'!D88/'元表'!D20)*100000</f>
        <v>0</v>
      </c>
      <c r="E61" s="57">
        <f>SUM('元表'!E88/'元表'!D20)*100000</f>
        <v>4.07055630936228</v>
      </c>
      <c r="F61" s="62">
        <f>SUM('元表'!F88/'元表'!D20)*100000</f>
        <v>58.34464043419268</v>
      </c>
      <c r="G61" s="57">
        <f>SUM('元表'!G88/'元表'!D20)*100000</f>
        <v>28.49389416553596</v>
      </c>
      <c r="H61" s="62">
        <f>SUM('元表'!H68/'元表'!C20)*100000</f>
        <v>32.83582089552239</v>
      </c>
      <c r="I61" s="57">
        <f>SUM('元表'!I88/'元表'!D20)*100000</f>
        <v>33.921302578018995</v>
      </c>
      <c r="J61" s="62">
        <f>SUM('元表'!J88/'元表'!D20)*100000</f>
        <v>10.854816824966079</v>
      </c>
      <c r="K61" s="57">
        <f>SUM('元表'!K88/'元表'!D20)*100000</f>
        <v>18.99592944369064</v>
      </c>
      <c r="L61" s="62">
        <f>SUM('元表'!L88/'元表'!D20)*100000</f>
        <v>0</v>
      </c>
      <c r="M61" s="57">
        <f>SUM('元表'!M88/'元表'!D20)*100000</f>
        <v>24.423337856173674</v>
      </c>
      <c r="N61" s="62">
        <f>SUM('元表'!N88/'元表'!D20)*100000</f>
        <v>0</v>
      </c>
      <c r="O61" s="57">
        <f>SUM('元表'!O88/'元表'!D20)*100000</f>
        <v>48.84667571234735</v>
      </c>
      <c r="P61" s="62">
        <f>SUM('元表'!P88/'元表'!D20)*100000</f>
        <v>23.066485753052916</v>
      </c>
      <c r="Q61" s="57">
        <f>SUM('元表'!Q88/'元表'!D20)*100000</f>
        <v>6.784260515603799</v>
      </c>
      <c r="R61" s="62">
        <v>0</v>
      </c>
      <c r="S61" s="57">
        <f>SUM('元表'!S88/'元表'!D20)*100000</f>
        <v>6.784260515603799</v>
      </c>
      <c r="T61" s="62">
        <f>SUM('元表'!T88/'元表'!D20)*100000</f>
        <v>6.784260515603799</v>
      </c>
      <c r="U61" s="57">
        <f>SUM('元表'!U88/'元表'!D20)*100000</f>
        <v>5.4274084124830395</v>
      </c>
      <c r="V61" s="62">
        <f>SUM('元表'!V88/'元表'!D20)*100000</f>
        <v>8.14111261872456</v>
      </c>
      <c r="W61" s="57">
        <f>SUM('元表'!W88/'元表'!D20)*100000</f>
        <v>8.14111261872456</v>
      </c>
      <c r="X61" s="62">
        <f>SUM('元表'!X88/'元表'!D20)*100000</f>
        <v>4.07055630936228</v>
      </c>
      <c r="Y61" s="57">
        <f>SUM('元表'!Y88/'元表'!D20)*100000</f>
        <v>5.4274084124830395</v>
      </c>
    </row>
    <row r="62" spans="1:25" ht="15" customHeight="1">
      <c r="A62" s="46" t="s">
        <v>70</v>
      </c>
      <c r="B62" s="52">
        <f>SUM('元表'!B89/'元表'!D21)*100000</f>
        <v>353.9934890483264</v>
      </c>
      <c r="C62" s="57">
        <f>SUM('元表'!C89/'元表'!D21)*100000</f>
        <v>341.3508644394576</v>
      </c>
      <c r="D62" s="62">
        <f>SUM('元表'!D89/'元表'!D21)*100000</f>
        <v>0</v>
      </c>
      <c r="E62" s="57">
        <f>SUM('元表'!E89/'元表'!D21)*100000</f>
        <v>0</v>
      </c>
      <c r="F62" s="62">
        <f>SUM('元表'!F89/'元表'!D21)*100000</f>
        <v>72.69509150099562</v>
      </c>
      <c r="G62" s="57">
        <f>SUM('元表'!G89/'元表'!D21)*100000</f>
        <v>28.445905369954804</v>
      </c>
      <c r="H62" s="62">
        <f>SUM('元表'!H69/'元表'!C21)*100000</f>
        <v>34.62483986011565</v>
      </c>
      <c r="I62" s="57">
        <f>SUM('元表'!I89/'元表'!D21)*100000</f>
        <v>25.285249217737604</v>
      </c>
      <c r="J62" s="62">
        <f>SUM('元表'!J89/'元表'!D21)*100000</f>
        <v>15.803280761086</v>
      </c>
      <c r="K62" s="57">
        <f>SUM('元表'!K89/'元表'!D21)*100000</f>
        <v>25.285249217737604</v>
      </c>
      <c r="L62" s="62">
        <f>SUM('元表'!L89/'元表'!D21)*100000</f>
        <v>0</v>
      </c>
      <c r="M62" s="57">
        <f>SUM('元表'!M89/'元表'!D21)*100000</f>
        <v>53.7311545876924</v>
      </c>
      <c r="N62" s="62">
        <f>SUM('元表'!N89/'元表'!D21)*100000</f>
        <v>12.642624608868802</v>
      </c>
      <c r="O62" s="57">
        <f>SUM('元表'!O89/'元表'!D21)*100000</f>
        <v>18.9639369133032</v>
      </c>
      <c r="P62" s="62">
        <f>SUM('元表'!P89/'元表'!D21)*100000</f>
        <v>28.445905369954804</v>
      </c>
      <c r="Q62" s="57">
        <f>SUM('元表'!Q89/'元表'!D21)*100000</f>
        <v>3.1606561522172005</v>
      </c>
      <c r="R62" s="62">
        <v>0</v>
      </c>
      <c r="S62" s="57">
        <f>SUM('元表'!S89/'元表'!D21)*100000</f>
        <v>3.1606561522172005</v>
      </c>
      <c r="T62" s="62">
        <f>SUM('元表'!T89/'元表'!D21)*100000</f>
        <v>3.1606561522172005</v>
      </c>
      <c r="U62" s="57">
        <f>SUM('元表'!U89/'元表'!D21)*100000</f>
        <v>3.1606561522172005</v>
      </c>
      <c r="V62" s="62">
        <f>SUM('元表'!V89/'元表'!D21)*100000</f>
        <v>0</v>
      </c>
      <c r="W62" s="57">
        <f>SUM('元表'!W89/'元表'!D21)*100000</f>
        <v>12.642624608868802</v>
      </c>
      <c r="X62" s="62">
        <f>SUM('元表'!X89/'元表'!D21)*100000</f>
        <v>9.4819684566516</v>
      </c>
      <c r="Y62" s="57">
        <f>SUM('元表'!Y89/'元表'!D21)*100000</f>
        <v>0</v>
      </c>
    </row>
    <row r="63" spans="1:25" ht="15" customHeight="1">
      <c r="A63" s="47" t="s">
        <v>71</v>
      </c>
      <c r="B63" s="53">
        <f>SUM('元表'!B90/'元表'!D22)*100000</f>
        <v>314.70706627145313</v>
      </c>
      <c r="C63" s="58">
        <f>SUM('元表'!C90/'元表'!D22)*100000</f>
        <v>303.7289127968675</v>
      </c>
      <c r="D63" s="63">
        <f>SUM('元表'!D90/'元表'!D22)*100000</f>
        <v>1.2197948305095083</v>
      </c>
      <c r="E63" s="58">
        <f>SUM('元表'!E90/'元表'!D22)*100000</f>
        <v>0</v>
      </c>
      <c r="F63" s="63">
        <f>SUM('元表'!F90/'元表'!D22)*100000</f>
        <v>41.47302423732329</v>
      </c>
      <c r="G63" s="58">
        <f>SUM('元表'!G90/'元表'!D22)*100000</f>
        <v>41.47302423732329</v>
      </c>
      <c r="H63" s="63">
        <f>SUM('元表'!H70/'元表'!C22)*100000</f>
        <v>27.02629658657874</v>
      </c>
      <c r="I63" s="58">
        <f>SUM('元表'!I90/'元表'!D22)*100000</f>
        <v>14.6375379661141</v>
      </c>
      <c r="J63" s="63">
        <f>SUM('元表'!J90/'元表'!D22)*100000</f>
        <v>19.516717288152133</v>
      </c>
      <c r="K63" s="58">
        <f>SUM('元表'!K90/'元表'!D22)*100000</f>
        <v>12.197948305095084</v>
      </c>
      <c r="L63" s="63">
        <f>SUM('元表'!L90/'元表'!D22)*100000</f>
        <v>0</v>
      </c>
      <c r="M63" s="58">
        <f>SUM('元表'!M90/'元表'!D22)*100000</f>
        <v>35.374050084775746</v>
      </c>
      <c r="N63" s="63">
        <f>SUM('元表'!N90/'元表'!D22)*100000</f>
        <v>2.4395896610190166</v>
      </c>
      <c r="O63" s="58">
        <f>SUM('元表'!O90/'元表'!D22)*100000</f>
        <v>52.451177711908855</v>
      </c>
      <c r="P63" s="63">
        <f>SUM('元表'!P90/'元表'!D22)*100000</f>
        <v>35.374050084775746</v>
      </c>
      <c r="Q63" s="58">
        <f>SUM('元表'!Q90/'元表'!D22)*100000</f>
        <v>9.758358644076067</v>
      </c>
      <c r="R63" s="63">
        <v>0</v>
      </c>
      <c r="S63" s="58">
        <f>SUM('元表'!S90/'元表'!D22)*100000</f>
        <v>6.098974152547542</v>
      </c>
      <c r="T63" s="63">
        <f>SUM('元表'!T90/'元表'!D22)*100000</f>
        <v>3.659384491528525</v>
      </c>
      <c r="U63" s="58">
        <f>SUM('元表'!U90/'元表'!D22)*100000</f>
        <v>1.2197948305095083</v>
      </c>
      <c r="V63" s="63">
        <f>SUM('元表'!V90/'元表'!D22)*100000</f>
        <v>6.098974152547542</v>
      </c>
      <c r="W63" s="58">
        <f>SUM('元表'!W90/'元表'!D22)*100000</f>
        <v>12.197948305095084</v>
      </c>
      <c r="X63" s="63">
        <f>SUM('元表'!X90/'元表'!D22)*100000</f>
        <v>0</v>
      </c>
      <c r="Y63" s="58">
        <f>SUM('元表'!Y90/'元表'!D22)*100000</f>
        <v>4.879179322038033</v>
      </c>
    </row>
  </sheetData>
  <printOptions/>
  <pageMargins left="0.7874015748031497" right="0.3937007874015748" top="0.5905511811023623" bottom="0.3937007874015748" header="0.1968503937007874" footer="0.1968503937007874"/>
  <pageSetup fitToHeight="1" fitToWidth="1" horizontalDpi="600" verticalDpi="600" orientation="landscape" paperSize="12" scale="75" r:id="rId1"/>
  <headerFooter alignWithMargins="0">
    <oddHeader>&amp;L&amp;"ＭＳ Ｐゴシック,太字"&amp;12２次医療圏・保健所別罹患率 (主要部位別・性別)&amp;C
</oddHeader>
  </headerFooter>
</worksheet>
</file>

<file path=xl/worksheets/sheet2.xml><?xml version="1.0" encoding="utf-8"?>
<worksheet xmlns="http://schemas.openxmlformats.org/spreadsheetml/2006/main" xmlns:r="http://schemas.openxmlformats.org/officeDocument/2006/relationships">
  <dimension ref="A1:HO90"/>
  <sheetViews>
    <sheetView view="pageBreakPreview" zoomScaleSheetLayoutView="100" workbookViewId="0" topLeftCell="B1">
      <pane ySplit="23" topLeftCell="BM24" activePane="bottomLeft" state="frozen"/>
      <selection pane="topLeft" activeCell="A1" sqref="A1"/>
      <selection pane="bottomLeft" activeCell="I80" sqref="I80"/>
    </sheetView>
  </sheetViews>
  <sheetFormatPr defaultColWidth="9.00390625" defaultRowHeight="13.5"/>
  <cols>
    <col min="1" max="1" width="11.375" style="0" customWidth="1"/>
    <col min="2" max="2" width="12.75390625" style="0" customWidth="1"/>
    <col min="3" max="3" width="10.50390625" style="0" customWidth="1"/>
    <col min="4" max="4" width="12.375" style="0" customWidth="1"/>
    <col min="5" max="5" width="9.125" style="0" customWidth="1"/>
    <col min="6" max="9" width="10.125" style="0" customWidth="1"/>
  </cols>
  <sheetData>
    <row r="1" ht="13.5">
      <c r="A1" s="28" t="s">
        <v>85</v>
      </c>
    </row>
    <row r="2" ht="13.5">
      <c r="A2" s="28" t="s">
        <v>82</v>
      </c>
    </row>
    <row r="3" ht="13.5">
      <c r="A3" t="s">
        <v>86</v>
      </c>
    </row>
    <row r="4" spans="1:13" ht="14.25">
      <c r="A4" s="9" t="s">
        <v>97</v>
      </c>
      <c r="B4" s="8"/>
      <c r="C4" s="8"/>
      <c r="D4" s="8"/>
      <c r="J4" s="9"/>
      <c r="K4" s="8"/>
      <c r="L4" s="8"/>
      <c r="M4" s="8"/>
    </row>
    <row r="5" spans="1:5" ht="13.5">
      <c r="A5" s="10" t="s">
        <v>51</v>
      </c>
      <c r="B5" s="10" t="s">
        <v>83</v>
      </c>
      <c r="C5" s="10" t="s">
        <v>74</v>
      </c>
      <c r="D5" s="10" t="s">
        <v>75</v>
      </c>
      <c r="E5" s="29" t="s">
        <v>87</v>
      </c>
    </row>
    <row r="6" spans="1:9" ht="13.5">
      <c r="A6" s="12" t="s">
        <v>56</v>
      </c>
      <c r="B6" s="13">
        <v>1950661</v>
      </c>
      <c r="C6" s="13">
        <v>934806</v>
      </c>
      <c r="D6" s="13">
        <v>1015855</v>
      </c>
      <c r="G6" s="31">
        <v>1950661</v>
      </c>
      <c r="H6" s="31">
        <v>934806</v>
      </c>
      <c r="I6" s="31">
        <v>1015855</v>
      </c>
    </row>
    <row r="7" spans="1:9" ht="13.5">
      <c r="A7" s="14" t="s">
        <v>57</v>
      </c>
      <c r="B7" s="15">
        <v>899274</v>
      </c>
      <c r="C7" s="15">
        <v>431145</v>
      </c>
      <c r="D7" s="15">
        <v>468129</v>
      </c>
      <c r="E7">
        <v>1</v>
      </c>
      <c r="G7" s="27">
        <v>899274</v>
      </c>
      <c r="H7" s="27">
        <v>431145</v>
      </c>
      <c r="I7" s="27">
        <v>468129</v>
      </c>
    </row>
    <row r="8" spans="1:9" ht="13.5">
      <c r="A8" s="16" t="s">
        <v>58</v>
      </c>
      <c r="B8" s="17">
        <v>712122</v>
      </c>
      <c r="C8" s="17">
        <v>342127</v>
      </c>
      <c r="D8" s="17">
        <v>369995</v>
      </c>
      <c r="E8">
        <v>2</v>
      </c>
      <c r="G8" s="27">
        <v>712122</v>
      </c>
      <c r="H8" s="27">
        <v>342127</v>
      </c>
      <c r="I8" s="27">
        <v>369995</v>
      </c>
    </row>
    <row r="9" spans="1:9" ht="13.5">
      <c r="A9" s="16" t="s">
        <v>59</v>
      </c>
      <c r="B9" s="17">
        <v>90108</v>
      </c>
      <c r="C9" s="17">
        <v>42826</v>
      </c>
      <c r="D9" s="17">
        <v>47282</v>
      </c>
      <c r="E9">
        <v>3</v>
      </c>
      <c r="G9" s="27">
        <v>90108</v>
      </c>
      <c r="H9" s="27">
        <v>42826</v>
      </c>
      <c r="I9" s="27">
        <v>47282</v>
      </c>
    </row>
    <row r="10" spans="1:9" ht="13.5">
      <c r="A10" s="16" t="s">
        <v>60</v>
      </c>
      <c r="B10" s="17">
        <v>47937</v>
      </c>
      <c r="C10" s="17">
        <v>22827</v>
      </c>
      <c r="D10" s="17">
        <v>25110</v>
      </c>
      <c r="E10">
        <v>4</v>
      </c>
      <c r="G10" s="27">
        <v>47937</v>
      </c>
      <c r="H10" s="27">
        <v>22827</v>
      </c>
      <c r="I10" s="27">
        <v>25110</v>
      </c>
    </row>
    <row r="11" spans="1:9" ht="13.5">
      <c r="A11" s="18" t="s">
        <v>61</v>
      </c>
      <c r="B11" s="19">
        <v>201220</v>
      </c>
      <c r="C11" s="19">
        <v>95881</v>
      </c>
      <c r="D11" s="19">
        <v>105339</v>
      </c>
      <c r="E11">
        <v>5</v>
      </c>
      <c r="G11" s="27">
        <v>201220</v>
      </c>
      <c r="H11" s="27">
        <v>95881</v>
      </c>
      <c r="I11" s="27">
        <v>105339</v>
      </c>
    </row>
    <row r="12" spans="1:9" ht="13.5">
      <c r="A12" s="14" t="s">
        <v>62</v>
      </c>
      <c r="B12" s="15">
        <v>637339</v>
      </c>
      <c r="C12" s="15">
        <v>306537</v>
      </c>
      <c r="D12" s="15">
        <v>330802</v>
      </c>
      <c r="F12" s="22" t="s">
        <v>76</v>
      </c>
      <c r="G12" s="32">
        <v>637339</v>
      </c>
      <c r="H12" s="33">
        <v>306537</v>
      </c>
      <c r="I12" s="33">
        <v>330802</v>
      </c>
    </row>
    <row r="13" spans="1:10" ht="13.5">
      <c r="A13" s="16" t="s">
        <v>63</v>
      </c>
      <c r="B13" s="17">
        <v>105952</v>
      </c>
      <c r="C13" s="17">
        <v>50606</v>
      </c>
      <c r="D13" s="17">
        <v>55346</v>
      </c>
      <c r="F13" s="23" t="s">
        <v>63</v>
      </c>
      <c r="G13" s="34">
        <v>105952</v>
      </c>
      <c r="H13" s="34">
        <v>50606</v>
      </c>
      <c r="I13" s="34">
        <v>55346</v>
      </c>
      <c r="J13" s="26"/>
    </row>
    <row r="14" spans="1:9" ht="13.5">
      <c r="A14" s="16" t="s">
        <v>64</v>
      </c>
      <c r="B14" s="17">
        <v>436160</v>
      </c>
      <c r="C14" s="17">
        <v>210445</v>
      </c>
      <c r="D14" s="17">
        <v>225715</v>
      </c>
      <c r="F14" s="24" t="s">
        <v>78</v>
      </c>
      <c r="G14" s="35">
        <v>436160</v>
      </c>
      <c r="H14" s="35">
        <v>210445</v>
      </c>
      <c r="I14" s="35">
        <v>225715</v>
      </c>
    </row>
    <row r="15" spans="1:9" ht="13.5">
      <c r="A15" s="16" t="s">
        <v>65</v>
      </c>
      <c r="B15" s="17">
        <v>121235</v>
      </c>
      <c r="C15" s="17">
        <v>58254</v>
      </c>
      <c r="D15" s="17">
        <v>62981</v>
      </c>
      <c r="F15" s="23" t="s">
        <v>65</v>
      </c>
      <c r="G15" s="36">
        <v>121235</v>
      </c>
      <c r="H15" s="36">
        <v>58254</v>
      </c>
      <c r="I15" s="36">
        <v>62981</v>
      </c>
    </row>
    <row r="16" spans="1:9" ht="13.5">
      <c r="A16" s="16" t="s">
        <v>66</v>
      </c>
      <c r="B16" s="17">
        <v>154727</v>
      </c>
      <c r="C16" s="17">
        <v>73428</v>
      </c>
      <c r="D16" s="17">
        <v>81299</v>
      </c>
      <c r="F16" s="23" t="s">
        <v>66</v>
      </c>
      <c r="G16" s="36">
        <v>154727</v>
      </c>
      <c r="H16" s="36">
        <v>73428</v>
      </c>
      <c r="I16" s="36">
        <v>81299</v>
      </c>
    </row>
    <row r="17" spans="1:17" ht="13.5">
      <c r="A17" s="16" t="s">
        <v>67</v>
      </c>
      <c r="B17" s="17">
        <v>53229</v>
      </c>
      <c r="C17" s="17">
        <v>25334</v>
      </c>
      <c r="D17" s="17">
        <v>27895</v>
      </c>
      <c r="F17" s="23" t="s">
        <v>67</v>
      </c>
      <c r="G17" s="37">
        <v>53229</v>
      </c>
      <c r="H17" s="37">
        <v>25334</v>
      </c>
      <c r="I17" s="37">
        <v>27895</v>
      </c>
      <c r="Q17" s="27"/>
    </row>
    <row r="18" spans="1:9" ht="13.5">
      <c r="A18" s="16" t="s">
        <v>68</v>
      </c>
      <c r="B18" s="17">
        <v>36879</v>
      </c>
      <c r="C18" s="17">
        <v>17492</v>
      </c>
      <c r="D18" s="17">
        <v>19387</v>
      </c>
      <c r="F18" s="23" t="s">
        <v>68</v>
      </c>
      <c r="G18" s="37">
        <v>36879</v>
      </c>
      <c r="H18" s="37">
        <v>17492</v>
      </c>
      <c r="I18" s="37">
        <v>19387</v>
      </c>
    </row>
    <row r="19" spans="1:9" ht="13.5">
      <c r="A19" s="16" t="s">
        <v>60</v>
      </c>
      <c r="B19" s="17">
        <v>47937</v>
      </c>
      <c r="C19" s="17">
        <v>22827</v>
      </c>
      <c r="D19" s="17">
        <v>25110</v>
      </c>
      <c r="F19" s="23" t="s">
        <v>60</v>
      </c>
      <c r="G19" s="30">
        <v>47937</v>
      </c>
      <c r="H19" s="30">
        <v>22827</v>
      </c>
      <c r="I19" s="30">
        <v>25110</v>
      </c>
    </row>
    <row r="20" spans="1:9" ht="13.5">
      <c r="A20" s="16" t="s">
        <v>69</v>
      </c>
      <c r="B20" s="17">
        <v>140700</v>
      </c>
      <c r="C20" s="17">
        <v>67000</v>
      </c>
      <c r="D20" s="17">
        <v>73700</v>
      </c>
      <c r="F20" s="23" t="s">
        <v>69</v>
      </c>
      <c r="G20" s="38">
        <v>140700</v>
      </c>
      <c r="H20" s="38">
        <v>67000</v>
      </c>
      <c r="I20" s="38">
        <v>73700</v>
      </c>
    </row>
    <row r="21" spans="1:9" ht="13.5">
      <c r="A21" s="16" t="s">
        <v>70</v>
      </c>
      <c r="B21" s="17">
        <v>60520</v>
      </c>
      <c r="C21" s="17">
        <v>28881</v>
      </c>
      <c r="D21" s="17">
        <v>31639</v>
      </c>
      <c r="F21" s="23" t="s">
        <v>70</v>
      </c>
      <c r="G21" s="38">
        <v>60520</v>
      </c>
      <c r="H21" s="38">
        <v>28881</v>
      </c>
      <c r="I21" s="38">
        <v>31639</v>
      </c>
    </row>
    <row r="22" spans="1:9" ht="13.5">
      <c r="A22" s="18" t="s">
        <v>71</v>
      </c>
      <c r="B22" s="19">
        <v>155983</v>
      </c>
      <c r="C22" s="19">
        <v>74002</v>
      </c>
      <c r="D22" s="19">
        <v>81981</v>
      </c>
      <c r="F22" s="23" t="s">
        <v>71</v>
      </c>
      <c r="G22" s="34">
        <v>155983</v>
      </c>
      <c r="H22" s="34">
        <v>74002</v>
      </c>
      <c r="I22" s="34">
        <v>81981</v>
      </c>
    </row>
    <row r="24" spans="1:4" ht="14.25">
      <c r="A24" s="25"/>
      <c r="B24" t="s">
        <v>77</v>
      </c>
      <c r="C24" s="21" t="s">
        <v>74</v>
      </c>
      <c r="D24" s="20" t="s">
        <v>75</v>
      </c>
    </row>
    <row r="25" spans="1:4" ht="13.5">
      <c r="A25" s="25" t="s">
        <v>88</v>
      </c>
      <c r="B25" s="39">
        <f>SUM(B26:B30)</f>
        <v>1950661</v>
      </c>
      <c r="C25" s="41">
        <f>SUM(C26:C30)</f>
        <v>934806</v>
      </c>
      <c r="D25" s="42">
        <f>SUM(D26:D30)</f>
        <v>1015855</v>
      </c>
    </row>
    <row r="26" spans="1:223" ht="14.25">
      <c r="A26" s="25" t="s">
        <v>89</v>
      </c>
      <c r="B26" s="39">
        <f>SUM(B12,B13,B22)</f>
        <v>899274</v>
      </c>
      <c r="C26" s="39">
        <f>SUM(C12,C13,C22)</f>
        <v>431145</v>
      </c>
      <c r="D26" s="39">
        <f>SUM(D12,D13,D22)</f>
        <v>468129</v>
      </c>
      <c r="E26" s="40"/>
      <c r="F26" s="68" t="s">
        <v>99</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row>
    <row r="27" spans="1:5" ht="14.25">
      <c r="A27" s="25" t="s">
        <v>90</v>
      </c>
      <c r="B27" s="39">
        <f>SUM(B14,B15,B16)</f>
        <v>712122</v>
      </c>
      <c r="C27" s="39">
        <f>SUM(C14,C15,C16)</f>
        <v>342127</v>
      </c>
      <c r="D27" s="39">
        <f>SUM(D14,D15,D16)</f>
        <v>369995</v>
      </c>
      <c r="E27" s="40"/>
    </row>
    <row r="28" spans="1:18" ht="14.25">
      <c r="A28" s="23" t="s">
        <v>91</v>
      </c>
      <c r="B28" s="39">
        <f>SUM(B17,B18)</f>
        <v>90108</v>
      </c>
      <c r="C28" s="39">
        <f>SUM(C17,C18)</f>
        <v>42826</v>
      </c>
      <c r="D28" s="39">
        <f>SUM(D17,D18)</f>
        <v>47282</v>
      </c>
      <c r="E28" s="40"/>
      <c r="F28" s="69" t="s">
        <v>98</v>
      </c>
      <c r="G28" s="69"/>
      <c r="H28" s="69"/>
      <c r="I28" s="69"/>
      <c r="J28" s="69"/>
      <c r="K28" s="69"/>
      <c r="L28" s="69"/>
      <c r="M28" s="69"/>
      <c r="N28" s="69"/>
      <c r="O28" s="69"/>
      <c r="P28" s="69"/>
      <c r="Q28" s="69"/>
      <c r="R28" s="69"/>
    </row>
    <row r="29" spans="1:5" ht="14.25">
      <c r="A29" s="25" t="s">
        <v>92</v>
      </c>
      <c r="B29" s="39">
        <v>47937</v>
      </c>
      <c r="C29" s="39">
        <v>22827</v>
      </c>
      <c r="D29" s="39">
        <v>25110</v>
      </c>
      <c r="E29" s="40"/>
    </row>
    <row r="30" spans="1:14" ht="14.25">
      <c r="A30" s="25" t="s">
        <v>93</v>
      </c>
      <c r="B30" s="39">
        <f>SUM(B20,B21)</f>
        <v>201220</v>
      </c>
      <c r="C30" s="39">
        <f>SUM(C20,C21)</f>
        <v>95881</v>
      </c>
      <c r="D30" s="39">
        <f>SUM(D20,D21)</f>
        <v>105339</v>
      </c>
      <c r="E30" s="40"/>
      <c r="I30" s="70" t="s">
        <v>100</v>
      </c>
      <c r="J30" s="70"/>
      <c r="K30" s="70"/>
      <c r="L30" s="70"/>
      <c r="M30" s="70"/>
      <c r="N30" s="70"/>
    </row>
    <row r="32" spans="1:25" ht="14.25">
      <c r="A32" s="9" t="s">
        <v>50</v>
      </c>
      <c r="B32" s="8"/>
      <c r="C32" s="8"/>
      <c r="D32" s="8"/>
      <c r="E32" s="8"/>
      <c r="F32" s="8"/>
      <c r="G32" s="8"/>
      <c r="H32" s="8"/>
      <c r="I32" s="8"/>
      <c r="J32" s="8"/>
      <c r="K32" s="8"/>
      <c r="L32" s="8"/>
      <c r="M32" s="8"/>
      <c r="N32" s="8"/>
      <c r="O32" s="8"/>
      <c r="P32" s="8"/>
      <c r="Q32" s="8"/>
      <c r="R32" s="8"/>
      <c r="S32" s="8"/>
      <c r="T32" s="8"/>
      <c r="U32" s="8"/>
      <c r="V32" s="8"/>
      <c r="W32" s="8"/>
      <c r="X32" s="8"/>
      <c r="Y32" s="8"/>
    </row>
    <row r="33" spans="1:25" ht="13.5">
      <c r="A33" s="10" t="s">
        <v>51</v>
      </c>
      <c r="B33" s="10" t="s">
        <v>52</v>
      </c>
      <c r="C33" s="10" t="s">
        <v>3</v>
      </c>
      <c r="D33" s="10" t="s">
        <v>4</v>
      </c>
      <c r="E33" s="10" t="s">
        <v>5</v>
      </c>
      <c r="F33" s="10" t="s">
        <v>6</v>
      </c>
      <c r="G33" s="10" t="s">
        <v>7</v>
      </c>
      <c r="H33" s="10" t="s">
        <v>8</v>
      </c>
      <c r="I33" s="10" t="s">
        <v>9</v>
      </c>
      <c r="J33" s="10" t="s">
        <v>10</v>
      </c>
      <c r="K33" s="10" t="s">
        <v>11</v>
      </c>
      <c r="L33" s="10" t="s">
        <v>12</v>
      </c>
      <c r="M33" s="10" t="s">
        <v>13</v>
      </c>
      <c r="N33" s="10" t="s">
        <v>53</v>
      </c>
      <c r="O33" s="10" t="s">
        <v>54</v>
      </c>
      <c r="P33" s="10" t="s">
        <v>55</v>
      </c>
      <c r="Q33" s="10" t="s">
        <v>17</v>
      </c>
      <c r="R33" s="10" t="s">
        <v>18</v>
      </c>
      <c r="S33" s="10" t="s">
        <v>19</v>
      </c>
      <c r="T33" s="10" t="s">
        <v>20</v>
      </c>
      <c r="U33" s="10" t="s">
        <v>94</v>
      </c>
      <c r="V33" s="10" t="s">
        <v>22</v>
      </c>
      <c r="W33" s="11" t="s">
        <v>95</v>
      </c>
      <c r="X33" s="11" t="s">
        <v>24</v>
      </c>
      <c r="Y33" s="10" t="s">
        <v>96</v>
      </c>
    </row>
    <row r="34" spans="1:25" ht="13.5">
      <c r="A34" s="12" t="s">
        <v>56</v>
      </c>
      <c r="B34" s="13">
        <v>9772</v>
      </c>
      <c r="C34" s="13">
        <v>9403</v>
      </c>
      <c r="D34" s="13">
        <v>149</v>
      </c>
      <c r="E34" s="13">
        <v>218</v>
      </c>
      <c r="F34" s="13">
        <v>1630</v>
      </c>
      <c r="G34" s="13">
        <v>966</v>
      </c>
      <c r="H34" s="13">
        <v>562</v>
      </c>
      <c r="I34" s="13">
        <v>703</v>
      </c>
      <c r="J34" s="13">
        <v>282</v>
      </c>
      <c r="K34" s="13">
        <v>413</v>
      </c>
      <c r="L34" s="13">
        <v>54</v>
      </c>
      <c r="M34" s="13">
        <v>1195</v>
      </c>
      <c r="N34" s="13">
        <v>131</v>
      </c>
      <c r="O34" s="13">
        <v>728</v>
      </c>
      <c r="P34" s="13">
        <v>304</v>
      </c>
      <c r="Q34" s="13">
        <v>107</v>
      </c>
      <c r="R34" s="13">
        <v>760</v>
      </c>
      <c r="S34" s="13">
        <v>239</v>
      </c>
      <c r="T34" s="13">
        <v>350</v>
      </c>
      <c r="U34" s="13">
        <v>65</v>
      </c>
      <c r="V34" s="13">
        <v>0</v>
      </c>
      <c r="W34" s="13">
        <v>243</v>
      </c>
      <c r="X34" s="13">
        <v>92</v>
      </c>
      <c r="Y34" s="13">
        <v>112</v>
      </c>
    </row>
    <row r="35" spans="1:25" ht="13.5">
      <c r="A35" s="14" t="s">
        <v>57</v>
      </c>
      <c r="B35" s="15">
        <v>4294</v>
      </c>
      <c r="C35" s="15">
        <v>4143</v>
      </c>
      <c r="D35" s="15">
        <v>64</v>
      </c>
      <c r="E35" s="15">
        <v>96</v>
      </c>
      <c r="F35" s="15">
        <v>653</v>
      </c>
      <c r="G35" s="15">
        <v>471</v>
      </c>
      <c r="H35" s="15">
        <v>233</v>
      </c>
      <c r="I35" s="15">
        <v>318</v>
      </c>
      <c r="J35" s="15">
        <v>122</v>
      </c>
      <c r="K35" s="15">
        <v>167</v>
      </c>
      <c r="L35" s="15">
        <v>26</v>
      </c>
      <c r="M35" s="15">
        <v>540</v>
      </c>
      <c r="N35" s="15">
        <v>45</v>
      </c>
      <c r="O35" s="15">
        <v>351</v>
      </c>
      <c r="P35" s="15">
        <v>144</v>
      </c>
      <c r="Q35" s="15">
        <v>54</v>
      </c>
      <c r="R35" s="15">
        <v>386</v>
      </c>
      <c r="S35" s="15">
        <v>108</v>
      </c>
      <c r="T35" s="15">
        <v>157</v>
      </c>
      <c r="U35" s="15">
        <v>25</v>
      </c>
      <c r="V35" s="15">
        <v>61</v>
      </c>
      <c r="W35" s="15">
        <v>84</v>
      </c>
      <c r="X35" s="15">
        <v>35</v>
      </c>
      <c r="Y35" s="15">
        <v>45</v>
      </c>
    </row>
    <row r="36" spans="1:25" ht="13.5">
      <c r="A36" s="16" t="s">
        <v>58</v>
      </c>
      <c r="B36" s="17">
        <v>3881</v>
      </c>
      <c r="C36" s="17">
        <v>3708</v>
      </c>
      <c r="D36" s="17">
        <v>71</v>
      </c>
      <c r="E36" s="17">
        <v>88</v>
      </c>
      <c r="F36" s="17">
        <v>668</v>
      </c>
      <c r="G36" s="17">
        <v>371</v>
      </c>
      <c r="H36" s="17">
        <v>240</v>
      </c>
      <c r="I36" s="17">
        <v>249</v>
      </c>
      <c r="J36" s="17">
        <v>107</v>
      </c>
      <c r="K36" s="17">
        <v>161</v>
      </c>
      <c r="L36" s="17">
        <v>25</v>
      </c>
      <c r="M36" s="17">
        <v>427</v>
      </c>
      <c r="N36" s="17">
        <v>73</v>
      </c>
      <c r="O36" s="17">
        <v>299</v>
      </c>
      <c r="P36" s="17">
        <v>115</v>
      </c>
      <c r="Q36" s="17">
        <v>41</v>
      </c>
      <c r="R36" s="17">
        <v>268</v>
      </c>
      <c r="S36" s="17">
        <v>91</v>
      </c>
      <c r="T36" s="17">
        <v>152</v>
      </c>
      <c r="U36" s="17">
        <v>25</v>
      </c>
      <c r="V36" s="17">
        <v>98</v>
      </c>
      <c r="W36" s="17">
        <v>105</v>
      </c>
      <c r="X36" s="17">
        <v>33</v>
      </c>
      <c r="Y36" s="17">
        <v>44</v>
      </c>
    </row>
    <row r="37" spans="1:25" ht="13.5">
      <c r="A37" s="16" t="s">
        <v>59</v>
      </c>
      <c r="B37" s="17">
        <v>578</v>
      </c>
      <c r="C37" s="17">
        <v>559</v>
      </c>
      <c r="D37" s="17">
        <v>2</v>
      </c>
      <c r="E37" s="17">
        <v>12</v>
      </c>
      <c r="F37" s="17">
        <v>90</v>
      </c>
      <c r="G37" s="17">
        <v>39</v>
      </c>
      <c r="H37" s="17">
        <v>32</v>
      </c>
      <c r="I37" s="17">
        <v>53</v>
      </c>
      <c r="J37" s="17">
        <v>21</v>
      </c>
      <c r="K37" s="17">
        <v>34</v>
      </c>
      <c r="L37" s="17">
        <v>3</v>
      </c>
      <c r="M37" s="17">
        <v>75</v>
      </c>
      <c r="N37" s="17">
        <v>6</v>
      </c>
      <c r="O37" s="17">
        <v>22</v>
      </c>
      <c r="P37" s="17">
        <v>16</v>
      </c>
      <c r="Q37" s="17">
        <v>5</v>
      </c>
      <c r="R37" s="17">
        <v>52</v>
      </c>
      <c r="S37" s="17">
        <v>18</v>
      </c>
      <c r="T37" s="17">
        <v>20</v>
      </c>
      <c r="U37" s="17">
        <v>3</v>
      </c>
      <c r="V37" s="17">
        <v>13</v>
      </c>
      <c r="W37" s="17">
        <v>24</v>
      </c>
      <c r="X37" s="17">
        <v>12</v>
      </c>
      <c r="Y37" s="17">
        <v>12</v>
      </c>
    </row>
    <row r="38" spans="1:25" ht="13.5">
      <c r="A38" s="16" t="s">
        <v>60</v>
      </c>
      <c r="B38" s="17">
        <v>223</v>
      </c>
      <c r="C38" s="17">
        <v>220</v>
      </c>
      <c r="D38" s="17">
        <v>4</v>
      </c>
      <c r="E38" s="17">
        <v>9</v>
      </c>
      <c r="F38" s="17">
        <v>51</v>
      </c>
      <c r="G38" s="17">
        <v>22</v>
      </c>
      <c r="H38" s="17">
        <v>13</v>
      </c>
      <c r="I38" s="17">
        <v>15</v>
      </c>
      <c r="J38" s="17">
        <v>8</v>
      </c>
      <c r="K38" s="17">
        <v>11</v>
      </c>
      <c r="L38" s="17">
        <v>0</v>
      </c>
      <c r="M38" s="17">
        <v>33</v>
      </c>
      <c r="N38" s="17">
        <v>3</v>
      </c>
      <c r="O38" s="17">
        <v>14</v>
      </c>
      <c r="P38" s="17">
        <v>3</v>
      </c>
      <c r="Q38" s="17">
        <v>1</v>
      </c>
      <c r="R38" s="17">
        <v>7</v>
      </c>
      <c r="S38" s="17">
        <v>6</v>
      </c>
      <c r="T38" s="17">
        <v>3</v>
      </c>
      <c r="U38" s="17">
        <v>2</v>
      </c>
      <c r="V38" s="17">
        <v>2</v>
      </c>
      <c r="W38" s="17">
        <v>7</v>
      </c>
      <c r="X38" s="17">
        <v>2</v>
      </c>
      <c r="Y38" s="17">
        <v>2</v>
      </c>
    </row>
    <row r="39" spans="1:25" ht="13.5">
      <c r="A39" s="18" t="s">
        <v>61</v>
      </c>
      <c r="B39" s="19">
        <v>796</v>
      </c>
      <c r="C39" s="19">
        <v>773</v>
      </c>
      <c r="D39" s="19">
        <v>8</v>
      </c>
      <c r="E39" s="19">
        <v>13</v>
      </c>
      <c r="F39" s="19">
        <v>168</v>
      </c>
      <c r="G39" s="19">
        <v>63</v>
      </c>
      <c r="H39" s="19">
        <v>44</v>
      </c>
      <c r="I39" s="19">
        <v>68</v>
      </c>
      <c r="J39" s="19">
        <v>24</v>
      </c>
      <c r="K39" s="19">
        <v>40</v>
      </c>
      <c r="L39" s="19">
        <v>0</v>
      </c>
      <c r="M39" s="19">
        <v>120</v>
      </c>
      <c r="N39" s="19">
        <v>4</v>
      </c>
      <c r="O39" s="19">
        <v>42</v>
      </c>
      <c r="P39" s="19">
        <v>26</v>
      </c>
      <c r="Q39" s="19">
        <v>6</v>
      </c>
      <c r="R39" s="19">
        <v>47</v>
      </c>
      <c r="S39" s="19">
        <v>16</v>
      </c>
      <c r="T39" s="19">
        <v>18</v>
      </c>
      <c r="U39" s="19">
        <v>10</v>
      </c>
      <c r="V39" s="19">
        <v>8</v>
      </c>
      <c r="W39" s="19">
        <v>23</v>
      </c>
      <c r="X39" s="19">
        <v>10</v>
      </c>
      <c r="Y39" s="19">
        <v>9</v>
      </c>
    </row>
    <row r="40" spans="1:25" ht="13.5">
      <c r="A40" s="14" t="s">
        <v>62</v>
      </c>
      <c r="B40" s="15">
        <v>2974</v>
      </c>
      <c r="C40" s="15">
        <v>2877</v>
      </c>
      <c r="D40" s="15">
        <v>43</v>
      </c>
      <c r="E40" s="15">
        <v>65</v>
      </c>
      <c r="F40" s="15">
        <v>451</v>
      </c>
      <c r="G40" s="15">
        <v>321</v>
      </c>
      <c r="H40" s="15">
        <v>164</v>
      </c>
      <c r="I40" s="15">
        <v>230</v>
      </c>
      <c r="J40" s="15">
        <v>73</v>
      </c>
      <c r="K40" s="15">
        <v>121</v>
      </c>
      <c r="L40" s="15">
        <v>19</v>
      </c>
      <c r="M40" s="15">
        <v>354</v>
      </c>
      <c r="N40" s="15">
        <v>32</v>
      </c>
      <c r="O40" s="15">
        <v>235</v>
      </c>
      <c r="P40" s="15">
        <v>94</v>
      </c>
      <c r="Q40" s="15">
        <v>44</v>
      </c>
      <c r="R40" s="15">
        <v>286</v>
      </c>
      <c r="S40" s="15">
        <v>70</v>
      </c>
      <c r="T40" s="15">
        <v>126</v>
      </c>
      <c r="U40" s="15">
        <v>22</v>
      </c>
      <c r="V40" s="15">
        <v>37</v>
      </c>
      <c r="W40" s="15">
        <v>54</v>
      </c>
      <c r="X40" s="15">
        <v>22</v>
      </c>
      <c r="Y40" s="15">
        <v>30</v>
      </c>
    </row>
    <row r="41" spans="1:25" ht="13.5">
      <c r="A41" s="16" t="s">
        <v>63</v>
      </c>
      <c r="B41" s="17">
        <v>786</v>
      </c>
      <c r="C41" s="17">
        <v>754</v>
      </c>
      <c r="D41" s="17">
        <v>12</v>
      </c>
      <c r="E41" s="17">
        <v>17</v>
      </c>
      <c r="F41" s="17">
        <v>126</v>
      </c>
      <c r="G41" s="17">
        <v>92</v>
      </c>
      <c r="H41" s="17">
        <v>45</v>
      </c>
      <c r="I41" s="17">
        <v>50</v>
      </c>
      <c r="J41" s="17">
        <v>28</v>
      </c>
      <c r="K41" s="17">
        <v>23</v>
      </c>
      <c r="L41" s="17">
        <v>4</v>
      </c>
      <c r="M41" s="17">
        <v>104</v>
      </c>
      <c r="N41" s="17">
        <v>11</v>
      </c>
      <c r="O41" s="17">
        <v>72</v>
      </c>
      <c r="P41" s="17">
        <v>22</v>
      </c>
      <c r="Q41" s="17">
        <v>3</v>
      </c>
      <c r="R41" s="17">
        <v>64</v>
      </c>
      <c r="S41" s="17">
        <v>26</v>
      </c>
      <c r="T41" s="17">
        <v>14</v>
      </c>
      <c r="U41" s="17">
        <v>3</v>
      </c>
      <c r="V41" s="17">
        <v>19</v>
      </c>
      <c r="W41" s="17">
        <v>13</v>
      </c>
      <c r="X41" s="17">
        <v>10</v>
      </c>
      <c r="Y41" s="17">
        <v>9</v>
      </c>
    </row>
    <row r="42" spans="1:25" ht="13.5">
      <c r="A42" s="16" t="s">
        <v>64</v>
      </c>
      <c r="B42" s="17">
        <v>2298</v>
      </c>
      <c r="C42" s="17">
        <v>2180</v>
      </c>
      <c r="D42" s="17">
        <v>47</v>
      </c>
      <c r="E42" s="17">
        <v>57</v>
      </c>
      <c r="F42" s="17">
        <v>392</v>
      </c>
      <c r="G42" s="17">
        <v>235</v>
      </c>
      <c r="H42" s="17">
        <v>144</v>
      </c>
      <c r="I42" s="17">
        <v>132</v>
      </c>
      <c r="J42" s="17">
        <v>64</v>
      </c>
      <c r="K42" s="17">
        <v>85</v>
      </c>
      <c r="L42" s="17">
        <v>22</v>
      </c>
      <c r="M42" s="17">
        <v>252</v>
      </c>
      <c r="N42" s="17">
        <v>45</v>
      </c>
      <c r="O42" s="17">
        <v>177</v>
      </c>
      <c r="P42" s="17">
        <v>74</v>
      </c>
      <c r="Q42" s="17">
        <v>22</v>
      </c>
      <c r="R42" s="17">
        <v>164</v>
      </c>
      <c r="S42" s="17">
        <v>51</v>
      </c>
      <c r="T42" s="17">
        <v>83</v>
      </c>
      <c r="U42" s="17">
        <v>10</v>
      </c>
      <c r="V42" s="17">
        <v>65</v>
      </c>
      <c r="W42" s="17">
        <v>60</v>
      </c>
      <c r="X42" s="17">
        <v>17</v>
      </c>
      <c r="Y42" s="17">
        <v>25</v>
      </c>
    </row>
    <row r="43" spans="1:25" ht="13.5">
      <c r="A43" s="16" t="s">
        <v>65</v>
      </c>
      <c r="B43" s="17">
        <v>674</v>
      </c>
      <c r="C43" s="17">
        <v>645</v>
      </c>
      <c r="D43" s="17">
        <v>11</v>
      </c>
      <c r="E43" s="17">
        <v>12</v>
      </c>
      <c r="F43" s="17">
        <v>128</v>
      </c>
      <c r="G43" s="17">
        <v>51</v>
      </c>
      <c r="H43" s="17">
        <v>40</v>
      </c>
      <c r="I43" s="17">
        <v>55</v>
      </c>
      <c r="J43" s="17">
        <v>12</v>
      </c>
      <c r="K43" s="17">
        <v>31</v>
      </c>
      <c r="L43" s="17">
        <v>1</v>
      </c>
      <c r="M43" s="17">
        <v>83</v>
      </c>
      <c r="N43" s="17">
        <v>13</v>
      </c>
      <c r="O43" s="17">
        <v>55</v>
      </c>
      <c r="P43" s="17">
        <v>14</v>
      </c>
      <c r="Q43" s="17">
        <v>5</v>
      </c>
      <c r="R43" s="17">
        <v>31</v>
      </c>
      <c r="S43" s="17">
        <v>14</v>
      </c>
      <c r="T43" s="17">
        <v>37</v>
      </c>
      <c r="U43" s="17">
        <v>3</v>
      </c>
      <c r="V43" s="17">
        <v>13</v>
      </c>
      <c r="W43" s="17">
        <v>24</v>
      </c>
      <c r="X43" s="17">
        <v>8</v>
      </c>
      <c r="Y43" s="17">
        <v>9</v>
      </c>
    </row>
    <row r="44" spans="1:25" ht="13.5">
      <c r="A44" s="16" t="s">
        <v>66</v>
      </c>
      <c r="B44" s="17">
        <v>909</v>
      </c>
      <c r="C44" s="17">
        <v>883</v>
      </c>
      <c r="D44" s="17">
        <v>13</v>
      </c>
      <c r="E44" s="17">
        <v>19</v>
      </c>
      <c r="F44" s="17">
        <v>148</v>
      </c>
      <c r="G44" s="17">
        <v>85</v>
      </c>
      <c r="H44" s="17">
        <v>56</v>
      </c>
      <c r="I44" s="17">
        <v>62</v>
      </c>
      <c r="J44" s="17">
        <v>31</v>
      </c>
      <c r="K44" s="17">
        <v>45</v>
      </c>
      <c r="L44" s="17">
        <v>2</v>
      </c>
      <c r="M44" s="17">
        <v>92</v>
      </c>
      <c r="N44" s="17">
        <v>15</v>
      </c>
      <c r="O44" s="17">
        <v>67</v>
      </c>
      <c r="P44" s="17">
        <v>27</v>
      </c>
      <c r="Q44" s="17">
        <v>13</v>
      </c>
      <c r="R44" s="17">
        <v>73</v>
      </c>
      <c r="S44" s="17">
        <v>26</v>
      </c>
      <c r="T44" s="17">
        <v>32</v>
      </c>
      <c r="U44" s="17">
        <v>12</v>
      </c>
      <c r="V44" s="17">
        <v>20</v>
      </c>
      <c r="W44" s="17">
        <v>21</v>
      </c>
      <c r="X44" s="17">
        <v>8</v>
      </c>
      <c r="Y44" s="17">
        <v>10</v>
      </c>
    </row>
    <row r="45" spans="1:25" ht="13.5">
      <c r="A45" s="16" t="s">
        <v>67</v>
      </c>
      <c r="B45" s="17">
        <v>329</v>
      </c>
      <c r="C45" s="17">
        <v>319</v>
      </c>
      <c r="D45" s="17">
        <v>1</v>
      </c>
      <c r="E45" s="17">
        <v>9</v>
      </c>
      <c r="F45" s="17">
        <v>50</v>
      </c>
      <c r="G45" s="17">
        <v>20</v>
      </c>
      <c r="H45" s="17">
        <v>19</v>
      </c>
      <c r="I45" s="17">
        <v>28</v>
      </c>
      <c r="J45" s="17">
        <v>13</v>
      </c>
      <c r="K45" s="17">
        <v>15</v>
      </c>
      <c r="L45" s="17">
        <v>2</v>
      </c>
      <c r="M45" s="17">
        <v>38</v>
      </c>
      <c r="N45" s="17">
        <v>5</v>
      </c>
      <c r="O45" s="17">
        <v>14</v>
      </c>
      <c r="P45" s="17">
        <v>11</v>
      </c>
      <c r="Q45" s="17">
        <v>3</v>
      </c>
      <c r="R45" s="17">
        <v>31</v>
      </c>
      <c r="S45" s="17">
        <v>11</v>
      </c>
      <c r="T45" s="17">
        <v>13</v>
      </c>
      <c r="U45" s="17">
        <v>2</v>
      </c>
      <c r="V45" s="17">
        <v>12</v>
      </c>
      <c r="W45" s="17">
        <v>12</v>
      </c>
      <c r="X45" s="17">
        <v>7</v>
      </c>
      <c r="Y45" s="17">
        <v>5</v>
      </c>
    </row>
    <row r="46" spans="1:25" ht="13.5">
      <c r="A46" s="16" t="s">
        <v>68</v>
      </c>
      <c r="B46" s="17">
        <v>249</v>
      </c>
      <c r="C46" s="17">
        <v>240</v>
      </c>
      <c r="D46" s="17">
        <v>1</v>
      </c>
      <c r="E46" s="17">
        <v>3</v>
      </c>
      <c r="F46" s="17">
        <v>40</v>
      </c>
      <c r="G46" s="17">
        <v>19</v>
      </c>
      <c r="H46" s="17">
        <v>13</v>
      </c>
      <c r="I46" s="17">
        <v>25</v>
      </c>
      <c r="J46" s="17">
        <v>8</v>
      </c>
      <c r="K46" s="17">
        <v>19</v>
      </c>
      <c r="L46" s="17">
        <v>1</v>
      </c>
      <c r="M46" s="17">
        <v>37</v>
      </c>
      <c r="N46" s="17">
        <v>1</v>
      </c>
      <c r="O46" s="17">
        <v>8</v>
      </c>
      <c r="P46" s="17">
        <v>5</v>
      </c>
      <c r="Q46" s="17">
        <v>2</v>
      </c>
      <c r="R46" s="17">
        <v>21</v>
      </c>
      <c r="S46" s="17">
        <v>7</v>
      </c>
      <c r="T46" s="17">
        <v>7</v>
      </c>
      <c r="U46" s="17">
        <v>1</v>
      </c>
      <c r="V46" s="17">
        <v>1</v>
      </c>
      <c r="W46" s="17">
        <v>12</v>
      </c>
      <c r="X46" s="17">
        <v>5</v>
      </c>
      <c r="Y46" s="17">
        <v>7</v>
      </c>
    </row>
    <row r="47" spans="1:25" ht="13.5">
      <c r="A47" s="16" t="s">
        <v>60</v>
      </c>
      <c r="B47" s="17">
        <v>223</v>
      </c>
      <c r="C47" s="17">
        <v>220</v>
      </c>
      <c r="D47" s="17">
        <v>4</v>
      </c>
      <c r="E47" s="17">
        <v>9</v>
      </c>
      <c r="F47" s="17">
        <v>51</v>
      </c>
      <c r="G47" s="17">
        <v>22</v>
      </c>
      <c r="H47" s="17">
        <v>13</v>
      </c>
      <c r="I47" s="17">
        <v>15</v>
      </c>
      <c r="J47" s="17">
        <v>8</v>
      </c>
      <c r="K47" s="17">
        <v>11</v>
      </c>
      <c r="L47" s="17">
        <v>0</v>
      </c>
      <c r="M47" s="17">
        <v>33</v>
      </c>
      <c r="N47" s="17">
        <v>3</v>
      </c>
      <c r="O47" s="17">
        <v>14</v>
      </c>
      <c r="P47" s="17">
        <v>3</v>
      </c>
      <c r="Q47" s="17">
        <v>1</v>
      </c>
      <c r="R47" s="17">
        <v>7</v>
      </c>
      <c r="S47" s="17">
        <v>6</v>
      </c>
      <c r="T47" s="17">
        <v>3</v>
      </c>
      <c r="U47" s="17">
        <v>2</v>
      </c>
      <c r="V47" s="17">
        <v>2</v>
      </c>
      <c r="W47" s="17">
        <v>7</v>
      </c>
      <c r="X47" s="17">
        <v>2</v>
      </c>
      <c r="Y47" s="17">
        <v>2</v>
      </c>
    </row>
    <row r="48" spans="1:25" ht="13.5">
      <c r="A48" s="16" t="s">
        <v>69</v>
      </c>
      <c r="B48" s="17">
        <v>547</v>
      </c>
      <c r="C48" s="17">
        <v>530</v>
      </c>
      <c r="D48" s="17">
        <v>5</v>
      </c>
      <c r="E48" s="17">
        <v>12</v>
      </c>
      <c r="F48" s="17">
        <v>108</v>
      </c>
      <c r="G48" s="17">
        <v>50</v>
      </c>
      <c r="H48" s="17">
        <v>30</v>
      </c>
      <c r="I48" s="17">
        <v>51</v>
      </c>
      <c r="J48" s="17">
        <v>14</v>
      </c>
      <c r="K48" s="17">
        <v>26</v>
      </c>
      <c r="L48" s="17">
        <v>0</v>
      </c>
      <c r="M48" s="17">
        <v>75</v>
      </c>
      <c r="N48" s="17">
        <v>0</v>
      </c>
      <c r="O48" s="17">
        <v>36</v>
      </c>
      <c r="P48" s="17">
        <v>17</v>
      </c>
      <c r="Q48" s="17">
        <v>5</v>
      </c>
      <c r="R48" s="17">
        <v>35</v>
      </c>
      <c r="S48" s="17">
        <v>13</v>
      </c>
      <c r="T48" s="17">
        <v>13</v>
      </c>
      <c r="U48" s="17">
        <v>7</v>
      </c>
      <c r="V48" s="17">
        <v>8</v>
      </c>
      <c r="W48" s="17">
        <v>14</v>
      </c>
      <c r="X48" s="17">
        <v>7</v>
      </c>
      <c r="Y48" s="17">
        <v>5</v>
      </c>
    </row>
    <row r="49" spans="1:25" ht="13.5">
      <c r="A49" s="16" t="s">
        <v>70</v>
      </c>
      <c r="B49" s="17">
        <v>249</v>
      </c>
      <c r="C49" s="17">
        <v>243</v>
      </c>
      <c r="D49" s="17">
        <v>3</v>
      </c>
      <c r="E49" s="17">
        <v>1</v>
      </c>
      <c r="F49" s="17">
        <v>60</v>
      </c>
      <c r="G49" s="17">
        <v>13</v>
      </c>
      <c r="H49" s="17">
        <v>14</v>
      </c>
      <c r="I49" s="17">
        <v>17</v>
      </c>
      <c r="J49" s="17">
        <v>10</v>
      </c>
      <c r="K49" s="17">
        <v>14</v>
      </c>
      <c r="L49" s="17">
        <v>0</v>
      </c>
      <c r="M49" s="17">
        <v>45</v>
      </c>
      <c r="N49" s="17">
        <v>4</v>
      </c>
      <c r="O49" s="17">
        <v>6</v>
      </c>
      <c r="P49" s="17">
        <v>9</v>
      </c>
      <c r="Q49" s="17">
        <v>1</v>
      </c>
      <c r="R49" s="17">
        <v>12</v>
      </c>
      <c r="S49" s="17">
        <v>3</v>
      </c>
      <c r="T49" s="17">
        <v>5</v>
      </c>
      <c r="U49" s="17">
        <v>3</v>
      </c>
      <c r="V49" s="17">
        <v>0</v>
      </c>
      <c r="W49" s="17">
        <v>9</v>
      </c>
      <c r="X49" s="17">
        <v>3</v>
      </c>
      <c r="Y49" s="17">
        <v>4</v>
      </c>
    </row>
    <row r="50" spans="1:25" ht="13.5">
      <c r="A50" s="18" t="s">
        <v>71</v>
      </c>
      <c r="B50" s="19">
        <v>574</v>
      </c>
      <c r="C50" s="19">
        <v>550</v>
      </c>
      <c r="D50" s="19">
        <v>9</v>
      </c>
      <c r="E50" s="19">
        <v>14</v>
      </c>
      <c r="F50" s="19">
        <v>81</v>
      </c>
      <c r="G50" s="19">
        <v>61</v>
      </c>
      <c r="H50" s="19">
        <v>28</v>
      </c>
      <c r="I50" s="19">
        <v>40</v>
      </c>
      <c r="J50" s="19">
        <v>22</v>
      </c>
      <c r="K50" s="19">
        <v>23</v>
      </c>
      <c r="L50" s="19">
        <v>3</v>
      </c>
      <c r="M50" s="19">
        <v>92</v>
      </c>
      <c r="N50" s="19">
        <v>4</v>
      </c>
      <c r="O50" s="19">
        <v>44</v>
      </c>
      <c r="P50" s="19">
        <v>29</v>
      </c>
      <c r="Q50" s="19">
        <v>8</v>
      </c>
      <c r="R50" s="19">
        <v>38</v>
      </c>
      <c r="S50" s="19">
        <v>14</v>
      </c>
      <c r="T50" s="19">
        <v>19</v>
      </c>
      <c r="U50" s="19">
        <v>1</v>
      </c>
      <c r="V50" s="19">
        <v>6</v>
      </c>
      <c r="W50" s="19">
        <v>18</v>
      </c>
      <c r="X50" s="19">
        <v>3</v>
      </c>
      <c r="Y50" s="19">
        <v>6</v>
      </c>
    </row>
    <row r="51" spans="1:25" ht="13.5">
      <c r="A51" s="8"/>
      <c r="B51" s="8"/>
      <c r="C51" s="8"/>
      <c r="D51" s="8"/>
      <c r="E51" s="8"/>
      <c r="F51" s="8"/>
      <c r="G51" s="8"/>
      <c r="H51" s="8"/>
      <c r="I51" s="8"/>
      <c r="J51" s="8"/>
      <c r="K51" s="8"/>
      <c r="L51" s="8"/>
      <c r="M51" s="8"/>
      <c r="N51" s="8"/>
      <c r="O51" s="8"/>
      <c r="P51" s="8"/>
      <c r="Q51" s="8"/>
      <c r="R51" s="8"/>
      <c r="S51" s="8"/>
      <c r="T51" s="8"/>
      <c r="U51" s="8"/>
      <c r="V51" s="8"/>
      <c r="W51" s="8"/>
      <c r="X51" s="8"/>
      <c r="Y51" s="8"/>
    </row>
    <row r="52" spans="1:25" ht="14.25">
      <c r="A52" s="9" t="s">
        <v>72</v>
      </c>
      <c r="B52" s="8"/>
      <c r="C52" s="8"/>
      <c r="D52" s="8"/>
      <c r="E52" s="8"/>
      <c r="F52" s="8"/>
      <c r="G52" s="8"/>
      <c r="H52" s="8"/>
      <c r="I52" s="8"/>
      <c r="J52" s="8"/>
      <c r="K52" s="8"/>
      <c r="L52" s="8"/>
      <c r="M52" s="8"/>
      <c r="N52" s="8"/>
      <c r="O52" s="8"/>
      <c r="P52" s="8"/>
      <c r="Q52" s="43"/>
      <c r="R52" s="8"/>
      <c r="S52" s="8"/>
      <c r="T52" s="8"/>
      <c r="U52" s="8"/>
      <c r="V52" s="8"/>
      <c r="W52" s="8"/>
      <c r="X52" s="8"/>
      <c r="Y52" s="8"/>
    </row>
    <row r="53" spans="1:25" ht="13.5">
      <c r="A53" s="10" t="s">
        <v>51</v>
      </c>
      <c r="B53" s="10" t="s">
        <v>52</v>
      </c>
      <c r="C53" s="10" t="s">
        <v>3</v>
      </c>
      <c r="D53" s="10" t="s">
        <v>4</v>
      </c>
      <c r="E53" s="10" t="s">
        <v>5</v>
      </c>
      <c r="F53" s="10" t="s">
        <v>6</v>
      </c>
      <c r="G53" s="10" t="s">
        <v>7</v>
      </c>
      <c r="H53" s="10" t="s">
        <v>8</v>
      </c>
      <c r="I53" s="10" t="s">
        <v>9</v>
      </c>
      <c r="J53" s="10" t="s">
        <v>10</v>
      </c>
      <c r="K53" s="10" t="s">
        <v>11</v>
      </c>
      <c r="L53" s="10" t="s">
        <v>12</v>
      </c>
      <c r="M53" s="10" t="s">
        <v>13</v>
      </c>
      <c r="N53" s="10" t="s">
        <v>53</v>
      </c>
      <c r="O53" s="10" t="s">
        <v>54</v>
      </c>
      <c r="P53" s="10" t="s">
        <v>55</v>
      </c>
      <c r="Q53" s="10" t="s">
        <v>17</v>
      </c>
      <c r="R53" s="10" t="s">
        <v>18</v>
      </c>
      <c r="S53" s="10" t="s">
        <v>19</v>
      </c>
      <c r="T53" s="10" t="s">
        <v>20</v>
      </c>
      <c r="U53" s="10" t="s">
        <v>94</v>
      </c>
      <c r="V53" s="10" t="s">
        <v>22</v>
      </c>
      <c r="W53" s="11" t="s">
        <v>95</v>
      </c>
      <c r="X53" s="11" t="s">
        <v>24</v>
      </c>
      <c r="Y53" s="10" t="s">
        <v>96</v>
      </c>
    </row>
    <row r="54" spans="1:25" ht="13.5">
      <c r="A54" s="12" t="s">
        <v>56</v>
      </c>
      <c r="B54" s="13">
        <v>5668</v>
      </c>
      <c r="C54" s="13">
        <v>5478</v>
      </c>
      <c r="D54" s="13">
        <v>97</v>
      </c>
      <c r="E54" s="13">
        <v>183</v>
      </c>
      <c r="F54" s="13">
        <v>1104</v>
      </c>
      <c r="G54" s="13">
        <v>515</v>
      </c>
      <c r="H54" s="13">
        <v>340</v>
      </c>
      <c r="I54" s="13">
        <v>456</v>
      </c>
      <c r="J54" s="13">
        <v>120</v>
      </c>
      <c r="K54" s="13">
        <v>228</v>
      </c>
      <c r="L54" s="13">
        <v>50</v>
      </c>
      <c r="M54" s="13">
        <v>814</v>
      </c>
      <c r="N54" s="13">
        <v>55</v>
      </c>
      <c r="O54" s="13">
        <v>8</v>
      </c>
      <c r="P54" s="13">
        <v>0</v>
      </c>
      <c r="Q54" s="13">
        <v>0</v>
      </c>
      <c r="R54" s="13">
        <v>760</v>
      </c>
      <c r="S54" s="13">
        <v>162</v>
      </c>
      <c r="T54" s="13">
        <v>285</v>
      </c>
      <c r="U54" s="13">
        <v>35</v>
      </c>
      <c r="V54" s="13">
        <v>0</v>
      </c>
      <c r="W54" s="13">
        <v>142</v>
      </c>
      <c r="X54" s="13">
        <v>48</v>
      </c>
      <c r="Y54" s="13">
        <v>64</v>
      </c>
    </row>
    <row r="55" spans="1:25" ht="13.5">
      <c r="A55" s="14" t="s">
        <v>57</v>
      </c>
      <c r="B55" s="15">
        <v>2487</v>
      </c>
      <c r="C55" s="15">
        <v>2411</v>
      </c>
      <c r="D55" s="15">
        <v>46</v>
      </c>
      <c r="E55" s="15">
        <v>79</v>
      </c>
      <c r="F55" s="15">
        <v>439</v>
      </c>
      <c r="G55" s="15">
        <v>241</v>
      </c>
      <c r="H55" s="15">
        <v>146</v>
      </c>
      <c r="I55" s="15">
        <v>211</v>
      </c>
      <c r="J55" s="15">
        <v>48</v>
      </c>
      <c r="K55" s="15">
        <v>92</v>
      </c>
      <c r="L55" s="15">
        <v>26</v>
      </c>
      <c r="M55" s="15">
        <v>365</v>
      </c>
      <c r="N55" s="15">
        <v>22</v>
      </c>
      <c r="O55" s="15">
        <v>2</v>
      </c>
      <c r="P55" s="15">
        <v>0</v>
      </c>
      <c r="Q55" s="15">
        <v>0</v>
      </c>
      <c r="R55" s="15">
        <v>386</v>
      </c>
      <c r="S55" s="15">
        <v>76</v>
      </c>
      <c r="T55" s="15">
        <v>124</v>
      </c>
      <c r="U55" s="15">
        <v>16</v>
      </c>
      <c r="V55" s="15">
        <v>10</v>
      </c>
      <c r="W55" s="15">
        <v>49</v>
      </c>
      <c r="X55" s="15">
        <v>19</v>
      </c>
      <c r="Y55" s="15">
        <v>24</v>
      </c>
    </row>
    <row r="56" spans="1:25" ht="13.5">
      <c r="A56" s="16" t="s">
        <v>58</v>
      </c>
      <c r="B56" s="17">
        <v>2240</v>
      </c>
      <c r="C56" s="17">
        <v>2149</v>
      </c>
      <c r="D56" s="17">
        <v>38</v>
      </c>
      <c r="E56" s="17">
        <v>76</v>
      </c>
      <c r="F56" s="17">
        <v>465</v>
      </c>
      <c r="G56" s="17">
        <v>203</v>
      </c>
      <c r="H56" s="17">
        <v>134</v>
      </c>
      <c r="I56" s="17">
        <v>164</v>
      </c>
      <c r="J56" s="17">
        <v>46</v>
      </c>
      <c r="K56" s="17">
        <v>91</v>
      </c>
      <c r="L56" s="17">
        <v>21</v>
      </c>
      <c r="M56" s="17">
        <v>288</v>
      </c>
      <c r="N56" s="17">
        <v>30</v>
      </c>
      <c r="O56" s="17">
        <v>6</v>
      </c>
      <c r="P56" s="17">
        <v>0</v>
      </c>
      <c r="Q56" s="17">
        <v>0</v>
      </c>
      <c r="R56" s="17">
        <v>268</v>
      </c>
      <c r="S56" s="17">
        <v>57</v>
      </c>
      <c r="T56" s="17">
        <v>133</v>
      </c>
      <c r="U56" s="17">
        <v>13</v>
      </c>
      <c r="V56" s="17">
        <v>21</v>
      </c>
      <c r="W56" s="17">
        <v>63</v>
      </c>
      <c r="X56" s="17">
        <v>18</v>
      </c>
      <c r="Y56" s="17">
        <v>29</v>
      </c>
    </row>
    <row r="57" spans="1:25" ht="13.5">
      <c r="A57" s="16" t="s">
        <v>59</v>
      </c>
      <c r="B57" s="17">
        <v>355</v>
      </c>
      <c r="C57" s="17">
        <v>343</v>
      </c>
      <c r="D57" s="17">
        <v>2</v>
      </c>
      <c r="E57" s="17">
        <v>11</v>
      </c>
      <c r="F57" s="17">
        <v>63</v>
      </c>
      <c r="G57" s="17">
        <v>23</v>
      </c>
      <c r="H57" s="17">
        <v>21</v>
      </c>
      <c r="I57" s="17">
        <v>35</v>
      </c>
      <c r="J57" s="17">
        <v>12</v>
      </c>
      <c r="K57" s="17">
        <v>19</v>
      </c>
      <c r="L57" s="17">
        <v>3</v>
      </c>
      <c r="M57" s="17">
        <v>53</v>
      </c>
      <c r="N57" s="17">
        <v>2</v>
      </c>
      <c r="O57" s="17">
        <v>0</v>
      </c>
      <c r="P57" s="17">
        <v>0</v>
      </c>
      <c r="Q57" s="17">
        <v>0</v>
      </c>
      <c r="R57" s="17">
        <v>52</v>
      </c>
      <c r="S57" s="17">
        <v>14</v>
      </c>
      <c r="T57" s="17">
        <v>13</v>
      </c>
      <c r="U57" s="17">
        <v>0</v>
      </c>
      <c r="V57" s="17">
        <v>2</v>
      </c>
      <c r="W57" s="17">
        <v>13</v>
      </c>
      <c r="X57" s="17">
        <v>6</v>
      </c>
      <c r="Y57" s="17">
        <v>4</v>
      </c>
    </row>
    <row r="58" spans="1:25" ht="13.5">
      <c r="A58" s="16" t="s">
        <v>60</v>
      </c>
      <c r="B58" s="17">
        <v>140</v>
      </c>
      <c r="C58" s="17">
        <v>138</v>
      </c>
      <c r="D58" s="17">
        <v>3</v>
      </c>
      <c r="E58" s="17">
        <v>7</v>
      </c>
      <c r="F58" s="17">
        <v>35</v>
      </c>
      <c r="G58" s="17">
        <v>15</v>
      </c>
      <c r="H58" s="17">
        <v>7</v>
      </c>
      <c r="I58" s="17">
        <v>11</v>
      </c>
      <c r="J58" s="17">
        <v>3</v>
      </c>
      <c r="K58" s="17">
        <v>8</v>
      </c>
      <c r="L58" s="17">
        <v>0</v>
      </c>
      <c r="M58" s="17">
        <v>23</v>
      </c>
      <c r="N58" s="17">
        <v>1</v>
      </c>
      <c r="O58" s="17">
        <v>0</v>
      </c>
      <c r="P58" s="17">
        <v>0</v>
      </c>
      <c r="Q58" s="17">
        <v>0</v>
      </c>
      <c r="R58" s="17">
        <v>7</v>
      </c>
      <c r="S58" s="17">
        <v>5</v>
      </c>
      <c r="T58" s="17">
        <v>3</v>
      </c>
      <c r="U58" s="17">
        <v>1</v>
      </c>
      <c r="V58" s="17">
        <v>1</v>
      </c>
      <c r="W58" s="17">
        <v>4</v>
      </c>
      <c r="X58" s="17">
        <v>1</v>
      </c>
      <c r="Y58" s="17">
        <v>2</v>
      </c>
    </row>
    <row r="59" spans="1:25" ht="13.5">
      <c r="A59" s="18" t="s">
        <v>61</v>
      </c>
      <c r="B59" s="19">
        <v>446</v>
      </c>
      <c r="C59" s="19">
        <v>437</v>
      </c>
      <c r="D59" s="19">
        <v>8</v>
      </c>
      <c r="E59" s="19">
        <v>10</v>
      </c>
      <c r="F59" s="19">
        <v>102</v>
      </c>
      <c r="G59" s="19">
        <v>33</v>
      </c>
      <c r="H59" s="19">
        <v>32</v>
      </c>
      <c r="I59" s="19">
        <v>35</v>
      </c>
      <c r="J59" s="19">
        <v>11</v>
      </c>
      <c r="K59" s="19">
        <v>18</v>
      </c>
      <c r="L59" s="19">
        <v>0</v>
      </c>
      <c r="M59" s="19">
        <v>85</v>
      </c>
      <c r="N59" s="19">
        <v>0</v>
      </c>
      <c r="O59" s="19">
        <v>0</v>
      </c>
      <c r="P59" s="19">
        <v>0</v>
      </c>
      <c r="Q59" s="19">
        <v>0</v>
      </c>
      <c r="R59" s="19">
        <v>47</v>
      </c>
      <c r="S59" s="19">
        <v>10</v>
      </c>
      <c r="T59" s="19">
        <v>12</v>
      </c>
      <c r="U59" s="19">
        <v>5</v>
      </c>
      <c r="V59" s="19">
        <v>2</v>
      </c>
      <c r="W59" s="19">
        <v>13</v>
      </c>
      <c r="X59" s="19">
        <v>4</v>
      </c>
      <c r="Y59" s="19">
        <v>5</v>
      </c>
    </row>
    <row r="60" spans="1:25" ht="13.5">
      <c r="A60" s="14" t="s">
        <v>62</v>
      </c>
      <c r="B60" s="15">
        <v>1746</v>
      </c>
      <c r="C60" s="15">
        <v>1702</v>
      </c>
      <c r="D60" s="15">
        <v>30</v>
      </c>
      <c r="E60" s="15">
        <v>51</v>
      </c>
      <c r="F60" s="15">
        <v>306</v>
      </c>
      <c r="G60" s="15">
        <v>172</v>
      </c>
      <c r="H60" s="15">
        <v>99</v>
      </c>
      <c r="I60" s="15">
        <v>149</v>
      </c>
      <c r="J60" s="15">
        <v>28</v>
      </c>
      <c r="K60" s="15">
        <v>66</v>
      </c>
      <c r="L60" s="15">
        <v>19</v>
      </c>
      <c r="M60" s="15">
        <v>240</v>
      </c>
      <c r="N60" s="15">
        <v>14</v>
      </c>
      <c r="O60" s="15">
        <v>1</v>
      </c>
      <c r="P60" s="15">
        <v>0</v>
      </c>
      <c r="Q60" s="15">
        <v>0</v>
      </c>
      <c r="R60" s="15">
        <v>286</v>
      </c>
      <c r="S60" s="15">
        <v>52</v>
      </c>
      <c r="T60" s="15">
        <v>101</v>
      </c>
      <c r="U60" s="15">
        <v>14</v>
      </c>
      <c r="V60" s="15">
        <v>4</v>
      </c>
      <c r="W60" s="15">
        <v>34</v>
      </c>
      <c r="X60" s="15">
        <v>11</v>
      </c>
      <c r="Y60" s="15">
        <v>17</v>
      </c>
    </row>
    <row r="61" spans="1:25" ht="13.5">
      <c r="A61" s="16" t="s">
        <v>63</v>
      </c>
      <c r="B61" s="17">
        <v>450</v>
      </c>
      <c r="C61" s="17">
        <v>432</v>
      </c>
      <c r="D61" s="17">
        <v>8</v>
      </c>
      <c r="E61" s="17">
        <v>14</v>
      </c>
      <c r="F61" s="17">
        <v>90</v>
      </c>
      <c r="G61" s="17">
        <v>43</v>
      </c>
      <c r="H61" s="17">
        <v>29</v>
      </c>
      <c r="I61" s="17">
        <v>34</v>
      </c>
      <c r="J61" s="17">
        <v>14</v>
      </c>
      <c r="K61" s="17">
        <v>13</v>
      </c>
      <c r="L61" s="17">
        <v>4</v>
      </c>
      <c r="M61" s="17">
        <v>71</v>
      </c>
      <c r="N61" s="17">
        <v>8</v>
      </c>
      <c r="O61" s="17">
        <v>0</v>
      </c>
      <c r="P61" s="17">
        <v>0</v>
      </c>
      <c r="Q61" s="17">
        <v>0</v>
      </c>
      <c r="R61" s="17">
        <v>64</v>
      </c>
      <c r="S61" s="17">
        <v>16</v>
      </c>
      <c r="T61" s="17">
        <v>9</v>
      </c>
      <c r="U61" s="17">
        <v>3</v>
      </c>
      <c r="V61" s="17">
        <v>5</v>
      </c>
      <c r="W61" s="17">
        <v>7</v>
      </c>
      <c r="X61" s="17">
        <v>5</v>
      </c>
      <c r="Y61" s="17">
        <v>5</v>
      </c>
    </row>
    <row r="62" spans="1:25" ht="13.5">
      <c r="A62" s="16" t="s">
        <v>64</v>
      </c>
      <c r="B62" s="17">
        <v>1303</v>
      </c>
      <c r="C62" s="17">
        <v>1240</v>
      </c>
      <c r="D62" s="17">
        <v>26</v>
      </c>
      <c r="E62" s="17">
        <v>48</v>
      </c>
      <c r="F62" s="17">
        <v>276</v>
      </c>
      <c r="G62" s="17">
        <v>129</v>
      </c>
      <c r="H62" s="17">
        <v>75</v>
      </c>
      <c r="I62" s="17">
        <v>90</v>
      </c>
      <c r="J62" s="17">
        <v>30</v>
      </c>
      <c r="K62" s="17">
        <v>49</v>
      </c>
      <c r="L62" s="17">
        <v>18</v>
      </c>
      <c r="M62" s="17">
        <v>159</v>
      </c>
      <c r="N62" s="17">
        <v>15</v>
      </c>
      <c r="O62" s="17">
        <v>2</v>
      </c>
      <c r="P62" s="17">
        <v>0</v>
      </c>
      <c r="Q62" s="17">
        <v>0</v>
      </c>
      <c r="R62" s="17">
        <v>164</v>
      </c>
      <c r="S62" s="17">
        <v>31</v>
      </c>
      <c r="T62" s="17">
        <v>71</v>
      </c>
      <c r="U62" s="17">
        <v>6</v>
      </c>
      <c r="V62" s="17">
        <v>17</v>
      </c>
      <c r="W62" s="17">
        <v>35</v>
      </c>
      <c r="X62" s="17">
        <v>6</v>
      </c>
      <c r="Y62" s="17">
        <v>16</v>
      </c>
    </row>
    <row r="63" spans="1:25" ht="13.5">
      <c r="A63" s="16" t="s">
        <v>65</v>
      </c>
      <c r="B63" s="17">
        <v>405</v>
      </c>
      <c r="C63" s="17">
        <v>385</v>
      </c>
      <c r="D63" s="17">
        <v>6</v>
      </c>
      <c r="E63" s="17">
        <v>11</v>
      </c>
      <c r="F63" s="17">
        <v>87</v>
      </c>
      <c r="G63" s="17">
        <v>29</v>
      </c>
      <c r="H63" s="17">
        <v>29</v>
      </c>
      <c r="I63" s="17">
        <v>35</v>
      </c>
      <c r="J63" s="17">
        <v>5</v>
      </c>
      <c r="K63" s="17">
        <v>17</v>
      </c>
      <c r="L63" s="17">
        <v>1</v>
      </c>
      <c r="M63" s="17">
        <v>58</v>
      </c>
      <c r="N63" s="17">
        <v>5</v>
      </c>
      <c r="O63" s="17">
        <v>1</v>
      </c>
      <c r="P63" s="17">
        <v>0</v>
      </c>
      <c r="Q63" s="17">
        <v>0</v>
      </c>
      <c r="R63" s="17">
        <v>31</v>
      </c>
      <c r="S63" s="17">
        <v>11</v>
      </c>
      <c r="T63" s="17">
        <v>35</v>
      </c>
      <c r="U63" s="17">
        <v>0</v>
      </c>
      <c r="V63" s="17">
        <v>2</v>
      </c>
      <c r="W63" s="17">
        <v>15</v>
      </c>
      <c r="X63" s="17">
        <v>7</v>
      </c>
      <c r="Y63" s="17">
        <v>5</v>
      </c>
    </row>
    <row r="64" spans="1:25" ht="13.5">
      <c r="A64" s="16" t="s">
        <v>66</v>
      </c>
      <c r="B64" s="17">
        <v>532</v>
      </c>
      <c r="C64" s="17">
        <v>524</v>
      </c>
      <c r="D64" s="17">
        <v>6</v>
      </c>
      <c r="E64" s="17">
        <v>17</v>
      </c>
      <c r="F64" s="17">
        <v>102</v>
      </c>
      <c r="G64" s="17">
        <v>45</v>
      </c>
      <c r="H64" s="17">
        <v>30</v>
      </c>
      <c r="I64" s="17">
        <v>39</v>
      </c>
      <c r="J64" s="17">
        <v>11</v>
      </c>
      <c r="K64" s="17">
        <v>25</v>
      </c>
      <c r="L64" s="17">
        <v>2</v>
      </c>
      <c r="M64" s="17">
        <v>71</v>
      </c>
      <c r="N64" s="17">
        <v>10</v>
      </c>
      <c r="O64" s="17">
        <v>3</v>
      </c>
      <c r="P64" s="17">
        <v>0</v>
      </c>
      <c r="Q64" s="17">
        <v>0</v>
      </c>
      <c r="R64" s="17">
        <v>73</v>
      </c>
      <c r="S64" s="17">
        <v>15</v>
      </c>
      <c r="T64" s="17">
        <v>27</v>
      </c>
      <c r="U64" s="17">
        <v>7</v>
      </c>
      <c r="V64" s="17">
        <v>2</v>
      </c>
      <c r="W64" s="17">
        <v>13</v>
      </c>
      <c r="X64" s="17">
        <v>5</v>
      </c>
      <c r="Y64" s="17">
        <v>8</v>
      </c>
    </row>
    <row r="65" spans="1:25" ht="13.5">
      <c r="A65" s="16" t="s">
        <v>67</v>
      </c>
      <c r="B65" s="17">
        <v>199</v>
      </c>
      <c r="C65" s="17">
        <v>194</v>
      </c>
      <c r="D65" s="17">
        <v>1</v>
      </c>
      <c r="E65" s="17">
        <v>8</v>
      </c>
      <c r="F65" s="17">
        <v>34</v>
      </c>
      <c r="G65" s="17">
        <v>11</v>
      </c>
      <c r="H65" s="17">
        <v>13</v>
      </c>
      <c r="I65" s="17">
        <v>16</v>
      </c>
      <c r="J65" s="17">
        <v>8</v>
      </c>
      <c r="K65" s="17">
        <v>6</v>
      </c>
      <c r="L65" s="17">
        <v>2</v>
      </c>
      <c r="M65" s="17">
        <v>29</v>
      </c>
      <c r="N65" s="17">
        <v>1</v>
      </c>
      <c r="O65" s="17">
        <v>0</v>
      </c>
      <c r="P65" s="17">
        <v>0</v>
      </c>
      <c r="Q65" s="17">
        <v>0</v>
      </c>
      <c r="R65" s="17">
        <v>31</v>
      </c>
      <c r="S65" s="17">
        <v>9</v>
      </c>
      <c r="T65" s="17">
        <v>10</v>
      </c>
      <c r="U65" s="17">
        <v>0</v>
      </c>
      <c r="V65" s="17">
        <v>2</v>
      </c>
      <c r="W65" s="17">
        <v>7</v>
      </c>
      <c r="X65" s="17">
        <v>4</v>
      </c>
      <c r="Y65" s="17">
        <v>3</v>
      </c>
    </row>
    <row r="66" spans="1:25" ht="13.5">
      <c r="A66" s="16" t="s">
        <v>68</v>
      </c>
      <c r="B66" s="17">
        <v>156</v>
      </c>
      <c r="C66" s="17">
        <v>149</v>
      </c>
      <c r="D66" s="17">
        <v>1</v>
      </c>
      <c r="E66" s="17">
        <v>3</v>
      </c>
      <c r="F66" s="17">
        <v>29</v>
      </c>
      <c r="G66" s="17">
        <v>12</v>
      </c>
      <c r="H66" s="17">
        <v>8</v>
      </c>
      <c r="I66" s="17">
        <v>19</v>
      </c>
      <c r="J66" s="17">
        <v>4</v>
      </c>
      <c r="K66" s="17">
        <v>13</v>
      </c>
      <c r="L66" s="17">
        <v>1</v>
      </c>
      <c r="M66" s="17">
        <v>24</v>
      </c>
      <c r="N66" s="17">
        <v>1</v>
      </c>
      <c r="O66" s="17">
        <v>0</v>
      </c>
      <c r="P66" s="17">
        <v>0</v>
      </c>
      <c r="Q66" s="17">
        <v>0</v>
      </c>
      <c r="R66" s="17">
        <v>21</v>
      </c>
      <c r="S66" s="17">
        <v>5</v>
      </c>
      <c r="T66" s="17">
        <v>3</v>
      </c>
      <c r="U66" s="17">
        <v>0</v>
      </c>
      <c r="V66" s="17">
        <v>0</v>
      </c>
      <c r="W66" s="17">
        <v>6</v>
      </c>
      <c r="X66" s="17">
        <v>2</v>
      </c>
      <c r="Y66" s="17">
        <v>1</v>
      </c>
    </row>
    <row r="67" spans="1:25" ht="13.5">
      <c r="A67" s="16" t="s">
        <v>60</v>
      </c>
      <c r="B67" s="17">
        <v>140</v>
      </c>
      <c r="C67" s="17">
        <v>138</v>
      </c>
      <c r="D67" s="17">
        <v>3</v>
      </c>
      <c r="E67" s="17">
        <v>7</v>
      </c>
      <c r="F67" s="17">
        <v>35</v>
      </c>
      <c r="G67" s="17">
        <v>15</v>
      </c>
      <c r="H67" s="17">
        <v>7</v>
      </c>
      <c r="I67" s="17">
        <v>11</v>
      </c>
      <c r="J67" s="17">
        <v>3</v>
      </c>
      <c r="K67" s="17">
        <v>8</v>
      </c>
      <c r="L67" s="17">
        <v>0</v>
      </c>
      <c r="M67" s="17">
        <v>23</v>
      </c>
      <c r="N67" s="17">
        <v>1</v>
      </c>
      <c r="O67" s="17">
        <v>0</v>
      </c>
      <c r="P67" s="17">
        <v>0</v>
      </c>
      <c r="Q67" s="17">
        <v>0</v>
      </c>
      <c r="R67" s="17">
        <v>7</v>
      </c>
      <c r="S67" s="17">
        <v>5</v>
      </c>
      <c r="T67" s="17">
        <v>3</v>
      </c>
      <c r="U67" s="17">
        <v>1</v>
      </c>
      <c r="V67" s="17">
        <v>1</v>
      </c>
      <c r="W67" s="17">
        <v>4</v>
      </c>
      <c r="X67" s="17">
        <v>1</v>
      </c>
      <c r="Y67" s="17">
        <v>2</v>
      </c>
    </row>
    <row r="68" spans="1:25" ht="13.5">
      <c r="A68" s="16" t="s">
        <v>69</v>
      </c>
      <c r="B68" s="17">
        <v>309</v>
      </c>
      <c r="C68" s="17">
        <v>302</v>
      </c>
      <c r="D68" s="17">
        <v>5</v>
      </c>
      <c r="E68" s="17">
        <v>9</v>
      </c>
      <c r="F68" s="17">
        <v>65</v>
      </c>
      <c r="G68" s="17">
        <v>29</v>
      </c>
      <c r="H68" s="17">
        <v>22</v>
      </c>
      <c r="I68" s="17">
        <v>26</v>
      </c>
      <c r="J68" s="17">
        <v>6</v>
      </c>
      <c r="K68" s="17">
        <v>12</v>
      </c>
      <c r="L68" s="17">
        <v>0</v>
      </c>
      <c r="M68" s="17">
        <v>57</v>
      </c>
      <c r="N68" s="17">
        <v>0</v>
      </c>
      <c r="O68" s="17">
        <v>0</v>
      </c>
      <c r="P68" s="17">
        <v>0</v>
      </c>
      <c r="Q68" s="17">
        <v>0</v>
      </c>
      <c r="R68" s="17">
        <v>35</v>
      </c>
      <c r="S68" s="17">
        <v>8</v>
      </c>
      <c r="T68" s="17">
        <v>8</v>
      </c>
      <c r="U68" s="17">
        <v>3</v>
      </c>
      <c r="V68" s="17">
        <v>2</v>
      </c>
      <c r="W68" s="17">
        <v>8</v>
      </c>
      <c r="X68" s="17">
        <v>4</v>
      </c>
      <c r="Y68" s="17">
        <v>1</v>
      </c>
    </row>
    <row r="69" spans="1:25" ht="13.5">
      <c r="A69" s="16" t="s">
        <v>70</v>
      </c>
      <c r="B69" s="17">
        <v>137</v>
      </c>
      <c r="C69" s="17">
        <v>135</v>
      </c>
      <c r="D69" s="17">
        <v>3</v>
      </c>
      <c r="E69" s="17">
        <v>1</v>
      </c>
      <c r="F69" s="17">
        <v>37</v>
      </c>
      <c r="G69" s="17">
        <v>4</v>
      </c>
      <c r="H69" s="17">
        <v>10</v>
      </c>
      <c r="I69" s="17">
        <v>9</v>
      </c>
      <c r="J69" s="17">
        <v>5</v>
      </c>
      <c r="K69" s="17">
        <v>6</v>
      </c>
      <c r="L69" s="17">
        <v>0</v>
      </c>
      <c r="M69" s="17">
        <v>28</v>
      </c>
      <c r="N69" s="17">
        <v>0</v>
      </c>
      <c r="O69" s="17">
        <v>0</v>
      </c>
      <c r="P69" s="17">
        <v>0</v>
      </c>
      <c r="Q69" s="17">
        <v>0</v>
      </c>
      <c r="R69" s="17">
        <v>12</v>
      </c>
      <c r="S69" s="17">
        <v>2</v>
      </c>
      <c r="T69" s="17">
        <v>4</v>
      </c>
      <c r="U69" s="17">
        <v>2</v>
      </c>
      <c r="V69" s="17">
        <v>0</v>
      </c>
      <c r="W69" s="17">
        <v>5</v>
      </c>
      <c r="X69" s="17">
        <v>0</v>
      </c>
      <c r="Y69" s="17">
        <v>4</v>
      </c>
    </row>
    <row r="70" spans="1:25" s="8" customFormat="1" ht="14.25" customHeight="1">
      <c r="A70" s="18" t="s">
        <v>71</v>
      </c>
      <c r="B70" s="19">
        <v>316</v>
      </c>
      <c r="C70" s="19">
        <v>301</v>
      </c>
      <c r="D70" s="19">
        <v>8</v>
      </c>
      <c r="E70" s="19">
        <v>14</v>
      </c>
      <c r="F70" s="19">
        <v>47</v>
      </c>
      <c r="G70" s="19">
        <v>27</v>
      </c>
      <c r="H70" s="19">
        <v>20</v>
      </c>
      <c r="I70" s="19">
        <v>28</v>
      </c>
      <c r="J70" s="19">
        <v>6</v>
      </c>
      <c r="K70" s="19">
        <v>13</v>
      </c>
      <c r="L70" s="19">
        <v>3</v>
      </c>
      <c r="M70" s="19">
        <v>63</v>
      </c>
      <c r="N70" s="19">
        <v>2</v>
      </c>
      <c r="O70" s="19">
        <v>1</v>
      </c>
      <c r="P70" s="19">
        <v>0</v>
      </c>
      <c r="Q70" s="19">
        <v>0</v>
      </c>
      <c r="R70" s="19">
        <v>38</v>
      </c>
      <c r="S70" s="19">
        <v>9</v>
      </c>
      <c r="T70" s="19">
        <v>16</v>
      </c>
      <c r="U70" s="19">
        <v>0</v>
      </c>
      <c r="V70" s="19">
        <v>1</v>
      </c>
      <c r="W70" s="19">
        <v>8</v>
      </c>
      <c r="X70" s="19">
        <v>3</v>
      </c>
      <c r="Y70" s="19">
        <v>2</v>
      </c>
    </row>
    <row r="71" spans="1:25" ht="13.5">
      <c r="A71" s="8"/>
      <c r="B71" s="8"/>
      <c r="C71" s="8"/>
      <c r="D71" s="8"/>
      <c r="E71" s="8"/>
      <c r="F71" s="8"/>
      <c r="G71" s="8"/>
      <c r="H71" s="8"/>
      <c r="I71" s="8"/>
      <c r="J71" s="8"/>
      <c r="K71" s="8"/>
      <c r="L71" s="8"/>
      <c r="M71" s="8"/>
      <c r="N71" s="8"/>
      <c r="O71" s="8"/>
      <c r="P71" s="8"/>
      <c r="Q71" s="8"/>
      <c r="R71" s="8"/>
      <c r="S71" s="8"/>
      <c r="T71" s="8"/>
      <c r="U71" s="8"/>
      <c r="V71" s="8"/>
      <c r="W71" s="8"/>
      <c r="X71" s="8"/>
      <c r="Y71" s="8"/>
    </row>
    <row r="72" spans="1:25" ht="14.25">
      <c r="A72" s="9" t="s">
        <v>73</v>
      </c>
      <c r="B72" s="8"/>
      <c r="C72" s="8"/>
      <c r="D72" s="8"/>
      <c r="E72" s="8"/>
      <c r="F72" s="8"/>
      <c r="G72" s="8"/>
      <c r="H72" s="8"/>
      <c r="I72" s="8"/>
      <c r="J72" s="8"/>
      <c r="K72" s="8"/>
      <c r="L72" s="8"/>
      <c r="M72" s="8"/>
      <c r="N72" s="8"/>
      <c r="O72" s="8"/>
      <c r="P72" s="8"/>
      <c r="Q72" s="8"/>
      <c r="R72" s="8"/>
      <c r="S72" s="8"/>
      <c r="T72" s="8"/>
      <c r="U72" s="8"/>
      <c r="V72" s="8"/>
      <c r="W72" s="8"/>
      <c r="X72" s="8"/>
      <c r="Y72" s="8"/>
    </row>
    <row r="73" spans="1:25" ht="13.5">
      <c r="A73" s="10" t="s">
        <v>51</v>
      </c>
      <c r="B73" s="10" t="s">
        <v>52</v>
      </c>
      <c r="C73" s="10" t="s">
        <v>3</v>
      </c>
      <c r="D73" s="10" t="s">
        <v>4</v>
      </c>
      <c r="E73" s="10" t="s">
        <v>5</v>
      </c>
      <c r="F73" s="10" t="s">
        <v>6</v>
      </c>
      <c r="G73" s="10" t="s">
        <v>7</v>
      </c>
      <c r="H73" s="10" t="s">
        <v>8</v>
      </c>
      <c r="I73" s="10" t="s">
        <v>9</v>
      </c>
      <c r="J73" s="10" t="s">
        <v>10</v>
      </c>
      <c r="K73" s="10" t="s">
        <v>11</v>
      </c>
      <c r="L73" s="10" t="s">
        <v>12</v>
      </c>
      <c r="M73" s="10" t="s">
        <v>13</v>
      </c>
      <c r="N73" s="10" t="s">
        <v>53</v>
      </c>
      <c r="O73" s="10" t="s">
        <v>54</v>
      </c>
      <c r="P73" s="10" t="s">
        <v>55</v>
      </c>
      <c r="Q73" s="10" t="s">
        <v>17</v>
      </c>
      <c r="R73" s="10" t="s">
        <v>18</v>
      </c>
      <c r="S73" s="10" t="s">
        <v>19</v>
      </c>
      <c r="T73" s="10" t="s">
        <v>20</v>
      </c>
      <c r="U73" s="10" t="s">
        <v>94</v>
      </c>
      <c r="V73" s="10" t="s">
        <v>22</v>
      </c>
      <c r="W73" s="11" t="s">
        <v>95</v>
      </c>
      <c r="X73" s="11" t="s">
        <v>24</v>
      </c>
      <c r="Y73" s="10" t="s">
        <v>96</v>
      </c>
    </row>
    <row r="74" spans="1:25" ht="13.5">
      <c r="A74" s="12" t="s">
        <v>56</v>
      </c>
      <c r="B74" s="13">
        <v>4104</v>
      </c>
      <c r="C74" s="13">
        <v>3925</v>
      </c>
      <c r="D74" s="13">
        <v>52</v>
      </c>
      <c r="E74" s="13">
        <v>35</v>
      </c>
      <c r="F74" s="13">
        <v>526</v>
      </c>
      <c r="G74" s="13">
        <v>451</v>
      </c>
      <c r="H74" s="13">
        <v>222</v>
      </c>
      <c r="I74" s="13">
        <v>247</v>
      </c>
      <c r="J74" s="13">
        <v>162</v>
      </c>
      <c r="K74" s="13">
        <v>185</v>
      </c>
      <c r="L74" s="13">
        <v>4</v>
      </c>
      <c r="M74" s="13">
        <v>381</v>
      </c>
      <c r="N74" s="13">
        <v>76</v>
      </c>
      <c r="O74" s="13">
        <v>720</v>
      </c>
      <c r="P74" s="13">
        <v>304</v>
      </c>
      <c r="Q74" s="13">
        <v>107</v>
      </c>
      <c r="R74" s="13">
        <v>0</v>
      </c>
      <c r="S74" s="13">
        <v>77</v>
      </c>
      <c r="T74" s="13">
        <v>65</v>
      </c>
      <c r="U74" s="13">
        <v>30</v>
      </c>
      <c r="V74" s="13">
        <v>0</v>
      </c>
      <c r="W74" s="13">
        <v>101</v>
      </c>
      <c r="X74" s="13">
        <v>44</v>
      </c>
      <c r="Y74" s="13">
        <v>48</v>
      </c>
    </row>
    <row r="75" spans="1:25" ht="13.5">
      <c r="A75" s="14" t="s">
        <v>57</v>
      </c>
      <c r="B75" s="15">
        <v>1807</v>
      </c>
      <c r="C75" s="15">
        <v>1732</v>
      </c>
      <c r="D75" s="15">
        <v>18</v>
      </c>
      <c r="E75" s="15">
        <v>17</v>
      </c>
      <c r="F75" s="15">
        <v>214</v>
      </c>
      <c r="G75" s="15">
        <v>230</v>
      </c>
      <c r="H75" s="15">
        <v>87</v>
      </c>
      <c r="I75" s="15">
        <v>107</v>
      </c>
      <c r="J75" s="15">
        <v>74</v>
      </c>
      <c r="K75" s="15">
        <v>75</v>
      </c>
      <c r="L75" s="15">
        <v>0</v>
      </c>
      <c r="M75" s="15">
        <v>175</v>
      </c>
      <c r="N75" s="15">
        <v>23</v>
      </c>
      <c r="O75" s="15">
        <v>349</v>
      </c>
      <c r="P75" s="15">
        <v>144</v>
      </c>
      <c r="Q75" s="15">
        <v>54</v>
      </c>
      <c r="R75" s="15">
        <v>0</v>
      </c>
      <c r="S75" s="15">
        <v>32</v>
      </c>
      <c r="T75" s="15">
        <v>33</v>
      </c>
      <c r="U75" s="15">
        <v>9</v>
      </c>
      <c r="V75" s="15">
        <v>51</v>
      </c>
      <c r="W75" s="15">
        <v>35</v>
      </c>
      <c r="X75" s="15">
        <v>16</v>
      </c>
      <c r="Y75" s="15">
        <v>21</v>
      </c>
    </row>
    <row r="76" spans="1:25" ht="13.5">
      <c r="A76" s="16" t="s">
        <v>58</v>
      </c>
      <c r="B76" s="17">
        <v>1641</v>
      </c>
      <c r="C76" s="17">
        <v>1559</v>
      </c>
      <c r="D76" s="17">
        <v>33</v>
      </c>
      <c r="E76" s="17">
        <v>12</v>
      </c>
      <c r="F76" s="17">
        <v>203</v>
      </c>
      <c r="G76" s="17">
        <v>168</v>
      </c>
      <c r="H76" s="17">
        <v>106</v>
      </c>
      <c r="I76" s="17">
        <v>85</v>
      </c>
      <c r="J76" s="17">
        <v>61</v>
      </c>
      <c r="K76" s="17">
        <v>70</v>
      </c>
      <c r="L76" s="17">
        <v>4</v>
      </c>
      <c r="M76" s="17">
        <v>139</v>
      </c>
      <c r="N76" s="17">
        <v>43</v>
      </c>
      <c r="O76" s="17">
        <v>293</v>
      </c>
      <c r="P76" s="17">
        <v>115</v>
      </c>
      <c r="Q76" s="17">
        <v>41</v>
      </c>
      <c r="R76" s="17">
        <v>0</v>
      </c>
      <c r="S76" s="17">
        <v>34</v>
      </c>
      <c r="T76" s="17">
        <v>19</v>
      </c>
      <c r="U76" s="17">
        <v>12</v>
      </c>
      <c r="V76" s="17">
        <v>77</v>
      </c>
      <c r="W76" s="17">
        <v>42</v>
      </c>
      <c r="X76" s="17">
        <v>15</v>
      </c>
      <c r="Y76" s="17">
        <v>15</v>
      </c>
    </row>
    <row r="77" spans="1:25" ht="13.5">
      <c r="A77" s="16" t="s">
        <v>59</v>
      </c>
      <c r="B77" s="17">
        <v>223</v>
      </c>
      <c r="C77" s="17">
        <v>216</v>
      </c>
      <c r="D77" s="17">
        <v>0</v>
      </c>
      <c r="E77" s="17">
        <v>1</v>
      </c>
      <c r="F77" s="17">
        <v>27</v>
      </c>
      <c r="G77" s="17">
        <v>16</v>
      </c>
      <c r="H77" s="17">
        <v>11</v>
      </c>
      <c r="I77" s="17">
        <v>18</v>
      </c>
      <c r="J77" s="17">
        <v>9</v>
      </c>
      <c r="K77" s="17">
        <v>15</v>
      </c>
      <c r="L77" s="17">
        <v>0</v>
      </c>
      <c r="M77" s="17">
        <v>22</v>
      </c>
      <c r="N77" s="17">
        <v>4</v>
      </c>
      <c r="O77" s="17">
        <v>22</v>
      </c>
      <c r="P77" s="17">
        <v>16</v>
      </c>
      <c r="Q77" s="17">
        <v>5</v>
      </c>
      <c r="R77" s="17">
        <v>0</v>
      </c>
      <c r="S77" s="17">
        <v>4</v>
      </c>
      <c r="T77" s="17">
        <v>7</v>
      </c>
      <c r="U77" s="17">
        <v>3</v>
      </c>
      <c r="V77" s="17">
        <v>11</v>
      </c>
      <c r="W77" s="17">
        <v>11</v>
      </c>
      <c r="X77" s="17">
        <v>6</v>
      </c>
      <c r="Y77" s="17">
        <v>8</v>
      </c>
    </row>
    <row r="78" spans="1:25" ht="13.5">
      <c r="A78" s="16" t="s">
        <v>60</v>
      </c>
      <c r="B78" s="17">
        <v>83</v>
      </c>
      <c r="C78" s="17">
        <v>82</v>
      </c>
      <c r="D78" s="17">
        <v>1</v>
      </c>
      <c r="E78" s="17">
        <v>2</v>
      </c>
      <c r="F78" s="17">
        <v>16</v>
      </c>
      <c r="G78" s="17">
        <v>7</v>
      </c>
      <c r="H78" s="17">
        <v>6</v>
      </c>
      <c r="I78" s="17">
        <v>4</v>
      </c>
      <c r="J78" s="17">
        <v>5</v>
      </c>
      <c r="K78" s="17">
        <v>3</v>
      </c>
      <c r="L78" s="17">
        <v>0</v>
      </c>
      <c r="M78" s="17">
        <v>10</v>
      </c>
      <c r="N78" s="17">
        <v>2</v>
      </c>
      <c r="O78" s="17">
        <v>14</v>
      </c>
      <c r="P78" s="17">
        <v>3</v>
      </c>
      <c r="Q78" s="17">
        <v>1</v>
      </c>
      <c r="R78" s="17">
        <v>0</v>
      </c>
      <c r="S78" s="17">
        <v>1</v>
      </c>
      <c r="T78" s="17">
        <v>0</v>
      </c>
      <c r="U78" s="17">
        <v>1</v>
      </c>
      <c r="V78" s="17">
        <v>1</v>
      </c>
      <c r="W78" s="17">
        <v>3</v>
      </c>
      <c r="X78" s="17">
        <v>1</v>
      </c>
      <c r="Y78" s="17">
        <v>0</v>
      </c>
    </row>
    <row r="79" spans="1:25" ht="13.5">
      <c r="A79" s="18" t="s">
        <v>61</v>
      </c>
      <c r="B79" s="19">
        <v>350</v>
      </c>
      <c r="C79" s="19">
        <v>336</v>
      </c>
      <c r="D79" s="19">
        <v>0</v>
      </c>
      <c r="E79" s="19">
        <v>3</v>
      </c>
      <c r="F79" s="19">
        <v>66</v>
      </c>
      <c r="G79" s="19">
        <v>30</v>
      </c>
      <c r="H79" s="19">
        <v>12</v>
      </c>
      <c r="I79" s="19">
        <v>33</v>
      </c>
      <c r="J79" s="19">
        <v>13</v>
      </c>
      <c r="K79" s="19">
        <v>22</v>
      </c>
      <c r="L79" s="19">
        <v>0</v>
      </c>
      <c r="M79" s="19">
        <v>35</v>
      </c>
      <c r="N79" s="19">
        <v>4</v>
      </c>
      <c r="O79" s="19">
        <v>42</v>
      </c>
      <c r="P79" s="19">
        <v>26</v>
      </c>
      <c r="Q79" s="19">
        <v>6</v>
      </c>
      <c r="R79" s="19">
        <v>0</v>
      </c>
      <c r="S79" s="19">
        <v>6</v>
      </c>
      <c r="T79" s="19">
        <v>6</v>
      </c>
      <c r="U79" s="19">
        <v>5</v>
      </c>
      <c r="V79" s="19">
        <v>6</v>
      </c>
      <c r="W79" s="19">
        <v>10</v>
      </c>
      <c r="X79" s="19">
        <v>6</v>
      </c>
      <c r="Y79" s="19">
        <v>4</v>
      </c>
    </row>
    <row r="80" spans="1:25" ht="13.5">
      <c r="A80" s="14" t="s">
        <v>62</v>
      </c>
      <c r="B80" s="15">
        <v>1228</v>
      </c>
      <c r="C80" s="15">
        <v>1175</v>
      </c>
      <c r="D80" s="15">
        <v>13</v>
      </c>
      <c r="E80" s="15">
        <v>14</v>
      </c>
      <c r="F80" s="15">
        <v>145</v>
      </c>
      <c r="G80" s="15">
        <v>149</v>
      </c>
      <c r="H80" s="15">
        <v>65</v>
      </c>
      <c r="I80" s="15">
        <v>81</v>
      </c>
      <c r="J80" s="15">
        <v>45</v>
      </c>
      <c r="K80" s="15">
        <v>55</v>
      </c>
      <c r="L80" s="15">
        <v>0</v>
      </c>
      <c r="M80" s="15">
        <v>114</v>
      </c>
      <c r="N80" s="15">
        <v>18</v>
      </c>
      <c r="O80" s="15">
        <v>234</v>
      </c>
      <c r="P80" s="15">
        <v>94</v>
      </c>
      <c r="Q80" s="15">
        <v>44</v>
      </c>
      <c r="R80" s="15">
        <v>0</v>
      </c>
      <c r="S80" s="15">
        <v>18</v>
      </c>
      <c r="T80" s="15">
        <v>25</v>
      </c>
      <c r="U80" s="15">
        <v>8</v>
      </c>
      <c r="V80" s="15">
        <v>33</v>
      </c>
      <c r="W80" s="15">
        <v>20</v>
      </c>
      <c r="X80" s="15">
        <v>11</v>
      </c>
      <c r="Y80" s="15">
        <v>13</v>
      </c>
    </row>
    <row r="81" spans="1:25" ht="13.5">
      <c r="A81" s="16" t="s">
        <v>63</v>
      </c>
      <c r="B81" s="17">
        <v>336</v>
      </c>
      <c r="C81" s="17">
        <v>322</v>
      </c>
      <c r="D81" s="17">
        <v>4</v>
      </c>
      <c r="E81" s="17">
        <v>3</v>
      </c>
      <c r="F81" s="17">
        <v>36</v>
      </c>
      <c r="G81" s="17">
        <v>49</v>
      </c>
      <c r="H81" s="17">
        <v>16</v>
      </c>
      <c r="I81" s="17">
        <v>16</v>
      </c>
      <c r="J81" s="17">
        <v>14</v>
      </c>
      <c r="K81" s="17">
        <v>10</v>
      </c>
      <c r="L81" s="17">
        <v>0</v>
      </c>
      <c r="M81" s="17">
        <v>33</v>
      </c>
      <c r="N81" s="17">
        <v>3</v>
      </c>
      <c r="O81" s="17">
        <v>72</v>
      </c>
      <c r="P81" s="17">
        <v>22</v>
      </c>
      <c r="Q81" s="17">
        <v>3</v>
      </c>
      <c r="R81" s="17">
        <v>0</v>
      </c>
      <c r="S81" s="17">
        <v>10</v>
      </c>
      <c r="T81" s="17">
        <v>5</v>
      </c>
      <c r="U81" s="17">
        <v>0</v>
      </c>
      <c r="V81" s="17">
        <v>14</v>
      </c>
      <c r="W81" s="17">
        <v>6</v>
      </c>
      <c r="X81" s="17">
        <v>5</v>
      </c>
      <c r="Y81" s="17">
        <v>4</v>
      </c>
    </row>
    <row r="82" spans="1:25" ht="13.5">
      <c r="A82" s="16" t="s">
        <v>64</v>
      </c>
      <c r="B82" s="17">
        <v>995</v>
      </c>
      <c r="C82" s="17">
        <v>940</v>
      </c>
      <c r="D82" s="17">
        <v>21</v>
      </c>
      <c r="E82" s="17">
        <v>9</v>
      </c>
      <c r="F82" s="17">
        <v>116</v>
      </c>
      <c r="G82" s="17">
        <v>106</v>
      </c>
      <c r="H82" s="17">
        <v>69</v>
      </c>
      <c r="I82" s="17">
        <v>42</v>
      </c>
      <c r="J82" s="17">
        <v>34</v>
      </c>
      <c r="K82" s="17">
        <v>36</v>
      </c>
      <c r="L82" s="17">
        <v>4</v>
      </c>
      <c r="M82" s="17">
        <v>93</v>
      </c>
      <c r="N82" s="17">
        <v>30</v>
      </c>
      <c r="O82" s="17">
        <v>175</v>
      </c>
      <c r="P82" s="17">
        <v>74</v>
      </c>
      <c r="Q82" s="17">
        <v>22</v>
      </c>
      <c r="R82" s="17">
        <v>0</v>
      </c>
      <c r="S82" s="17">
        <v>20</v>
      </c>
      <c r="T82" s="17">
        <v>12</v>
      </c>
      <c r="U82" s="17">
        <v>4</v>
      </c>
      <c r="V82" s="17">
        <v>48</v>
      </c>
      <c r="W82" s="17">
        <v>25</v>
      </c>
      <c r="X82" s="17">
        <v>11</v>
      </c>
      <c r="Y82" s="17">
        <v>9</v>
      </c>
    </row>
    <row r="83" spans="1:25" ht="13.5">
      <c r="A83" s="16" t="s">
        <v>65</v>
      </c>
      <c r="B83" s="17">
        <v>269</v>
      </c>
      <c r="C83" s="17">
        <v>260</v>
      </c>
      <c r="D83" s="17">
        <v>5</v>
      </c>
      <c r="E83" s="17">
        <v>1</v>
      </c>
      <c r="F83" s="17">
        <v>41</v>
      </c>
      <c r="G83" s="17">
        <v>22</v>
      </c>
      <c r="H83" s="17">
        <v>11</v>
      </c>
      <c r="I83" s="17">
        <v>20</v>
      </c>
      <c r="J83" s="17">
        <v>7</v>
      </c>
      <c r="K83" s="17">
        <v>14</v>
      </c>
      <c r="L83" s="17">
        <v>0</v>
      </c>
      <c r="M83" s="17">
        <v>25</v>
      </c>
      <c r="N83" s="17">
        <v>8</v>
      </c>
      <c r="O83" s="17">
        <v>54</v>
      </c>
      <c r="P83" s="17">
        <v>14</v>
      </c>
      <c r="Q83" s="17">
        <v>5</v>
      </c>
      <c r="R83" s="17">
        <v>0</v>
      </c>
      <c r="S83" s="17">
        <v>3</v>
      </c>
      <c r="T83" s="17">
        <v>2</v>
      </c>
      <c r="U83" s="17">
        <v>3</v>
      </c>
      <c r="V83" s="17">
        <v>11</v>
      </c>
      <c r="W83" s="17">
        <v>9</v>
      </c>
      <c r="X83" s="17">
        <v>1</v>
      </c>
      <c r="Y83" s="17">
        <v>4</v>
      </c>
    </row>
    <row r="84" spans="1:25" ht="13.5">
      <c r="A84" s="16" t="s">
        <v>66</v>
      </c>
      <c r="B84" s="17">
        <v>377</v>
      </c>
      <c r="C84" s="17">
        <v>359</v>
      </c>
      <c r="D84" s="17">
        <v>7</v>
      </c>
      <c r="E84" s="17">
        <v>2</v>
      </c>
      <c r="F84" s="17">
        <v>46</v>
      </c>
      <c r="G84" s="17">
        <v>40</v>
      </c>
      <c r="H84" s="17">
        <v>26</v>
      </c>
      <c r="I84" s="17">
        <v>23</v>
      </c>
      <c r="J84" s="17">
        <v>20</v>
      </c>
      <c r="K84" s="17">
        <v>20</v>
      </c>
      <c r="L84" s="17">
        <v>0</v>
      </c>
      <c r="M84" s="17">
        <v>21</v>
      </c>
      <c r="N84" s="17">
        <v>5</v>
      </c>
      <c r="O84" s="17">
        <v>64</v>
      </c>
      <c r="P84" s="17">
        <v>27</v>
      </c>
      <c r="Q84" s="17">
        <v>13</v>
      </c>
      <c r="R84" s="17">
        <v>0</v>
      </c>
      <c r="S84" s="17">
        <v>11</v>
      </c>
      <c r="T84" s="17">
        <v>5</v>
      </c>
      <c r="U84" s="17">
        <v>5</v>
      </c>
      <c r="V84" s="17">
        <v>18</v>
      </c>
      <c r="W84" s="17">
        <v>8</v>
      </c>
      <c r="X84" s="17">
        <v>3</v>
      </c>
      <c r="Y84" s="17">
        <v>2</v>
      </c>
    </row>
    <row r="85" spans="1:25" ht="13.5">
      <c r="A85" s="16" t="s">
        <v>67</v>
      </c>
      <c r="B85" s="17">
        <v>130</v>
      </c>
      <c r="C85" s="17">
        <v>125</v>
      </c>
      <c r="D85" s="17">
        <v>0</v>
      </c>
      <c r="E85" s="17">
        <v>1</v>
      </c>
      <c r="F85" s="17">
        <v>16</v>
      </c>
      <c r="G85" s="17">
        <v>9</v>
      </c>
      <c r="H85" s="17">
        <v>6</v>
      </c>
      <c r="I85" s="17">
        <v>12</v>
      </c>
      <c r="J85" s="17">
        <v>5</v>
      </c>
      <c r="K85" s="17">
        <v>9</v>
      </c>
      <c r="L85" s="17">
        <v>0</v>
      </c>
      <c r="M85" s="17">
        <v>9</v>
      </c>
      <c r="N85" s="17">
        <v>4</v>
      </c>
      <c r="O85" s="17">
        <v>14</v>
      </c>
      <c r="P85" s="17">
        <v>11</v>
      </c>
      <c r="Q85" s="17">
        <v>3</v>
      </c>
      <c r="R85" s="17">
        <v>0</v>
      </c>
      <c r="S85" s="17">
        <v>2</v>
      </c>
      <c r="T85" s="17">
        <v>3</v>
      </c>
      <c r="U85" s="17">
        <v>2</v>
      </c>
      <c r="V85" s="17">
        <v>10</v>
      </c>
      <c r="W85" s="17">
        <v>5</v>
      </c>
      <c r="X85" s="17">
        <v>3</v>
      </c>
      <c r="Y85" s="17">
        <v>2</v>
      </c>
    </row>
    <row r="86" spans="1:25" ht="13.5">
      <c r="A86" s="16" t="s">
        <v>68</v>
      </c>
      <c r="B86" s="17">
        <v>93</v>
      </c>
      <c r="C86" s="17">
        <v>91</v>
      </c>
      <c r="D86" s="17">
        <v>0</v>
      </c>
      <c r="E86" s="17">
        <v>0</v>
      </c>
      <c r="F86" s="17">
        <v>11</v>
      </c>
      <c r="G86" s="17">
        <v>7</v>
      </c>
      <c r="H86" s="17">
        <v>5</v>
      </c>
      <c r="I86" s="17">
        <v>6</v>
      </c>
      <c r="J86" s="17">
        <v>4</v>
      </c>
      <c r="K86" s="17">
        <v>6</v>
      </c>
      <c r="L86" s="17">
        <v>0</v>
      </c>
      <c r="M86" s="17">
        <v>13</v>
      </c>
      <c r="N86" s="17">
        <v>0</v>
      </c>
      <c r="O86" s="17">
        <v>8</v>
      </c>
      <c r="P86" s="17">
        <v>5</v>
      </c>
      <c r="Q86" s="17">
        <v>2</v>
      </c>
      <c r="R86" s="17">
        <v>0</v>
      </c>
      <c r="S86" s="17">
        <v>2</v>
      </c>
      <c r="T86" s="17">
        <v>4</v>
      </c>
      <c r="U86" s="17">
        <v>1</v>
      </c>
      <c r="V86" s="17">
        <v>1</v>
      </c>
      <c r="W86" s="17">
        <v>6</v>
      </c>
      <c r="X86" s="17">
        <v>3</v>
      </c>
      <c r="Y86" s="17">
        <v>6</v>
      </c>
    </row>
    <row r="87" spans="1:25" ht="13.5">
      <c r="A87" s="16" t="s">
        <v>60</v>
      </c>
      <c r="B87" s="17">
        <v>83</v>
      </c>
      <c r="C87" s="17">
        <v>82</v>
      </c>
      <c r="D87" s="17">
        <v>1</v>
      </c>
      <c r="E87" s="17">
        <v>2</v>
      </c>
      <c r="F87" s="17">
        <v>16</v>
      </c>
      <c r="G87" s="17">
        <v>7</v>
      </c>
      <c r="H87" s="17">
        <v>6</v>
      </c>
      <c r="I87" s="17">
        <v>4</v>
      </c>
      <c r="J87" s="17">
        <v>5</v>
      </c>
      <c r="K87" s="17">
        <v>3</v>
      </c>
      <c r="L87" s="17">
        <v>0</v>
      </c>
      <c r="M87" s="17">
        <v>10</v>
      </c>
      <c r="N87" s="17">
        <v>2</v>
      </c>
      <c r="O87" s="17">
        <v>14</v>
      </c>
      <c r="P87" s="17">
        <v>3</v>
      </c>
      <c r="Q87" s="17">
        <v>1</v>
      </c>
      <c r="R87" s="17">
        <v>0</v>
      </c>
      <c r="S87" s="17">
        <v>1</v>
      </c>
      <c r="T87" s="17">
        <v>0</v>
      </c>
      <c r="U87" s="17">
        <v>1</v>
      </c>
      <c r="V87" s="17">
        <v>1</v>
      </c>
      <c r="W87" s="17">
        <v>3</v>
      </c>
      <c r="X87" s="17">
        <v>1</v>
      </c>
      <c r="Y87" s="17">
        <v>0</v>
      </c>
    </row>
    <row r="88" spans="1:25" ht="13.5">
      <c r="A88" s="16" t="s">
        <v>69</v>
      </c>
      <c r="B88" s="17">
        <v>238</v>
      </c>
      <c r="C88" s="17">
        <v>228</v>
      </c>
      <c r="D88" s="17">
        <v>0</v>
      </c>
      <c r="E88" s="17">
        <v>3</v>
      </c>
      <c r="F88" s="17">
        <v>43</v>
      </c>
      <c r="G88" s="17">
        <v>21</v>
      </c>
      <c r="H88" s="17">
        <v>8</v>
      </c>
      <c r="I88" s="17">
        <v>25</v>
      </c>
      <c r="J88" s="17">
        <v>8</v>
      </c>
      <c r="K88" s="17">
        <v>14</v>
      </c>
      <c r="L88" s="17">
        <v>0</v>
      </c>
      <c r="M88" s="17">
        <v>18</v>
      </c>
      <c r="N88" s="17">
        <v>0</v>
      </c>
      <c r="O88" s="17">
        <v>36</v>
      </c>
      <c r="P88" s="17">
        <v>17</v>
      </c>
      <c r="Q88" s="17">
        <v>5</v>
      </c>
      <c r="R88" s="17">
        <v>0</v>
      </c>
      <c r="S88" s="17">
        <v>5</v>
      </c>
      <c r="T88" s="17">
        <v>5</v>
      </c>
      <c r="U88" s="17">
        <v>4</v>
      </c>
      <c r="V88" s="17">
        <v>6</v>
      </c>
      <c r="W88" s="17">
        <v>6</v>
      </c>
      <c r="X88" s="17">
        <v>3</v>
      </c>
      <c r="Y88" s="17">
        <v>4</v>
      </c>
    </row>
    <row r="89" spans="1:25" ht="13.5">
      <c r="A89" s="16" t="s">
        <v>70</v>
      </c>
      <c r="B89" s="17">
        <v>112</v>
      </c>
      <c r="C89" s="17">
        <v>108</v>
      </c>
      <c r="D89" s="17">
        <v>0</v>
      </c>
      <c r="E89" s="17">
        <v>0</v>
      </c>
      <c r="F89" s="17">
        <v>23</v>
      </c>
      <c r="G89" s="17">
        <v>9</v>
      </c>
      <c r="H89" s="17">
        <v>4</v>
      </c>
      <c r="I89" s="17">
        <v>8</v>
      </c>
      <c r="J89" s="17">
        <v>5</v>
      </c>
      <c r="K89" s="17">
        <v>8</v>
      </c>
      <c r="L89" s="17">
        <v>0</v>
      </c>
      <c r="M89" s="17">
        <v>17</v>
      </c>
      <c r="N89" s="17">
        <v>4</v>
      </c>
      <c r="O89" s="17">
        <v>6</v>
      </c>
      <c r="P89" s="17">
        <v>9</v>
      </c>
      <c r="Q89" s="17">
        <v>1</v>
      </c>
      <c r="R89" s="17">
        <v>0</v>
      </c>
      <c r="S89" s="17">
        <v>1</v>
      </c>
      <c r="T89" s="17">
        <v>1</v>
      </c>
      <c r="U89" s="17">
        <v>1</v>
      </c>
      <c r="V89" s="17">
        <v>0</v>
      </c>
      <c r="W89" s="17">
        <v>4</v>
      </c>
      <c r="X89" s="17">
        <v>3</v>
      </c>
      <c r="Y89" s="17">
        <v>0</v>
      </c>
    </row>
    <row r="90" spans="1:25" ht="13.5">
      <c r="A90" s="18" t="s">
        <v>71</v>
      </c>
      <c r="B90" s="19">
        <v>258</v>
      </c>
      <c r="C90" s="19">
        <v>249</v>
      </c>
      <c r="D90" s="19">
        <v>1</v>
      </c>
      <c r="E90" s="19">
        <v>0</v>
      </c>
      <c r="F90" s="19">
        <v>34</v>
      </c>
      <c r="G90" s="19">
        <v>34</v>
      </c>
      <c r="H90" s="19">
        <v>8</v>
      </c>
      <c r="I90" s="19">
        <v>12</v>
      </c>
      <c r="J90" s="19">
        <v>16</v>
      </c>
      <c r="K90" s="19">
        <v>10</v>
      </c>
      <c r="L90" s="19">
        <v>0</v>
      </c>
      <c r="M90" s="19">
        <v>29</v>
      </c>
      <c r="N90" s="19">
        <v>2</v>
      </c>
      <c r="O90" s="19">
        <v>43</v>
      </c>
      <c r="P90" s="19">
        <v>29</v>
      </c>
      <c r="Q90" s="19">
        <v>8</v>
      </c>
      <c r="R90" s="19">
        <v>0</v>
      </c>
      <c r="S90" s="19">
        <v>5</v>
      </c>
      <c r="T90" s="19">
        <v>3</v>
      </c>
      <c r="U90" s="19">
        <v>1</v>
      </c>
      <c r="V90" s="19">
        <v>5</v>
      </c>
      <c r="W90" s="19">
        <v>10</v>
      </c>
      <c r="X90" s="19">
        <v>0</v>
      </c>
      <c r="Y90" s="19">
        <v>4</v>
      </c>
    </row>
  </sheetData>
  <mergeCells count="3">
    <mergeCell ref="F26:HO26"/>
    <mergeCell ref="F28:R28"/>
    <mergeCell ref="I30:N30"/>
  </mergeCells>
  <printOptions/>
  <pageMargins left="0.75" right="0.75" top="0.38" bottom="0.36" header="0.2" footer="0.2"/>
  <pageSetup horizontalDpi="600" verticalDpi="600" orientation="landscape" paperSize="12" scale="59" r:id="rId1"/>
  <headerFooter alignWithMargins="0">
    <oddHeader>&amp;C&amp;"ＭＳ Ｐゴシック,太字"&amp;12&amp;F</oddHeader>
    <oddFooter>&amp;C&amp;"ＭＳ Ｐゴシック,太字"&amp;12&amp;A</oddFooter>
  </headerFooter>
</worksheet>
</file>

<file path=xl/worksheets/sheet3.xml><?xml version="1.0" encoding="utf-8"?>
<worksheet xmlns="http://schemas.openxmlformats.org/spreadsheetml/2006/main" xmlns:r="http://schemas.openxmlformats.org/officeDocument/2006/relationships">
  <dimension ref="A1:Y64"/>
  <sheetViews>
    <sheetView workbookViewId="0" topLeftCell="A22">
      <selection activeCell="A43" sqref="A43:IV43"/>
    </sheetView>
  </sheetViews>
  <sheetFormatPr defaultColWidth="9.00390625" defaultRowHeight="15" customHeight="1"/>
  <cols>
    <col min="1" max="2" width="10.625" style="8" customWidth="1"/>
    <col min="3" max="23" width="8.625" style="8" customWidth="1"/>
    <col min="24" max="24" width="9.625" style="8" customWidth="1"/>
    <col min="25" max="25" width="8.625" style="8" customWidth="1"/>
    <col min="26" max="16384" width="9.00390625" style="8" customWidth="1"/>
  </cols>
  <sheetData>
    <row r="1" s="2" customFormat="1" ht="15" customHeight="1">
      <c r="A1" s="1" t="s">
        <v>0</v>
      </c>
    </row>
    <row r="2" spans="1:25" s="5" customFormat="1" ht="1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c r="X2" s="4" t="s">
        <v>24</v>
      </c>
      <c r="Y2" s="3" t="s">
        <v>25</v>
      </c>
    </row>
    <row r="3" spans="1:25" s="5" customFormat="1" ht="15" customHeight="1">
      <c r="A3" s="6"/>
      <c r="B3" s="7" t="s">
        <v>26</v>
      </c>
      <c r="C3" s="6" t="s">
        <v>27</v>
      </c>
      <c r="D3" s="6" t="s">
        <v>28</v>
      </c>
      <c r="E3" s="6" t="s">
        <v>29</v>
      </c>
      <c r="F3" s="6" t="s">
        <v>30</v>
      </c>
      <c r="G3" s="6" t="s">
        <v>31</v>
      </c>
      <c r="H3" s="6" t="s">
        <v>32</v>
      </c>
      <c r="I3" s="6" t="s">
        <v>33</v>
      </c>
      <c r="J3" s="6" t="s">
        <v>34</v>
      </c>
      <c r="K3" s="6" t="s">
        <v>35</v>
      </c>
      <c r="L3" s="6" t="s">
        <v>36</v>
      </c>
      <c r="M3" s="6" t="s">
        <v>37</v>
      </c>
      <c r="N3" s="6" t="s">
        <v>38</v>
      </c>
      <c r="O3" s="6" t="s">
        <v>39</v>
      </c>
      <c r="P3" s="6" t="s">
        <v>40</v>
      </c>
      <c r="Q3" s="6" t="s">
        <v>41</v>
      </c>
      <c r="R3" s="6" t="s">
        <v>42</v>
      </c>
      <c r="S3" s="7" t="s">
        <v>43</v>
      </c>
      <c r="T3" s="6" t="s">
        <v>44</v>
      </c>
      <c r="U3" s="6" t="s">
        <v>45</v>
      </c>
      <c r="V3" s="6" t="s">
        <v>46</v>
      </c>
      <c r="W3" s="6" t="s">
        <v>47</v>
      </c>
      <c r="X3" s="6" t="s">
        <v>48</v>
      </c>
      <c r="Y3" s="6" t="s">
        <v>49</v>
      </c>
    </row>
    <row r="5" ht="15" customHeight="1">
      <c r="A5" s="9" t="s">
        <v>50</v>
      </c>
    </row>
    <row r="6" spans="1:25" ht="15" customHeight="1">
      <c r="A6" s="10" t="s">
        <v>51</v>
      </c>
      <c r="B6" s="10" t="s">
        <v>52</v>
      </c>
      <c r="C6" s="10" t="s">
        <v>3</v>
      </c>
      <c r="D6" s="10" t="s">
        <v>4</v>
      </c>
      <c r="E6" s="10" t="s">
        <v>5</v>
      </c>
      <c r="F6" s="10" t="s">
        <v>6</v>
      </c>
      <c r="G6" s="10" t="s">
        <v>7</v>
      </c>
      <c r="H6" s="10" t="s">
        <v>8</v>
      </c>
      <c r="I6" s="10" t="s">
        <v>9</v>
      </c>
      <c r="J6" s="10" t="s">
        <v>10</v>
      </c>
      <c r="K6" s="10" t="s">
        <v>11</v>
      </c>
      <c r="L6" s="10" t="s">
        <v>12</v>
      </c>
      <c r="M6" s="10" t="s">
        <v>13</v>
      </c>
      <c r="N6" s="10" t="s">
        <v>53</v>
      </c>
      <c r="O6" s="10" t="s">
        <v>54</v>
      </c>
      <c r="P6" s="10" t="s">
        <v>55</v>
      </c>
      <c r="Q6" s="10" t="s">
        <v>17</v>
      </c>
      <c r="R6" s="10" t="s">
        <v>18</v>
      </c>
      <c r="S6" s="10" t="s">
        <v>19</v>
      </c>
      <c r="T6" s="10" t="s">
        <v>20</v>
      </c>
      <c r="U6" s="10" t="s">
        <v>21</v>
      </c>
      <c r="V6" s="10" t="s">
        <v>22</v>
      </c>
      <c r="W6" s="11" t="s">
        <v>23</v>
      </c>
      <c r="X6" s="11" t="s">
        <v>24</v>
      </c>
      <c r="Y6" s="10" t="s">
        <v>25</v>
      </c>
    </row>
    <row r="7" spans="1:25" ht="15" customHeight="1">
      <c r="A7" s="12" t="s">
        <v>56</v>
      </c>
      <c r="B7" s="13">
        <v>9772</v>
      </c>
      <c r="C7" s="13">
        <v>9403</v>
      </c>
      <c r="D7" s="13">
        <v>149</v>
      </c>
      <c r="E7" s="13">
        <v>218</v>
      </c>
      <c r="F7" s="13">
        <v>1630</v>
      </c>
      <c r="G7" s="13">
        <v>966</v>
      </c>
      <c r="H7" s="13">
        <v>562</v>
      </c>
      <c r="I7" s="13">
        <v>703</v>
      </c>
      <c r="J7" s="13">
        <v>282</v>
      </c>
      <c r="K7" s="13">
        <v>413</v>
      </c>
      <c r="L7" s="13">
        <v>54</v>
      </c>
      <c r="M7" s="13">
        <v>1195</v>
      </c>
      <c r="N7" s="13">
        <v>131</v>
      </c>
      <c r="O7" s="13">
        <v>728</v>
      </c>
      <c r="P7" s="13">
        <v>304</v>
      </c>
      <c r="Q7" s="13">
        <v>107</v>
      </c>
      <c r="R7" s="13">
        <v>760</v>
      </c>
      <c r="S7" s="13">
        <v>239</v>
      </c>
      <c r="T7" s="13">
        <v>350</v>
      </c>
      <c r="U7" s="13">
        <v>65</v>
      </c>
      <c r="V7" s="13">
        <v>0</v>
      </c>
      <c r="W7" s="13">
        <v>243</v>
      </c>
      <c r="X7" s="13">
        <v>92</v>
      </c>
      <c r="Y7" s="13">
        <v>112</v>
      </c>
    </row>
    <row r="8" spans="1:25" ht="15" customHeight="1">
      <c r="A8" s="14" t="s">
        <v>57</v>
      </c>
      <c r="B8" s="15">
        <v>4294</v>
      </c>
      <c r="C8" s="15">
        <v>4143</v>
      </c>
      <c r="D8" s="15">
        <v>64</v>
      </c>
      <c r="E8" s="15">
        <v>96</v>
      </c>
      <c r="F8" s="15">
        <v>653</v>
      </c>
      <c r="G8" s="15">
        <v>471</v>
      </c>
      <c r="H8" s="15">
        <v>233</v>
      </c>
      <c r="I8" s="15">
        <v>318</v>
      </c>
      <c r="J8" s="15">
        <v>122</v>
      </c>
      <c r="K8" s="15">
        <v>167</v>
      </c>
      <c r="L8" s="15">
        <v>26</v>
      </c>
      <c r="M8" s="15">
        <v>540</v>
      </c>
      <c r="N8" s="15">
        <v>45</v>
      </c>
      <c r="O8" s="15">
        <v>351</v>
      </c>
      <c r="P8" s="15">
        <v>144</v>
      </c>
      <c r="Q8" s="15">
        <v>54</v>
      </c>
      <c r="R8" s="15">
        <v>386</v>
      </c>
      <c r="S8" s="15">
        <v>108</v>
      </c>
      <c r="T8" s="15">
        <v>157</v>
      </c>
      <c r="U8" s="15">
        <v>25</v>
      </c>
      <c r="V8" s="15">
        <v>61</v>
      </c>
      <c r="W8" s="15">
        <v>84</v>
      </c>
      <c r="X8" s="15">
        <v>35</v>
      </c>
      <c r="Y8" s="15">
        <v>45</v>
      </c>
    </row>
    <row r="9" spans="1:25" ht="15" customHeight="1">
      <c r="A9" s="16" t="s">
        <v>58</v>
      </c>
      <c r="B9" s="17">
        <v>3881</v>
      </c>
      <c r="C9" s="17">
        <v>3708</v>
      </c>
      <c r="D9" s="17">
        <v>71</v>
      </c>
      <c r="E9" s="17">
        <v>88</v>
      </c>
      <c r="F9" s="17">
        <v>668</v>
      </c>
      <c r="G9" s="17">
        <v>371</v>
      </c>
      <c r="H9" s="17">
        <v>240</v>
      </c>
      <c r="I9" s="17">
        <v>249</v>
      </c>
      <c r="J9" s="17">
        <v>107</v>
      </c>
      <c r="K9" s="17">
        <v>161</v>
      </c>
      <c r="L9" s="17">
        <v>25</v>
      </c>
      <c r="M9" s="17">
        <v>427</v>
      </c>
      <c r="N9" s="17">
        <v>73</v>
      </c>
      <c r="O9" s="17">
        <v>299</v>
      </c>
      <c r="P9" s="17">
        <v>115</v>
      </c>
      <c r="Q9" s="17">
        <v>41</v>
      </c>
      <c r="R9" s="17">
        <v>268</v>
      </c>
      <c r="S9" s="17">
        <v>91</v>
      </c>
      <c r="T9" s="17">
        <v>152</v>
      </c>
      <c r="U9" s="17">
        <v>25</v>
      </c>
      <c r="V9" s="17">
        <v>98</v>
      </c>
      <c r="W9" s="17">
        <v>105</v>
      </c>
      <c r="X9" s="17">
        <v>33</v>
      </c>
      <c r="Y9" s="17">
        <v>44</v>
      </c>
    </row>
    <row r="10" spans="1:25" ht="15" customHeight="1">
      <c r="A10" s="16" t="s">
        <v>59</v>
      </c>
      <c r="B10" s="17">
        <v>578</v>
      </c>
      <c r="C10" s="17">
        <v>559</v>
      </c>
      <c r="D10" s="17">
        <v>2</v>
      </c>
      <c r="E10" s="17">
        <v>12</v>
      </c>
      <c r="F10" s="17">
        <v>90</v>
      </c>
      <c r="G10" s="17">
        <v>39</v>
      </c>
      <c r="H10" s="17">
        <v>32</v>
      </c>
      <c r="I10" s="17">
        <v>53</v>
      </c>
      <c r="J10" s="17">
        <v>21</v>
      </c>
      <c r="K10" s="17">
        <v>34</v>
      </c>
      <c r="L10" s="17">
        <v>3</v>
      </c>
      <c r="M10" s="17">
        <v>75</v>
      </c>
      <c r="N10" s="17">
        <v>6</v>
      </c>
      <c r="O10" s="17">
        <v>22</v>
      </c>
      <c r="P10" s="17">
        <v>16</v>
      </c>
      <c r="Q10" s="17">
        <v>5</v>
      </c>
      <c r="R10" s="17">
        <v>52</v>
      </c>
      <c r="S10" s="17">
        <v>18</v>
      </c>
      <c r="T10" s="17">
        <v>20</v>
      </c>
      <c r="U10" s="17">
        <v>3</v>
      </c>
      <c r="V10" s="17">
        <v>13</v>
      </c>
      <c r="W10" s="17">
        <v>24</v>
      </c>
      <c r="X10" s="17">
        <v>12</v>
      </c>
      <c r="Y10" s="17">
        <v>12</v>
      </c>
    </row>
    <row r="11" spans="1:25" ht="15" customHeight="1">
      <c r="A11" s="16" t="s">
        <v>60</v>
      </c>
      <c r="B11" s="17">
        <v>223</v>
      </c>
      <c r="C11" s="17">
        <v>220</v>
      </c>
      <c r="D11" s="17">
        <v>4</v>
      </c>
      <c r="E11" s="17">
        <v>9</v>
      </c>
      <c r="F11" s="17">
        <v>51</v>
      </c>
      <c r="G11" s="17">
        <v>22</v>
      </c>
      <c r="H11" s="17">
        <v>13</v>
      </c>
      <c r="I11" s="17">
        <v>15</v>
      </c>
      <c r="J11" s="17">
        <v>8</v>
      </c>
      <c r="K11" s="17">
        <v>11</v>
      </c>
      <c r="L11" s="17">
        <v>0</v>
      </c>
      <c r="M11" s="17">
        <v>33</v>
      </c>
      <c r="N11" s="17">
        <v>3</v>
      </c>
      <c r="O11" s="17">
        <v>14</v>
      </c>
      <c r="P11" s="17">
        <v>3</v>
      </c>
      <c r="Q11" s="17">
        <v>1</v>
      </c>
      <c r="R11" s="17">
        <v>7</v>
      </c>
      <c r="S11" s="17">
        <v>6</v>
      </c>
      <c r="T11" s="17">
        <v>3</v>
      </c>
      <c r="U11" s="17">
        <v>2</v>
      </c>
      <c r="V11" s="17">
        <v>2</v>
      </c>
      <c r="W11" s="17">
        <v>7</v>
      </c>
      <c r="X11" s="17">
        <v>2</v>
      </c>
      <c r="Y11" s="17">
        <v>2</v>
      </c>
    </row>
    <row r="12" spans="1:25" ht="15" customHeight="1">
      <c r="A12" s="18" t="s">
        <v>61</v>
      </c>
      <c r="B12" s="19">
        <v>796</v>
      </c>
      <c r="C12" s="19">
        <v>773</v>
      </c>
      <c r="D12" s="19">
        <v>8</v>
      </c>
      <c r="E12" s="19">
        <v>13</v>
      </c>
      <c r="F12" s="19">
        <v>168</v>
      </c>
      <c r="G12" s="19">
        <v>63</v>
      </c>
      <c r="H12" s="19">
        <v>44</v>
      </c>
      <c r="I12" s="19">
        <v>68</v>
      </c>
      <c r="J12" s="19">
        <v>24</v>
      </c>
      <c r="K12" s="19">
        <v>40</v>
      </c>
      <c r="L12" s="19">
        <v>0</v>
      </c>
      <c r="M12" s="19">
        <v>120</v>
      </c>
      <c r="N12" s="19">
        <v>4</v>
      </c>
      <c r="O12" s="19">
        <v>42</v>
      </c>
      <c r="P12" s="19">
        <v>26</v>
      </c>
      <c r="Q12" s="19">
        <v>6</v>
      </c>
      <c r="R12" s="19">
        <v>47</v>
      </c>
      <c r="S12" s="19">
        <v>16</v>
      </c>
      <c r="T12" s="19">
        <v>18</v>
      </c>
      <c r="U12" s="19">
        <v>10</v>
      </c>
      <c r="V12" s="19">
        <v>8</v>
      </c>
      <c r="W12" s="19">
        <v>23</v>
      </c>
      <c r="X12" s="19">
        <v>10</v>
      </c>
      <c r="Y12" s="19">
        <v>9</v>
      </c>
    </row>
    <row r="13" spans="1:25" ht="15" customHeight="1">
      <c r="A13" s="14" t="s">
        <v>62</v>
      </c>
      <c r="B13" s="15">
        <v>2974</v>
      </c>
      <c r="C13" s="15">
        <v>2877</v>
      </c>
      <c r="D13" s="15">
        <v>43</v>
      </c>
      <c r="E13" s="15">
        <v>65</v>
      </c>
      <c r="F13" s="15">
        <v>451</v>
      </c>
      <c r="G13" s="15">
        <v>321</v>
      </c>
      <c r="H13" s="15">
        <v>164</v>
      </c>
      <c r="I13" s="15">
        <v>230</v>
      </c>
      <c r="J13" s="15">
        <v>73</v>
      </c>
      <c r="K13" s="15">
        <v>121</v>
      </c>
      <c r="L13" s="15">
        <v>19</v>
      </c>
      <c r="M13" s="15">
        <v>354</v>
      </c>
      <c r="N13" s="15">
        <v>32</v>
      </c>
      <c r="O13" s="15">
        <v>235</v>
      </c>
      <c r="P13" s="15">
        <v>94</v>
      </c>
      <c r="Q13" s="15">
        <v>44</v>
      </c>
      <c r="R13" s="15">
        <v>286</v>
      </c>
      <c r="S13" s="15">
        <v>70</v>
      </c>
      <c r="T13" s="15">
        <v>126</v>
      </c>
      <c r="U13" s="15">
        <v>22</v>
      </c>
      <c r="V13" s="15">
        <v>37</v>
      </c>
      <c r="W13" s="15">
        <v>54</v>
      </c>
      <c r="X13" s="15">
        <v>22</v>
      </c>
      <c r="Y13" s="15">
        <v>30</v>
      </c>
    </row>
    <row r="14" spans="1:25" ht="15" customHeight="1">
      <c r="A14" s="16" t="s">
        <v>63</v>
      </c>
      <c r="B14" s="17">
        <v>786</v>
      </c>
      <c r="C14" s="17">
        <v>754</v>
      </c>
      <c r="D14" s="17">
        <v>12</v>
      </c>
      <c r="E14" s="17">
        <v>17</v>
      </c>
      <c r="F14" s="17">
        <v>126</v>
      </c>
      <c r="G14" s="17">
        <v>92</v>
      </c>
      <c r="H14" s="17">
        <v>45</v>
      </c>
      <c r="I14" s="17">
        <v>50</v>
      </c>
      <c r="J14" s="17">
        <v>28</v>
      </c>
      <c r="K14" s="17">
        <v>23</v>
      </c>
      <c r="L14" s="17">
        <v>4</v>
      </c>
      <c r="M14" s="17">
        <v>104</v>
      </c>
      <c r="N14" s="17">
        <v>11</v>
      </c>
      <c r="O14" s="17">
        <v>72</v>
      </c>
      <c r="P14" s="17">
        <v>22</v>
      </c>
      <c r="Q14" s="17">
        <v>3</v>
      </c>
      <c r="R14" s="17">
        <v>64</v>
      </c>
      <c r="S14" s="17">
        <v>26</v>
      </c>
      <c r="T14" s="17">
        <v>14</v>
      </c>
      <c r="U14" s="17">
        <v>3</v>
      </c>
      <c r="V14" s="17">
        <v>19</v>
      </c>
      <c r="W14" s="17">
        <v>13</v>
      </c>
      <c r="X14" s="17">
        <v>10</v>
      </c>
      <c r="Y14" s="17">
        <v>9</v>
      </c>
    </row>
    <row r="15" spans="1:25" ht="15" customHeight="1">
      <c r="A15" s="16" t="s">
        <v>64</v>
      </c>
      <c r="B15" s="17">
        <v>2298</v>
      </c>
      <c r="C15" s="17">
        <v>2180</v>
      </c>
      <c r="D15" s="17">
        <v>47</v>
      </c>
      <c r="E15" s="17">
        <v>57</v>
      </c>
      <c r="F15" s="17">
        <v>392</v>
      </c>
      <c r="G15" s="17">
        <v>235</v>
      </c>
      <c r="H15" s="17">
        <v>144</v>
      </c>
      <c r="I15" s="17">
        <v>132</v>
      </c>
      <c r="J15" s="17">
        <v>64</v>
      </c>
      <c r="K15" s="17">
        <v>85</v>
      </c>
      <c r="L15" s="17">
        <v>22</v>
      </c>
      <c r="M15" s="17">
        <v>252</v>
      </c>
      <c r="N15" s="17">
        <v>45</v>
      </c>
      <c r="O15" s="17">
        <v>177</v>
      </c>
      <c r="P15" s="17">
        <v>74</v>
      </c>
      <c r="Q15" s="17">
        <v>22</v>
      </c>
      <c r="R15" s="17">
        <v>164</v>
      </c>
      <c r="S15" s="17">
        <v>51</v>
      </c>
      <c r="T15" s="17">
        <v>83</v>
      </c>
      <c r="U15" s="17">
        <v>10</v>
      </c>
      <c r="V15" s="17">
        <v>65</v>
      </c>
      <c r="W15" s="17">
        <v>60</v>
      </c>
      <c r="X15" s="17">
        <v>17</v>
      </c>
      <c r="Y15" s="17">
        <v>25</v>
      </c>
    </row>
    <row r="16" spans="1:25" ht="15" customHeight="1">
      <c r="A16" s="16" t="s">
        <v>65</v>
      </c>
      <c r="B16" s="17">
        <v>674</v>
      </c>
      <c r="C16" s="17">
        <v>645</v>
      </c>
      <c r="D16" s="17">
        <v>11</v>
      </c>
      <c r="E16" s="17">
        <v>12</v>
      </c>
      <c r="F16" s="17">
        <v>128</v>
      </c>
      <c r="G16" s="17">
        <v>51</v>
      </c>
      <c r="H16" s="17">
        <v>40</v>
      </c>
      <c r="I16" s="17">
        <v>55</v>
      </c>
      <c r="J16" s="17">
        <v>12</v>
      </c>
      <c r="K16" s="17">
        <v>31</v>
      </c>
      <c r="L16" s="17">
        <v>1</v>
      </c>
      <c r="M16" s="17">
        <v>83</v>
      </c>
      <c r="N16" s="17">
        <v>13</v>
      </c>
      <c r="O16" s="17">
        <v>55</v>
      </c>
      <c r="P16" s="17">
        <v>14</v>
      </c>
      <c r="Q16" s="17">
        <v>5</v>
      </c>
      <c r="R16" s="17">
        <v>31</v>
      </c>
      <c r="S16" s="17">
        <v>14</v>
      </c>
      <c r="T16" s="17">
        <v>37</v>
      </c>
      <c r="U16" s="17">
        <v>3</v>
      </c>
      <c r="V16" s="17">
        <v>13</v>
      </c>
      <c r="W16" s="17">
        <v>24</v>
      </c>
      <c r="X16" s="17">
        <v>8</v>
      </c>
      <c r="Y16" s="17">
        <v>9</v>
      </c>
    </row>
    <row r="17" spans="1:25" ht="15" customHeight="1">
      <c r="A17" s="16" t="s">
        <v>66</v>
      </c>
      <c r="B17" s="17">
        <v>909</v>
      </c>
      <c r="C17" s="17">
        <v>883</v>
      </c>
      <c r="D17" s="17">
        <v>13</v>
      </c>
      <c r="E17" s="17">
        <v>19</v>
      </c>
      <c r="F17" s="17">
        <v>148</v>
      </c>
      <c r="G17" s="17">
        <v>85</v>
      </c>
      <c r="H17" s="17">
        <v>56</v>
      </c>
      <c r="I17" s="17">
        <v>62</v>
      </c>
      <c r="J17" s="17">
        <v>31</v>
      </c>
      <c r="K17" s="17">
        <v>45</v>
      </c>
      <c r="L17" s="17">
        <v>2</v>
      </c>
      <c r="M17" s="17">
        <v>92</v>
      </c>
      <c r="N17" s="17">
        <v>15</v>
      </c>
      <c r="O17" s="17">
        <v>67</v>
      </c>
      <c r="P17" s="17">
        <v>27</v>
      </c>
      <c r="Q17" s="17">
        <v>13</v>
      </c>
      <c r="R17" s="17">
        <v>73</v>
      </c>
      <c r="S17" s="17">
        <v>26</v>
      </c>
      <c r="T17" s="17">
        <v>32</v>
      </c>
      <c r="U17" s="17">
        <v>12</v>
      </c>
      <c r="V17" s="17">
        <v>20</v>
      </c>
      <c r="W17" s="17">
        <v>21</v>
      </c>
      <c r="X17" s="17">
        <v>8</v>
      </c>
      <c r="Y17" s="17">
        <v>10</v>
      </c>
    </row>
    <row r="18" spans="1:25" ht="15" customHeight="1">
      <c r="A18" s="16" t="s">
        <v>67</v>
      </c>
      <c r="B18" s="17">
        <v>329</v>
      </c>
      <c r="C18" s="17">
        <v>319</v>
      </c>
      <c r="D18" s="17">
        <v>1</v>
      </c>
      <c r="E18" s="17">
        <v>9</v>
      </c>
      <c r="F18" s="17">
        <v>50</v>
      </c>
      <c r="G18" s="17">
        <v>20</v>
      </c>
      <c r="H18" s="17">
        <v>19</v>
      </c>
      <c r="I18" s="17">
        <v>28</v>
      </c>
      <c r="J18" s="17">
        <v>13</v>
      </c>
      <c r="K18" s="17">
        <v>15</v>
      </c>
      <c r="L18" s="17">
        <v>2</v>
      </c>
      <c r="M18" s="17">
        <v>38</v>
      </c>
      <c r="N18" s="17">
        <v>5</v>
      </c>
      <c r="O18" s="17">
        <v>14</v>
      </c>
      <c r="P18" s="17">
        <v>11</v>
      </c>
      <c r="Q18" s="17">
        <v>3</v>
      </c>
      <c r="R18" s="17">
        <v>31</v>
      </c>
      <c r="S18" s="17">
        <v>11</v>
      </c>
      <c r="T18" s="17">
        <v>13</v>
      </c>
      <c r="U18" s="17">
        <v>2</v>
      </c>
      <c r="V18" s="17">
        <v>12</v>
      </c>
      <c r="W18" s="17">
        <v>12</v>
      </c>
      <c r="X18" s="17">
        <v>7</v>
      </c>
      <c r="Y18" s="17">
        <v>5</v>
      </c>
    </row>
    <row r="19" spans="1:25" ht="15" customHeight="1">
      <c r="A19" s="16" t="s">
        <v>68</v>
      </c>
      <c r="B19" s="17">
        <v>249</v>
      </c>
      <c r="C19" s="17">
        <v>240</v>
      </c>
      <c r="D19" s="17">
        <v>1</v>
      </c>
      <c r="E19" s="17">
        <v>3</v>
      </c>
      <c r="F19" s="17">
        <v>40</v>
      </c>
      <c r="G19" s="17">
        <v>19</v>
      </c>
      <c r="H19" s="17">
        <v>13</v>
      </c>
      <c r="I19" s="17">
        <v>25</v>
      </c>
      <c r="J19" s="17">
        <v>8</v>
      </c>
      <c r="K19" s="17">
        <v>19</v>
      </c>
      <c r="L19" s="17">
        <v>1</v>
      </c>
      <c r="M19" s="17">
        <v>37</v>
      </c>
      <c r="N19" s="17">
        <v>1</v>
      </c>
      <c r="O19" s="17">
        <v>8</v>
      </c>
      <c r="P19" s="17">
        <v>5</v>
      </c>
      <c r="Q19" s="17">
        <v>2</v>
      </c>
      <c r="R19" s="17">
        <v>21</v>
      </c>
      <c r="S19" s="17">
        <v>7</v>
      </c>
      <c r="T19" s="17">
        <v>7</v>
      </c>
      <c r="U19" s="17">
        <v>1</v>
      </c>
      <c r="V19" s="17">
        <v>1</v>
      </c>
      <c r="W19" s="17">
        <v>12</v>
      </c>
      <c r="X19" s="17">
        <v>5</v>
      </c>
      <c r="Y19" s="17">
        <v>7</v>
      </c>
    </row>
    <row r="20" spans="1:25" ht="15" customHeight="1">
      <c r="A20" s="16" t="s">
        <v>60</v>
      </c>
      <c r="B20" s="17">
        <v>223</v>
      </c>
      <c r="C20" s="17">
        <v>220</v>
      </c>
      <c r="D20" s="17">
        <v>4</v>
      </c>
      <c r="E20" s="17">
        <v>9</v>
      </c>
      <c r="F20" s="17">
        <v>51</v>
      </c>
      <c r="G20" s="17">
        <v>22</v>
      </c>
      <c r="H20" s="17">
        <v>13</v>
      </c>
      <c r="I20" s="17">
        <v>15</v>
      </c>
      <c r="J20" s="17">
        <v>8</v>
      </c>
      <c r="K20" s="17">
        <v>11</v>
      </c>
      <c r="L20" s="17">
        <v>0</v>
      </c>
      <c r="M20" s="17">
        <v>33</v>
      </c>
      <c r="N20" s="17">
        <v>3</v>
      </c>
      <c r="O20" s="17">
        <v>14</v>
      </c>
      <c r="P20" s="17">
        <v>3</v>
      </c>
      <c r="Q20" s="17">
        <v>1</v>
      </c>
      <c r="R20" s="17">
        <v>7</v>
      </c>
      <c r="S20" s="17">
        <v>6</v>
      </c>
      <c r="T20" s="17">
        <v>3</v>
      </c>
      <c r="U20" s="17">
        <v>2</v>
      </c>
      <c r="V20" s="17">
        <v>2</v>
      </c>
      <c r="W20" s="17">
        <v>7</v>
      </c>
      <c r="X20" s="17">
        <v>2</v>
      </c>
      <c r="Y20" s="17">
        <v>2</v>
      </c>
    </row>
    <row r="21" spans="1:25" ht="15" customHeight="1">
      <c r="A21" s="16" t="s">
        <v>69</v>
      </c>
      <c r="B21" s="17">
        <v>547</v>
      </c>
      <c r="C21" s="17">
        <v>530</v>
      </c>
      <c r="D21" s="17">
        <v>5</v>
      </c>
      <c r="E21" s="17">
        <v>12</v>
      </c>
      <c r="F21" s="17">
        <v>108</v>
      </c>
      <c r="G21" s="17">
        <v>50</v>
      </c>
      <c r="H21" s="17">
        <v>30</v>
      </c>
      <c r="I21" s="17">
        <v>51</v>
      </c>
      <c r="J21" s="17">
        <v>14</v>
      </c>
      <c r="K21" s="17">
        <v>26</v>
      </c>
      <c r="L21" s="17">
        <v>0</v>
      </c>
      <c r="M21" s="17">
        <v>75</v>
      </c>
      <c r="N21" s="17">
        <v>0</v>
      </c>
      <c r="O21" s="17">
        <v>36</v>
      </c>
      <c r="P21" s="17">
        <v>17</v>
      </c>
      <c r="Q21" s="17">
        <v>5</v>
      </c>
      <c r="R21" s="17">
        <v>35</v>
      </c>
      <c r="S21" s="17">
        <v>13</v>
      </c>
      <c r="T21" s="17">
        <v>13</v>
      </c>
      <c r="U21" s="17">
        <v>7</v>
      </c>
      <c r="V21" s="17">
        <v>8</v>
      </c>
      <c r="W21" s="17">
        <v>14</v>
      </c>
      <c r="X21" s="17">
        <v>7</v>
      </c>
      <c r="Y21" s="17">
        <v>5</v>
      </c>
    </row>
    <row r="22" spans="1:25" ht="15" customHeight="1">
      <c r="A22" s="16" t="s">
        <v>70</v>
      </c>
      <c r="B22" s="17">
        <v>249</v>
      </c>
      <c r="C22" s="17">
        <v>243</v>
      </c>
      <c r="D22" s="17">
        <v>3</v>
      </c>
      <c r="E22" s="17">
        <v>1</v>
      </c>
      <c r="F22" s="17">
        <v>60</v>
      </c>
      <c r="G22" s="17">
        <v>13</v>
      </c>
      <c r="H22" s="17">
        <v>14</v>
      </c>
      <c r="I22" s="17">
        <v>17</v>
      </c>
      <c r="J22" s="17">
        <v>10</v>
      </c>
      <c r="K22" s="17">
        <v>14</v>
      </c>
      <c r="L22" s="17">
        <v>0</v>
      </c>
      <c r="M22" s="17">
        <v>45</v>
      </c>
      <c r="N22" s="17">
        <v>4</v>
      </c>
      <c r="O22" s="17">
        <v>6</v>
      </c>
      <c r="P22" s="17">
        <v>9</v>
      </c>
      <c r="Q22" s="17">
        <v>1</v>
      </c>
      <c r="R22" s="17">
        <v>12</v>
      </c>
      <c r="S22" s="17">
        <v>3</v>
      </c>
      <c r="T22" s="17">
        <v>5</v>
      </c>
      <c r="U22" s="17">
        <v>3</v>
      </c>
      <c r="V22" s="17">
        <v>0</v>
      </c>
      <c r="W22" s="17">
        <v>9</v>
      </c>
      <c r="X22" s="17">
        <v>3</v>
      </c>
      <c r="Y22" s="17">
        <v>4</v>
      </c>
    </row>
    <row r="23" spans="1:25" ht="15" customHeight="1">
      <c r="A23" s="18" t="s">
        <v>71</v>
      </c>
      <c r="B23" s="19">
        <v>574</v>
      </c>
      <c r="C23" s="19">
        <v>550</v>
      </c>
      <c r="D23" s="19">
        <v>9</v>
      </c>
      <c r="E23" s="19">
        <v>14</v>
      </c>
      <c r="F23" s="19">
        <v>81</v>
      </c>
      <c r="G23" s="19">
        <v>61</v>
      </c>
      <c r="H23" s="19">
        <v>28</v>
      </c>
      <c r="I23" s="19">
        <v>40</v>
      </c>
      <c r="J23" s="19">
        <v>22</v>
      </c>
      <c r="K23" s="19">
        <v>23</v>
      </c>
      <c r="L23" s="19">
        <v>3</v>
      </c>
      <c r="M23" s="19">
        <v>92</v>
      </c>
      <c r="N23" s="19">
        <v>4</v>
      </c>
      <c r="O23" s="19">
        <v>44</v>
      </c>
      <c r="P23" s="19">
        <v>29</v>
      </c>
      <c r="Q23" s="19">
        <v>8</v>
      </c>
      <c r="R23" s="19">
        <v>38</v>
      </c>
      <c r="S23" s="19">
        <v>14</v>
      </c>
      <c r="T23" s="19">
        <v>19</v>
      </c>
      <c r="U23" s="19">
        <v>1</v>
      </c>
      <c r="V23" s="19">
        <v>6</v>
      </c>
      <c r="W23" s="19">
        <v>18</v>
      </c>
      <c r="X23" s="19">
        <v>3</v>
      </c>
      <c r="Y23" s="19">
        <v>6</v>
      </c>
    </row>
    <row r="24" ht="15" customHeight="1">
      <c r="Q24" s="43"/>
    </row>
    <row r="25" ht="15" customHeight="1">
      <c r="A25" s="9" t="s">
        <v>72</v>
      </c>
    </row>
    <row r="26" spans="1:25" ht="15" customHeight="1">
      <c r="A26" s="10" t="s">
        <v>51</v>
      </c>
      <c r="B26" s="10" t="s">
        <v>52</v>
      </c>
      <c r="C26" s="10" t="s">
        <v>3</v>
      </c>
      <c r="D26" s="10" t="s">
        <v>4</v>
      </c>
      <c r="E26" s="10" t="s">
        <v>5</v>
      </c>
      <c r="F26" s="10" t="s">
        <v>6</v>
      </c>
      <c r="G26" s="10" t="s">
        <v>7</v>
      </c>
      <c r="H26" s="10" t="s">
        <v>8</v>
      </c>
      <c r="I26" s="10" t="s">
        <v>9</v>
      </c>
      <c r="J26" s="10" t="s">
        <v>10</v>
      </c>
      <c r="K26" s="10" t="s">
        <v>11</v>
      </c>
      <c r="L26" s="10" t="s">
        <v>12</v>
      </c>
      <c r="M26" s="10" t="s">
        <v>13</v>
      </c>
      <c r="N26" s="10" t="s">
        <v>53</v>
      </c>
      <c r="O26" s="10" t="s">
        <v>54</v>
      </c>
      <c r="P26" s="10" t="s">
        <v>55</v>
      </c>
      <c r="Q26" s="10" t="s">
        <v>17</v>
      </c>
      <c r="R26" s="10" t="s">
        <v>18</v>
      </c>
      <c r="S26" s="10" t="s">
        <v>19</v>
      </c>
      <c r="T26" s="10" t="s">
        <v>20</v>
      </c>
      <c r="U26" s="10" t="s">
        <v>21</v>
      </c>
      <c r="V26" s="10" t="s">
        <v>22</v>
      </c>
      <c r="W26" s="11" t="s">
        <v>23</v>
      </c>
      <c r="X26" s="11" t="s">
        <v>24</v>
      </c>
      <c r="Y26" s="10" t="s">
        <v>25</v>
      </c>
    </row>
    <row r="27" spans="1:25" ht="15" customHeight="1">
      <c r="A27" s="12" t="s">
        <v>56</v>
      </c>
      <c r="B27" s="13">
        <v>5668</v>
      </c>
      <c r="C27" s="13">
        <v>5478</v>
      </c>
      <c r="D27" s="13">
        <v>97</v>
      </c>
      <c r="E27" s="13">
        <v>183</v>
      </c>
      <c r="F27" s="13">
        <v>1104</v>
      </c>
      <c r="G27" s="13">
        <v>515</v>
      </c>
      <c r="H27" s="13">
        <v>340</v>
      </c>
      <c r="I27" s="13">
        <v>456</v>
      </c>
      <c r="J27" s="13">
        <v>120</v>
      </c>
      <c r="K27" s="13">
        <v>228</v>
      </c>
      <c r="L27" s="13">
        <v>50</v>
      </c>
      <c r="M27" s="13">
        <v>814</v>
      </c>
      <c r="N27" s="13">
        <v>55</v>
      </c>
      <c r="O27" s="13">
        <v>8</v>
      </c>
      <c r="P27" s="13">
        <v>0</v>
      </c>
      <c r="Q27" s="13">
        <v>0</v>
      </c>
      <c r="R27" s="13">
        <v>760</v>
      </c>
      <c r="S27" s="13">
        <v>162</v>
      </c>
      <c r="T27" s="13">
        <v>285</v>
      </c>
      <c r="U27" s="13">
        <v>35</v>
      </c>
      <c r="V27" s="13">
        <v>0</v>
      </c>
      <c r="W27" s="13">
        <v>142</v>
      </c>
      <c r="X27" s="13">
        <v>48</v>
      </c>
      <c r="Y27" s="13">
        <v>64</v>
      </c>
    </row>
    <row r="28" spans="1:25" ht="15" customHeight="1">
      <c r="A28" s="14" t="s">
        <v>57</v>
      </c>
      <c r="B28" s="15">
        <v>2487</v>
      </c>
      <c r="C28" s="15">
        <v>2411</v>
      </c>
      <c r="D28" s="15">
        <v>46</v>
      </c>
      <c r="E28" s="15">
        <v>79</v>
      </c>
      <c r="F28" s="15">
        <v>439</v>
      </c>
      <c r="G28" s="15">
        <v>241</v>
      </c>
      <c r="H28" s="15">
        <v>146</v>
      </c>
      <c r="I28" s="15">
        <v>211</v>
      </c>
      <c r="J28" s="15">
        <v>48</v>
      </c>
      <c r="K28" s="15">
        <v>92</v>
      </c>
      <c r="L28" s="15">
        <v>26</v>
      </c>
      <c r="M28" s="15">
        <v>365</v>
      </c>
      <c r="N28" s="15">
        <v>22</v>
      </c>
      <c r="O28" s="15">
        <v>2</v>
      </c>
      <c r="P28" s="15">
        <v>0</v>
      </c>
      <c r="Q28" s="15">
        <v>0</v>
      </c>
      <c r="R28" s="15">
        <v>386</v>
      </c>
      <c r="S28" s="15">
        <v>76</v>
      </c>
      <c r="T28" s="15">
        <v>124</v>
      </c>
      <c r="U28" s="15">
        <v>16</v>
      </c>
      <c r="V28" s="15">
        <v>10</v>
      </c>
      <c r="W28" s="15">
        <v>49</v>
      </c>
      <c r="X28" s="15">
        <v>19</v>
      </c>
      <c r="Y28" s="15">
        <v>24</v>
      </c>
    </row>
    <row r="29" spans="1:25" ht="15" customHeight="1">
      <c r="A29" s="16" t="s">
        <v>58</v>
      </c>
      <c r="B29" s="17">
        <v>2240</v>
      </c>
      <c r="C29" s="17">
        <v>2149</v>
      </c>
      <c r="D29" s="17">
        <v>38</v>
      </c>
      <c r="E29" s="17">
        <v>76</v>
      </c>
      <c r="F29" s="17">
        <v>465</v>
      </c>
      <c r="G29" s="17">
        <v>203</v>
      </c>
      <c r="H29" s="17">
        <v>134</v>
      </c>
      <c r="I29" s="17">
        <v>164</v>
      </c>
      <c r="J29" s="17">
        <v>46</v>
      </c>
      <c r="K29" s="17">
        <v>91</v>
      </c>
      <c r="L29" s="17">
        <v>21</v>
      </c>
      <c r="M29" s="17">
        <v>288</v>
      </c>
      <c r="N29" s="17">
        <v>30</v>
      </c>
      <c r="O29" s="17">
        <v>6</v>
      </c>
      <c r="P29" s="17">
        <v>0</v>
      </c>
      <c r="Q29" s="17">
        <v>0</v>
      </c>
      <c r="R29" s="17">
        <v>268</v>
      </c>
      <c r="S29" s="17">
        <v>57</v>
      </c>
      <c r="T29" s="17">
        <v>133</v>
      </c>
      <c r="U29" s="17">
        <v>13</v>
      </c>
      <c r="V29" s="17">
        <v>21</v>
      </c>
      <c r="W29" s="17">
        <v>63</v>
      </c>
      <c r="X29" s="17">
        <v>18</v>
      </c>
      <c r="Y29" s="17">
        <v>29</v>
      </c>
    </row>
    <row r="30" spans="1:25" ht="15" customHeight="1">
      <c r="A30" s="16" t="s">
        <v>59</v>
      </c>
      <c r="B30" s="17">
        <v>355</v>
      </c>
      <c r="C30" s="17">
        <v>343</v>
      </c>
      <c r="D30" s="17">
        <v>2</v>
      </c>
      <c r="E30" s="17">
        <v>11</v>
      </c>
      <c r="F30" s="17">
        <v>63</v>
      </c>
      <c r="G30" s="17">
        <v>23</v>
      </c>
      <c r="H30" s="17">
        <v>21</v>
      </c>
      <c r="I30" s="17">
        <v>35</v>
      </c>
      <c r="J30" s="17">
        <v>12</v>
      </c>
      <c r="K30" s="17">
        <v>19</v>
      </c>
      <c r="L30" s="17">
        <v>3</v>
      </c>
      <c r="M30" s="17">
        <v>53</v>
      </c>
      <c r="N30" s="17">
        <v>2</v>
      </c>
      <c r="O30" s="17">
        <v>0</v>
      </c>
      <c r="P30" s="17">
        <v>0</v>
      </c>
      <c r="Q30" s="17">
        <v>0</v>
      </c>
      <c r="R30" s="17">
        <v>52</v>
      </c>
      <c r="S30" s="17">
        <v>14</v>
      </c>
      <c r="T30" s="17">
        <v>13</v>
      </c>
      <c r="U30" s="17">
        <v>0</v>
      </c>
      <c r="V30" s="17">
        <v>2</v>
      </c>
      <c r="W30" s="17">
        <v>13</v>
      </c>
      <c r="X30" s="17">
        <v>6</v>
      </c>
      <c r="Y30" s="17">
        <v>4</v>
      </c>
    </row>
    <row r="31" spans="1:25" ht="15" customHeight="1">
      <c r="A31" s="16" t="s">
        <v>60</v>
      </c>
      <c r="B31" s="17">
        <v>140</v>
      </c>
      <c r="C31" s="17">
        <v>138</v>
      </c>
      <c r="D31" s="17">
        <v>3</v>
      </c>
      <c r="E31" s="17">
        <v>7</v>
      </c>
      <c r="F31" s="17">
        <v>35</v>
      </c>
      <c r="G31" s="17">
        <v>15</v>
      </c>
      <c r="H31" s="17">
        <v>7</v>
      </c>
      <c r="I31" s="17">
        <v>11</v>
      </c>
      <c r="J31" s="17">
        <v>3</v>
      </c>
      <c r="K31" s="17">
        <v>8</v>
      </c>
      <c r="L31" s="17">
        <v>0</v>
      </c>
      <c r="M31" s="17">
        <v>23</v>
      </c>
      <c r="N31" s="17">
        <v>1</v>
      </c>
      <c r="O31" s="17">
        <v>0</v>
      </c>
      <c r="P31" s="17">
        <v>0</v>
      </c>
      <c r="Q31" s="17">
        <v>0</v>
      </c>
      <c r="R31" s="17">
        <v>7</v>
      </c>
      <c r="S31" s="17">
        <v>5</v>
      </c>
      <c r="T31" s="17">
        <v>3</v>
      </c>
      <c r="U31" s="17">
        <v>1</v>
      </c>
      <c r="V31" s="17">
        <v>1</v>
      </c>
      <c r="W31" s="17">
        <v>4</v>
      </c>
      <c r="X31" s="17">
        <v>1</v>
      </c>
      <c r="Y31" s="17">
        <v>2</v>
      </c>
    </row>
    <row r="32" spans="1:25" ht="15" customHeight="1">
      <c r="A32" s="18" t="s">
        <v>61</v>
      </c>
      <c r="B32" s="19">
        <v>446</v>
      </c>
      <c r="C32" s="19">
        <v>437</v>
      </c>
      <c r="D32" s="19">
        <v>8</v>
      </c>
      <c r="E32" s="19">
        <v>10</v>
      </c>
      <c r="F32" s="19">
        <v>102</v>
      </c>
      <c r="G32" s="19">
        <v>33</v>
      </c>
      <c r="H32" s="19">
        <v>32</v>
      </c>
      <c r="I32" s="19">
        <v>35</v>
      </c>
      <c r="J32" s="19">
        <v>11</v>
      </c>
      <c r="K32" s="19">
        <v>18</v>
      </c>
      <c r="L32" s="19">
        <v>0</v>
      </c>
      <c r="M32" s="19">
        <v>85</v>
      </c>
      <c r="N32" s="19">
        <v>0</v>
      </c>
      <c r="O32" s="19">
        <v>0</v>
      </c>
      <c r="P32" s="19">
        <v>0</v>
      </c>
      <c r="Q32" s="19">
        <v>0</v>
      </c>
      <c r="R32" s="19">
        <v>47</v>
      </c>
      <c r="S32" s="19">
        <v>10</v>
      </c>
      <c r="T32" s="19">
        <v>12</v>
      </c>
      <c r="U32" s="19">
        <v>5</v>
      </c>
      <c r="V32" s="19">
        <v>2</v>
      </c>
      <c r="W32" s="19">
        <v>13</v>
      </c>
      <c r="X32" s="19">
        <v>4</v>
      </c>
      <c r="Y32" s="19">
        <v>5</v>
      </c>
    </row>
    <row r="33" spans="1:25" ht="15" customHeight="1">
      <c r="A33" s="14" t="s">
        <v>62</v>
      </c>
      <c r="B33" s="15">
        <v>1746</v>
      </c>
      <c r="C33" s="15">
        <v>1702</v>
      </c>
      <c r="D33" s="15">
        <v>30</v>
      </c>
      <c r="E33" s="15">
        <v>51</v>
      </c>
      <c r="F33" s="15">
        <v>306</v>
      </c>
      <c r="G33" s="15">
        <v>172</v>
      </c>
      <c r="H33" s="15">
        <v>99</v>
      </c>
      <c r="I33" s="15">
        <v>149</v>
      </c>
      <c r="J33" s="15">
        <v>28</v>
      </c>
      <c r="K33" s="15">
        <v>66</v>
      </c>
      <c r="L33" s="15">
        <v>19</v>
      </c>
      <c r="M33" s="15">
        <v>240</v>
      </c>
      <c r="N33" s="15">
        <v>14</v>
      </c>
      <c r="O33" s="15">
        <v>1</v>
      </c>
      <c r="P33" s="15">
        <v>0</v>
      </c>
      <c r="Q33" s="15">
        <v>0</v>
      </c>
      <c r="R33" s="15">
        <v>286</v>
      </c>
      <c r="S33" s="15">
        <v>52</v>
      </c>
      <c r="T33" s="15">
        <v>101</v>
      </c>
      <c r="U33" s="15">
        <v>14</v>
      </c>
      <c r="V33" s="15">
        <v>4</v>
      </c>
      <c r="W33" s="15">
        <v>34</v>
      </c>
      <c r="X33" s="15">
        <v>11</v>
      </c>
      <c r="Y33" s="15">
        <v>17</v>
      </c>
    </row>
    <row r="34" spans="1:25" ht="15" customHeight="1">
      <c r="A34" s="16" t="s">
        <v>63</v>
      </c>
      <c r="B34" s="17">
        <v>450</v>
      </c>
      <c r="C34" s="17">
        <v>432</v>
      </c>
      <c r="D34" s="17">
        <v>8</v>
      </c>
      <c r="E34" s="17">
        <v>14</v>
      </c>
      <c r="F34" s="17">
        <v>90</v>
      </c>
      <c r="G34" s="17">
        <v>43</v>
      </c>
      <c r="H34" s="17">
        <v>29</v>
      </c>
      <c r="I34" s="17">
        <v>34</v>
      </c>
      <c r="J34" s="17">
        <v>14</v>
      </c>
      <c r="K34" s="17">
        <v>13</v>
      </c>
      <c r="L34" s="17">
        <v>4</v>
      </c>
      <c r="M34" s="17">
        <v>71</v>
      </c>
      <c r="N34" s="17">
        <v>8</v>
      </c>
      <c r="O34" s="17">
        <v>0</v>
      </c>
      <c r="P34" s="17">
        <v>0</v>
      </c>
      <c r="Q34" s="17">
        <v>0</v>
      </c>
      <c r="R34" s="17">
        <v>64</v>
      </c>
      <c r="S34" s="17">
        <v>16</v>
      </c>
      <c r="T34" s="17">
        <v>9</v>
      </c>
      <c r="U34" s="17">
        <v>3</v>
      </c>
      <c r="V34" s="17">
        <v>5</v>
      </c>
      <c r="W34" s="17">
        <v>7</v>
      </c>
      <c r="X34" s="17">
        <v>5</v>
      </c>
      <c r="Y34" s="17">
        <v>5</v>
      </c>
    </row>
    <row r="35" spans="1:25" ht="15" customHeight="1">
      <c r="A35" s="16" t="s">
        <v>64</v>
      </c>
      <c r="B35" s="17">
        <v>1303</v>
      </c>
      <c r="C35" s="17">
        <v>1240</v>
      </c>
      <c r="D35" s="17">
        <v>26</v>
      </c>
      <c r="E35" s="17">
        <v>48</v>
      </c>
      <c r="F35" s="17">
        <v>276</v>
      </c>
      <c r="G35" s="17">
        <v>129</v>
      </c>
      <c r="H35" s="17">
        <v>75</v>
      </c>
      <c r="I35" s="17">
        <v>90</v>
      </c>
      <c r="J35" s="17">
        <v>30</v>
      </c>
      <c r="K35" s="17">
        <v>49</v>
      </c>
      <c r="L35" s="17">
        <v>18</v>
      </c>
      <c r="M35" s="17">
        <v>159</v>
      </c>
      <c r="N35" s="17">
        <v>15</v>
      </c>
      <c r="O35" s="17">
        <v>2</v>
      </c>
      <c r="P35" s="17">
        <v>0</v>
      </c>
      <c r="Q35" s="17">
        <v>0</v>
      </c>
      <c r="R35" s="17">
        <v>164</v>
      </c>
      <c r="S35" s="17">
        <v>31</v>
      </c>
      <c r="T35" s="17">
        <v>71</v>
      </c>
      <c r="U35" s="17">
        <v>6</v>
      </c>
      <c r="V35" s="17">
        <v>17</v>
      </c>
      <c r="W35" s="17">
        <v>35</v>
      </c>
      <c r="X35" s="17">
        <v>6</v>
      </c>
      <c r="Y35" s="17">
        <v>16</v>
      </c>
    </row>
    <row r="36" spans="1:25" ht="15" customHeight="1">
      <c r="A36" s="16" t="s">
        <v>65</v>
      </c>
      <c r="B36" s="17">
        <v>405</v>
      </c>
      <c r="C36" s="17">
        <v>385</v>
      </c>
      <c r="D36" s="17">
        <v>6</v>
      </c>
      <c r="E36" s="17">
        <v>11</v>
      </c>
      <c r="F36" s="17">
        <v>87</v>
      </c>
      <c r="G36" s="17">
        <v>29</v>
      </c>
      <c r="H36" s="17">
        <v>29</v>
      </c>
      <c r="I36" s="17">
        <v>35</v>
      </c>
      <c r="J36" s="17">
        <v>5</v>
      </c>
      <c r="K36" s="17">
        <v>17</v>
      </c>
      <c r="L36" s="17">
        <v>1</v>
      </c>
      <c r="M36" s="17">
        <v>58</v>
      </c>
      <c r="N36" s="17">
        <v>5</v>
      </c>
      <c r="O36" s="17">
        <v>1</v>
      </c>
      <c r="P36" s="17">
        <v>0</v>
      </c>
      <c r="Q36" s="17">
        <v>0</v>
      </c>
      <c r="R36" s="17">
        <v>31</v>
      </c>
      <c r="S36" s="17">
        <v>11</v>
      </c>
      <c r="T36" s="17">
        <v>35</v>
      </c>
      <c r="U36" s="17">
        <v>0</v>
      </c>
      <c r="V36" s="17">
        <v>2</v>
      </c>
      <c r="W36" s="17">
        <v>15</v>
      </c>
      <c r="X36" s="17">
        <v>7</v>
      </c>
      <c r="Y36" s="17">
        <v>5</v>
      </c>
    </row>
    <row r="37" spans="1:25" ht="15" customHeight="1">
      <c r="A37" s="16" t="s">
        <v>66</v>
      </c>
      <c r="B37" s="17">
        <v>532</v>
      </c>
      <c r="C37" s="17">
        <v>524</v>
      </c>
      <c r="D37" s="17">
        <v>6</v>
      </c>
      <c r="E37" s="17">
        <v>17</v>
      </c>
      <c r="F37" s="17">
        <v>102</v>
      </c>
      <c r="G37" s="17">
        <v>45</v>
      </c>
      <c r="H37" s="17">
        <v>30</v>
      </c>
      <c r="I37" s="17">
        <v>39</v>
      </c>
      <c r="J37" s="17">
        <v>11</v>
      </c>
      <c r="K37" s="17">
        <v>25</v>
      </c>
      <c r="L37" s="17">
        <v>2</v>
      </c>
      <c r="M37" s="17">
        <v>71</v>
      </c>
      <c r="N37" s="17">
        <v>10</v>
      </c>
      <c r="O37" s="17">
        <v>3</v>
      </c>
      <c r="P37" s="17">
        <v>0</v>
      </c>
      <c r="Q37" s="17">
        <v>0</v>
      </c>
      <c r="R37" s="17">
        <v>73</v>
      </c>
      <c r="S37" s="17">
        <v>15</v>
      </c>
      <c r="T37" s="17">
        <v>27</v>
      </c>
      <c r="U37" s="17">
        <v>7</v>
      </c>
      <c r="V37" s="17">
        <v>2</v>
      </c>
      <c r="W37" s="17">
        <v>13</v>
      </c>
      <c r="X37" s="17">
        <v>5</v>
      </c>
      <c r="Y37" s="17">
        <v>8</v>
      </c>
    </row>
    <row r="38" spans="1:25" ht="15" customHeight="1">
      <c r="A38" s="16" t="s">
        <v>67</v>
      </c>
      <c r="B38" s="17">
        <v>199</v>
      </c>
      <c r="C38" s="17">
        <v>194</v>
      </c>
      <c r="D38" s="17">
        <v>1</v>
      </c>
      <c r="E38" s="17">
        <v>8</v>
      </c>
      <c r="F38" s="17">
        <v>34</v>
      </c>
      <c r="G38" s="17">
        <v>11</v>
      </c>
      <c r="H38" s="17">
        <v>13</v>
      </c>
      <c r="I38" s="17">
        <v>16</v>
      </c>
      <c r="J38" s="17">
        <v>8</v>
      </c>
      <c r="K38" s="17">
        <v>6</v>
      </c>
      <c r="L38" s="17">
        <v>2</v>
      </c>
      <c r="M38" s="17">
        <v>29</v>
      </c>
      <c r="N38" s="17">
        <v>1</v>
      </c>
      <c r="O38" s="17">
        <v>0</v>
      </c>
      <c r="P38" s="17">
        <v>0</v>
      </c>
      <c r="Q38" s="17">
        <v>0</v>
      </c>
      <c r="R38" s="17">
        <v>31</v>
      </c>
      <c r="S38" s="17">
        <v>9</v>
      </c>
      <c r="T38" s="17">
        <v>10</v>
      </c>
      <c r="U38" s="17">
        <v>0</v>
      </c>
      <c r="V38" s="17">
        <v>2</v>
      </c>
      <c r="W38" s="17">
        <v>7</v>
      </c>
      <c r="X38" s="17">
        <v>4</v>
      </c>
      <c r="Y38" s="17">
        <v>3</v>
      </c>
    </row>
    <row r="39" spans="1:25" ht="15" customHeight="1">
      <c r="A39" s="16" t="s">
        <v>68</v>
      </c>
      <c r="B39" s="17">
        <v>156</v>
      </c>
      <c r="C39" s="17">
        <v>149</v>
      </c>
      <c r="D39" s="17">
        <v>1</v>
      </c>
      <c r="E39" s="17">
        <v>3</v>
      </c>
      <c r="F39" s="17">
        <v>29</v>
      </c>
      <c r="G39" s="17">
        <v>12</v>
      </c>
      <c r="H39" s="17">
        <v>8</v>
      </c>
      <c r="I39" s="17">
        <v>19</v>
      </c>
      <c r="J39" s="17">
        <v>4</v>
      </c>
      <c r="K39" s="17">
        <v>13</v>
      </c>
      <c r="L39" s="17">
        <v>1</v>
      </c>
      <c r="M39" s="17">
        <v>24</v>
      </c>
      <c r="N39" s="17">
        <v>1</v>
      </c>
      <c r="O39" s="17">
        <v>0</v>
      </c>
      <c r="P39" s="17">
        <v>0</v>
      </c>
      <c r="Q39" s="17">
        <v>0</v>
      </c>
      <c r="R39" s="17">
        <v>21</v>
      </c>
      <c r="S39" s="17">
        <v>5</v>
      </c>
      <c r="T39" s="17">
        <v>3</v>
      </c>
      <c r="U39" s="17">
        <v>0</v>
      </c>
      <c r="V39" s="17">
        <v>0</v>
      </c>
      <c r="W39" s="17">
        <v>6</v>
      </c>
      <c r="X39" s="17">
        <v>2</v>
      </c>
      <c r="Y39" s="17">
        <v>1</v>
      </c>
    </row>
    <row r="40" spans="1:25" ht="15" customHeight="1">
      <c r="A40" s="16" t="s">
        <v>60</v>
      </c>
      <c r="B40" s="17">
        <v>140</v>
      </c>
      <c r="C40" s="17">
        <v>138</v>
      </c>
      <c r="D40" s="17">
        <v>3</v>
      </c>
      <c r="E40" s="17">
        <v>7</v>
      </c>
      <c r="F40" s="17">
        <v>35</v>
      </c>
      <c r="G40" s="17">
        <v>15</v>
      </c>
      <c r="H40" s="17">
        <v>7</v>
      </c>
      <c r="I40" s="17">
        <v>11</v>
      </c>
      <c r="J40" s="17">
        <v>3</v>
      </c>
      <c r="K40" s="17">
        <v>8</v>
      </c>
      <c r="L40" s="17">
        <v>0</v>
      </c>
      <c r="M40" s="17">
        <v>23</v>
      </c>
      <c r="N40" s="17">
        <v>1</v>
      </c>
      <c r="O40" s="17">
        <v>0</v>
      </c>
      <c r="P40" s="17">
        <v>0</v>
      </c>
      <c r="Q40" s="17">
        <v>0</v>
      </c>
      <c r="R40" s="17">
        <v>7</v>
      </c>
      <c r="S40" s="17">
        <v>5</v>
      </c>
      <c r="T40" s="17">
        <v>3</v>
      </c>
      <c r="U40" s="17">
        <v>1</v>
      </c>
      <c r="V40" s="17">
        <v>1</v>
      </c>
      <c r="W40" s="17">
        <v>4</v>
      </c>
      <c r="X40" s="17">
        <v>1</v>
      </c>
      <c r="Y40" s="17">
        <v>2</v>
      </c>
    </row>
    <row r="41" spans="1:25" ht="15" customHeight="1">
      <c r="A41" s="16" t="s">
        <v>69</v>
      </c>
      <c r="B41" s="17">
        <v>309</v>
      </c>
      <c r="C41" s="17">
        <v>302</v>
      </c>
      <c r="D41" s="17">
        <v>5</v>
      </c>
      <c r="E41" s="17">
        <v>9</v>
      </c>
      <c r="F41" s="17">
        <v>65</v>
      </c>
      <c r="G41" s="17">
        <v>29</v>
      </c>
      <c r="H41" s="17">
        <v>22</v>
      </c>
      <c r="I41" s="17">
        <v>26</v>
      </c>
      <c r="J41" s="17">
        <v>6</v>
      </c>
      <c r="K41" s="17">
        <v>12</v>
      </c>
      <c r="L41" s="17">
        <v>0</v>
      </c>
      <c r="M41" s="17">
        <v>57</v>
      </c>
      <c r="N41" s="17">
        <v>0</v>
      </c>
      <c r="O41" s="17">
        <v>0</v>
      </c>
      <c r="P41" s="17">
        <v>0</v>
      </c>
      <c r="Q41" s="17">
        <v>0</v>
      </c>
      <c r="R41" s="17">
        <v>35</v>
      </c>
      <c r="S41" s="17">
        <v>8</v>
      </c>
      <c r="T41" s="17">
        <v>8</v>
      </c>
      <c r="U41" s="17">
        <v>3</v>
      </c>
      <c r="V41" s="17">
        <v>2</v>
      </c>
      <c r="W41" s="17">
        <v>8</v>
      </c>
      <c r="X41" s="17">
        <v>4</v>
      </c>
      <c r="Y41" s="17">
        <v>1</v>
      </c>
    </row>
    <row r="42" spans="1:25" ht="15" customHeight="1">
      <c r="A42" s="16" t="s">
        <v>70</v>
      </c>
      <c r="B42" s="17">
        <v>137</v>
      </c>
      <c r="C42" s="17">
        <v>135</v>
      </c>
      <c r="D42" s="17">
        <v>3</v>
      </c>
      <c r="E42" s="17">
        <v>1</v>
      </c>
      <c r="F42" s="17">
        <v>37</v>
      </c>
      <c r="G42" s="17">
        <v>4</v>
      </c>
      <c r="H42" s="17">
        <v>10</v>
      </c>
      <c r="I42" s="17">
        <v>9</v>
      </c>
      <c r="J42" s="17">
        <v>5</v>
      </c>
      <c r="K42" s="17">
        <v>6</v>
      </c>
      <c r="L42" s="17">
        <v>0</v>
      </c>
      <c r="M42" s="17">
        <v>28</v>
      </c>
      <c r="N42" s="17">
        <v>0</v>
      </c>
      <c r="O42" s="17">
        <v>0</v>
      </c>
      <c r="P42" s="17">
        <v>0</v>
      </c>
      <c r="Q42" s="17">
        <v>0</v>
      </c>
      <c r="R42" s="17">
        <v>12</v>
      </c>
      <c r="S42" s="17">
        <v>2</v>
      </c>
      <c r="T42" s="17">
        <v>4</v>
      </c>
      <c r="U42" s="17">
        <v>2</v>
      </c>
      <c r="V42" s="17">
        <v>0</v>
      </c>
      <c r="W42" s="17">
        <v>5</v>
      </c>
      <c r="X42" s="17">
        <v>0</v>
      </c>
      <c r="Y42" s="17">
        <v>4</v>
      </c>
    </row>
    <row r="43" spans="1:25" ht="14.25" customHeight="1">
      <c r="A43" s="18" t="s">
        <v>71</v>
      </c>
      <c r="B43" s="19">
        <v>316</v>
      </c>
      <c r="C43" s="19">
        <v>301</v>
      </c>
      <c r="D43" s="19">
        <v>8</v>
      </c>
      <c r="E43" s="19">
        <v>14</v>
      </c>
      <c r="F43" s="19">
        <v>47</v>
      </c>
      <c r="G43" s="19">
        <v>27</v>
      </c>
      <c r="H43" s="19">
        <v>20</v>
      </c>
      <c r="I43" s="19">
        <v>28</v>
      </c>
      <c r="J43" s="19">
        <v>6</v>
      </c>
      <c r="K43" s="19">
        <v>13</v>
      </c>
      <c r="L43" s="19">
        <v>3</v>
      </c>
      <c r="M43" s="19">
        <v>63</v>
      </c>
      <c r="N43" s="19">
        <v>2</v>
      </c>
      <c r="O43" s="19">
        <v>1</v>
      </c>
      <c r="P43" s="19">
        <v>0</v>
      </c>
      <c r="Q43" s="19">
        <v>0</v>
      </c>
      <c r="R43" s="19">
        <v>38</v>
      </c>
      <c r="S43" s="19">
        <v>9</v>
      </c>
      <c r="T43" s="19">
        <v>16</v>
      </c>
      <c r="U43" s="19">
        <v>0</v>
      </c>
      <c r="V43" s="19">
        <v>1</v>
      </c>
      <c r="W43" s="19">
        <v>8</v>
      </c>
      <c r="X43" s="19">
        <v>3</v>
      </c>
      <c r="Y43" s="19">
        <v>2</v>
      </c>
    </row>
    <row r="45" ht="15" customHeight="1">
      <c r="A45" s="9" t="s">
        <v>73</v>
      </c>
    </row>
    <row r="46" spans="1:25" ht="15" customHeight="1">
      <c r="A46" s="10" t="s">
        <v>51</v>
      </c>
      <c r="B46" s="10" t="s">
        <v>52</v>
      </c>
      <c r="C46" s="10" t="s">
        <v>3</v>
      </c>
      <c r="D46" s="10" t="s">
        <v>4</v>
      </c>
      <c r="E46" s="10" t="s">
        <v>5</v>
      </c>
      <c r="F46" s="10" t="s">
        <v>6</v>
      </c>
      <c r="G46" s="10" t="s">
        <v>7</v>
      </c>
      <c r="H46" s="10" t="s">
        <v>8</v>
      </c>
      <c r="I46" s="10" t="s">
        <v>9</v>
      </c>
      <c r="J46" s="10" t="s">
        <v>10</v>
      </c>
      <c r="K46" s="10" t="s">
        <v>11</v>
      </c>
      <c r="L46" s="10" t="s">
        <v>12</v>
      </c>
      <c r="M46" s="10" t="s">
        <v>13</v>
      </c>
      <c r="N46" s="10" t="s">
        <v>53</v>
      </c>
      <c r="O46" s="10" t="s">
        <v>54</v>
      </c>
      <c r="P46" s="10" t="s">
        <v>55</v>
      </c>
      <c r="Q46" s="10" t="s">
        <v>17</v>
      </c>
      <c r="R46" s="10" t="s">
        <v>18</v>
      </c>
      <c r="S46" s="10" t="s">
        <v>19</v>
      </c>
      <c r="T46" s="10" t="s">
        <v>20</v>
      </c>
      <c r="U46" s="10" t="s">
        <v>21</v>
      </c>
      <c r="V46" s="10" t="s">
        <v>22</v>
      </c>
      <c r="W46" s="11" t="s">
        <v>23</v>
      </c>
      <c r="X46" s="11" t="s">
        <v>24</v>
      </c>
      <c r="Y46" s="10" t="s">
        <v>25</v>
      </c>
    </row>
    <row r="47" spans="1:25" ht="15" customHeight="1">
      <c r="A47" s="12" t="s">
        <v>56</v>
      </c>
      <c r="B47" s="13">
        <v>4104</v>
      </c>
      <c r="C47" s="13">
        <v>3925</v>
      </c>
      <c r="D47" s="13">
        <v>52</v>
      </c>
      <c r="E47" s="13">
        <v>35</v>
      </c>
      <c r="F47" s="13">
        <v>526</v>
      </c>
      <c r="G47" s="13">
        <v>451</v>
      </c>
      <c r="H47" s="13">
        <v>222</v>
      </c>
      <c r="I47" s="13">
        <v>247</v>
      </c>
      <c r="J47" s="13">
        <v>162</v>
      </c>
      <c r="K47" s="13">
        <v>185</v>
      </c>
      <c r="L47" s="13">
        <v>4</v>
      </c>
      <c r="M47" s="13">
        <v>381</v>
      </c>
      <c r="N47" s="13">
        <v>76</v>
      </c>
      <c r="O47" s="13">
        <v>720</v>
      </c>
      <c r="P47" s="13">
        <v>304</v>
      </c>
      <c r="Q47" s="13">
        <v>107</v>
      </c>
      <c r="R47" s="13">
        <v>0</v>
      </c>
      <c r="S47" s="13">
        <v>77</v>
      </c>
      <c r="T47" s="13">
        <v>65</v>
      </c>
      <c r="U47" s="13">
        <v>30</v>
      </c>
      <c r="V47" s="13">
        <v>0</v>
      </c>
      <c r="W47" s="13">
        <v>101</v>
      </c>
      <c r="X47" s="13">
        <v>44</v>
      </c>
      <c r="Y47" s="13">
        <v>48</v>
      </c>
    </row>
    <row r="48" spans="1:25" ht="15" customHeight="1">
      <c r="A48" s="14" t="s">
        <v>57</v>
      </c>
      <c r="B48" s="15">
        <v>1807</v>
      </c>
      <c r="C48" s="15">
        <v>1732</v>
      </c>
      <c r="D48" s="15">
        <v>18</v>
      </c>
      <c r="E48" s="15">
        <v>17</v>
      </c>
      <c r="F48" s="15">
        <v>214</v>
      </c>
      <c r="G48" s="15">
        <v>230</v>
      </c>
      <c r="H48" s="15">
        <v>87</v>
      </c>
      <c r="I48" s="15">
        <v>107</v>
      </c>
      <c r="J48" s="15">
        <v>74</v>
      </c>
      <c r="K48" s="15">
        <v>75</v>
      </c>
      <c r="L48" s="15">
        <v>0</v>
      </c>
      <c r="M48" s="15">
        <v>175</v>
      </c>
      <c r="N48" s="15">
        <v>23</v>
      </c>
      <c r="O48" s="15">
        <v>349</v>
      </c>
      <c r="P48" s="15">
        <v>144</v>
      </c>
      <c r="Q48" s="15">
        <v>54</v>
      </c>
      <c r="R48" s="15">
        <v>0</v>
      </c>
      <c r="S48" s="15">
        <v>32</v>
      </c>
      <c r="T48" s="15">
        <v>33</v>
      </c>
      <c r="U48" s="15">
        <v>9</v>
      </c>
      <c r="V48" s="15">
        <v>51</v>
      </c>
      <c r="W48" s="15">
        <v>35</v>
      </c>
      <c r="X48" s="15">
        <v>16</v>
      </c>
      <c r="Y48" s="15">
        <v>21</v>
      </c>
    </row>
    <row r="49" spans="1:25" ht="15" customHeight="1">
      <c r="A49" s="16" t="s">
        <v>58</v>
      </c>
      <c r="B49" s="17">
        <v>1641</v>
      </c>
      <c r="C49" s="17">
        <v>1559</v>
      </c>
      <c r="D49" s="17">
        <v>33</v>
      </c>
      <c r="E49" s="17">
        <v>12</v>
      </c>
      <c r="F49" s="17">
        <v>203</v>
      </c>
      <c r="G49" s="17">
        <v>168</v>
      </c>
      <c r="H49" s="17">
        <v>106</v>
      </c>
      <c r="I49" s="17">
        <v>85</v>
      </c>
      <c r="J49" s="17">
        <v>61</v>
      </c>
      <c r="K49" s="17">
        <v>70</v>
      </c>
      <c r="L49" s="17">
        <v>4</v>
      </c>
      <c r="M49" s="17">
        <v>139</v>
      </c>
      <c r="N49" s="17">
        <v>43</v>
      </c>
      <c r="O49" s="17">
        <v>293</v>
      </c>
      <c r="P49" s="17">
        <v>115</v>
      </c>
      <c r="Q49" s="17">
        <v>41</v>
      </c>
      <c r="R49" s="17">
        <v>0</v>
      </c>
      <c r="S49" s="17">
        <v>34</v>
      </c>
      <c r="T49" s="17">
        <v>19</v>
      </c>
      <c r="U49" s="17">
        <v>12</v>
      </c>
      <c r="V49" s="17">
        <v>77</v>
      </c>
      <c r="W49" s="17">
        <v>42</v>
      </c>
      <c r="X49" s="17">
        <v>15</v>
      </c>
      <c r="Y49" s="17">
        <v>15</v>
      </c>
    </row>
    <row r="50" spans="1:25" ht="15" customHeight="1">
      <c r="A50" s="16" t="s">
        <v>59</v>
      </c>
      <c r="B50" s="17">
        <v>223</v>
      </c>
      <c r="C50" s="17">
        <v>216</v>
      </c>
      <c r="D50" s="17">
        <v>0</v>
      </c>
      <c r="E50" s="17">
        <v>1</v>
      </c>
      <c r="F50" s="17">
        <v>27</v>
      </c>
      <c r="G50" s="17">
        <v>16</v>
      </c>
      <c r="H50" s="17">
        <v>11</v>
      </c>
      <c r="I50" s="17">
        <v>18</v>
      </c>
      <c r="J50" s="17">
        <v>9</v>
      </c>
      <c r="K50" s="17">
        <v>15</v>
      </c>
      <c r="L50" s="17">
        <v>0</v>
      </c>
      <c r="M50" s="17">
        <v>22</v>
      </c>
      <c r="N50" s="17">
        <v>4</v>
      </c>
      <c r="O50" s="17">
        <v>22</v>
      </c>
      <c r="P50" s="17">
        <v>16</v>
      </c>
      <c r="Q50" s="17">
        <v>5</v>
      </c>
      <c r="R50" s="17">
        <v>0</v>
      </c>
      <c r="S50" s="17">
        <v>4</v>
      </c>
      <c r="T50" s="17">
        <v>7</v>
      </c>
      <c r="U50" s="17">
        <v>3</v>
      </c>
      <c r="V50" s="17">
        <v>11</v>
      </c>
      <c r="W50" s="17">
        <v>11</v>
      </c>
      <c r="X50" s="17">
        <v>6</v>
      </c>
      <c r="Y50" s="17">
        <v>8</v>
      </c>
    </row>
    <row r="51" spans="1:25" ht="15" customHeight="1">
      <c r="A51" s="16" t="s">
        <v>60</v>
      </c>
      <c r="B51" s="17">
        <v>83</v>
      </c>
      <c r="C51" s="17">
        <v>82</v>
      </c>
      <c r="D51" s="17">
        <v>1</v>
      </c>
      <c r="E51" s="17">
        <v>2</v>
      </c>
      <c r="F51" s="17">
        <v>16</v>
      </c>
      <c r="G51" s="17">
        <v>7</v>
      </c>
      <c r="H51" s="17">
        <v>6</v>
      </c>
      <c r="I51" s="17">
        <v>4</v>
      </c>
      <c r="J51" s="17">
        <v>5</v>
      </c>
      <c r="K51" s="17">
        <v>3</v>
      </c>
      <c r="L51" s="17">
        <v>0</v>
      </c>
      <c r="M51" s="17">
        <v>10</v>
      </c>
      <c r="N51" s="17">
        <v>2</v>
      </c>
      <c r="O51" s="17">
        <v>14</v>
      </c>
      <c r="P51" s="17">
        <v>3</v>
      </c>
      <c r="Q51" s="17">
        <v>1</v>
      </c>
      <c r="R51" s="17">
        <v>0</v>
      </c>
      <c r="S51" s="17">
        <v>1</v>
      </c>
      <c r="T51" s="17">
        <v>0</v>
      </c>
      <c r="U51" s="17">
        <v>1</v>
      </c>
      <c r="V51" s="17">
        <v>1</v>
      </c>
      <c r="W51" s="17">
        <v>3</v>
      </c>
      <c r="X51" s="17">
        <v>1</v>
      </c>
      <c r="Y51" s="17">
        <v>0</v>
      </c>
    </row>
    <row r="52" spans="1:25" ht="15" customHeight="1">
      <c r="A52" s="18" t="s">
        <v>61</v>
      </c>
      <c r="B52" s="19">
        <v>350</v>
      </c>
      <c r="C52" s="19">
        <v>336</v>
      </c>
      <c r="D52" s="19">
        <v>0</v>
      </c>
      <c r="E52" s="19">
        <v>3</v>
      </c>
      <c r="F52" s="19">
        <v>66</v>
      </c>
      <c r="G52" s="19">
        <v>30</v>
      </c>
      <c r="H52" s="19">
        <v>12</v>
      </c>
      <c r="I52" s="19">
        <v>33</v>
      </c>
      <c r="J52" s="19">
        <v>13</v>
      </c>
      <c r="K52" s="19">
        <v>22</v>
      </c>
      <c r="L52" s="19">
        <v>0</v>
      </c>
      <c r="M52" s="19">
        <v>35</v>
      </c>
      <c r="N52" s="19">
        <v>4</v>
      </c>
      <c r="O52" s="19">
        <v>42</v>
      </c>
      <c r="P52" s="19">
        <v>26</v>
      </c>
      <c r="Q52" s="19">
        <v>6</v>
      </c>
      <c r="R52" s="19">
        <v>0</v>
      </c>
      <c r="S52" s="19">
        <v>6</v>
      </c>
      <c r="T52" s="19">
        <v>6</v>
      </c>
      <c r="U52" s="19">
        <v>5</v>
      </c>
      <c r="V52" s="19">
        <v>6</v>
      </c>
      <c r="W52" s="19">
        <v>10</v>
      </c>
      <c r="X52" s="19">
        <v>6</v>
      </c>
      <c r="Y52" s="19">
        <v>4</v>
      </c>
    </row>
    <row r="53" spans="1:25" ht="15" customHeight="1">
      <c r="A53" s="14" t="s">
        <v>62</v>
      </c>
      <c r="B53" s="15">
        <v>1228</v>
      </c>
      <c r="C53" s="15">
        <v>1175</v>
      </c>
      <c r="D53" s="15">
        <v>13</v>
      </c>
      <c r="E53" s="15">
        <v>14</v>
      </c>
      <c r="F53" s="15">
        <v>145</v>
      </c>
      <c r="G53" s="15">
        <v>149</v>
      </c>
      <c r="H53" s="15">
        <v>65</v>
      </c>
      <c r="I53" s="15">
        <v>81</v>
      </c>
      <c r="J53" s="15">
        <v>45</v>
      </c>
      <c r="K53" s="15">
        <v>55</v>
      </c>
      <c r="L53" s="15">
        <v>0</v>
      </c>
      <c r="M53" s="15">
        <v>114</v>
      </c>
      <c r="N53" s="15">
        <v>18</v>
      </c>
      <c r="O53" s="15">
        <v>234</v>
      </c>
      <c r="P53" s="15">
        <v>94</v>
      </c>
      <c r="Q53" s="15">
        <v>44</v>
      </c>
      <c r="R53" s="15">
        <v>0</v>
      </c>
      <c r="S53" s="15">
        <v>18</v>
      </c>
      <c r="T53" s="15">
        <v>25</v>
      </c>
      <c r="U53" s="15">
        <v>8</v>
      </c>
      <c r="V53" s="15">
        <v>33</v>
      </c>
      <c r="W53" s="15">
        <v>20</v>
      </c>
      <c r="X53" s="15">
        <v>11</v>
      </c>
      <c r="Y53" s="15">
        <v>13</v>
      </c>
    </row>
    <row r="54" spans="1:25" ht="15" customHeight="1">
      <c r="A54" s="16" t="s">
        <v>63</v>
      </c>
      <c r="B54" s="17">
        <v>336</v>
      </c>
      <c r="C54" s="17">
        <v>322</v>
      </c>
      <c r="D54" s="17">
        <v>4</v>
      </c>
      <c r="E54" s="17">
        <v>3</v>
      </c>
      <c r="F54" s="17">
        <v>36</v>
      </c>
      <c r="G54" s="17">
        <v>49</v>
      </c>
      <c r="H54" s="17">
        <v>16</v>
      </c>
      <c r="I54" s="17">
        <v>16</v>
      </c>
      <c r="J54" s="17">
        <v>14</v>
      </c>
      <c r="K54" s="17">
        <v>10</v>
      </c>
      <c r="L54" s="17">
        <v>0</v>
      </c>
      <c r="M54" s="17">
        <v>33</v>
      </c>
      <c r="N54" s="17">
        <v>3</v>
      </c>
      <c r="O54" s="17">
        <v>72</v>
      </c>
      <c r="P54" s="17">
        <v>22</v>
      </c>
      <c r="Q54" s="17">
        <v>3</v>
      </c>
      <c r="R54" s="17">
        <v>0</v>
      </c>
      <c r="S54" s="17">
        <v>10</v>
      </c>
      <c r="T54" s="17">
        <v>5</v>
      </c>
      <c r="U54" s="17">
        <v>0</v>
      </c>
      <c r="V54" s="17">
        <v>14</v>
      </c>
      <c r="W54" s="17">
        <v>6</v>
      </c>
      <c r="X54" s="17">
        <v>5</v>
      </c>
      <c r="Y54" s="17">
        <v>4</v>
      </c>
    </row>
    <row r="55" spans="1:25" ht="15" customHeight="1">
      <c r="A55" s="16" t="s">
        <v>64</v>
      </c>
      <c r="B55" s="17">
        <v>995</v>
      </c>
      <c r="C55" s="17">
        <v>940</v>
      </c>
      <c r="D55" s="17">
        <v>21</v>
      </c>
      <c r="E55" s="17">
        <v>9</v>
      </c>
      <c r="F55" s="17">
        <v>116</v>
      </c>
      <c r="G55" s="17">
        <v>106</v>
      </c>
      <c r="H55" s="17">
        <v>69</v>
      </c>
      <c r="I55" s="17">
        <v>42</v>
      </c>
      <c r="J55" s="17">
        <v>34</v>
      </c>
      <c r="K55" s="17">
        <v>36</v>
      </c>
      <c r="L55" s="17">
        <v>4</v>
      </c>
      <c r="M55" s="17">
        <v>93</v>
      </c>
      <c r="N55" s="17">
        <v>30</v>
      </c>
      <c r="O55" s="17">
        <v>175</v>
      </c>
      <c r="P55" s="17">
        <v>74</v>
      </c>
      <c r="Q55" s="17">
        <v>22</v>
      </c>
      <c r="R55" s="17">
        <v>0</v>
      </c>
      <c r="S55" s="17">
        <v>20</v>
      </c>
      <c r="T55" s="17">
        <v>12</v>
      </c>
      <c r="U55" s="17">
        <v>4</v>
      </c>
      <c r="V55" s="17">
        <v>48</v>
      </c>
      <c r="W55" s="17">
        <v>25</v>
      </c>
      <c r="X55" s="17">
        <v>11</v>
      </c>
      <c r="Y55" s="17">
        <v>9</v>
      </c>
    </row>
    <row r="56" spans="1:25" ht="15" customHeight="1">
      <c r="A56" s="16" t="s">
        <v>65</v>
      </c>
      <c r="B56" s="17">
        <v>269</v>
      </c>
      <c r="C56" s="17">
        <v>260</v>
      </c>
      <c r="D56" s="17">
        <v>5</v>
      </c>
      <c r="E56" s="17">
        <v>1</v>
      </c>
      <c r="F56" s="17">
        <v>41</v>
      </c>
      <c r="G56" s="17">
        <v>22</v>
      </c>
      <c r="H56" s="17">
        <v>11</v>
      </c>
      <c r="I56" s="17">
        <v>20</v>
      </c>
      <c r="J56" s="17">
        <v>7</v>
      </c>
      <c r="K56" s="17">
        <v>14</v>
      </c>
      <c r="L56" s="17">
        <v>0</v>
      </c>
      <c r="M56" s="17">
        <v>25</v>
      </c>
      <c r="N56" s="17">
        <v>8</v>
      </c>
      <c r="O56" s="17">
        <v>54</v>
      </c>
      <c r="P56" s="17">
        <v>14</v>
      </c>
      <c r="Q56" s="17">
        <v>5</v>
      </c>
      <c r="R56" s="17">
        <v>0</v>
      </c>
      <c r="S56" s="17">
        <v>3</v>
      </c>
      <c r="T56" s="17">
        <v>2</v>
      </c>
      <c r="U56" s="17">
        <v>3</v>
      </c>
      <c r="V56" s="17">
        <v>11</v>
      </c>
      <c r="W56" s="17">
        <v>9</v>
      </c>
      <c r="X56" s="17">
        <v>1</v>
      </c>
      <c r="Y56" s="17">
        <v>4</v>
      </c>
    </row>
    <row r="57" spans="1:25" ht="15" customHeight="1">
      <c r="A57" s="16" t="s">
        <v>66</v>
      </c>
      <c r="B57" s="17">
        <v>377</v>
      </c>
      <c r="C57" s="17">
        <v>359</v>
      </c>
      <c r="D57" s="17">
        <v>7</v>
      </c>
      <c r="E57" s="17">
        <v>2</v>
      </c>
      <c r="F57" s="17">
        <v>46</v>
      </c>
      <c r="G57" s="17">
        <v>40</v>
      </c>
      <c r="H57" s="17">
        <v>26</v>
      </c>
      <c r="I57" s="17">
        <v>23</v>
      </c>
      <c r="J57" s="17">
        <v>20</v>
      </c>
      <c r="K57" s="17">
        <v>20</v>
      </c>
      <c r="L57" s="17">
        <v>0</v>
      </c>
      <c r="M57" s="17">
        <v>21</v>
      </c>
      <c r="N57" s="17">
        <v>5</v>
      </c>
      <c r="O57" s="17">
        <v>64</v>
      </c>
      <c r="P57" s="17">
        <v>27</v>
      </c>
      <c r="Q57" s="17">
        <v>13</v>
      </c>
      <c r="R57" s="17">
        <v>0</v>
      </c>
      <c r="S57" s="17">
        <v>11</v>
      </c>
      <c r="T57" s="17">
        <v>5</v>
      </c>
      <c r="U57" s="17">
        <v>5</v>
      </c>
      <c r="V57" s="17">
        <v>18</v>
      </c>
      <c r="W57" s="17">
        <v>8</v>
      </c>
      <c r="X57" s="17">
        <v>3</v>
      </c>
      <c r="Y57" s="17">
        <v>2</v>
      </c>
    </row>
    <row r="58" spans="1:25" ht="15" customHeight="1">
      <c r="A58" s="16" t="s">
        <v>67</v>
      </c>
      <c r="B58" s="17">
        <v>130</v>
      </c>
      <c r="C58" s="17">
        <v>125</v>
      </c>
      <c r="D58" s="17">
        <v>0</v>
      </c>
      <c r="E58" s="17">
        <v>1</v>
      </c>
      <c r="F58" s="17">
        <v>16</v>
      </c>
      <c r="G58" s="17">
        <v>9</v>
      </c>
      <c r="H58" s="17">
        <v>6</v>
      </c>
      <c r="I58" s="17">
        <v>12</v>
      </c>
      <c r="J58" s="17">
        <v>5</v>
      </c>
      <c r="K58" s="17">
        <v>9</v>
      </c>
      <c r="L58" s="17">
        <v>0</v>
      </c>
      <c r="M58" s="17">
        <v>9</v>
      </c>
      <c r="N58" s="17">
        <v>4</v>
      </c>
      <c r="O58" s="17">
        <v>14</v>
      </c>
      <c r="P58" s="17">
        <v>11</v>
      </c>
      <c r="Q58" s="17">
        <v>3</v>
      </c>
      <c r="R58" s="17">
        <v>0</v>
      </c>
      <c r="S58" s="17">
        <v>2</v>
      </c>
      <c r="T58" s="17">
        <v>3</v>
      </c>
      <c r="U58" s="17">
        <v>2</v>
      </c>
      <c r="V58" s="17">
        <v>10</v>
      </c>
      <c r="W58" s="17">
        <v>5</v>
      </c>
      <c r="X58" s="17">
        <v>3</v>
      </c>
      <c r="Y58" s="17">
        <v>2</v>
      </c>
    </row>
    <row r="59" spans="1:25" ht="15" customHeight="1">
      <c r="A59" s="16" t="s">
        <v>68</v>
      </c>
      <c r="B59" s="17">
        <v>93</v>
      </c>
      <c r="C59" s="17">
        <v>91</v>
      </c>
      <c r="D59" s="17">
        <v>0</v>
      </c>
      <c r="E59" s="17">
        <v>0</v>
      </c>
      <c r="F59" s="17">
        <v>11</v>
      </c>
      <c r="G59" s="17">
        <v>7</v>
      </c>
      <c r="H59" s="17">
        <v>5</v>
      </c>
      <c r="I59" s="17">
        <v>6</v>
      </c>
      <c r="J59" s="17">
        <v>4</v>
      </c>
      <c r="K59" s="17">
        <v>6</v>
      </c>
      <c r="L59" s="17">
        <v>0</v>
      </c>
      <c r="M59" s="17">
        <v>13</v>
      </c>
      <c r="N59" s="17">
        <v>0</v>
      </c>
      <c r="O59" s="17">
        <v>8</v>
      </c>
      <c r="P59" s="17">
        <v>5</v>
      </c>
      <c r="Q59" s="17">
        <v>2</v>
      </c>
      <c r="R59" s="17">
        <v>0</v>
      </c>
      <c r="S59" s="17">
        <v>2</v>
      </c>
      <c r="T59" s="17">
        <v>4</v>
      </c>
      <c r="U59" s="17">
        <v>1</v>
      </c>
      <c r="V59" s="17">
        <v>1</v>
      </c>
      <c r="W59" s="17">
        <v>6</v>
      </c>
      <c r="X59" s="17">
        <v>3</v>
      </c>
      <c r="Y59" s="17">
        <v>6</v>
      </c>
    </row>
    <row r="60" spans="1:25" ht="15" customHeight="1">
      <c r="A60" s="16" t="s">
        <v>60</v>
      </c>
      <c r="B60" s="17">
        <v>83</v>
      </c>
      <c r="C60" s="17">
        <v>82</v>
      </c>
      <c r="D60" s="17">
        <v>1</v>
      </c>
      <c r="E60" s="17">
        <v>2</v>
      </c>
      <c r="F60" s="17">
        <v>16</v>
      </c>
      <c r="G60" s="17">
        <v>7</v>
      </c>
      <c r="H60" s="17">
        <v>6</v>
      </c>
      <c r="I60" s="17">
        <v>4</v>
      </c>
      <c r="J60" s="17">
        <v>5</v>
      </c>
      <c r="K60" s="17">
        <v>3</v>
      </c>
      <c r="L60" s="17">
        <v>0</v>
      </c>
      <c r="M60" s="17">
        <v>10</v>
      </c>
      <c r="N60" s="17">
        <v>2</v>
      </c>
      <c r="O60" s="17">
        <v>14</v>
      </c>
      <c r="P60" s="17">
        <v>3</v>
      </c>
      <c r="Q60" s="17">
        <v>1</v>
      </c>
      <c r="R60" s="17">
        <v>0</v>
      </c>
      <c r="S60" s="17">
        <v>1</v>
      </c>
      <c r="T60" s="17">
        <v>0</v>
      </c>
      <c r="U60" s="17">
        <v>1</v>
      </c>
      <c r="V60" s="17">
        <v>1</v>
      </c>
      <c r="W60" s="17">
        <v>3</v>
      </c>
      <c r="X60" s="17">
        <v>1</v>
      </c>
      <c r="Y60" s="17">
        <v>0</v>
      </c>
    </row>
    <row r="61" spans="1:25" ht="15" customHeight="1">
      <c r="A61" s="16" t="s">
        <v>69</v>
      </c>
      <c r="B61" s="17">
        <v>238</v>
      </c>
      <c r="C61" s="17">
        <v>228</v>
      </c>
      <c r="D61" s="17">
        <v>0</v>
      </c>
      <c r="E61" s="17">
        <v>3</v>
      </c>
      <c r="F61" s="17">
        <v>43</v>
      </c>
      <c r="G61" s="17">
        <v>21</v>
      </c>
      <c r="H61" s="17">
        <v>8</v>
      </c>
      <c r="I61" s="17">
        <v>25</v>
      </c>
      <c r="J61" s="17">
        <v>8</v>
      </c>
      <c r="K61" s="17">
        <v>14</v>
      </c>
      <c r="L61" s="17">
        <v>0</v>
      </c>
      <c r="M61" s="17">
        <v>18</v>
      </c>
      <c r="N61" s="17">
        <v>0</v>
      </c>
      <c r="O61" s="17">
        <v>36</v>
      </c>
      <c r="P61" s="17">
        <v>17</v>
      </c>
      <c r="Q61" s="17">
        <v>5</v>
      </c>
      <c r="R61" s="17">
        <v>0</v>
      </c>
      <c r="S61" s="17">
        <v>5</v>
      </c>
      <c r="T61" s="17">
        <v>5</v>
      </c>
      <c r="U61" s="17">
        <v>4</v>
      </c>
      <c r="V61" s="17">
        <v>6</v>
      </c>
      <c r="W61" s="17">
        <v>6</v>
      </c>
      <c r="X61" s="17">
        <v>3</v>
      </c>
      <c r="Y61" s="17">
        <v>4</v>
      </c>
    </row>
    <row r="62" spans="1:25" ht="15" customHeight="1">
      <c r="A62" s="16" t="s">
        <v>70</v>
      </c>
      <c r="B62" s="17">
        <v>112</v>
      </c>
      <c r="C62" s="17">
        <v>108</v>
      </c>
      <c r="D62" s="17">
        <v>0</v>
      </c>
      <c r="E62" s="17">
        <v>0</v>
      </c>
      <c r="F62" s="17">
        <v>23</v>
      </c>
      <c r="G62" s="17">
        <v>9</v>
      </c>
      <c r="H62" s="17">
        <v>4</v>
      </c>
      <c r="I62" s="17">
        <v>8</v>
      </c>
      <c r="J62" s="17">
        <v>5</v>
      </c>
      <c r="K62" s="17">
        <v>8</v>
      </c>
      <c r="L62" s="17">
        <v>0</v>
      </c>
      <c r="M62" s="17">
        <v>17</v>
      </c>
      <c r="N62" s="17">
        <v>4</v>
      </c>
      <c r="O62" s="17">
        <v>6</v>
      </c>
      <c r="P62" s="17">
        <v>9</v>
      </c>
      <c r="Q62" s="17">
        <v>1</v>
      </c>
      <c r="R62" s="17">
        <v>0</v>
      </c>
      <c r="S62" s="17">
        <v>1</v>
      </c>
      <c r="T62" s="17">
        <v>1</v>
      </c>
      <c r="U62" s="17">
        <v>1</v>
      </c>
      <c r="V62" s="17">
        <v>0</v>
      </c>
      <c r="W62" s="17">
        <v>4</v>
      </c>
      <c r="X62" s="17">
        <v>3</v>
      </c>
      <c r="Y62" s="17">
        <v>0</v>
      </c>
    </row>
    <row r="63" spans="1:25" ht="15" customHeight="1">
      <c r="A63" s="18" t="s">
        <v>71</v>
      </c>
      <c r="B63" s="19">
        <v>258</v>
      </c>
      <c r="C63" s="19">
        <v>249</v>
      </c>
      <c r="D63" s="19">
        <v>1</v>
      </c>
      <c r="E63" s="19">
        <v>0</v>
      </c>
      <c r="F63" s="19">
        <v>34</v>
      </c>
      <c r="G63" s="19">
        <v>34</v>
      </c>
      <c r="H63" s="19">
        <v>8</v>
      </c>
      <c r="I63" s="19">
        <v>12</v>
      </c>
      <c r="J63" s="19">
        <v>16</v>
      </c>
      <c r="K63" s="19">
        <v>10</v>
      </c>
      <c r="L63" s="19">
        <v>0</v>
      </c>
      <c r="M63" s="19">
        <v>29</v>
      </c>
      <c r="N63" s="19">
        <v>2</v>
      </c>
      <c r="O63" s="19">
        <v>43</v>
      </c>
      <c r="P63" s="19">
        <v>29</v>
      </c>
      <c r="Q63" s="19">
        <v>8</v>
      </c>
      <c r="R63" s="19">
        <v>0</v>
      </c>
      <c r="S63" s="19">
        <v>5</v>
      </c>
      <c r="T63" s="19">
        <v>3</v>
      </c>
      <c r="U63" s="19">
        <v>1</v>
      </c>
      <c r="V63" s="19">
        <v>5</v>
      </c>
      <c r="W63" s="19">
        <v>10</v>
      </c>
      <c r="X63" s="19">
        <v>0</v>
      </c>
      <c r="Y63" s="19">
        <v>4</v>
      </c>
    </row>
    <row r="64" ht="15" customHeight="1">
      <c r="Q64" s="43"/>
    </row>
  </sheetData>
  <printOptions/>
  <pageMargins left="0.2" right="0.2" top="0.67" bottom="0.46" header="0.22" footer="0.2"/>
  <pageSetup horizontalDpi="600" verticalDpi="600" orientation="landscape" paperSize="12" scale="75" r:id="rId1"/>
  <headerFooter alignWithMargins="0">
    <oddHeader>&amp;C&amp;"ＭＳ Ｐゴシック,太字"&amp;12&amp;F</oddHeader>
    <oddFooter>&amp;C&amp;"ＭＳ Ｐゴシック,太字"&amp;12&amp;A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岡山県医師会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岡山県医師会</dc:creator>
  <cp:keywords/>
  <dc:description/>
  <cp:lastModifiedBy>okayamaken</cp:lastModifiedBy>
  <cp:lastPrinted>2009-05-14T10:55:26Z</cp:lastPrinted>
  <dcterms:created xsi:type="dcterms:W3CDTF">2001-07-09T01:03:31Z</dcterms:created>
  <dcterms:modified xsi:type="dcterms:W3CDTF">2009-05-14T10:55:54Z</dcterms:modified>
  <cp:category/>
  <cp:version/>
  <cp:contentType/>
  <cp:contentStatus/>
</cp:coreProperties>
</file>