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897" activeTab="2"/>
  </bookViews>
  <sheets>
    <sheet name="市町村別" sheetId="1" r:id="rId1"/>
    <sheet name="市町村別（男）" sheetId="2" r:id="rId2"/>
    <sheet name="市町村別（女）" sheetId="3" r:id="rId3"/>
    <sheet name="年齢階級別" sheetId="4" r:id="rId4"/>
  </sheets>
  <definedNames/>
  <calcPr fullCalcOnLoad="1"/>
</workbook>
</file>

<file path=xl/sharedStrings.xml><?xml version="1.0" encoding="utf-8"?>
<sst xmlns="http://schemas.openxmlformats.org/spreadsheetml/2006/main" count="783" uniqueCount="213">
  <si>
    <t>受診者数</t>
  </si>
  <si>
    <t>対象者数</t>
  </si>
  <si>
    <t>市町村名</t>
  </si>
  <si>
    <t>未把握</t>
  </si>
  <si>
    <t>未受診者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</si>
  <si>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</si>
  <si>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</si>
  <si>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</si>
  <si>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</si>
  <si>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</si>
  <si>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</si>
  <si>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</si>
  <si>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</si>
  <si>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</si>
  <si>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</si>
  <si>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</si>
  <si>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</si>
  <si>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</si>
  <si>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</si>
  <si>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</si>
  <si>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</si>
  <si>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</si>
  <si>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</si>
  <si>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</si>
  <si>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</si>
  <si>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</si>
  <si>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</si>
  <si>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</si>
  <si>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</si>
  <si>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</si>
  <si>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</si>
  <si>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</si>
  <si>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</si>
  <si>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</si>
  <si>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</si>
  <si>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</si>
  <si>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</si>
  <si>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</si>
  <si>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</si>
  <si>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</si>
  <si>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</si>
  <si>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</si>
  <si>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</si>
  <si>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</si>
  <si>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</si>
  <si>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</si>
  <si>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</si>
  <si>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</si>
  <si>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</si>
  <si>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</si>
  <si>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</si>
  <si>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</si>
  <si>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</si>
  <si>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</si>
  <si>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</si>
  <si>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</si>
  <si>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</si>
  <si>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</si>
  <si>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</si>
  <si>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</si>
  <si>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</si>
  <si>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</si>
  <si>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</si>
  <si>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</si>
  <si>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</si>
  <si>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</si>
  <si>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上斎原村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</si>
  <si>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</si>
  <si>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</si>
  <si>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</si>
  <si>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</si>
  <si>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</si>
  <si>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</si>
  <si>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</si>
  <si>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</si>
  <si>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</si>
  <si>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</si>
  <si>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</si>
  <si>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</si>
  <si>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</si>
  <si>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</si>
  <si>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</si>
  <si>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</si>
  <si>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</si>
  <si>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>A</t>
  </si>
  <si>
    <t>B</t>
  </si>
  <si>
    <t>C</t>
  </si>
  <si>
    <t>C/B</t>
  </si>
  <si>
    <t>受診率</t>
  </si>
  <si>
    <t>対象者率</t>
  </si>
  <si>
    <t>B/A</t>
  </si>
  <si>
    <t>要精検者数</t>
  </si>
  <si>
    <t>D</t>
  </si>
  <si>
    <t>要精検率</t>
  </si>
  <si>
    <t>D/C</t>
  </si>
  <si>
    <t>受診者の状況</t>
  </si>
  <si>
    <t>異常認めず</t>
  </si>
  <si>
    <t>がんであった者</t>
  </si>
  <si>
    <t>がんの疑い　　　　　　　　　　　　　　　　　　　　　　のある者</t>
  </si>
  <si>
    <t>同左の割合</t>
  </si>
  <si>
    <t>初回受診</t>
  </si>
  <si>
    <t>がん発見率　　　　　　　　　　　　　　　　　　　人口10万対</t>
  </si>
  <si>
    <t xml:space="preserve"> 対象人口（40歳以上)</t>
  </si>
  <si>
    <t>＜胸部エックス線検査＞</t>
  </si>
  <si>
    <t>＜胸部エックス線検査＞</t>
  </si>
  <si>
    <t>-</t>
  </si>
  <si>
    <t>-</t>
  </si>
  <si>
    <t>がん以外の疾患であった者</t>
  </si>
  <si>
    <t>がん以外の疾患であった者</t>
  </si>
  <si>
    <t>がん以外の                疾患であった者</t>
  </si>
  <si>
    <t>がん以外の                疾患であった者</t>
  </si>
  <si>
    <t>＜喀痰細胞診＞</t>
  </si>
  <si>
    <t>＜喀痰細胞診＞</t>
  </si>
  <si>
    <t>0.0.</t>
  </si>
  <si>
    <t>0.0.</t>
  </si>
  <si>
    <t>-</t>
  </si>
  <si>
    <t>精密検診</t>
  </si>
  <si>
    <t>精　検　結　果　別　人　員</t>
  </si>
  <si>
    <t>E</t>
  </si>
  <si>
    <t>E/D</t>
  </si>
  <si>
    <t>要精検受診者数</t>
  </si>
  <si>
    <t>要精検受診者率</t>
  </si>
  <si>
    <t>F</t>
  </si>
  <si>
    <t>G</t>
  </si>
  <si>
    <t>G/C</t>
  </si>
  <si>
    <t>F/C</t>
  </si>
  <si>
    <t>H</t>
  </si>
  <si>
    <t>I</t>
  </si>
  <si>
    <t>I/H</t>
  </si>
  <si>
    <t>J</t>
  </si>
  <si>
    <t>J/I</t>
  </si>
  <si>
    <t>K</t>
  </si>
  <si>
    <t>K/J</t>
  </si>
  <si>
    <t>L</t>
  </si>
  <si>
    <t>L/K</t>
  </si>
  <si>
    <t>M</t>
  </si>
  <si>
    <t>N</t>
  </si>
  <si>
    <t>N/J</t>
  </si>
  <si>
    <t>M/J</t>
  </si>
  <si>
    <t>精検受診率</t>
  </si>
  <si>
    <t>精検受診者数</t>
  </si>
  <si>
    <t>精検受診者数</t>
  </si>
  <si>
    <t>肺がん検診（男女計）</t>
  </si>
  <si>
    <t>肺がん検診（男）</t>
  </si>
  <si>
    <t>肺がん検診（女）</t>
  </si>
  <si>
    <t>平成１２年度　肺がん検診</t>
  </si>
  <si>
    <t>平成１２年度　肺がん検診：胸部Ｘ線検査（年齢階級別）</t>
  </si>
  <si>
    <t>平成12年度</t>
  </si>
  <si>
    <t>対象人口
　（40歳以上)</t>
  </si>
  <si>
    <t>対象者数</t>
  </si>
  <si>
    <t>初回受診者</t>
  </si>
  <si>
    <t>受診率</t>
  </si>
  <si>
    <t>要精検者数</t>
  </si>
  <si>
    <t>精検受診者数</t>
  </si>
  <si>
    <t>精検受診率</t>
  </si>
  <si>
    <t>結　　　果　　　別　　　人　　　員</t>
  </si>
  <si>
    <t>がん発見率</t>
  </si>
  <si>
    <t>異常
認めず</t>
  </si>
  <si>
    <t>がんで
あった者</t>
  </si>
  <si>
    <t>がんの
疑いの
ある者</t>
  </si>
  <si>
    <t>がん以外
の疾患で
あった者</t>
  </si>
  <si>
    <t>人口10万対</t>
  </si>
  <si>
    <t>(1)</t>
  </si>
  <si>
    <t>(2)</t>
  </si>
  <si>
    <t>(2)/(1)</t>
  </si>
  <si>
    <t>(3)</t>
  </si>
  <si>
    <t>(4)</t>
  </si>
  <si>
    <t>(4)/(3)</t>
  </si>
  <si>
    <t>(5)</t>
  </si>
  <si>
    <t>(6)</t>
  </si>
  <si>
    <t>(7)</t>
  </si>
  <si>
    <t>(8)</t>
  </si>
  <si>
    <t>(9)</t>
  </si>
  <si>
    <t>(10)</t>
  </si>
  <si>
    <t>(6)/(2)</t>
  </si>
  <si>
    <t>岡山県</t>
  </si>
  <si>
    <t>胸部Ｘ線検査</t>
  </si>
  <si>
    <t>40～44歳</t>
  </si>
  <si>
    <t>(01)</t>
  </si>
  <si>
    <t>男</t>
  </si>
  <si>
    <t>45～49歳</t>
  </si>
  <si>
    <t>(02)</t>
  </si>
  <si>
    <t>50～54歳</t>
  </si>
  <si>
    <t>(03)</t>
  </si>
  <si>
    <t>55～59歳</t>
  </si>
  <si>
    <t>(04)</t>
  </si>
  <si>
    <t>60～64歳</t>
  </si>
  <si>
    <t>(05)</t>
  </si>
  <si>
    <t>65～69歳</t>
  </si>
  <si>
    <t>(06)</t>
  </si>
  <si>
    <t>70～74歳</t>
  </si>
  <si>
    <t>(07)</t>
  </si>
  <si>
    <t>75～79歳</t>
  </si>
  <si>
    <t>(08)</t>
  </si>
  <si>
    <t>80歳以上</t>
  </si>
  <si>
    <t>(09)</t>
  </si>
  <si>
    <t>計</t>
  </si>
  <si>
    <t>(10)</t>
  </si>
  <si>
    <t>女</t>
  </si>
  <si>
    <t>計</t>
  </si>
  <si>
    <t>肺がん検診：喀痰細胞診（年齢階級別）</t>
  </si>
  <si>
    <t>岡山県</t>
  </si>
  <si>
    <t>喀痰細胞診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</si>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</sst>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\(00\);"/>
    <numFmt numFmtId="177" formatCode="#,##0.0;[Red]\-#,##0.0"/>
    <numFmt numFmtId="178" formatCode="0_);[Red]\(0\)"/>
    <numFmt numFmtId="179" formatCode="General;\(00.0\);"/>
    <numFmt numFmtId="180" formatCode="General;\(00.00\);"/>
    <numFmt numFmtId="181" formatCode="General;\(00.000\);"/>
    <numFmt numFmtId="182" formatCode="General;\(00.0000\);"/>
    <numFmt numFmtId="183" formatCode="General;\(00.00000\);"/>
    <numFmt numFmtId="184" formatCode="General;\(00.000000\);"/>
    <numFmt numFmtId="185" formatCode="0.0_);[Red]\(0.0\)"/>
    <numFmt numFmtId="186" formatCode="#,##0.0_ ;[Red]\-#,##0.0\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38" fontId="3" fillId="0" borderId="10" xfId="48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10" xfId="48" applyFont="1" applyFill="1" applyBorder="1" applyAlignment="1" applyProtection="1">
      <alignment/>
      <protection/>
    </xf>
    <xf numFmtId="38" fontId="3" fillId="0" borderId="11" xfId="48" applyFont="1" applyFill="1" applyBorder="1" applyAlignment="1" applyProtection="1">
      <alignment/>
      <protection/>
    </xf>
    <xf numFmtId="38" fontId="3" fillId="0" borderId="11" xfId="48" applyFont="1" applyBorder="1" applyAlignment="1">
      <alignment/>
    </xf>
    <xf numFmtId="38" fontId="3" fillId="0" borderId="10" xfId="48" applyFont="1" applyBorder="1" applyAlignment="1">
      <alignment/>
    </xf>
    <xf numFmtId="38" fontId="3" fillId="0" borderId="12" xfId="48" applyFont="1" applyFill="1" applyBorder="1" applyAlignment="1" applyProtection="1">
      <alignment/>
      <protection/>
    </xf>
    <xf numFmtId="38" fontId="3" fillId="0" borderId="12" xfId="48" applyFont="1" applyBorder="1" applyAlignment="1">
      <alignment/>
    </xf>
    <xf numFmtId="38" fontId="3" fillId="0" borderId="13" xfId="48" applyFont="1" applyFill="1" applyBorder="1" applyAlignment="1" applyProtection="1">
      <alignment/>
      <protection/>
    </xf>
    <xf numFmtId="38" fontId="3" fillId="0" borderId="13" xfId="48" applyFont="1" applyBorder="1" applyAlignment="1">
      <alignment/>
    </xf>
    <xf numFmtId="38" fontId="3" fillId="0" borderId="13" xfId="48" applyFont="1" applyFill="1" applyBorder="1" applyAlignment="1">
      <alignment/>
    </xf>
    <xf numFmtId="38" fontId="3" fillId="0" borderId="14" xfId="48" applyFont="1" applyFill="1" applyBorder="1" applyAlignment="1">
      <alignment/>
    </xf>
    <xf numFmtId="38" fontId="3" fillId="0" borderId="15" xfId="48" applyFont="1" applyBorder="1" applyAlignment="1">
      <alignment/>
    </xf>
    <xf numFmtId="38" fontId="3" fillId="0" borderId="16" xfId="48" applyFont="1" applyBorder="1" applyAlignment="1">
      <alignment/>
    </xf>
    <xf numFmtId="38" fontId="3" fillId="0" borderId="14" xfId="48" applyFont="1" applyBorder="1" applyAlignment="1">
      <alignment/>
    </xf>
    <xf numFmtId="38" fontId="3" fillId="0" borderId="17" xfId="48" applyFont="1" applyBorder="1" applyAlignment="1">
      <alignment/>
    </xf>
    <xf numFmtId="38" fontId="3" fillId="0" borderId="15" xfId="48" applyFont="1" applyFill="1" applyBorder="1" applyAlignment="1">
      <alignment/>
    </xf>
    <xf numFmtId="38" fontId="3" fillId="0" borderId="11" xfId="48" applyFont="1" applyFill="1" applyBorder="1" applyAlignment="1">
      <alignment/>
    </xf>
    <xf numFmtId="38" fontId="3" fillId="0" borderId="18" xfId="48" applyFont="1" applyFill="1" applyBorder="1" applyAlignment="1" applyProtection="1">
      <alignment/>
      <protection/>
    </xf>
    <xf numFmtId="38" fontId="3" fillId="0" borderId="14" xfId="48" applyFont="1" applyFill="1" applyBorder="1" applyAlignment="1" applyProtection="1">
      <alignment/>
      <protection/>
    </xf>
    <xf numFmtId="38" fontId="3" fillId="0" borderId="17" xfId="48" applyFont="1" applyFill="1" applyBorder="1" applyAlignment="1" applyProtection="1">
      <alignment/>
      <protection/>
    </xf>
    <xf numFmtId="185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8" fontId="3" fillId="0" borderId="0" xfId="48" applyFont="1" applyAlignment="1" applyProtection="1">
      <alignment/>
      <protection locked="0"/>
    </xf>
    <xf numFmtId="38" fontId="3" fillId="0" borderId="19" xfId="48" applyFont="1" applyFill="1" applyBorder="1" applyAlignment="1" applyProtection="1">
      <alignment horizontal="center" vertical="center"/>
      <protection locked="0"/>
    </xf>
    <xf numFmtId="38" fontId="3" fillId="0" borderId="20" xfId="48" applyFont="1" applyFill="1" applyBorder="1" applyAlignment="1" applyProtection="1">
      <alignment horizontal="center" vertical="center"/>
      <protection locked="0"/>
    </xf>
    <xf numFmtId="38" fontId="3" fillId="0" borderId="21" xfId="48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/>
      <protection locked="0"/>
    </xf>
    <xf numFmtId="38" fontId="3" fillId="0" borderId="22" xfId="48" applyFont="1" applyFill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85" fontId="3" fillId="0" borderId="12" xfId="0" applyNumberFormat="1" applyFont="1" applyBorder="1" applyAlignment="1" applyProtection="1">
      <alignment/>
      <protection locked="0"/>
    </xf>
    <xf numFmtId="185" fontId="3" fillId="0" borderId="24" xfId="0" applyNumberFormat="1" applyFont="1" applyBorder="1" applyAlignment="1" applyProtection="1">
      <alignment/>
      <protection locked="0"/>
    </xf>
    <xf numFmtId="185" fontId="3" fillId="0" borderId="24" xfId="0" applyNumberFormat="1" applyFont="1" applyFill="1" applyBorder="1" applyAlignment="1" applyProtection="1">
      <alignment/>
      <protection locked="0"/>
    </xf>
    <xf numFmtId="185" fontId="3" fillId="0" borderId="17" xfId="0" applyNumberFormat="1" applyFont="1" applyBorder="1" applyAlignment="1" applyProtection="1">
      <alignment/>
      <protection locked="0"/>
    </xf>
    <xf numFmtId="185" fontId="3" fillId="0" borderId="14" xfId="0" applyNumberFormat="1" applyFont="1" applyBorder="1" applyAlignment="1" applyProtection="1">
      <alignment/>
      <protection locked="0"/>
    </xf>
    <xf numFmtId="185" fontId="3" fillId="0" borderId="25" xfId="0" applyNumberFormat="1" applyFont="1" applyBorder="1" applyAlignment="1" applyProtection="1">
      <alignment/>
      <protection locked="0"/>
    </xf>
    <xf numFmtId="185" fontId="3" fillId="0" borderId="25" xfId="0" applyNumberFormat="1" applyFont="1" applyFill="1" applyBorder="1" applyAlignment="1" applyProtection="1">
      <alignment/>
      <protection locked="0"/>
    </xf>
    <xf numFmtId="185" fontId="3" fillId="0" borderId="26" xfId="0" applyNumberFormat="1" applyFont="1" applyBorder="1" applyAlignment="1" applyProtection="1">
      <alignment/>
      <protection locked="0"/>
    </xf>
    <xf numFmtId="38" fontId="3" fillId="0" borderId="24" xfId="48" applyFont="1" applyBorder="1" applyAlignment="1">
      <alignment/>
    </xf>
    <xf numFmtId="185" fontId="3" fillId="0" borderId="27" xfId="0" applyNumberFormat="1" applyFont="1" applyBorder="1" applyAlignment="1" applyProtection="1">
      <alignment/>
      <protection locked="0"/>
    </xf>
    <xf numFmtId="185" fontId="3" fillId="0" borderId="28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8" fontId="3" fillId="0" borderId="23" xfId="48" applyFont="1" applyBorder="1" applyAlignment="1">
      <alignment/>
    </xf>
    <xf numFmtId="38" fontId="3" fillId="0" borderId="10" xfId="48" applyFont="1" applyBorder="1" applyAlignment="1">
      <alignment horizontal="center"/>
    </xf>
    <xf numFmtId="185" fontId="3" fillId="0" borderId="12" xfId="0" applyNumberFormat="1" applyFont="1" applyBorder="1" applyAlignment="1" applyProtection="1">
      <alignment horizontal="center"/>
      <protection locked="0"/>
    </xf>
    <xf numFmtId="185" fontId="3" fillId="0" borderId="10" xfId="0" applyNumberFormat="1" applyFont="1" applyBorder="1" applyAlignment="1" applyProtection="1">
      <alignment horizontal="center"/>
      <protection locked="0"/>
    </xf>
    <xf numFmtId="38" fontId="3" fillId="0" borderId="13" xfId="48" applyFont="1" applyBorder="1" applyAlignment="1">
      <alignment horizontal="center"/>
    </xf>
    <xf numFmtId="185" fontId="3" fillId="0" borderId="24" xfId="0" applyNumberFormat="1" applyFont="1" applyFill="1" applyBorder="1" applyAlignment="1" applyProtection="1">
      <alignment horizontal="center"/>
      <protection locked="0"/>
    </xf>
    <xf numFmtId="38" fontId="3" fillId="0" borderId="0" xfId="0" applyNumberFormat="1" applyFont="1" applyAlignment="1" applyProtection="1">
      <alignment/>
      <protection locked="0"/>
    </xf>
    <xf numFmtId="185" fontId="3" fillId="0" borderId="11" xfId="0" applyNumberFormat="1" applyFont="1" applyBorder="1" applyAlignment="1" applyProtection="1">
      <alignment/>
      <protection locked="0"/>
    </xf>
    <xf numFmtId="185" fontId="3" fillId="0" borderId="16" xfId="0" applyNumberFormat="1" applyFont="1" applyBorder="1" applyAlignment="1" applyProtection="1">
      <alignment/>
      <protection locked="0"/>
    </xf>
    <xf numFmtId="38" fontId="3" fillId="0" borderId="24" xfId="48" applyFont="1" applyFill="1" applyBorder="1" applyAlignment="1" applyProtection="1">
      <alignment/>
      <protection/>
    </xf>
    <xf numFmtId="38" fontId="3" fillId="0" borderId="24" xfId="48" applyFont="1" applyFill="1" applyBorder="1" applyAlignment="1">
      <alignment/>
    </xf>
    <xf numFmtId="185" fontId="3" fillId="0" borderId="12" xfId="0" applyNumberFormat="1" applyFont="1" applyBorder="1" applyAlignment="1" applyProtection="1">
      <alignment horizontal="right"/>
      <protection locked="0"/>
    </xf>
    <xf numFmtId="38" fontId="3" fillId="0" borderId="23" xfId="48" applyFont="1" applyFill="1" applyBorder="1" applyAlignment="1">
      <alignment/>
    </xf>
    <xf numFmtId="38" fontId="3" fillId="0" borderId="10" xfId="48" applyFont="1" applyFill="1" applyBorder="1" applyAlignment="1">
      <alignment horizontal="center"/>
    </xf>
    <xf numFmtId="185" fontId="3" fillId="0" borderId="10" xfId="0" applyNumberFormat="1" applyFont="1" applyBorder="1" applyAlignment="1" applyProtection="1">
      <alignment horizontal="right"/>
      <protection locked="0"/>
    </xf>
    <xf numFmtId="38" fontId="3" fillId="0" borderId="12" xfId="48" applyFont="1" applyFill="1" applyBorder="1" applyAlignment="1">
      <alignment/>
    </xf>
    <xf numFmtId="38" fontId="3" fillId="0" borderId="25" xfId="48" applyFont="1" applyBorder="1" applyAlignment="1">
      <alignment/>
    </xf>
    <xf numFmtId="38" fontId="3" fillId="0" borderId="25" xfId="48" applyFont="1" applyFill="1" applyBorder="1" applyAlignment="1">
      <alignment/>
    </xf>
    <xf numFmtId="38" fontId="3" fillId="0" borderId="22" xfId="48" applyFont="1" applyFill="1" applyBorder="1" applyAlignment="1" applyProtection="1">
      <alignment/>
      <protection/>
    </xf>
    <xf numFmtId="38" fontId="3" fillId="0" borderId="22" xfId="48" applyFont="1" applyFill="1" applyBorder="1" applyAlignment="1" applyProtection="1">
      <alignment horizontal="center"/>
      <protection/>
    </xf>
    <xf numFmtId="38" fontId="3" fillId="0" borderId="23" xfId="48" applyFont="1" applyFill="1" applyBorder="1" applyAlignment="1" applyProtection="1">
      <alignment/>
      <protection/>
    </xf>
    <xf numFmtId="38" fontId="3" fillId="0" borderId="29" xfId="48" applyFont="1" applyFill="1" applyBorder="1" applyAlignment="1" applyProtection="1">
      <alignment/>
      <protection/>
    </xf>
    <xf numFmtId="38" fontId="3" fillId="0" borderId="13" xfId="48" applyFont="1" applyFill="1" applyBorder="1" applyAlignment="1">
      <alignment horizontal="center"/>
    </xf>
    <xf numFmtId="38" fontId="3" fillId="0" borderId="10" xfId="48" applyFont="1" applyFill="1" applyBorder="1" applyAlignment="1" applyProtection="1">
      <alignment horizontal="center"/>
      <protection/>
    </xf>
    <xf numFmtId="38" fontId="3" fillId="0" borderId="16" xfId="48" applyFont="1" applyFill="1" applyBorder="1" applyAlignment="1">
      <alignment/>
    </xf>
    <xf numFmtId="38" fontId="3" fillId="0" borderId="26" xfId="48" applyFont="1" applyFill="1" applyBorder="1" applyAlignment="1" applyProtection="1">
      <alignment/>
      <protection/>
    </xf>
    <xf numFmtId="38" fontId="3" fillId="0" borderId="13" xfId="48" applyFont="1" applyBorder="1" applyAlignment="1" applyProtection="1">
      <alignment/>
      <protection locked="0"/>
    </xf>
    <xf numFmtId="38" fontId="3" fillId="0" borderId="15" xfId="48" applyFont="1" applyBorder="1" applyAlignment="1" applyProtection="1">
      <alignment/>
      <protection locked="0"/>
    </xf>
    <xf numFmtId="38" fontId="3" fillId="0" borderId="30" xfId="48" applyFont="1" applyFill="1" applyBorder="1" applyAlignment="1" applyProtection="1">
      <alignment/>
      <protection/>
    </xf>
    <xf numFmtId="38" fontId="3" fillId="0" borderId="31" xfId="48" applyFont="1" applyFill="1" applyBorder="1" applyAlignment="1" applyProtection="1">
      <alignment/>
      <protection/>
    </xf>
    <xf numFmtId="38" fontId="3" fillId="0" borderId="32" xfId="48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 locked="0"/>
    </xf>
    <xf numFmtId="0" fontId="3" fillId="0" borderId="15" xfId="0" applyNumberFormat="1" applyFont="1" applyBorder="1" applyAlignment="1" applyProtection="1">
      <alignment/>
      <protection locked="0"/>
    </xf>
    <xf numFmtId="38" fontId="3" fillId="0" borderId="33" xfId="48" applyFont="1" applyFill="1" applyBorder="1" applyAlignment="1" applyProtection="1">
      <alignment horizontal="center" vertical="center"/>
      <protection locked="0"/>
    </xf>
    <xf numFmtId="38" fontId="3" fillId="0" borderId="34" xfId="48" applyFont="1" applyFill="1" applyBorder="1" applyAlignment="1" applyProtection="1">
      <alignment horizontal="center" vertical="center"/>
      <protection locked="0"/>
    </xf>
    <xf numFmtId="38" fontId="3" fillId="0" borderId="35" xfId="48" applyFont="1" applyFill="1" applyBorder="1" applyAlignment="1" applyProtection="1">
      <alignment horizontal="center" vertical="center"/>
      <protection locked="0"/>
    </xf>
    <xf numFmtId="38" fontId="3" fillId="0" borderId="36" xfId="48" applyFont="1" applyFill="1" applyBorder="1" applyAlignment="1" applyProtection="1">
      <alignment horizontal="center" vertical="center" wrapText="1"/>
      <protection locked="0"/>
    </xf>
    <xf numFmtId="38" fontId="3" fillId="0" borderId="19" xfId="48" applyFont="1" applyFill="1" applyBorder="1" applyAlignment="1" applyProtection="1">
      <alignment horizontal="center" vertical="center" wrapText="1"/>
      <protection locked="0"/>
    </xf>
    <xf numFmtId="38" fontId="3" fillId="0" borderId="0" xfId="48" applyFont="1" applyFill="1" applyBorder="1" applyAlignment="1" applyProtection="1">
      <alignment horizontal="center" vertical="center" wrapText="1"/>
      <protection locked="0"/>
    </xf>
    <xf numFmtId="38" fontId="3" fillId="0" borderId="33" xfId="48" applyFont="1" applyFill="1" applyBorder="1" applyAlignment="1" applyProtection="1">
      <alignment horizontal="center" vertical="center" wrapText="1"/>
      <protection locked="0"/>
    </xf>
    <xf numFmtId="38" fontId="3" fillId="0" borderId="21" xfId="48" applyFont="1" applyFill="1" applyBorder="1" applyAlignment="1" applyProtection="1">
      <alignment horizontal="center" vertical="center" wrapText="1"/>
      <protection locked="0"/>
    </xf>
    <xf numFmtId="38" fontId="3" fillId="0" borderId="37" xfId="48" applyFont="1" applyFill="1" applyBorder="1" applyAlignment="1" applyProtection="1">
      <alignment horizontal="center" vertical="center" wrapText="1"/>
      <protection locked="0"/>
    </xf>
    <xf numFmtId="38" fontId="3" fillId="0" borderId="20" xfId="48" applyFont="1" applyFill="1" applyBorder="1" applyAlignment="1" applyProtection="1">
      <alignment horizontal="center" vertical="center" wrapText="1"/>
      <protection locked="0"/>
    </xf>
    <xf numFmtId="38" fontId="3" fillId="0" borderId="0" xfId="48" applyFont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/>
      <protection locked="0"/>
    </xf>
    <xf numFmtId="38" fontId="3" fillId="0" borderId="38" xfId="48" applyFont="1" applyFill="1" applyBorder="1" applyAlignment="1" applyProtection="1">
      <alignment/>
      <protection/>
    </xf>
    <xf numFmtId="38" fontId="3" fillId="0" borderId="39" xfId="48" applyFont="1" applyFill="1" applyBorder="1" applyAlignment="1" applyProtection="1">
      <alignment horizontal="center" vertical="center" wrapText="1"/>
      <protection locked="0"/>
    </xf>
    <xf numFmtId="185" fontId="3" fillId="0" borderId="40" xfId="0" applyNumberFormat="1" applyFont="1" applyBorder="1" applyAlignment="1" applyProtection="1">
      <alignment/>
      <protection locked="0"/>
    </xf>
    <xf numFmtId="185" fontId="3" fillId="0" borderId="41" xfId="0" applyNumberFormat="1" applyFont="1" applyBorder="1" applyAlignment="1" applyProtection="1">
      <alignment/>
      <protection locked="0"/>
    </xf>
    <xf numFmtId="38" fontId="3" fillId="0" borderId="42" xfId="48" applyFont="1" applyFill="1" applyBorder="1" applyAlignment="1" applyProtection="1">
      <alignment horizontal="center" vertical="center" wrapText="1"/>
      <protection locked="0"/>
    </xf>
    <xf numFmtId="185" fontId="3" fillId="0" borderId="43" xfId="0" applyNumberFormat="1" applyFont="1" applyBorder="1" applyAlignment="1" applyProtection="1">
      <alignment/>
      <protection locked="0"/>
    </xf>
    <xf numFmtId="185" fontId="3" fillId="0" borderId="44" xfId="0" applyNumberFormat="1" applyFont="1" applyBorder="1" applyAlignment="1" applyProtection="1">
      <alignment/>
      <protection locked="0"/>
    </xf>
    <xf numFmtId="38" fontId="3" fillId="0" borderId="45" xfId="48" applyFont="1" applyFill="1" applyBorder="1" applyAlignment="1" applyProtection="1">
      <alignment horizontal="center" vertical="center" wrapText="1"/>
      <protection locked="0"/>
    </xf>
    <xf numFmtId="38" fontId="3" fillId="0" borderId="46" xfId="48" applyFont="1" applyFill="1" applyBorder="1" applyAlignment="1" applyProtection="1">
      <alignment/>
      <protection/>
    </xf>
    <xf numFmtId="38" fontId="3" fillId="0" borderId="47" xfId="48" applyFont="1" applyFill="1" applyBorder="1" applyAlignment="1" applyProtection="1">
      <alignment/>
      <protection/>
    </xf>
    <xf numFmtId="38" fontId="3" fillId="0" borderId="48" xfId="48" applyFont="1" applyFill="1" applyBorder="1" applyAlignment="1" applyProtection="1">
      <alignment horizontal="center" vertical="center" wrapText="1"/>
      <protection locked="0"/>
    </xf>
    <xf numFmtId="38" fontId="3" fillId="0" borderId="36" xfId="48" applyFont="1" applyFill="1" applyBorder="1" applyAlignment="1" applyProtection="1">
      <alignment horizontal="center" vertical="center"/>
      <protection locked="0"/>
    </xf>
    <xf numFmtId="38" fontId="3" fillId="0" borderId="42" xfId="48" applyFont="1" applyFill="1" applyBorder="1" applyAlignment="1" applyProtection="1">
      <alignment horizontal="center" vertical="center"/>
      <protection locked="0"/>
    </xf>
    <xf numFmtId="185" fontId="3" fillId="0" borderId="43" xfId="0" applyNumberFormat="1" applyFont="1" applyFill="1" applyBorder="1" applyAlignment="1" applyProtection="1">
      <alignment/>
      <protection locked="0"/>
    </xf>
    <xf numFmtId="185" fontId="3" fillId="0" borderId="44" xfId="0" applyNumberFormat="1" applyFont="1" applyFill="1" applyBorder="1" applyAlignment="1" applyProtection="1">
      <alignment/>
      <protection locked="0"/>
    </xf>
    <xf numFmtId="185" fontId="3" fillId="0" borderId="49" xfId="0" applyNumberFormat="1" applyFont="1" applyBorder="1" applyAlignment="1" applyProtection="1">
      <alignment/>
      <protection locked="0"/>
    </xf>
    <xf numFmtId="185" fontId="3" fillId="0" borderId="40" xfId="0" applyNumberFormat="1" applyFont="1" applyBorder="1" applyAlignment="1" applyProtection="1">
      <alignment horizontal="center"/>
      <protection locked="0"/>
    </xf>
    <xf numFmtId="185" fontId="3" fillId="0" borderId="40" xfId="0" applyNumberFormat="1" applyFont="1" applyBorder="1" applyAlignment="1" applyProtection="1">
      <alignment horizontal="right"/>
      <protection locked="0"/>
    </xf>
    <xf numFmtId="38" fontId="3" fillId="0" borderId="18" xfId="48" applyFont="1" applyFill="1" applyBorder="1" applyAlignment="1" applyProtection="1">
      <alignment horizontal="center"/>
      <protection/>
    </xf>
    <xf numFmtId="185" fontId="3" fillId="0" borderId="43" xfId="0" applyNumberFormat="1" applyFont="1" applyFill="1" applyBorder="1" applyAlignment="1" applyProtection="1">
      <alignment horizontal="center"/>
      <protection locked="0"/>
    </xf>
    <xf numFmtId="185" fontId="3" fillId="0" borderId="10" xfId="0" applyNumberFormat="1" applyFont="1" applyFill="1" applyBorder="1" applyAlignment="1" applyProtection="1">
      <alignment/>
      <protection locked="0"/>
    </xf>
    <xf numFmtId="185" fontId="3" fillId="0" borderId="12" xfId="0" applyNumberFormat="1" applyFont="1" applyFill="1" applyBorder="1" applyAlignment="1" applyProtection="1">
      <alignment/>
      <protection locked="0"/>
    </xf>
    <xf numFmtId="38" fontId="3" fillId="0" borderId="50" xfId="48" applyFont="1" applyFill="1" applyBorder="1" applyAlignment="1" applyProtection="1">
      <alignment/>
      <protection/>
    </xf>
    <xf numFmtId="38" fontId="3" fillId="0" borderId="51" xfId="48" applyFont="1" applyFill="1" applyBorder="1" applyAlignment="1" applyProtection="1">
      <alignment/>
      <protection/>
    </xf>
    <xf numFmtId="38" fontId="3" fillId="0" borderId="51" xfId="0" applyNumberFormat="1" applyFont="1" applyBorder="1" applyAlignment="1" applyProtection="1">
      <alignment/>
      <protection locked="0"/>
    </xf>
    <xf numFmtId="38" fontId="3" fillId="0" borderId="50" xfId="0" applyNumberFormat="1" applyFont="1" applyBorder="1" applyAlignment="1" applyProtection="1">
      <alignment/>
      <protection locked="0"/>
    </xf>
    <xf numFmtId="185" fontId="3" fillId="0" borderId="27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 horizontal="right"/>
      <protection/>
    </xf>
    <xf numFmtId="0" fontId="0" fillId="0" borderId="52" xfId="61" applyFill="1" applyBorder="1" applyAlignment="1">
      <alignment horizontal="centerContinuous"/>
      <protection/>
    </xf>
    <xf numFmtId="0" fontId="0" fillId="0" borderId="53" xfId="61" applyFill="1" applyBorder="1" applyAlignment="1">
      <alignment horizontal="centerContinuous"/>
      <protection/>
    </xf>
    <xf numFmtId="0" fontId="0" fillId="0" borderId="54" xfId="61" applyFill="1" applyBorder="1" applyAlignment="1">
      <alignment horizontal="centerContinuous"/>
      <protection/>
    </xf>
    <xf numFmtId="0" fontId="3" fillId="0" borderId="55" xfId="61" applyFont="1" applyFill="1" applyBorder="1" applyAlignment="1">
      <alignment horizontal="distributed" vertical="top" wrapText="1"/>
      <protection/>
    </xf>
    <xf numFmtId="0" fontId="3" fillId="0" borderId="56" xfId="61" applyFont="1" applyFill="1" applyBorder="1" applyAlignment="1">
      <alignment horizontal="centerContinuous" vertical="center" wrapText="1"/>
      <protection/>
    </xf>
    <xf numFmtId="0" fontId="3" fillId="0" borderId="57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5" fillId="0" borderId="58" xfId="61" applyFont="1" applyFill="1" applyBorder="1" applyAlignment="1">
      <alignment horizontal="centerContinuous"/>
      <protection/>
    </xf>
    <xf numFmtId="0" fontId="5" fillId="0" borderId="0" xfId="61" applyFont="1" applyFill="1" applyBorder="1" applyAlignment="1">
      <alignment horizontal="centerContinuous"/>
      <protection/>
    </xf>
    <xf numFmtId="0" fontId="5" fillId="0" borderId="59" xfId="61" applyFont="1" applyFill="1" applyBorder="1" applyAlignment="1">
      <alignment horizontal="centerContinuous"/>
      <protection/>
    </xf>
    <xf numFmtId="0" fontId="5" fillId="0" borderId="60" xfId="61" applyFont="1" applyFill="1" applyBorder="1" applyAlignment="1">
      <alignment horizontal="distributed" vertical="center" wrapText="1"/>
      <protection/>
    </xf>
    <xf numFmtId="0" fontId="5" fillId="0" borderId="59" xfId="61" applyFont="1" applyFill="1" applyBorder="1" applyAlignment="1">
      <alignment horizontal="distributed" vertical="top" wrapText="1"/>
      <protection/>
    </xf>
    <xf numFmtId="0" fontId="5" fillId="0" borderId="61" xfId="61" applyFont="1" applyFill="1" applyBorder="1" applyAlignment="1">
      <alignment horizontal="distributed" vertical="top" wrapText="1"/>
      <protection/>
    </xf>
    <xf numFmtId="0" fontId="5" fillId="0" borderId="58" xfId="61" applyFont="1" applyFill="1" applyBorder="1" applyAlignment="1">
      <alignment horizontal="distributed" vertical="top" wrapText="1"/>
      <protection/>
    </xf>
    <xf numFmtId="0" fontId="5" fillId="0" borderId="6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0" fillId="0" borderId="20" xfId="61" applyFill="1" applyBorder="1">
      <alignment/>
      <protection/>
    </xf>
    <xf numFmtId="0" fontId="0" fillId="0" borderId="45" xfId="61" applyFill="1" applyBorder="1">
      <alignment/>
      <protection/>
    </xf>
    <xf numFmtId="0" fontId="0" fillId="0" borderId="37" xfId="61" applyFill="1" applyBorder="1">
      <alignment/>
      <protection/>
    </xf>
    <xf numFmtId="0" fontId="3" fillId="0" borderId="19" xfId="61" applyFont="1" applyFill="1" applyBorder="1" applyAlignment="1" quotePrefix="1">
      <alignment horizontal="center" vertical="top"/>
      <protection/>
    </xf>
    <xf numFmtId="0" fontId="3" fillId="0" borderId="63" xfId="61" applyFont="1" applyFill="1" applyBorder="1" applyAlignment="1" quotePrefix="1">
      <alignment horizontal="distributed" vertical="center" wrapText="1"/>
      <protection/>
    </xf>
    <xf numFmtId="0" fontId="3" fillId="0" borderId="60" xfId="61" applyFont="1" applyFill="1" applyBorder="1" applyAlignment="1" quotePrefix="1">
      <alignment horizontal="distributed" vertical="center" wrapText="1"/>
      <protection/>
    </xf>
    <xf numFmtId="0" fontId="3" fillId="0" borderId="0" xfId="61" applyFont="1" applyFill="1" applyBorder="1" applyAlignment="1" quotePrefix="1">
      <alignment horizontal="distributed" vertical="center" wrapText="1"/>
      <protection/>
    </xf>
    <xf numFmtId="0" fontId="3" fillId="0" borderId="19" xfId="61" applyFont="1" applyFill="1" applyBorder="1" applyAlignment="1" quotePrefix="1">
      <alignment horizontal="distributed" vertical="center" wrapText="1"/>
      <protection/>
    </xf>
    <xf numFmtId="0" fontId="3" fillId="0" borderId="33" xfId="61" applyFont="1" applyFill="1" applyBorder="1" applyAlignment="1" quotePrefix="1">
      <alignment horizontal="distributed" vertical="center" wrapText="1"/>
      <protection/>
    </xf>
    <xf numFmtId="0" fontId="3" fillId="0" borderId="58" xfId="61" applyFont="1" applyFill="1" applyBorder="1" applyAlignment="1" quotePrefix="1">
      <alignment horizontal="distributed" vertical="center" wrapText="1"/>
      <protection/>
    </xf>
    <xf numFmtId="0" fontId="3" fillId="0" borderId="64" xfId="0" applyFont="1" applyFill="1" applyBorder="1" applyAlignment="1" quotePrefix="1">
      <alignment horizontal="center"/>
    </xf>
    <xf numFmtId="38" fontId="3" fillId="0" borderId="65" xfId="50" applyFont="1" applyFill="1" applyBorder="1" applyAlignment="1">
      <alignment/>
    </xf>
    <xf numFmtId="0" fontId="3" fillId="0" borderId="12" xfId="62" applyFont="1" applyFill="1" applyBorder="1" applyAlignment="1">
      <alignment horizontal="centerContinuous" vertical="center" wrapText="1"/>
      <protection/>
    </xf>
    <xf numFmtId="0" fontId="3" fillId="0" borderId="26" xfId="62" applyFont="1" applyFill="1" applyBorder="1" applyAlignment="1">
      <alignment horizontal="centerContinuous" vertical="center" wrapText="1"/>
      <protection/>
    </xf>
    <xf numFmtId="38" fontId="3" fillId="0" borderId="11" xfId="50" applyFont="1" applyFill="1" applyBorder="1" applyAlignment="1" quotePrefix="1">
      <alignment horizontal="right" vertical="center"/>
    </xf>
    <xf numFmtId="38" fontId="3" fillId="0" borderId="24" xfId="50" applyFont="1" applyFill="1" applyBorder="1" applyAlignment="1" quotePrefix="1">
      <alignment horizontal="right" vertical="center"/>
    </xf>
    <xf numFmtId="38" fontId="3" fillId="0" borderId="26" xfId="50" applyFont="1" applyFill="1" applyBorder="1" applyAlignment="1" applyProtection="1">
      <alignment/>
      <protection locked="0"/>
    </xf>
    <xf numFmtId="186" fontId="3" fillId="0" borderId="24" xfId="50" applyNumberFormat="1" applyFont="1" applyFill="1" applyBorder="1" applyAlignment="1" applyProtection="1">
      <alignment/>
      <protection locked="0"/>
    </xf>
    <xf numFmtId="38" fontId="3" fillId="0" borderId="11" xfId="50" applyFont="1" applyFill="1" applyBorder="1" applyAlignment="1" applyProtection="1">
      <alignment/>
      <protection locked="0"/>
    </xf>
    <xf numFmtId="186" fontId="3" fillId="0" borderId="46" xfId="50" applyNumberFormat="1" applyFont="1" applyFill="1" applyBorder="1" applyAlignment="1" applyProtection="1">
      <alignment/>
      <protection locked="0"/>
    </xf>
    <xf numFmtId="38" fontId="3" fillId="0" borderId="10" xfId="50" applyFont="1" applyFill="1" applyBorder="1" applyAlignment="1" applyProtection="1">
      <alignment/>
      <protection locked="0"/>
    </xf>
    <xf numFmtId="38" fontId="3" fillId="0" borderId="66" xfId="50" applyFont="1" applyFill="1" applyBorder="1" applyAlignment="1" applyProtection="1">
      <alignment/>
      <protection locked="0"/>
    </xf>
    <xf numFmtId="186" fontId="3" fillId="0" borderId="64" xfId="0" applyNumberFormat="1" applyFont="1" applyFill="1" applyBorder="1" applyAlignment="1">
      <alignment/>
    </xf>
    <xf numFmtId="38" fontId="3" fillId="0" borderId="67" xfId="50" applyFont="1" applyFill="1" applyBorder="1" applyAlignment="1">
      <alignment horizontal="right"/>
    </xf>
    <xf numFmtId="0" fontId="3" fillId="0" borderId="20" xfId="62" applyFont="1" applyFill="1" applyBorder="1" applyAlignment="1">
      <alignment horizontal="centerContinuous" vertical="center" wrapText="1"/>
      <protection/>
    </xf>
    <xf numFmtId="38" fontId="3" fillId="0" borderId="67" xfId="50" applyFont="1" applyFill="1" applyBorder="1" applyAlignment="1">
      <alignment/>
    </xf>
    <xf numFmtId="38" fontId="3" fillId="0" borderId="26" xfId="50" applyFont="1" applyFill="1" applyBorder="1" applyAlignment="1" applyProtection="1">
      <alignment/>
      <protection/>
    </xf>
    <xf numFmtId="38" fontId="3" fillId="0" borderId="11" xfId="50" applyFont="1" applyFill="1" applyBorder="1" applyAlignment="1" applyProtection="1">
      <alignment/>
      <protection/>
    </xf>
    <xf numFmtId="38" fontId="3" fillId="0" borderId="14" xfId="50" applyFont="1" applyFill="1" applyBorder="1" applyAlignment="1" applyProtection="1">
      <alignment/>
      <protection locked="0"/>
    </xf>
    <xf numFmtId="38" fontId="3" fillId="0" borderId="10" xfId="50" applyFont="1" applyFill="1" applyBorder="1" applyAlignment="1" applyProtection="1">
      <alignment/>
      <protection/>
    </xf>
    <xf numFmtId="38" fontId="3" fillId="0" borderId="66" xfId="50" applyFont="1" applyFill="1" applyBorder="1" applyAlignment="1" applyProtection="1">
      <alignment/>
      <protection/>
    </xf>
    <xf numFmtId="0" fontId="3" fillId="0" borderId="68" xfId="0" applyFont="1" applyFill="1" applyBorder="1" applyAlignment="1">
      <alignment/>
    </xf>
    <xf numFmtId="0" fontId="3" fillId="0" borderId="69" xfId="62" applyFont="1" applyFill="1" applyBorder="1" applyAlignment="1">
      <alignment horizontal="centerContinuous" vertical="center" wrapText="1"/>
      <protection/>
    </xf>
    <xf numFmtId="0" fontId="3" fillId="0" borderId="56" xfId="62" applyFont="1" applyFill="1" applyBorder="1" applyAlignment="1">
      <alignment horizontal="centerContinuous" vertical="center" wrapText="1"/>
      <protection/>
    </xf>
    <xf numFmtId="38" fontId="3" fillId="0" borderId="70" xfId="50" applyFont="1" applyFill="1" applyBorder="1" applyAlignment="1" quotePrefix="1">
      <alignment horizontal="right" vertical="center"/>
    </xf>
    <xf numFmtId="38" fontId="3" fillId="0" borderId="71" xfId="50" applyFont="1" applyFill="1" applyBorder="1" applyAlignment="1" quotePrefix="1">
      <alignment horizontal="right" vertical="center"/>
    </xf>
    <xf numFmtId="38" fontId="3" fillId="0" borderId="72" xfId="50" applyFont="1" applyFill="1" applyBorder="1" applyAlignment="1" quotePrefix="1">
      <alignment horizontal="right" vertical="center"/>
    </xf>
    <xf numFmtId="38" fontId="3" fillId="0" borderId="56" xfId="50" applyFont="1" applyFill="1" applyBorder="1" applyAlignment="1">
      <alignment/>
    </xf>
    <xf numFmtId="186" fontId="3" fillId="0" borderId="72" xfId="50" applyNumberFormat="1" applyFont="1" applyFill="1" applyBorder="1" applyAlignment="1" applyProtection="1">
      <alignment/>
      <protection locked="0"/>
    </xf>
    <xf numFmtId="38" fontId="3" fillId="0" borderId="70" xfId="50" applyFont="1" applyFill="1" applyBorder="1" applyAlignment="1">
      <alignment/>
    </xf>
    <xf numFmtId="38" fontId="3" fillId="0" borderId="37" xfId="50" applyFont="1" applyFill="1" applyBorder="1" applyAlignment="1" applyProtection="1">
      <alignment/>
      <protection locked="0"/>
    </xf>
    <xf numFmtId="38" fontId="3" fillId="0" borderId="71" xfId="50" applyFont="1" applyFill="1" applyBorder="1" applyAlignment="1">
      <alignment/>
    </xf>
    <xf numFmtId="38" fontId="3" fillId="0" borderId="73" xfId="50" applyFont="1" applyFill="1" applyBorder="1" applyAlignment="1">
      <alignment/>
    </xf>
    <xf numFmtId="0" fontId="3" fillId="0" borderId="67" xfId="0" applyFont="1" applyFill="1" applyBorder="1" applyAlignment="1">
      <alignment horizontal="right"/>
    </xf>
    <xf numFmtId="38" fontId="3" fillId="0" borderId="10" xfId="50" applyFont="1" applyFill="1" applyBorder="1" applyAlignment="1" quotePrefix="1">
      <alignment horizontal="right" vertical="center"/>
    </xf>
    <xf numFmtId="38" fontId="3" fillId="0" borderId="26" xfId="50" applyFont="1" applyFill="1" applyBorder="1" applyAlignment="1">
      <alignment/>
    </xf>
    <xf numFmtId="38" fontId="3" fillId="0" borderId="11" xfId="50" applyFont="1" applyFill="1" applyBorder="1" applyAlignment="1">
      <alignment/>
    </xf>
    <xf numFmtId="38" fontId="3" fillId="0" borderId="10" xfId="50" applyFont="1" applyFill="1" applyBorder="1" applyAlignment="1">
      <alignment/>
    </xf>
    <xf numFmtId="38" fontId="3" fillId="0" borderId="66" xfId="5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17" xfId="62" applyFont="1" applyFill="1" applyBorder="1" applyAlignment="1">
      <alignment horizontal="centerContinuous" vertical="center" wrapText="1"/>
      <protection/>
    </xf>
    <xf numFmtId="0" fontId="3" fillId="0" borderId="30" xfId="62" applyFont="1" applyFill="1" applyBorder="1" applyAlignment="1">
      <alignment horizontal="centerContinuous" vertical="center" wrapText="1"/>
      <protection/>
    </xf>
    <xf numFmtId="38" fontId="3" fillId="0" borderId="16" xfId="50" applyFont="1" applyFill="1" applyBorder="1" applyAlignment="1" quotePrefix="1">
      <alignment horizontal="right" vertical="center"/>
    </xf>
    <xf numFmtId="38" fontId="3" fillId="0" borderId="14" xfId="50" applyFont="1" applyFill="1" applyBorder="1" applyAlignment="1" quotePrefix="1">
      <alignment horizontal="right" vertical="center"/>
    </xf>
    <xf numFmtId="38" fontId="3" fillId="0" borderId="25" xfId="50" applyFont="1" applyFill="1" applyBorder="1" applyAlignment="1" quotePrefix="1">
      <alignment horizontal="right" vertical="center"/>
    </xf>
    <xf numFmtId="38" fontId="3" fillId="0" borderId="30" xfId="50" applyFont="1" applyFill="1" applyBorder="1" applyAlignment="1">
      <alignment/>
    </xf>
    <xf numFmtId="186" fontId="3" fillId="0" borderId="25" xfId="50" applyNumberFormat="1" applyFont="1" applyFill="1" applyBorder="1" applyAlignment="1" applyProtection="1">
      <alignment/>
      <protection locked="0"/>
    </xf>
    <xf numFmtId="38" fontId="3" fillId="0" borderId="16" xfId="50" applyFont="1" applyFill="1" applyBorder="1" applyAlignment="1">
      <alignment/>
    </xf>
    <xf numFmtId="38" fontId="3" fillId="0" borderId="16" xfId="50" applyFont="1" applyFill="1" applyBorder="1" applyAlignment="1" applyProtection="1">
      <alignment/>
      <protection locked="0"/>
    </xf>
    <xf numFmtId="38" fontId="3" fillId="0" borderId="14" xfId="50" applyFont="1" applyFill="1" applyBorder="1" applyAlignment="1">
      <alignment/>
    </xf>
    <xf numFmtId="38" fontId="3" fillId="0" borderId="74" xfId="50" applyFont="1" applyFill="1" applyBorder="1" applyAlignment="1">
      <alignment/>
    </xf>
    <xf numFmtId="186" fontId="3" fillId="0" borderId="75" xfId="0" applyNumberFormat="1" applyFont="1" applyFill="1" applyBorder="1" applyAlignment="1">
      <alignment/>
    </xf>
    <xf numFmtId="0" fontId="3" fillId="0" borderId="45" xfId="62" applyFont="1" applyFill="1" applyBorder="1" applyAlignment="1">
      <alignment horizontal="centerContinuous" vertical="center" wrapText="1"/>
      <protection/>
    </xf>
    <xf numFmtId="38" fontId="3" fillId="0" borderId="37" xfId="50" applyFont="1" applyFill="1" applyBorder="1" applyAlignment="1" quotePrefix="1">
      <alignment horizontal="right" vertical="center"/>
    </xf>
    <xf numFmtId="38" fontId="3" fillId="0" borderId="61" xfId="50" applyFont="1" applyFill="1" applyBorder="1" applyAlignment="1" quotePrefix="1">
      <alignment horizontal="right" vertical="center"/>
    </xf>
    <xf numFmtId="38" fontId="3" fillId="0" borderId="60" xfId="50" applyFont="1" applyFill="1" applyBorder="1" applyAlignment="1" quotePrefix="1">
      <alignment horizontal="right" vertical="center"/>
    </xf>
    <xf numFmtId="38" fontId="3" fillId="0" borderId="21" xfId="50" applyFont="1" applyFill="1" applyBorder="1" applyAlignment="1" quotePrefix="1">
      <alignment horizontal="right" vertical="center"/>
    </xf>
    <xf numFmtId="186" fontId="3" fillId="0" borderId="33" xfId="50" applyNumberFormat="1" applyFont="1" applyFill="1" applyBorder="1" applyAlignment="1" applyProtection="1">
      <alignment/>
      <protection locked="0"/>
    </xf>
    <xf numFmtId="38" fontId="3" fillId="0" borderId="36" xfId="50" applyFont="1" applyFill="1" applyBorder="1" applyAlignment="1" quotePrefix="1">
      <alignment horizontal="right" vertical="center"/>
    </xf>
    <xf numFmtId="38" fontId="3" fillId="0" borderId="19" xfId="50" applyFont="1" applyFill="1" applyBorder="1" applyAlignment="1" applyProtection="1">
      <alignment/>
      <protection locked="0"/>
    </xf>
    <xf numFmtId="186" fontId="3" fillId="0" borderId="76" xfId="50" applyNumberFormat="1" applyFont="1" applyFill="1" applyBorder="1" applyAlignment="1" applyProtection="1">
      <alignment/>
      <protection locked="0"/>
    </xf>
    <xf numFmtId="38" fontId="3" fillId="0" borderId="19" xfId="50" applyFont="1" applyFill="1" applyBorder="1" applyAlignment="1" quotePrefix="1">
      <alignment horizontal="right" vertical="center"/>
    </xf>
    <xf numFmtId="38" fontId="3" fillId="0" borderId="77" xfId="50" applyFont="1" applyFill="1" applyBorder="1" applyAlignment="1" quotePrefix="1">
      <alignment horizontal="right" vertical="center"/>
    </xf>
    <xf numFmtId="38" fontId="3" fillId="0" borderId="13" xfId="50" applyFont="1" applyFill="1" applyBorder="1" applyAlignment="1" quotePrefix="1">
      <alignment horizontal="right" vertical="center"/>
    </xf>
    <xf numFmtId="38" fontId="3" fillId="0" borderId="18" xfId="50" applyFont="1" applyFill="1" applyBorder="1" applyAlignment="1" quotePrefix="1">
      <alignment horizontal="right" vertical="center"/>
    </xf>
    <xf numFmtId="38" fontId="3" fillId="0" borderId="66" xfId="50" applyFont="1" applyFill="1" applyBorder="1" applyAlignment="1" quotePrefix="1">
      <alignment horizontal="right" vertical="center"/>
    </xf>
    <xf numFmtId="0" fontId="3" fillId="0" borderId="78" xfId="0" applyFont="1" applyFill="1" applyBorder="1" applyAlignment="1">
      <alignment/>
    </xf>
    <xf numFmtId="0" fontId="3" fillId="0" borderId="79" xfId="62" applyFont="1" applyFill="1" applyBorder="1" applyAlignment="1">
      <alignment horizontal="centerContinuous" vertical="center" wrapText="1"/>
      <protection/>
    </xf>
    <xf numFmtId="38" fontId="3" fillId="0" borderId="15" xfId="50" applyFont="1" applyFill="1" applyBorder="1" applyAlignment="1" quotePrefix="1">
      <alignment horizontal="right" vertical="center"/>
    </xf>
    <xf numFmtId="38" fontId="3" fillId="0" borderId="38" xfId="50" applyFont="1" applyFill="1" applyBorder="1" applyAlignment="1" quotePrefix="1">
      <alignment horizontal="right" vertical="center"/>
    </xf>
    <xf numFmtId="186" fontId="3" fillId="0" borderId="47" xfId="50" applyNumberFormat="1" applyFont="1" applyFill="1" applyBorder="1" applyAlignment="1" applyProtection="1">
      <alignment/>
      <protection locked="0"/>
    </xf>
    <xf numFmtId="38" fontId="3" fillId="0" borderId="74" xfId="50" applyFont="1" applyFill="1" applyBorder="1" applyAlignment="1" quotePrefix="1">
      <alignment horizontal="right" vertical="center"/>
    </xf>
    <xf numFmtId="186" fontId="3" fillId="0" borderId="8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62" applyFont="1" applyFill="1" applyBorder="1" applyAlignment="1">
      <alignment horizontal="distributed" vertical="center" wrapText="1"/>
      <protection/>
    </xf>
    <xf numFmtId="38" fontId="3" fillId="0" borderId="0" xfId="50" applyFont="1" applyFill="1" applyBorder="1" applyAlignment="1" quotePrefix="1">
      <alignment horizontal="right" vertical="center"/>
    </xf>
    <xf numFmtId="186" fontId="3" fillId="0" borderId="0" xfId="50" applyNumberFormat="1" applyFont="1" applyFill="1" applyBorder="1" applyAlignment="1" applyProtection="1">
      <alignment/>
      <protection locked="0"/>
    </xf>
    <xf numFmtId="0" fontId="3" fillId="0" borderId="61" xfId="61" applyFont="1" applyFill="1" applyBorder="1" applyAlignment="1" quotePrefix="1">
      <alignment horizontal="distributed" vertical="center" wrapText="1"/>
      <protection/>
    </xf>
    <xf numFmtId="0" fontId="3" fillId="0" borderId="62" xfId="0" applyFont="1" applyFill="1" applyBorder="1" applyAlignment="1" quotePrefix="1">
      <alignment horizontal="center"/>
    </xf>
    <xf numFmtId="38" fontId="3" fillId="0" borderId="33" xfId="50" applyFont="1" applyFill="1" applyBorder="1" applyAlignment="1" quotePrefix="1">
      <alignment horizontal="right" vertical="center"/>
    </xf>
    <xf numFmtId="38" fontId="3" fillId="0" borderId="18" xfId="50" applyFont="1" applyFill="1" applyBorder="1" applyAlignment="1" applyProtection="1">
      <alignment/>
      <protection locked="0"/>
    </xf>
    <xf numFmtId="186" fontId="3" fillId="0" borderId="81" xfId="0" applyNumberFormat="1" applyFont="1" applyFill="1" applyBorder="1" applyAlignment="1">
      <alignment/>
    </xf>
    <xf numFmtId="186" fontId="3" fillId="0" borderId="82" xfId="50" applyNumberFormat="1" applyFont="1" applyFill="1" applyBorder="1" applyAlignment="1">
      <alignment/>
    </xf>
    <xf numFmtId="186" fontId="3" fillId="0" borderId="24" xfId="50" applyNumberFormat="1" applyFont="1" applyFill="1" applyBorder="1" applyAlignment="1">
      <alignment/>
    </xf>
    <xf numFmtId="38" fontId="3" fillId="0" borderId="83" xfId="50" applyFont="1" applyFill="1" applyBorder="1" applyAlignment="1" quotePrefix="1">
      <alignment horizontal="right" vertical="center"/>
    </xf>
    <xf numFmtId="38" fontId="3" fillId="0" borderId="55" xfId="50" applyFont="1" applyFill="1" applyBorder="1" applyAlignment="1" quotePrefix="1">
      <alignment horizontal="right" vertical="center"/>
    </xf>
    <xf numFmtId="38" fontId="3" fillId="0" borderId="54" xfId="50" applyFont="1" applyFill="1" applyBorder="1" applyAlignment="1" quotePrefix="1">
      <alignment horizontal="right" vertical="center"/>
    </xf>
    <xf numFmtId="38" fontId="3" fillId="0" borderId="84" xfId="50" applyFont="1" applyFill="1" applyBorder="1" applyAlignment="1" quotePrefix="1">
      <alignment horizontal="right" vertical="center"/>
    </xf>
    <xf numFmtId="38" fontId="3" fillId="0" borderId="73" xfId="50" applyFont="1" applyFill="1" applyBorder="1" applyAlignment="1" quotePrefix="1">
      <alignment horizontal="right" vertical="center"/>
    </xf>
    <xf numFmtId="186" fontId="3" fillId="0" borderId="25" xfId="50" applyNumberFormat="1" applyFont="1" applyFill="1" applyBorder="1" applyAlignment="1">
      <alignment/>
    </xf>
    <xf numFmtId="38" fontId="3" fillId="0" borderId="85" xfId="48" applyFont="1" applyFill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38" fontId="3" fillId="0" borderId="87" xfId="48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Border="1" applyAlignment="1" applyProtection="1">
      <alignment horizontal="center" vertical="center" wrapText="1"/>
      <protection locked="0"/>
    </xf>
    <xf numFmtId="38" fontId="3" fillId="0" borderId="18" xfId="48" applyFont="1" applyFill="1" applyBorder="1" applyAlignment="1">
      <alignment horizontal="center" vertical="center" wrapText="1"/>
    </xf>
    <xf numFmtId="38" fontId="0" fillId="0" borderId="89" xfId="48" applyFont="1" applyBorder="1" applyAlignment="1">
      <alignment horizontal="center" vertical="center" wrapText="1"/>
    </xf>
    <xf numFmtId="38" fontId="3" fillId="0" borderId="40" xfId="48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38" fontId="3" fillId="0" borderId="91" xfId="4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8" fontId="3" fillId="0" borderId="89" xfId="48" applyFont="1" applyFill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3" fillId="0" borderId="90" xfId="0" applyFont="1" applyBorder="1" applyAlignment="1" applyProtection="1">
      <alignment horizontal="center" vertical="center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38" fontId="3" fillId="0" borderId="91" xfId="48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95" xfId="0" applyFont="1" applyBorder="1" applyAlignment="1" applyProtection="1">
      <alignment horizontal="center" vertical="center" wrapText="1"/>
      <protection locked="0"/>
    </xf>
    <xf numFmtId="38" fontId="3" fillId="0" borderId="71" xfId="48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96" xfId="0" applyFont="1" applyBorder="1" applyAlignment="1" applyProtection="1">
      <alignment horizontal="left" vertical="center"/>
      <protection locked="0"/>
    </xf>
    <xf numFmtId="38" fontId="3" fillId="0" borderId="71" xfId="4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38" fontId="3" fillId="0" borderId="69" xfId="48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/>
      <protection locked="0"/>
    </xf>
    <xf numFmtId="38" fontId="3" fillId="0" borderId="56" xfId="48" applyFont="1" applyFill="1" applyBorder="1" applyAlignment="1">
      <alignment horizontal="center" vertical="center"/>
    </xf>
    <xf numFmtId="38" fontId="3" fillId="0" borderId="98" xfId="48" applyFont="1" applyFill="1" applyBorder="1" applyAlignment="1">
      <alignment horizontal="center" vertical="center"/>
    </xf>
    <xf numFmtId="0" fontId="3" fillId="0" borderId="84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38" fontId="3" fillId="0" borderId="84" xfId="48" applyFont="1" applyFill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38" fontId="3" fillId="0" borderId="84" xfId="48" applyFont="1" applyBorder="1" applyAlignment="1">
      <alignment horizontal="center" vertical="center"/>
    </xf>
    <xf numFmtId="38" fontId="3" fillId="0" borderId="71" xfId="48" applyFont="1" applyBorder="1" applyAlignment="1">
      <alignment horizontal="center" vertical="center"/>
    </xf>
    <xf numFmtId="38" fontId="3" fillId="0" borderId="68" xfId="48" applyFont="1" applyFill="1" applyBorder="1" applyAlignment="1" applyProtection="1">
      <alignment horizontal="center" vertical="center"/>
      <protection locked="0"/>
    </xf>
    <xf numFmtId="38" fontId="3" fillId="0" borderId="67" xfId="48" applyFont="1" applyFill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38" fontId="3" fillId="0" borderId="100" xfId="48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38" fontId="3" fillId="0" borderId="101" xfId="48" applyFont="1" applyFill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38" fontId="3" fillId="0" borderId="100" xfId="48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38" fontId="3" fillId="0" borderId="96" xfId="48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38" fontId="3" fillId="0" borderId="99" xfId="48" applyFont="1" applyFill="1" applyBorder="1" applyAlignment="1" applyProtection="1">
      <alignment horizontal="center" vertical="center"/>
      <protection locked="0"/>
    </xf>
    <xf numFmtId="38" fontId="3" fillId="0" borderId="97" xfId="48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38" fontId="3" fillId="0" borderId="102" xfId="48" applyFont="1" applyBorder="1" applyAlignment="1">
      <alignment horizontal="center" vertical="center"/>
    </xf>
    <xf numFmtId="38" fontId="3" fillId="0" borderId="70" xfId="48" applyFont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38" fontId="0" fillId="0" borderId="99" xfId="48" applyFont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3" fillId="0" borderId="103" xfId="61" applyFont="1" applyFill="1" applyBorder="1" applyAlignment="1">
      <alignment horizontal="center" vertical="center" wrapText="1"/>
      <protection/>
    </xf>
    <xf numFmtId="0" fontId="3" fillId="0" borderId="63" xfId="61" applyFont="1" applyFill="1" applyBorder="1" applyAlignment="1">
      <alignment horizontal="center" vertical="center" wrapText="1"/>
      <protection/>
    </xf>
    <xf numFmtId="0" fontId="3" fillId="0" borderId="83" xfId="61" applyFont="1" applyFill="1" applyBorder="1" applyAlignment="1">
      <alignment horizontal="center" vertical="center" wrapText="1"/>
      <protection/>
    </xf>
    <xf numFmtId="0" fontId="3" fillId="0" borderId="61" xfId="61" applyFont="1" applyFill="1" applyBorder="1" applyAlignment="1">
      <alignment horizontal="center" vertical="center" wrapText="1"/>
      <protection/>
    </xf>
    <xf numFmtId="0" fontId="3" fillId="0" borderId="55" xfId="61" applyFont="1" applyFill="1" applyBorder="1" applyAlignment="1">
      <alignment horizontal="center" vertical="center" wrapText="1"/>
      <protection/>
    </xf>
    <xf numFmtId="0" fontId="3" fillId="0" borderId="60" xfId="61" applyFont="1" applyFill="1" applyBorder="1" applyAlignment="1">
      <alignment horizontal="center" vertical="center" wrapText="1"/>
      <protection/>
    </xf>
    <xf numFmtId="0" fontId="3" fillId="0" borderId="96" xfId="62" applyFont="1" applyFill="1" applyBorder="1" applyAlignment="1">
      <alignment horizontal="center" vertical="center" textRotation="255" wrapText="1"/>
      <protection/>
    </xf>
    <xf numFmtId="0" fontId="0" fillId="0" borderId="61" xfId="0" applyBorder="1" applyAlignment="1">
      <alignment horizontal="center" vertical="center" textRotation="255" wrapText="1"/>
    </xf>
    <xf numFmtId="0" fontId="0" fillId="0" borderId="104" xfId="0" applyBorder="1" applyAlignment="1">
      <alignment horizontal="center" vertical="center" textRotation="255" wrapText="1"/>
    </xf>
    <xf numFmtId="0" fontId="3" fillId="0" borderId="61" xfId="62" applyFont="1" applyFill="1" applyBorder="1" applyAlignment="1">
      <alignment horizontal="center" vertical="center" textRotation="255" wrapText="1"/>
      <protection/>
    </xf>
    <xf numFmtId="0" fontId="3" fillId="0" borderId="104" xfId="62" applyFont="1" applyFill="1" applyBorder="1" applyAlignment="1">
      <alignment horizontal="center" vertical="center" textRotation="255" wrapText="1"/>
      <protection/>
    </xf>
    <xf numFmtId="38" fontId="5" fillId="0" borderId="68" xfId="50" applyFont="1" applyFill="1" applyBorder="1" applyAlignment="1">
      <alignment horizontal="center" vertical="center"/>
    </xf>
    <xf numFmtId="38" fontId="5" fillId="0" borderId="67" xfId="50" applyFont="1" applyFill="1" applyBorder="1" applyAlignment="1">
      <alignment horizontal="center" vertical="center"/>
    </xf>
    <xf numFmtId="38" fontId="5" fillId="0" borderId="35" xfId="50" applyFont="1" applyFill="1" applyBorder="1" applyAlignment="1">
      <alignment horizontal="center" vertical="center"/>
    </xf>
    <xf numFmtId="0" fontId="3" fillId="0" borderId="83" xfId="61" applyFont="1" applyFill="1" applyBorder="1" applyAlignment="1">
      <alignment horizontal="center" vertical="top" wrapText="1"/>
      <protection/>
    </xf>
    <xf numFmtId="0" fontId="3" fillId="0" borderId="61" xfId="61" applyFont="1" applyFill="1" applyBorder="1" applyAlignment="1">
      <alignment horizontal="center"/>
      <protection/>
    </xf>
    <xf numFmtId="0" fontId="3" fillId="0" borderId="19" xfId="61" applyFont="1" applyFill="1" applyBorder="1" applyAlignment="1">
      <alignment horizontal="center"/>
      <protection/>
    </xf>
    <xf numFmtId="0" fontId="3" fillId="0" borderId="83" xfId="61" applyFont="1" applyFill="1" applyBorder="1" applyAlignment="1">
      <alignment horizontal="center" vertical="top"/>
      <protection/>
    </xf>
    <xf numFmtId="0" fontId="3" fillId="0" borderId="61" xfId="61" applyFont="1" applyFill="1" applyBorder="1" applyAlignment="1">
      <alignment horizontal="center" vertical="top"/>
      <protection/>
    </xf>
    <xf numFmtId="0" fontId="3" fillId="0" borderId="52" xfId="61" applyFont="1" applyFill="1" applyBorder="1" applyAlignment="1">
      <alignment horizontal="center" vertical="top"/>
      <protection/>
    </xf>
    <xf numFmtId="0" fontId="3" fillId="0" borderId="58" xfId="61" applyFont="1" applyFill="1" applyBorder="1" applyAlignment="1">
      <alignment horizontal="center" vertical="top"/>
      <protection/>
    </xf>
    <xf numFmtId="0" fontId="3" fillId="0" borderId="20" xfId="61" applyFont="1" applyFill="1" applyBorder="1" applyAlignment="1">
      <alignment horizontal="center" vertical="top"/>
      <protection/>
    </xf>
    <xf numFmtId="0" fontId="3" fillId="0" borderId="103" xfId="61" applyFont="1" applyFill="1" applyBorder="1" applyAlignment="1">
      <alignment horizontal="center" vertical="top" wrapText="1"/>
      <protection/>
    </xf>
    <xf numFmtId="0" fontId="3" fillId="0" borderId="63" xfId="61" applyFont="1" applyFill="1" applyBorder="1" applyAlignment="1">
      <alignment horizontal="center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aster 2" xfId="61"/>
    <cellStyle name="標準_master_肺がん男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8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</cols>
  <sheetData>
    <row r="2" spans="2:38" ht="13.5">
      <c r="B2" s="24" t="s">
        <v>145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51"/>
      <c r="N2" s="23"/>
      <c r="O2" s="23"/>
      <c r="P2" s="23"/>
      <c r="Q2" s="23"/>
      <c r="R2" s="23"/>
      <c r="S2" s="23"/>
      <c r="T2" s="23"/>
      <c r="U2" s="24" t="s">
        <v>142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8" ht="15" thickBot="1">
      <c r="B3" s="2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4" t="s">
        <v>111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2:38" ht="13.5">
      <c r="B4" s="273" t="s">
        <v>2</v>
      </c>
      <c r="C4" s="255" t="s">
        <v>102</v>
      </c>
      <c r="D4" s="258" t="s">
        <v>1</v>
      </c>
      <c r="E4" s="261" t="s">
        <v>89</v>
      </c>
      <c r="F4" s="269" t="s">
        <v>95</v>
      </c>
      <c r="G4" s="270"/>
      <c r="H4" s="270"/>
      <c r="I4" s="268"/>
      <c r="J4" s="271" t="s">
        <v>116</v>
      </c>
      <c r="K4" s="272"/>
      <c r="L4" s="265" t="s">
        <v>117</v>
      </c>
      <c r="M4" s="265"/>
      <c r="N4" s="265"/>
      <c r="O4" s="265"/>
      <c r="P4" s="265"/>
      <c r="Q4" s="266"/>
      <c r="R4" s="267" t="s">
        <v>100</v>
      </c>
      <c r="S4" s="268"/>
      <c r="T4" s="252" t="s">
        <v>101</v>
      </c>
      <c r="U4" s="255" t="s">
        <v>102</v>
      </c>
      <c r="V4" s="258" t="s">
        <v>1</v>
      </c>
      <c r="W4" s="261" t="s">
        <v>89</v>
      </c>
      <c r="X4" s="269" t="s">
        <v>95</v>
      </c>
      <c r="Y4" s="270"/>
      <c r="Z4" s="270"/>
      <c r="AA4" s="268"/>
      <c r="AB4" s="271" t="s">
        <v>116</v>
      </c>
      <c r="AC4" s="272"/>
      <c r="AD4" s="265" t="s">
        <v>117</v>
      </c>
      <c r="AE4" s="265"/>
      <c r="AF4" s="265"/>
      <c r="AG4" s="265"/>
      <c r="AH4" s="265"/>
      <c r="AI4" s="266"/>
      <c r="AJ4" s="267" t="s">
        <v>100</v>
      </c>
      <c r="AK4" s="268"/>
      <c r="AL4" s="252" t="s">
        <v>101</v>
      </c>
    </row>
    <row r="5" spans="2:38" ht="13.5">
      <c r="B5" s="274"/>
      <c r="C5" s="256"/>
      <c r="D5" s="259"/>
      <c r="E5" s="262"/>
      <c r="F5" s="264" t="s">
        <v>0</v>
      </c>
      <c r="G5" s="248" t="s">
        <v>88</v>
      </c>
      <c r="H5" s="250" t="s">
        <v>91</v>
      </c>
      <c r="I5" s="236" t="s">
        <v>93</v>
      </c>
      <c r="J5" s="240" t="s">
        <v>140</v>
      </c>
      <c r="K5" s="242" t="s">
        <v>139</v>
      </c>
      <c r="L5" s="244" t="s">
        <v>96</v>
      </c>
      <c r="M5" s="238" t="s">
        <v>97</v>
      </c>
      <c r="N5" s="238" t="s">
        <v>98</v>
      </c>
      <c r="O5" s="238" t="s">
        <v>109</v>
      </c>
      <c r="P5" s="238" t="s">
        <v>3</v>
      </c>
      <c r="Q5" s="244" t="s">
        <v>4</v>
      </c>
      <c r="R5" s="246" t="s">
        <v>0</v>
      </c>
      <c r="S5" s="236" t="s">
        <v>99</v>
      </c>
      <c r="T5" s="253"/>
      <c r="U5" s="256"/>
      <c r="V5" s="259"/>
      <c r="W5" s="262"/>
      <c r="X5" s="264" t="s">
        <v>0</v>
      </c>
      <c r="Y5" s="248" t="s">
        <v>88</v>
      </c>
      <c r="Z5" s="250" t="s">
        <v>91</v>
      </c>
      <c r="AA5" s="236" t="s">
        <v>93</v>
      </c>
      <c r="AB5" s="240" t="s">
        <v>141</v>
      </c>
      <c r="AC5" s="242" t="s">
        <v>139</v>
      </c>
      <c r="AD5" s="244" t="s">
        <v>96</v>
      </c>
      <c r="AE5" s="238" t="s">
        <v>97</v>
      </c>
      <c r="AF5" s="238" t="s">
        <v>98</v>
      </c>
      <c r="AG5" s="238" t="s">
        <v>107</v>
      </c>
      <c r="AH5" s="238" t="s">
        <v>3</v>
      </c>
      <c r="AI5" s="244" t="s">
        <v>4</v>
      </c>
      <c r="AJ5" s="246" t="s">
        <v>0</v>
      </c>
      <c r="AK5" s="236" t="s">
        <v>99</v>
      </c>
      <c r="AL5" s="253"/>
    </row>
    <row r="6" spans="2:38" ht="13.5">
      <c r="B6" s="274"/>
      <c r="C6" s="257"/>
      <c r="D6" s="260"/>
      <c r="E6" s="263"/>
      <c r="F6" s="247"/>
      <c r="G6" s="249"/>
      <c r="H6" s="251"/>
      <c r="I6" s="237"/>
      <c r="J6" s="241"/>
      <c r="K6" s="243"/>
      <c r="L6" s="245"/>
      <c r="M6" s="239"/>
      <c r="N6" s="239"/>
      <c r="O6" s="239"/>
      <c r="P6" s="239"/>
      <c r="Q6" s="245"/>
      <c r="R6" s="247"/>
      <c r="S6" s="237"/>
      <c r="T6" s="254"/>
      <c r="U6" s="257"/>
      <c r="V6" s="260"/>
      <c r="W6" s="263"/>
      <c r="X6" s="247"/>
      <c r="Y6" s="249"/>
      <c r="Z6" s="251"/>
      <c r="AA6" s="237"/>
      <c r="AB6" s="241"/>
      <c r="AC6" s="243"/>
      <c r="AD6" s="245"/>
      <c r="AE6" s="239"/>
      <c r="AF6" s="239"/>
      <c r="AG6" s="239"/>
      <c r="AH6" s="239"/>
      <c r="AI6" s="245"/>
      <c r="AJ6" s="247"/>
      <c r="AK6" s="237"/>
      <c r="AL6" s="254"/>
    </row>
    <row r="7" spans="2:38" ht="13.5">
      <c r="B7" s="80"/>
      <c r="C7" s="26" t="s">
        <v>84</v>
      </c>
      <c r="D7" s="26" t="s">
        <v>85</v>
      </c>
      <c r="E7" s="27" t="s">
        <v>90</v>
      </c>
      <c r="F7" s="81" t="s">
        <v>86</v>
      </c>
      <c r="G7" s="91" t="s">
        <v>87</v>
      </c>
      <c r="H7" s="83" t="s">
        <v>92</v>
      </c>
      <c r="I7" s="94" t="s">
        <v>94</v>
      </c>
      <c r="J7" s="81" t="s">
        <v>118</v>
      </c>
      <c r="K7" s="91" t="s">
        <v>119</v>
      </c>
      <c r="L7" s="97"/>
      <c r="M7" s="100" t="s">
        <v>122</v>
      </c>
      <c r="N7" s="100"/>
      <c r="O7" s="100"/>
      <c r="P7" s="100"/>
      <c r="Q7" s="97"/>
      <c r="R7" s="101" t="s">
        <v>123</v>
      </c>
      <c r="S7" s="102" t="s">
        <v>124</v>
      </c>
      <c r="T7" s="79" t="s">
        <v>125</v>
      </c>
      <c r="U7" s="26" t="s">
        <v>126</v>
      </c>
      <c r="V7" s="26" t="s">
        <v>127</v>
      </c>
      <c r="W7" s="27" t="s">
        <v>128</v>
      </c>
      <c r="X7" s="81" t="s">
        <v>129</v>
      </c>
      <c r="Y7" s="91" t="s">
        <v>130</v>
      </c>
      <c r="Z7" s="83" t="s">
        <v>131</v>
      </c>
      <c r="AA7" s="94" t="s">
        <v>132</v>
      </c>
      <c r="AB7" s="81" t="s">
        <v>133</v>
      </c>
      <c r="AC7" s="91" t="s">
        <v>134</v>
      </c>
      <c r="AD7" s="87"/>
      <c r="AE7" s="100" t="s">
        <v>135</v>
      </c>
      <c r="AF7" s="100"/>
      <c r="AG7" s="100"/>
      <c r="AH7" s="100"/>
      <c r="AI7" s="97"/>
      <c r="AJ7" s="101" t="s">
        <v>136</v>
      </c>
      <c r="AK7" s="102" t="s">
        <v>137</v>
      </c>
      <c r="AL7" s="79" t="s">
        <v>138</v>
      </c>
    </row>
    <row r="8" spans="2:38" ht="13.5">
      <c r="B8" s="30" t="s">
        <v>5</v>
      </c>
      <c r="C8" s="3">
        <v>1049154</v>
      </c>
      <c r="D8" s="3">
        <v>470177</v>
      </c>
      <c r="E8" s="33">
        <v>44.814869885641194</v>
      </c>
      <c r="F8" s="19">
        <v>250858</v>
      </c>
      <c r="G8" s="92">
        <v>53.35394968277903</v>
      </c>
      <c r="H8" s="7">
        <v>5324</v>
      </c>
      <c r="I8" s="95">
        <v>2.122316210764656</v>
      </c>
      <c r="J8" s="113">
        <v>3818</v>
      </c>
      <c r="K8" s="92">
        <v>71.71299774605559</v>
      </c>
      <c r="L8" s="70">
        <v>1721</v>
      </c>
      <c r="M8" s="74">
        <v>126</v>
      </c>
      <c r="N8" s="74">
        <v>68</v>
      </c>
      <c r="O8" s="74">
        <v>1903</v>
      </c>
      <c r="P8" s="74">
        <v>1266</v>
      </c>
      <c r="Q8" s="98">
        <v>240</v>
      </c>
      <c r="R8" s="19">
        <v>16734</v>
      </c>
      <c r="S8" s="103">
        <v>6.670706136539397</v>
      </c>
      <c r="T8" s="40">
        <v>50.2276188122364</v>
      </c>
      <c r="U8" s="66">
        <v>767164</v>
      </c>
      <c r="V8" s="3">
        <v>179739</v>
      </c>
      <c r="W8" s="33">
        <v>23.429019088486946</v>
      </c>
      <c r="X8" s="19">
        <v>8325</v>
      </c>
      <c r="Y8" s="105">
        <v>4.631715988182865</v>
      </c>
      <c r="Z8" s="7">
        <v>36</v>
      </c>
      <c r="AA8" s="95">
        <v>0.43243243243243246</v>
      </c>
      <c r="AB8" s="114">
        <v>29</v>
      </c>
      <c r="AC8" s="92">
        <v>80.55555555555556</v>
      </c>
      <c r="AD8" s="70">
        <v>8</v>
      </c>
      <c r="AE8" s="74">
        <v>6</v>
      </c>
      <c r="AF8" s="74">
        <v>1</v>
      </c>
      <c r="AG8" s="74">
        <v>14</v>
      </c>
      <c r="AH8" s="74">
        <v>1</v>
      </c>
      <c r="AI8" s="98">
        <v>6</v>
      </c>
      <c r="AJ8" s="19">
        <v>849</v>
      </c>
      <c r="AK8" s="103">
        <v>10.198198198198199</v>
      </c>
      <c r="AL8" s="42">
        <v>72.07207207207207</v>
      </c>
    </row>
    <row r="9" spans="2:38" ht="13.5">
      <c r="B9" s="31" t="s">
        <v>6</v>
      </c>
      <c r="C9" s="3">
        <v>305081</v>
      </c>
      <c r="D9" s="3">
        <v>154900</v>
      </c>
      <c r="E9" s="33">
        <v>50.77340116231427</v>
      </c>
      <c r="F9" s="19">
        <v>55598</v>
      </c>
      <c r="G9" s="92">
        <v>35.89283408650743</v>
      </c>
      <c r="H9" s="7">
        <v>2388</v>
      </c>
      <c r="I9" s="95">
        <v>4.295118529443505</v>
      </c>
      <c r="J9" s="113">
        <v>1261</v>
      </c>
      <c r="K9" s="92">
        <v>52.80569514237856</v>
      </c>
      <c r="L9" s="70">
        <v>478</v>
      </c>
      <c r="M9" s="74">
        <v>15</v>
      </c>
      <c r="N9" s="74">
        <v>29</v>
      </c>
      <c r="O9" s="74">
        <v>739</v>
      </c>
      <c r="P9" s="74">
        <v>1127</v>
      </c>
      <c r="Q9" s="98">
        <v>0</v>
      </c>
      <c r="R9" s="19">
        <v>4647</v>
      </c>
      <c r="S9" s="103">
        <v>8.358214324256268</v>
      </c>
      <c r="T9" s="42">
        <v>26.97938774776071</v>
      </c>
      <c r="U9" s="63">
        <v>305081</v>
      </c>
      <c r="V9" s="3">
        <v>154900</v>
      </c>
      <c r="W9" s="33">
        <v>50.77340116231427</v>
      </c>
      <c r="X9" s="19">
        <v>1225</v>
      </c>
      <c r="Y9" s="92">
        <v>0.7908327953518399</v>
      </c>
      <c r="Z9" s="7">
        <v>4</v>
      </c>
      <c r="AA9" s="95">
        <v>0.326530612244898</v>
      </c>
      <c r="AB9" s="114">
        <v>3</v>
      </c>
      <c r="AC9" s="92">
        <v>75</v>
      </c>
      <c r="AD9" s="70">
        <v>0</v>
      </c>
      <c r="AE9" s="74">
        <v>0</v>
      </c>
      <c r="AF9" s="74">
        <v>0</v>
      </c>
      <c r="AG9" s="74">
        <v>3</v>
      </c>
      <c r="AH9" s="74">
        <v>1</v>
      </c>
      <c r="AI9" s="98">
        <v>0</v>
      </c>
      <c r="AJ9" s="19">
        <v>137</v>
      </c>
      <c r="AK9" s="103">
        <v>11.183673469387754</v>
      </c>
      <c r="AL9" s="42">
        <v>0</v>
      </c>
    </row>
    <row r="10" spans="2:38" ht="13.5">
      <c r="B10" s="31" t="s">
        <v>7</v>
      </c>
      <c r="C10" s="3">
        <v>216227</v>
      </c>
      <c r="D10" s="3">
        <v>89100</v>
      </c>
      <c r="E10" s="33">
        <v>41.20669481609605</v>
      </c>
      <c r="F10" s="19">
        <v>30139</v>
      </c>
      <c r="G10" s="92">
        <v>33.82603815937149</v>
      </c>
      <c r="H10" s="7">
        <v>24</v>
      </c>
      <c r="I10" s="95">
        <v>0.07963104283486512</v>
      </c>
      <c r="J10" s="113">
        <v>23</v>
      </c>
      <c r="K10" s="92">
        <v>95.83333333333334</v>
      </c>
      <c r="L10" s="70">
        <v>3</v>
      </c>
      <c r="M10" s="74">
        <v>1</v>
      </c>
      <c r="N10" s="74">
        <v>1</v>
      </c>
      <c r="O10" s="74">
        <v>18</v>
      </c>
      <c r="P10" s="74">
        <v>0</v>
      </c>
      <c r="Q10" s="98">
        <v>1</v>
      </c>
      <c r="R10" s="19">
        <v>2753</v>
      </c>
      <c r="S10" s="103">
        <v>9.134344205182654</v>
      </c>
      <c r="T10" s="42">
        <v>3.3179601181193803</v>
      </c>
      <c r="U10" s="64" t="s">
        <v>105</v>
      </c>
      <c r="V10" s="3">
        <v>664</v>
      </c>
      <c r="W10" s="47" t="s">
        <v>105</v>
      </c>
      <c r="X10" s="19">
        <v>664</v>
      </c>
      <c r="Y10" s="92">
        <v>100</v>
      </c>
      <c r="Z10" s="7">
        <v>0</v>
      </c>
      <c r="AA10" s="95">
        <v>0</v>
      </c>
      <c r="AB10" s="114">
        <v>0</v>
      </c>
      <c r="AC10" s="92">
        <v>0</v>
      </c>
      <c r="AD10" s="70">
        <v>0</v>
      </c>
      <c r="AE10" s="74">
        <v>0</v>
      </c>
      <c r="AF10" s="74">
        <v>0</v>
      </c>
      <c r="AG10" s="74">
        <v>0</v>
      </c>
      <c r="AH10" s="74">
        <v>0</v>
      </c>
      <c r="AI10" s="98">
        <v>0</v>
      </c>
      <c r="AJ10" s="19">
        <v>0</v>
      </c>
      <c r="AK10" s="103">
        <v>0</v>
      </c>
      <c r="AL10" s="42">
        <v>0</v>
      </c>
    </row>
    <row r="11" spans="2:38" ht="13.5">
      <c r="B11" s="31" t="s">
        <v>8</v>
      </c>
      <c r="C11" s="3">
        <v>46408</v>
      </c>
      <c r="D11" s="3">
        <v>14483</v>
      </c>
      <c r="E11" s="33">
        <v>31.207981382520256</v>
      </c>
      <c r="F11" s="19">
        <v>7766</v>
      </c>
      <c r="G11" s="92">
        <v>53.62148726092661</v>
      </c>
      <c r="H11" s="7">
        <v>246</v>
      </c>
      <c r="I11" s="95">
        <v>3.1676538758691732</v>
      </c>
      <c r="J11" s="113">
        <v>165</v>
      </c>
      <c r="K11" s="92">
        <v>67.07317073170732</v>
      </c>
      <c r="L11" s="70">
        <v>78</v>
      </c>
      <c r="M11" s="74">
        <v>6</v>
      </c>
      <c r="N11" s="74">
        <v>1</v>
      </c>
      <c r="O11" s="74">
        <v>80</v>
      </c>
      <c r="P11" s="74">
        <v>0</v>
      </c>
      <c r="Q11" s="98">
        <v>81</v>
      </c>
      <c r="R11" s="19">
        <v>1604</v>
      </c>
      <c r="S11" s="103">
        <v>20.654133402008757</v>
      </c>
      <c r="T11" s="42">
        <v>77.25985063095546</v>
      </c>
      <c r="U11" s="63">
        <v>46408</v>
      </c>
      <c r="V11" s="3">
        <v>222</v>
      </c>
      <c r="W11" s="33">
        <v>0.4783657990001724</v>
      </c>
      <c r="X11" s="19">
        <v>116</v>
      </c>
      <c r="Y11" s="92">
        <v>52.25225225225225</v>
      </c>
      <c r="Z11" s="7">
        <v>0</v>
      </c>
      <c r="AA11" s="95">
        <v>0</v>
      </c>
      <c r="AB11" s="114">
        <v>0</v>
      </c>
      <c r="AC11" s="92">
        <v>0</v>
      </c>
      <c r="AD11" s="70">
        <v>0</v>
      </c>
      <c r="AE11" s="74">
        <v>0</v>
      </c>
      <c r="AF11" s="74">
        <v>0</v>
      </c>
      <c r="AG11" s="74">
        <v>0</v>
      </c>
      <c r="AH11" s="74">
        <v>0</v>
      </c>
      <c r="AI11" s="98">
        <v>0</v>
      </c>
      <c r="AJ11" s="19">
        <v>64</v>
      </c>
      <c r="AK11" s="103">
        <v>55.172413793103445</v>
      </c>
      <c r="AL11" s="42">
        <v>0</v>
      </c>
    </row>
    <row r="12" spans="2:38" ht="13.5">
      <c r="B12" s="31" t="s">
        <v>9</v>
      </c>
      <c r="C12" s="3">
        <v>41282</v>
      </c>
      <c r="D12" s="3">
        <v>16748</v>
      </c>
      <c r="E12" s="33">
        <v>40.56973983818614</v>
      </c>
      <c r="F12" s="19">
        <v>13401</v>
      </c>
      <c r="G12" s="92">
        <v>80.0155242417005</v>
      </c>
      <c r="H12" s="7">
        <v>247</v>
      </c>
      <c r="I12" s="95">
        <v>1.8431460338780687</v>
      </c>
      <c r="J12" s="113">
        <v>229</v>
      </c>
      <c r="K12" s="92">
        <v>92.71255060728745</v>
      </c>
      <c r="L12" s="70">
        <v>124</v>
      </c>
      <c r="M12" s="74">
        <v>5</v>
      </c>
      <c r="N12" s="74">
        <v>3</v>
      </c>
      <c r="O12" s="74">
        <v>97</v>
      </c>
      <c r="P12" s="74">
        <v>9</v>
      </c>
      <c r="Q12" s="98">
        <v>9</v>
      </c>
      <c r="R12" s="19">
        <v>683</v>
      </c>
      <c r="S12" s="103">
        <v>5.096634579508992</v>
      </c>
      <c r="T12" s="42">
        <v>37.31064845907022</v>
      </c>
      <c r="U12" s="63">
        <v>41282</v>
      </c>
      <c r="V12" s="3">
        <v>1295</v>
      </c>
      <c r="W12" s="33">
        <v>3.136960418584371</v>
      </c>
      <c r="X12" s="19">
        <v>275</v>
      </c>
      <c r="Y12" s="92">
        <v>21.235521235521233</v>
      </c>
      <c r="Z12" s="7">
        <v>1</v>
      </c>
      <c r="AA12" s="95">
        <v>0.36363636363636365</v>
      </c>
      <c r="AB12" s="114">
        <v>1</v>
      </c>
      <c r="AC12" s="92">
        <v>100</v>
      </c>
      <c r="AD12" s="70">
        <v>0</v>
      </c>
      <c r="AE12" s="74">
        <v>1</v>
      </c>
      <c r="AF12" s="74">
        <v>0</v>
      </c>
      <c r="AG12" s="74">
        <v>0</v>
      </c>
      <c r="AH12" s="74">
        <v>0</v>
      </c>
      <c r="AI12" s="98">
        <v>0</v>
      </c>
      <c r="AJ12" s="19">
        <v>84</v>
      </c>
      <c r="AK12" s="103">
        <v>30.545454545454547</v>
      </c>
      <c r="AL12" s="42">
        <v>363.6363636363636</v>
      </c>
    </row>
    <row r="13" spans="2:38" ht="13.5">
      <c r="B13" s="31" t="s">
        <v>10</v>
      </c>
      <c r="C13" s="3">
        <v>34595</v>
      </c>
      <c r="D13" s="3">
        <v>13064</v>
      </c>
      <c r="E13" s="33">
        <v>37.762682468564826</v>
      </c>
      <c r="F13" s="19">
        <v>10434</v>
      </c>
      <c r="G13" s="92">
        <v>79.8683404776485</v>
      </c>
      <c r="H13" s="7">
        <v>91</v>
      </c>
      <c r="I13" s="95">
        <v>0.87214874448917</v>
      </c>
      <c r="J13" s="113">
        <v>82</v>
      </c>
      <c r="K13" s="92">
        <v>90.10989010989012</v>
      </c>
      <c r="L13" s="70">
        <v>20</v>
      </c>
      <c r="M13" s="74">
        <v>4</v>
      </c>
      <c r="N13" s="74">
        <v>0</v>
      </c>
      <c r="O13" s="74">
        <v>58</v>
      </c>
      <c r="P13" s="74">
        <v>4</v>
      </c>
      <c r="Q13" s="98">
        <v>5</v>
      </c>
      <c r="R13" s="19">
        <v>701</v>
      </c>
      <c r="S13" s="103">
        <v>6.7184205482077815</v>
      </c>
      <c r="T13" s="42">
        <v>38.336208548974504</v>
      </c>
      <c r="U13" s="63">
        <v>34595</v>
      </c>
      <c r="V13" s="3">
        <v>1408</v>
      </c>
      <c r="W13" s="33">
        <v>4.069952305246423</v>
      </c>
      <c r="X13" s="19">
        <v>258</v>
      </c>
      <c r="Y13" s="92">
        <v>18.323863636363637</v>
      </c>
      <c r="Z13" s="7">
        <v>1</v>
      </c>
      <c r="AA13" s="95">
        <v>0.3875968992248062</v>
      </c>
      <c r="AB13" s="114">
        <v>1</v>
      </c>
      <c r="AC13" s="92">
        <v>100</v>
      </c>
      <c r="AD13" s="70">
        <v>0</v>
      </c>
      <c r="AE13" s="74">
        <v>0</v>
      </c>
      <c r="AF13" s="74">
        <v>0</v>
      </c>
      <c r="AG13" s="74">
        <v>1</v>
      </c>
      <c r="AH13" s="74">
        <v>0</v>
      </c>
      <c r="AI13" s="98">
        <v>0</v>
      </c>
      <c r="AJ13" s="19">
        <v>108</v>
      </c>
      <c r="AK13" s="103">
        <v>41.86046511627907</v>
      </c>
      <c r="AL13" s="42">
        <v>0</v>
      </c>
    </row>
    <row r="14" spans="2:38" ht="13.5">
      <c r="B14" s="31" t="s">
        <v>11</v>
      </c>
      <c r="C14" s="3">
        <v>20424</v>
      </c>
      <c r="D14" s="3">
        <v>7282</v>
      </c>
      <c r="E14" s="33">
        <v>35.65413239326283</v>
      </c>
      <c r="F14" s="19">
        <v>5423</v>
      </c>
      <c r="G14" s="92">
        <v>74.47129909365559</v>
      </c>
      <c r="H14" s="7">
        <v>142</v>
      </c>
      <c r="I14" s="95">
        <v>2.618476857827771</v>
      </c>
      <c r="J14" s="113">
        <v>107</v>
      </c>
      <c r="K14" s="92">
        <v>75.35211267605634</v>
      </c>
      <c r="L14" s="70">
        <v>31</v>
      </c>
      <c r="M14" s="74">
        <v>5</v>
      </c>
      <c r="N14" s="74">
        <v>2</v>
      </c>
      <c r="O14" s="74">
        <v>69</v>
      </c>
      <c r="P14" s="74">
        <v>35</v>
      </c>
      <c r="Q14" s="98">
        <v>0</v>
      </c>
      <c r="R14" s="19">
        <v>440</v>
      </c>
      <c r="S14" s="103">
        <v>8.113590263691684</v>
      </c>
      <c r="T14" s="42">
        <v>92.19988936013276</v>
      </c>
      <c r="U14" s="63">
        <v>20424</v>
      </c>
      <c r="V14" s="68" t="s">
        <v>105</v>
      </c>
      <c r="W14" s="47" t="s">
        <v>105</v>
      </c>
      <c r="X14" s="19">
        <v>152</v>
      </c>
      <c r="Y14" s="106" t="s">
        <v>105</v>
      </c>
      <c r="Z14" s="7">
        <v>1</v>
      </c>
      <c r="AA14" s="95">
        <v>0.6578947368421052</v>
      </c>
      <c r="AB14" s="114">
        <v>1</v>
      </c>
      <c r="AC14" s="92">
        <v>100</v>
      </c>
      <c r="AD14" s="70">
        <v>0</v>
      </c>
      <c r="AE14" s="74">
        <v>0</v>
      </c>
      <c r="AF14" s="74">
        <v>1</v>
      </c>
      <c r="AG14" s="74">
        <v>0</v>
      </c>
      <c r="AH14" s="74">
        <v>0</v>
      </c>
      <c r="AI14" s="98">
        <v>0</v>
      </c>
      <c r="AJ14" s="19">
        <v>0</v>
      </c>
      <c r="AK14" s="103">
        <v>0</v>
      </c>
      <c r="AL14" s="42">
        <v>0</v>
      </c>
    </row>
    <row r="15" spans="2:38" ht="13.5">
      <c r="B15" s="31" t="s">
        <v>12</v>
      </c>
      <c r="C15" s="3">
        <v>30329</v>
      </c>
      <c r="D15" s="3">
        <v>17349</v>
      </c>
      <c r="E15" s="33">
        <v>57.202677305549145</v>
      </c>
      <c r="F15" s="19">
        <v>6941</v>
      </c>
      <c r="G15" s="92">
        <v>40.00806962937345</v>
      </c>
      <c r="H15" s="7">
        <v>4</v>
      </c>
      <c r="I15" s="95">
        <v>0.05762858377755367</v>
      </c>
      <c r="J15" s="113">
        <v>4</v>
      </c>
      <c r="K15" s="92">
        <v>100</v>
      </c>
      <c r="L15" s="70">
        <v>1</v>
      </c>
      <c r="M15" s="74">
        <v>3</v>
      </c>
      <c r="N15" s="74">
        <v>0</v>
      </c>
      <c r="O15" s="74">
        <v>0</v>
      </c>
      <c r="P15" s="74">
        <v>0</v>
      </c>
      <c r="Q15" s="98">
        <v>0</v>
      </c>
      <c r="R15" s="19">
        <v>520</v>
      </c>
      <c r="S15" s="103">
        <v>7.491715891081976</v>
      </c>
      <c r="T15" s="42">
        <v>43.221437833165254</v>
      </c>
      <c r="U15" s="63">
        <v>30329</v>
      </c>
      <c r="V15" s="3">
        <v>764</v>
      </c>
      <c r="W15" s="33">
        <v>2.519041181707277</v>
      </c>
      <c r="X15" s="19">
        <v>260</v>
      </c>
      <c r="Y15" s="92">
        <v>34.031413612565444</v>
      </c>
      <c r="Z15" s="7">
        <v>0</v>
      </c>
      <c r="AA15" s="95">
        <v>0</v>
      </c>
      <c r="AB15" s="114">
        <v>0</v>
      </c>
      <c r="AC15" s="92">
        <v>0</v>
      </c>
      <c r="AD15" s="70">
        <v>0</v>
      </c>
      <c r="AE15" s="74">
        <v>0</v>
      </c>
      <c r="AF15" s="74">
        <v>0</v>
      </c>
      <c r="AG15" s="74">
        <v>0</v>
      </c>
      <c r="AH15" s="74">
        <v>0</v>
      </c>
      <c r="AI15" s="98">
        <v>0</v>
      </c>
      <c r="AJ15" s="108" t="s">
        <v>105</v>
      </c>
      <c r="AK15" s="109" t="s">
        <v>105</v>
      </c>
      <c r="AL15" s="42">
        <v>0</v>
      </c>
    </row>
    <row r="16" spans="2:38" ht="13.5">
      <c r="B16" s="31" t="s">
        <v>13</v>
      </c>
      <c r="C16" s="3">
        <v>14225</v>
      </c>
      <c r="D16" s="3">
        <v>5556</v>
      </c>
      <c r="E16" s="33">
        <v>39.057996485061516</v>
      </c>
      <c r="F16" s="19">
        <v>3228</v>
      </c>
      <c r="G16" s="92">
        <v>58.09935205183585</v>
      </c>
      <c r="H16" s="7">
        <v>89</v>
      </c>
      <c r="I16" s="95">
        <v>2.7571251548946716</v>
      </c>
      <c r="J16" s="113">
        <v>65</v>
      </c>
      <c r="K16" s="92">
        <v>73.03370786516854</v>
      </c>
      <c r="L16" s="70">
        <v>64</v>
      </c>
      <c r="M16" s="74">
        <v>1</v>
      </c>
      <c r="N16" s="74">
        <v>0</v>
      </c>
      <c r="O16" s="74">
        <v>0</v>
      </c>
      <c r="P16" s="74">
        <v>0</v>
      </c>
      <c r="Q16" s="98">
        <v>24</v>
      </c>
      <c r="R16" s="19">
        <v>166</v>
      </c>
      <c r="S16" s="103">
        <v>5.1425030978934325</v>
      </c>
      <c r="T16" s="42">
        <v>30.97893432465923</v>
      </c>
      <c r="U16" s="63">
        <v>14115</v>
      </c>
      <c r="V16" s="3">
        <v>5559</v>
      </c>
      <c r="W16" s="33">
        <v>39.3836344314559</v>
      </c>
      <c r="X16" s="19">
        <v>137</v>
      </c>
      <c r="Y16" s="92">
        <v>2.4644720273430476</v>
      </c>
      <c r="Z16" s="7">
        <v>0</v>
      </c>
      <c r="AA16" s="95">
        <v>0</v>
      </c>
      <c r="AB16" s="114">
        <v>0</v>
      </c>
      <c r="AC16" s="92">
        <v>0</v>
      </c>
      <c r="AD16" s="70">
        <v>0</v>
      </c>
      <c r="AE16" s="74">
        <v>0</v>
      </c>
      <c r="AF16" s="74">
        <v>0</v>
      </c>
      <c r="AG16" s="74">
        <v>0</v>
      </c>
      <c r="AH16" s="74">
        <v>0</v>
      </c>
      <c r="AI16" s="98">
        <v>0</v>
      </c>
      <c r="AJ16" s="19">
        <v>15</v>
      </c>
      <c r="AK16" s="103">
        <v>10.948905109489052</v>
      </c>
      <c r="AL16" s="42">
        <v>0</v>
      </c>
    </row>
    <row r="17" spans="2:38" ht="13.5">
      <c r="B17" s="31" t="s">
        <v>14</v>
      </c>
      <c r="C17" s="3">
        <v>15415</v>
      </c>
      <c r="D17" s="3">
        <v>6353</v>
      </c>
      <c r="E17" s="33">
        <v>41.21310411936426</v>
      </c>
      <c r="F17" s="19">
        <v>4850</v>
      </c>
      <c r="G17" s="92">
        <v>76.34188572328034</v>
      </c>
      <c r="H17" s="7">
        <v>109</v>
      </c>
      <c r="I17" s="95">
        <v>2.247422680412371</v>
      </c>
      <c r="J17" s="113">
        <v>101</v>
      </c>
      <c r="K17" s="92">
        <v>92.66055045871559</v>
      </c>
      <c r="L17" s="70">
        <v>88</v>
      </c>
      <c r="M17" s="74">
        <v>3</v>
      </c>
      <c r="N17" s="74">
        <v>0</v>
      </c>
      <c r="O17" s="74">
        <v>10</v>
      </c>
      <c r="P17" s="74">
        <v>5</v>
      </c>
      <c r="Q17" s="98">
        <v>3</v>
      </c>
      <c r="R17" s="19">
        <v>123</v>
      </c>
      <c r="S17" s="103">
        <v>2.5360824742268044</v>
      </c>
      <c r="T17" s="42">
        <v>61.85567010309278</v>
      </c>
      <c r="U17" s="64" t="s">
        <v>105</v>
      </c>
      <c r="V17" s="3">
        <v>0</v>
      </c>
      <c r="W17" s="47" t="s">
        <v>105</v>
      </c>
      <c r="X17" s="19">
        <v>0</v>
      </c>
      <c r="Y17" s="107">
        <v>0</v>
      </c>
      <c r="Z17" s="7">
        <v>0</v>
      </c>
      <c r="AA17" s="95">
        <v>0</v>
      </c>
      <c r="AB17" s="114">
        <v>0</v>
      </c>
      <c r="AC17" s="92">
        <v>0</v>
      </c>
      <c r="AD17" s="70">
        <v>0</v>
      </c>
      <c r="AE17" s="74">
        <v>0</v>
      </c>
      <c r="AF17" s="74">
        <v>0</v>
      </c>
      <c r="AG17" s="74">
        <v>0</v>
      </c>
      <c r="AH17" s="74">
        <v>0</v>
      </c>
      <c r="AI17" s="98">
        <v>0</v>
      </c>
      <c r="AJ17" s="19">
        <v>0</v>
      </c>
      <c r="AK17" s="103">
        <v>0</v>
      </c>
      <c r="AL17" s="42">
        <v>0</v>
      </c>
    </row>
    <row r="18" spans="2:38" ht="13.5">
      <c r="B18" s="31" t="s">
        <v>15</v>
      </c>
      <c r="C18" s="3">
        <v>16773</v>
      </c>
      <c r="D18" s="3">
        <v>9745</v>
      </c>
      <c r="E18" s="33">
        <v>58.09932629821737</v>
      </c>
      <c r="F18" s="19">
        <v>5277</v>
      </c>
      <c r="G18" s="92">
        <v>54.15084658799384</v>
      </c>
      <c r="H18" s="7">
        <v>2</v>
      </c>
      <c r="I18" s="95">
        <v>0.037900322152738294</v>
      </c>
      <c r="J18" s="113">
        <v>2</v>
      </c>
      <c r="K18" s="92">
        <v>100</v>
      </c>
      <c r="L18" s="70">
        <v>0</v>
      </c>
      <c r="M18" s="74">
        <v>0</v>
      </c>
      <c r="N18" s="74">
        <v>0</v>
      </c>
      <c r="O18" s="74">
        <v>2</v>
      </c>
      <c r="P18" s="74">
        <v>0</v>
      </c>
      <c r="Q18" s="98">
        <v>0</v>
      </c>
      <c r="R18" s="19">
        <v>427</v>
      </c>
      <c r="S18" s="103">
        <v>8.091718779609627</v>
      </c>
      <c r="T18" s="42">
        <v>0</v>
      </c>
      <c r="U18" s="63">
        <v>16773</v>
      </c>
      <c r="V18" s="3">
        <v>454</v>
      </c>
      <c r="W18" s="33">
        <v>2.70673105586359</v>
      </c>
      <c r="X18" s="19">
        <v>358</v>
      </c>
      <c r="Y18" s="92">
        <v>78.8546255506608</v>
      </c>
      <c r="Z18" s="7">
        <v>0</v>
      </c>
      <c r="AA18" s="95">
        <v>0</v>
      </c>
      <c r="AB18" s="114">
        <v>0</v>
      </c>
      <c r="AC18" s="92">
        <v>0</v>
      </c>
      <c r="AD18" s="70">
        <v>0</v>
      </c>
      <c r="AE18" s="74">
        <v>0</v>
      </c>
      <c r="AF18" s="74">
        <v>0</v>
      </c>
      <c r="AG18" s="74">
        <v>0</v>
      </c>
      <c r="AH18" s="74">
        <v>0</v>
      </c>
      <c r="AI18" s="98">
        <v>0</v>
      </c>
      <c r="AJ18" s="19">
        <v>0</v>
      </c>
      <c r="AK18" s="103">
        <v>0</v>
      </c>
      <c r="AL18" s="42">
        <v>0</v>
      </c>
    </row>
    <row r="19" spans="2:38" ht="13.5">
      <c r="B19" s="31" t="s">
        <v>16</v>
      </c>
      <c r="C19" s="3">
        <v>6593</v>
      </c>
      <c r="D19" s="3">
        <v>2963</v>
      </c>
      <c r="E19" s="33">
        <v>44.94160473229182</v>
      </c>
      <c r="F19" s="19">
        <v>1814</v>
      </c>
      <c r="G19" s="92">
        <v>61.221734728315894</v>
      </c>
      <c r="H19" s="7">
        <v>26</v>
      </c>
      <c r="I19" s="95">
        <v>1.4332965821389196</v>
      </c>
      <c r="J19" s="113">
        <v>18</v>
      </c>
      <c r="K19" s="92">
        <v>69.23076923076923</v>
      </c>
      <c r="L19" s="70">
        <v>7</v>
      </c>
      <c r="M19" s="74">
        <v>1</v>
      </c>
      <c r="N19" s="74">
        <v>0</v>
      </c>
      <c r="O19" s="74">
        <v>10</v>
      </c>
      <c r="P19" s="74">
        <v>1</v>
      </c>
      <c r="Q19" s="98">
        <v>7</v>
      </c>
      <c r="R19" s="19">
        <v>97</v>
      </c>
      <c r="S19" s="103">
        <v>5.347298787210584</v>
      </c>
      <c r="T19" s="42">
        <v>55.12679162072767</v>
      </c>
      <c r="U19" s="63">
        <v>6593</v>
      </c>
      <c r="V19" s="3">
        <v>70</v>
      </c>
      <c r="W19" s="33">
        <v>1.0617321401486424</v>
      </c>
      <c r="X19" s="19">
        <v>70</v>
      </c>
      <c r="Y19" s="92">
        <v>100</v>
      </c>
      <c r="Z19" s="7">
        <v>0</v>
      </c>
      <c r="AA19" s="95">
        <v>0</v>
      </c>
      <c r="AB19" s="114">
        <v>0</v>
      </c>
      <c r="AC19" s="92">
        <v>0</v>
      </c>
      <c r="AD19" s="70">
        <v>0</v>
      </c>
      <c r="AE19" s="74">
        <v>0</v>
      </c>
      <c r="AF19" s="74">
        <v>0</v>
      </c>
      <c r="AG19" s="74">
        <v>0</v>
      </c>
      <c r="AH19" s="74">
        <v>0</v>
      </c>
      <c r="AI19" s="98">
        <v>0</v>
      </c>
      <c r="AJ19" s="19">
        <v>0</v>
      </c>
      <c r="AK19" s="103">
        <v>0</v>
      </c>
      <c r="AL19" s="42">
        <v>0</v>
      </c>
    </row>
    <row r="20" spans="2:38" ht="13.5">
      <c r="B20" s="31" t="s">
        <v>17</v>
      </c>
      <c r="C20" s="3">
        <v>4619</v>
      </c>
      <c r="D20" s="3">
        <v>1943</v>
      </c>
      <c r="E20" s="33">
        <v>42.065382117341414</v>
      </c>
      <c r="F20" s="19">
        <v>1644</v>
      </c>
      <c r="G20" s="92">
        <v>84.61142563046835</v>
      </c>
      <c r="H20" s="7">
        <v>41</v>
      </c>
      <c r="I20" s="95">
        <v>2.493917274939173</v>
      </c>
      <c r="J20" s="113">
        <v>32</v>
      </c>
      <c r="K20" s="92">
        <v>78.04878048780488</v>
      </c>
      <c r="L20" s="70">
        <v>9</v>
      </c>
      <c r="M20" s="74">
        <v>2</v>
      </c>
      <c r="N20" s="74">
        <v>1</v>
      </c>
      <c r="O20" s="74">
        <v>20</v>
      </c>
      <c r="P20" s="74">
        <v>4</v>
      </c>
      <c r="Q20" s="98">
        <v>5</v>
      </c>
      <c r="R20" s="19">
        <v>110</v>
      </c>
      <c r="S20" s="103">
        <v>6.690997566909976</v>
      </c>
      <c r="T20" s="42">
        <v>121.65450121654501</v>
      </c>
      <c r="U20" s="63">
        <v>4619</v>
      </c>
      <c r="V20" s="3">
        <v>151</v>
      </c>
      <c r="W20" s="33">
        <v>3.2691058670707944</v>
      </c>
      <c r="X20" s="19">
        <v>112</v>
      </c>
      <c r="Y20" s="92">
        <v>74.17218543046357</v>
      </c>
      <c r="Z20" s="7">
        <v>2</v>
      </c>
      <c r="AA20" s="95">
        <v>1.7857142857142856</v>
      </c>
      <c r="AB20" s="114">
        <v>2</v>
      </c>
      <c r="AC20" s="92">
        <v>100</v>
      </c>
      <c r="AD20" s="70">
        <v>2</v>
      </c>
      <c r="AE20" s="74">
        <v>0</v>
      </c>
      <c r="AF20" s="74">
        <v>0</v>
      </c>
      <c r="AG20" s="74">
        <v>0</v>
      </c>
      <c r="AH20" s="74">
        <v>0</v>
      </c>
      <c r="AI20" s="98">
        <v>0</v>
      </c>
      <c r="AJ20" s="19">
        <v>16</v>
      </c>
      <c r="AK20" s="103">
        <v>14.285714285714285</v>
      </c>
      <c r="AL20" s="42">
        <v>0</v>
      </c>
    </row>
    <row r="21" spans="2:38" ht="13.5">
      <c r="B21" s="31" t="s">
        <v>18</v>
      </c>
      <c r="C21" s="3">
        <v>4086</v>
      </c>
      <c r="D21" s="3">
        <v>2600</v>
      </c>
      <c r="E21" s="33">
        <v>63.631913852178165</v>
      </c>
      <c r="F21" s="19">
        <v>1371</v>
      </c>
      <c r="G21" s="92">
        <v>52.730769230769226</v>
      </c>
      <c r="H21" s="7">
        <v>3</v>
      </c>
      <c r="I21" s="95">
        <v>0.2188183807439825</v>
      </c>
      <c r="J21" s="113">
        <v>3</v>
      </c>
      <c r="K21" s="92">
        <v>100</v>
      </c>
      <c r="L21" s="70">
        <v>0</v>
      </c>
      <c r="M21" s="74">
        <v>2</v>
      </c>
      <c r="N21" s="74">
        <v>1</v>
      </c>
      <c r="O21" s="74">
        <v>0</v>
      </c>
      <c r="P21" s="74">
        <v>0</v>
      </c>
      <c r="Q21" s="98">
        <v>0</v>
      </c>
      <c r="R21" s="19">
        <v>71</v>
      </c>
      <c r="S21" s="103">
        <v>5.178701677607585</v>
      </c>
      <c r="T21" s="42">
        <v>145.87892049598833</v>
      </c>
      <c r="U21" s="63">
        <v>4086</v>
      </c>
      <c r="V21" s="3">
        <v>163</v>
      </c>
      <c r="W21" s="33">
        <v>3.98923152227117</v>
      </c>
      <c r="X21" s="19">
        <v>108</v>
      </c>
      <c r="Y21" s="92">
        <v>66.25766871165644</v>
      </c>
      <c r="Z21" s="7">
        <v>1</v>
      </c>
      <c r="AA21" s="95">
        <v>0.9259259259259258</v>
      </c>
      <c r="AB21" s="114">
        <v>1</v>
      </c>
      <c r="AC21" s="92">
        <v>100</v>
      </c>
      <c r="AD21" s="70">
        <v>0</v>
      </c>
      <c r="AE21" s="74">
        <v>1</v>
      </c>
      <c r="AF21" s="74">
        <v>0</v>
      </c>
      <c r="AG21" s="74">
        <v>0</v>
      </c>
      <c r="AH21" s="74">
        <v>0</v>
      </c>
      <c r="AI21" s="98">
        <v>0</v>
      </c>
      <c r="AJ21" s="19">
        <v>5</v>
      </c>
      <c r="AK21" s="103">
        <v>4.62962962962963</v>
      </c>
      <c r="AL21" s="42">
        <v>925.9259259259259</v>
      </c>
    </row>
    <row r="22" spans="2:38" ht="13.5">
      <c r="B22" s="31" t="s">
        <v>19</v>
      </c>
      <c r="C22" s="3">
        <v>8253</v>
      </c>
      <c r="D22" s="3">
        <v>3435</v>
      </c>
      <c r="E22" s="33">
        <v>41.62122864412941</v>
      </c>
      <c r="F22" s="19">
        <v>2989</v>
      </c>
      <c r="G22" s="92">
        <v>87.0160116448326</v>
      </c>
      <c r="H22" s="7">
        <v>156</v>
      </c>
      <c r="I22" s="95">
        <v>5.219136835061894</v>
      </c>
      <c r="J22" s="113">
        <v>146</v>
      </c>
      <c r="K22" s="92">
        <v>93.58974358974359</v>
      </c>
      <c r="L22" s="70">
        <v>101</v>
      </c>
      <c r="M22" s="74">
        <v>3</v>
      </c>
      <c r="N22" s="74">
        <v>0</v>
      </c>
      <c r="O22" s="74">
        <v>42</v>
      </c>
      <c r="P22" s="74">
        <v>8</v>
      </c>
      <c r="Q22" s="98">
        <v>2</v>
      </c>
      <c r="R22" s="19">
        <v>0</v>
      </c>
      <c r="S22" s="103">
        <v>0</v>
      </c>
      <c r="T22" s="42">
        <v>100.36801605888257</v>
      </c>
      <c r="U22" s="64" t="s">
        <v>105</v>
      </c>
      <c r="V22" s="3">
        <v>440</v>
      </c>
      <c r="W22" s="47" t="s">
        <v>105</v>
      </c>
      <c r="X22" s="19">
        <v>86</v>
      </c>
      <c r="Y22" s="92">
        <v>19.545454545454547</v>
      </c>
      <c r="Z22" s="7">
        <v>0</v>
      </c>
      <c r="AA22" s="95">
        <v>0</v>
      </c>
      <c r="AB22" s="114">
        <v>0</v>
      </c>
      <c r="AC22" s="92">
        <v>0</v>
      </c>
      <c r="AD22" s="70">
        <v>0</v>
      </c>
      <c r="AE22" s="74">
        <v>0</v>
      </c>
      <c r="AF22" s="74">
        <v>0</v>
      </c>
      <c r="AG22" s="74">
        <v>0</v>
      </c>
      <c r="AH22" s="74">
        <v>0</v>
      </c>
      <c r="AI22" s="98">
        <v>0</v>
      </c>
      <c r="AJ22" s="19">
        <v>0</v>
      </c>
      <c r="AK22" s="103">
        <v>0</v>
      </c>
      <c r="AL22" s="42">
        <v>0</v>
      </c>
    </row>
    <row r="23" spans="2:38" ht="13.5">
      <c r="B23" s="31" t="s">
        <v>20</v>
      </c>
      <c r="C23" s="3">
        <v>13452</v>
      </c>
      <c r="D23" s="3">
        <v>4774</v>
      </c>
      <c r="E23" s="33">
        <v>35.48914659530181</v>
      </c>
      <c r="F23" s="19">
        <v>4162</v>
      </c>
      <c r="G23" s="92">
        <v>87.18056137410977</v>
      </c>
      <c r="H23" s="7">
        <v>9</v>
      </c>
      <c r="I23" s="95">
        <v>0.2162421912542047</v>
      </c>
      <c r="J23" s="113">
        <v>9</v>
      </c>
      <c r="K23" s="92">
        <v>100</v>
      </c>
      <c r="L23" s="70">
        <v>3</v>
      </c>
      <c r="M23" s="74">
        <v>6</v>
      </c>
      <c r="N23" s="74">
        <v>0</v>
      </c>
      <c r="O23" s="74">
        <v>0</v>
      </c>
      <c r="P23" s="74">
        <v>0</v>
      </c>
      <c r="Q23" s="98">
        <v>0</v>
      </c>
      <c r="R23" s="19">
        <v>264</v>
      </c>
      <c r="S23" s="103">
        <v>6.3431042767900045</v>
      </c>
      <c r="T23" s="42">
        <v>144.16146083613646</v>
      </c>
      <c r="U23" s="63">
        <v>13452</v>
      </c>
      <c r="V23" s="3">
        <v>794</v>
      </c>
      <c r="W23" s="33">
        <v>5.902468034493012</v>
      </c>
      <c r="X23" s="19">
        <v>281</v>
      </c>
      <c r="Y23" s="92">
        <v>35.3904282115869</v>
      </c>
      <c r="Z23" s="7">
        <v>0</v>
      </c>
      <c r="AA23" s="95">
        <v>0</v>
      </c>
      <c r="AB23" s="114">
        <v>0</v>
      </c>
      <c r="AC23" s="92">
        <v>0</v>
      </c>
      <c r="AD23" s="70">
        <v>0</v>
      </c>
      <c r="AE23" s="74">
        <v>0</v>
      </c>
      <c r="AF23" s="74">
        <v>0</v>
      </c>
      <c r="AG23" s="74">
        <v>0</v>
      </c>
      <c r="AH23" s="74">
        <v>0</v>
      </c>
      <c r="AI23" s="98">
        <v>0</v>
      </c>
      <c r="AJ23" s="19">
        <v>114</v>
      </c>
      <c r="AK23" s="103">
        <v>40.569395017793596</v>
      </c>
      <c r="AL23" s="42">
        <v>0</v>
      </c>
    </row>
    <row r="24" spans="2:38" ht="13.5">
      <c r="B24" s="31" t="s">
        <v>21</v>
      </c>
      <c r="C24" s="3">
        <v>3178</v>
      </c>
      <c r="D24" s="3">
        <v>1614</v>
      </c>
      <c r="E24" s="33">
        <v>50.78665827564506</v>
      </c>
      <c r="F24" s="19">
        <v>1380</v>
      </c>
      <c r="G24" s="92">
        <v>85.50185873605948</v>
      </c>
      <c r="H24" s="7">
        <v>0</v>
      </c>
      <c r="I24" s="95">
        <v>0</v>
      </c>
      <c r="J24" s="113">
        <v>0</v>
      </c>
      <c r="K24" s="92">
        <v>0</v>
      </c>
      <c r="L24" s="70">
        <v>0</v>
      </c>
      <c r="M24" s="74">
        <v>0</v>
      </c>
      <c r="N24" s="74">
        <v>0</v>
      </c>
      <c r="O24" s="74">
        <v>0</v>
      </c>
      <c r="P24" s="74">
        <v>0</v>
      </c>
      <c r="Q24" s="98">
        <v>0</v>
      </c>
      <c r="R24" s="19">
        <v>193</v>
      </c>
      <c r="S24" s="103">
        <v>13.98550724637681</v>
      </c>
      <c r="T24" s="42">
        <v>0</v>
      </c>
      <c r="U24" s="63">
        <v>3178</v>
      </c>
      <c r="V24" s="3">
        <v>231</v>
      </c>
      <c r="W24" s="33">
        <v>7.268722466960352</v>
      </c>
      <c r="X24" s="19">
        <v>29</v>
      </c>
      <c r="Y24" s="92">
        <v>12.554112554112553</v>
      </c>
      <c r="Z24" s="7">
        <v>0</v>
      </c>
      <c r="AA24" s="95">
        <v>0</v>
      </c>
      <c r="AB24" s="114">
        <v>0</v>
      </c>
      <c r="AC24" s="92">
        <v>0</v>
      </c>
      <c r="AD24" s="70">
        <v>0</v>
      </c>
      <c r="AE24" s="74">
        <v>0</v>
      </c>
      <c r="AF24" s="74">
        <v>0</v>
      </c>
      <c r="AG24" s="74">
        <v>0</v>
      </c>
      <c r="AH24" s="74">
        <v>0</v>
      </c>
      <c r="AI24" s="98">
        <v>0</v>
      </c>
      <c r="AJ24" s="19">
        <v>9</v>
      </c>
      <c r="AK24" s="103">
        <v>31.03448275862069</v>
      </c>
      <c r="AL24" s="42">
        <v>0</v>
      </c>
    </row>
    <row r="25" spans="2:38" ht="13.5">
      <c r="B25" s="31" t="s">
        <v>22</v>
      </c>
      <c r="C25" s="3">
        <v>4590</v>
      </c>
      <c r="D25" s="3">
        <v>2226</v>
      </c>
      <c r="E25" s="33">
        <v>48.49673202614379</v>
      </c>
      <c r="F25" s="19">
        <v>1632</v>
      </c>
      <c r="G25" s="92">
        <v>73.31536388140162</v>
      </c>
      <c r="H25" s="7">
        <v>11</v>
      </c>
      <c r="I25" s="95">
        <v>0.6740196078431373</v>
      </c>
      <c r="J25" s="113">
        <v>9</v>
      </c>
      <c r="K25" s="92">
        <v>81.81818181818183</v>
      </c>
      <c r="L25" s="70">
        <v>4</v>
      </c>
      <c r="M25" s="74">
        <v>1</v>
      </c>
      <c r="N25" s="74">
        <v>0</v>
      </c>
      <c r="O25" s="74">
        <v>4</v>
      </c>
      <c r="P25" s="74">
        <v>1</v>
      </c>
      <c r="Q25" s="98">
        <v>1</v>
      </c>
      <c r="R25" s="19">
        <v>139</v>
      </c>
      <c r="S25" s="103">
        <v>8.517156862745098</v>
      </c>
      <c r="T25" s="42">
        <v>61.27450980392157</v>
      </c>
      <c r="U25" s="63">
        <v>4590</v>
      </c>
      <c r="V25" s="3">
        <v>19</v>
      </c>
      <c r="W25" s="33">
        <v>0.41394335511982566</v>
      </c>
      <c r="X25" s="19">
        <v>19</v>
      </c>
      <c r="Y25" s="92">
        <v>100</v>
      </c>
      <c r="Z25" s="7">
        <v>0</v>
      </c>
      <c r="AA25" s="95">
        <v>0</v>
      </c>
      <c r="AB25" s="114">
        <v>0</v>
      </c>
      <c r="AC25" s="92">
        <v>0</v>
      </c>
      <c r="AD25" s="70">
        <v>0</v>
      </c>
      <c r="AE25" s="74">
        <v>0</v>
      </c>
      <c r="AF25" s="74">
        <v>0</v>
      </c>
      <c r="AG25" s="74">
        <v>0</v>
      </c>
      <c r="AH25" s="74">
        <v>0</v>
      </c>
      <c r="AI25" s="98">
        <v>0</v>
      </c>
      <c r="AJ25" s="19">
        <v>12</v>
      </c>
      <c r="AK25" s="103">
        <v>63.1578947368421</v>
      </c>
      <c r="AL25" s="42">
        <v>0</v>
      </c>
    </row>
    <row r="26" spans="2:38" ht="13.5">
      <c r="B26" s="31" t="s">
        <v>23</v>
      </c>
      <c r="C26" s="3">
        <v>3733</v>
      </c>
      <c r="D26" s="3">
        <v>2268</v>
      </c>
      <c r="E26" s="33">
        <v>60.75542459148138</v>
      </c>
      <c r="F26" s="19">
        <v>1924</v>
      </c>
      <c r="G26" s="92">
        <v>84.83245149911816</v>
      </c>
      <c r="H26" s="7">
        <v>37</v>
      </c>
      <c r="I26" s="95">
        <v>1.9230769230769231</v>
      </c>
      <c r="J26" s="113">
        <v>35</v>
      </c>
      <c r="K26" s="92">
        <v>94.5945945945946</v>
      </c>
      <c r="L26" s="70">
        <v>0</v>
      </c>
      <c r="M26" s="74">
        <v>0</v>
      </c>
      <c r="N26" s="74">
        <v>3</v>
      </c>
      <c r="O26" s="74">
        <v>32</v>
      </c>
      <c r="P26" s="74">
        <v>0</v>
      </c>
      <c r="Q26" s="98">
        <v>2</v>
      </c>
      <c r="R26" s="19">
        <v>0</v>
      </c>
      <c r="S26" s="103">
        <v>0</v>
      </c>
      <c r="T26" s="42">
        <v>0</v>
      </c>
      <c r="U26" s="64" t="s">
        <v>105</v>
      </c>
      <c r="V26" s="3">
        <v>0</v>
      </c>
      <c r="W26" s="33">
        <v>0</v>
      </c>
      <c r="X26" s="19">
        <v>108</v>
      </c>
      <c r="Y26" s="106" t="s">
        <v>105</v>
      </c>
      <c r="Z26" s="7">
        <v>0</v>
      </c>
      <c r="AA26" s="95">
        <v>0</v>
      </c>
      <c r="AB26" s="114">
        <v>0</v>
      </c>
      <c r="AC26" s="92">
        <v>0</v>
      </c>
      <c r="AD26" s="70">
        <v>0</v>
      </c>
      <c r="AE26" s="74">
        <v>0</v>
      </c>
      <c r="AF26" s="74">
        <v>0</v>
      </c>
      <c r="AG26" s="74">
        <v>0</v>
      </c>
      <c r="AH26" s="74">
        <v>0</v>
      </c>
      <c r="AI26" s="98">
        <v>0</v>
      </c>
      <c r="AJ26" s="19">
        <v>0</v>
      </c>
      <c r="AK26" s="103">
        <v>0</v>
      </c>
      <c r="AL26" s="42">
        <v>0</v>
      </c>
    </row>
    <row r="27" spans="2:38" ht="13.5">
      <c r="B27" s="31" t="s">
        <v>24</v>
      </c>
      <c r="C27" s="3">
        <v>5258</v>
      </c>
      <c r="D27" s="3">
        <v>2187</v>
      </c>
      <c r="E27" s="33">
        <v>41.59376188664892</v>
      </c>
      <c r="F27" s="19">
        <v>1392</v>
      </c>
      <c r="G27" s="92">
        <v>63.64883401920439</v>
      </c>
      <c r="H27" s="7">
        <v>30</v>
      </c>
      <c r="I27" s="95">
        <v>2.1551724137931036</v>
      </c>
      <c r="J27" s="113">
        <v>29</v>
      </c>
      <c r="K27" s="92">
        <v>96.66666666666667</v>
      </c>
      <c r="L27" s="70">
        <v>10</v>
      </c>
      <c r="M27" s="74">
        <v>0</v>
      </c>
      <c r="N27" s="74">
        <v>0</v>
      </c>
      <c r="O27" s="74">
        <v>19</v>
      </c>
      <c r="P27" s="74">
        <v>1</v>
      </c>
      <c r="Q27" s="98">
        <v>0</v>
      </c>
      <c r="R27" s="19">
        <v>121</v>
      </c>
      <c r="S27" s="103">
        <v>8.692528735632184</v>
      </c>
      <c r="T27" s="42">
        <v>0</v>
      </c>
      <c r="U27" s="63">
        <v>4189</v>
      </c>
      <c r="V27" s="3">
        <v>147</v>
      </c>
      <c r="W27" s="33">
        <v>3.5091907376462164</v>
      </c>
      <c r="X27" s="19">
        <v>23</v>
      </c>
      <c r="Y27" s="92">
        <v>15.646258503401361</v>
      </c>
      <c r="Z27" s="7">
        <v>0</v>
      </c>
      <c r="AA27" s="95">
        <v>0</v>
      </c>
      <c r="AB27" s="114">
        <v>0</v>
      </c>
      <c r="AC27" s="92">
        <v>0</v>
      </c>
      <c r="AD27" s="70">
        <v>0</v>
      </c>
      <c r="AE27" s="74">
        <v>0</v>
      </c>
      <c r="AF27" s="74">
        <v>0</v>
      </c>
      <c r="AG27" s="74">
        <v>0</v>
      </c>
      <c r="AH27" s="74">
        <v>0</v>
      </c>
      <c r="AI27" s="98">
        <v>0</v>
      </c>
      <c r="AJ27" s="19">
        <v>10</v>
      </c>
      <c r="AK27" s="103">
        <v>0</v>
      </c>
      <c r="AL27" s="42">
        <v>0</v>
      </c>
    </row>
    <row r="28" spans="2:38" ht="13.5">
      <c r="B28" s="31" t="s">
        <v>25</v>
      </c>
      <c r="C28" s="3">
        <v>3075</v>
      </c>
      <c r="D28" s="3">
        <v>1336</v>
      </c>
      <c r="E28" s="33">
        <v>43.447154471544714</v>
      </c>
      <c r="F28" s="19">
        <v>1190</v>
      </c>
      <c r="G28" s="92">
        <v>89.07185628742515</v>
      </c>
      <c r="H28" s="7">
        <v>8</v>
      </c>
      <c r="I28" s="95">
        <v>0.6722689075630253</v>
      </c>
      <c r="J28" s="113">
        <v>7</v>
      </c>
      <c r="K28" s="92">
        <v>87.5</v>
      </c>
      <c r="L28" s="70">
        <v>2</v>
      </c>
      <c r="M28" s="74">
        <v>0</v>
      </c>
      <c r="N28" s="74">
        <v>0</v>
      </c>
      <c r="O28" s="74">
        <v>5</v>
      </c>
      <c r="P28" s="74">
        <v>0</v>
      </c>
      <c r="Q28" s="98">
        <v>1</v>
      </c>
      <c r="R28" s="19">
        <v>100</v>
      </c>
      <c r="S28" s="103">
        <v>8.403361344537815</v>
      </c>
      <c r="T28" s="42">
        <v>0</v>
      </c>
      <c r="U28" s="63">
        <v>3075</v>
      </c>
      <c r="V28" s="3">
        <v>76</v>
      </c>
      <c r="W28" s="33">
        <v>2.4715447154471546</v>
      </c>
      <c r="X28" s="19">
        <v>11</v>
      </c>
      <c r="Y28" s="92">
        <v>14.473684210526317</v>
      </c>
      <c r="Z28" s="7">
        <v>1</v>
      </c>
      <c r="AA28" s="95">
        <v>9.090909090909092</v>
      </c>
      <c r="AB28" s="114">
        <v>1</v>
      </c>
      <c r="AC28" s="92">
        <v>100</v>
      </c>
      <c r="AD28" s="70">
        <v>0</v>
      </c>
      <c r="AE28" s="74">
        <v>1</v>
      </c>
      <c r="AF28" s="74">
        <v>0</v>
      </c>
      <c r="AG28" s="74">
        <v>0</v>
      </c>
      <c r="AH28" s="74">
        <v>0</v>
      </c>
      <c r="AI28" s="98">
        <v>0</v>
      </c>
      <c r="AJ28" s="19">
        <v>1</v>
      </c>
      <c r="AK28" s="103">
        <v>9.090909090909092</v>
      </c>
      <c r="AL28" s="42">
        <v>9090.909090909092</v>
      </c>
    </row>
    <row r="29" spans="2:38" ht="13.5">
      <c r="B29" s="31" t="s">
        <v>26</v>
      </c>
      <c r="C29" s="3">
        <v>2690</v>
      </c>
      <c r="D29" s="3">
        <v>1556</v>
      </c>
      <c r="E29" s="33">
        <v>57.843866171003725</v>
      </c>
      <c r="F29" s="19">
        <v>1118</v>
      </c>
      <c r="G29" s="92">
        <v>71.8508997429306</v>
      </c>
      <c r="H29" s="7">
        <v>1</v>
      </c>
      <c r="I29" s="95">
        <v>0.08944543828264759</v>
      </c>
      <c r="J29" s="113">
        <v>1</v>
      </c>
      <c r="K29" s="92">
        <v>100</v>
      </c>
      <c r="L29" s="70">
        <v>0</v>
      </c>
      <c r="M29" s="74">
        <v>1</v>
      </c>
      <c r="N29" s="74">
        <v>0</v>
      </c>
      <c r="O29" s="74">
        <v>0</v>
      </c>
      <c r="P29" s="74">
        <v>0</v>
      </c>
      <c r="Q29" s="98">
        <v>0</v>
      </c>
      <c r="R29" s="19">
        <v>0</v>
      </c>
      <c r="S29" s="103">
        <v>0</v>
      </c>
      <c r="T29" s="42">
        <v>89.44543828264759</v>
      </c>
      <c r="U29" s="63">
        <v>2690</v>
      </c>
      <c r="V29" s="3">
        <v>96</v>
      </c>
      <c r="W29" s="33">
        <v>3.5687732342007434</v>
      </c>
      <c r="X29" s="19">
        <v>47</v>
      </c>
      <c r="Y29" s="92">
        <v>48.95833333333333</v>
      </c>
      <c r="Z29" s="7">
        <v>0</v>
      </c>
      <c r="AA29" s="95">
        <v>0</v>
      </c>
      <c r="AB29" s="114">
        <v>0</v>
      </c>
      <c r="AC29" s="92">
        <v>0</v>
      </c>
      <c r="AD29" s="70">
        <v>0</v>
      </c>
      <c r="AE29" s="74">
        <v>0</v>
      </c>
      <c r="AF29" s="74">
        <v>0</v>
      </c>
      <c r="AG29" s="74">
        <v>0</v>
      </c>
      <c r="AH29" s="74">
        <v>0</v>
      </c>
      <c r="AI29" s="98">
        <v>0</v>
      </c>
      <c r="AJ29" s="19">
        <v>0</v>
      </c>
      <c r="AK29" s="103">
        <v>0</v>
      </c>
      <c r="AL29" s="42">
        <v>0</v>
      </c>
    </row>
    <row r="30" spans="2:38" ht="13.5">
      <c r="B30" s="31" t="s">
        <v>27</v>
      </c>
      <c r="C30" s="3">
        <v>7810</v>
      </c>
      <c r="D30" s="3">
        <v>4065</v>
      </c>
      <c r="E30" s="33">
        <v>52.04865556978233</v>
      </c>
      <c r="F30" s="19">
        <v>2452</v>
      </c>
      <c r="G30" s="92">
        <v>60.319803198031984</v>
      </c>
      <c r="H30" s="7">
        <v>19</v>
      </c>
      <c r="I30" s="95">
        <v>0.7748776508972268</v>
      </c>
      <c r="J30" s="113">
        <v>19</v>
      </c>
      <c r="K30" s="92">
        <v>100</v>
      </c>
      <c r="L30" s="70">
        <v>7</v>
      </c>
      <c r="M30" s="74">
        <v>3</v>
      </c>
      <c r="N30" s="74">
        <v>0</v>
      </c>
      <c r="O30" s="74">
        <v>9</v>
      </c>
      <c r="P30" s="74">
        <v>0</v>
      </c>
      <c r="Q30" s="98">
        <v>0</v>
      </c>
      <c r="R30" s="19">
        <v>235</v>
      </c>
      <c r="S30" s="103">
        <v>9.584013050570963</v>
      </c>
      <c r="T30" s="42">
        <v>122.34910277324632</v>
      </c>
      <c r="U30" s="64" t="s">
        <v>105</v>
      </c>
      <c r="V30" s="3">
        <v>0</v>
      </c>
      <c r="W30" s="47" t="s">
        <v>105</v>
      </c>
      <c r="X30" s="19">
        <v>79</v>
      </c>
      <c r="Y30" s="106" t="s">
        <v>105</v>
      </c>
      <c r="Z30" s="7">
        <v>0</v>
      </c>
      <c r="AA30" s="95">
        <v>0</v>
      </c>
      <c r="AB30" s="114">
        <v>0</v>
      </c>
      <c r="AC30" s="92">
        <v>0</v>
      </c>
      <c r="AD30" s="70">
        <v>0</v>
      </c>
      <c r="AE30" s="74">
        <v>0</v>
      </c>
      <c r="AF30" s="74">
        <v>0</v>
      </c>
      <c r="AG30" s="74">
        <v>0</v>
      </c>
      <c r="AH30" s="74">
        <v>0</v>
      </c>
      <c r="AI30" s="98">
        <v>0</v>
      </c>
      <c r="AJ30" s="19">
        <v>0</v>
      </c>
      <c r="AK30" s="103">
        <v>0</v>
      </c>
      <c r="AL30" s="42">
        <v>0</v>
      </c>
    </row>
    <row r="31" spans="2:38" ht="13.5">
      <c r="B31" s="31" t="s">
        <v>28</v>
      </c>
      <c r="C31" s="3">
        <v>5027</v>
      </c>
      <c r="D31" s="3">
        <v>2617</v>
      </c>
      <c r="E31" s="33">
        <v>52.058882037000195</v>
      </c>
      <c r="F31" s="19">
        <v>2455</v>
      </c>
      <c r="G31" s="92">
        <v>93.80970576996562</v>
      </c>
      <c r="H31" s="7">
        <v>3</v>
      </c>
      <c r="I31" s="95">
        <v>0.12219959266802445</v>
      </c>
      <c r="J31" s="113">
        <v>2</v>
      </c>
      <c r="K31" s="92">
        <v>66.66666666666666</v>
      </c>
      <c r="L31" s="70">
        <v>0</v>
      </c>
      <c r="M31" s="74">
        <v>2</v>
      </c>
      <c r="N31" s="74">
        <v>0</v>
      </c>
      <c r="O31" s="74">
        <v>0</v>
      </c>
      <c r="P31" s="74">
        <v>0</v>
      </c>
      <c r="Q31" s="98">
        <v>1</v>
      </c>
      <c r="R31" s="19">
        <v>26</v>
      </c>
      <c r="S31" s="103">
        <v>1.0590631364562118</v>
      </c>
      <c r="T31" s="42">
        <v>81.4663951120163</v>
      </c>
      <c r="U31" s="63">
        <v>5027</v>
      </c>
      <c r="V31" s="3">
        <v>376</v>
      </c>
      <c r="W31" s="33">
        <v>7.479610105430674</v>
      </c>
      <c r="X31" s="19">
        <v>58</v>
      </c>
      <c r="Y31" s="92">
        <v>15.425531914893616</v>
      </c>
      <c r="Z31" s="7">
        <v>0</v>
      </c>
      <c r="AA31" s="95">
        <v>0</v>
      </c>
      <c r="AB31" s="114">
        <v>0</v>
      </c>
      <c r="AC31" s="92">
        <v>0</v>
      </c>
      <c r="AD31" s="70">
        <v>0</v>
      </c>
      <c r="AE31" s="74">
        <v>0</v>
      </c>
      <c r="AF31" s="74">
        <v>0</v>
      </c>
      <c r="AG31" s="74">
        <v>0</v>
      </c>
      <c r="AH31" s="74">
        <v>0</v>
      </c>
      <c r="AI31" s="98">
        <v>0</v>
      </c>
      <c r="AJ31" s="19">
        <v>7</v>
      </c>
      <c r="AK31" s="103">
        <v>12.068965517241379</v>
      </c>
      <c r="AL31" s="42">
        <v>0</v>
      </c>
    </row>
    <row r="32" spans="2:38" ht="13.5">
      <c r="B32" s="31" t="s">
        <v>29</v>
      </c>
      <c r="C32" s="3">
        <v>11782</v>
      </c>
      <c r="D32" s="3">
        <v>3917</v>
      </c>
      <c r="E32" s="33">
        <v>33.245628925479544</v>
      </c>
      <c r="F32" s="19">
        <v>3392</v>
      </c>
      <c r="G32" s="92">
        <v>86.59688537145774</v>
      </c>
      <c r="H32" s="7">
        <v>24</v>
      </c>
      <c r="I32" s="95">
        <v>0.7075471698113208</v>
      </c>
      <c r="J32" s="113">
        <v>22</v>
      </c>
      <c r="K32" s="92">
        <v>91.66666666666666</v>
      </c>
      <c r="L32" s="70">
        <v>6</v>
      </c>
      <c r="M32" s="74">
        <v>2</v>
      </c>
      <c r="N32" s="74">
        <v>0</v>
      </c>
      <c r="O32" s="74">
        <v>14</v>
      </c>
      <c r="P32" s="74">
        <v>1</v>
      </c>
      <c r="Q32" s="98">
        <v>1</v>
      </c>
      <c r="R32" s="19">
        <v>154</v>
      </c>
      <c r="S32" s="103">
        <v>4.540094339622641</v>
      </c>
      <c r="T32" s="42">
        <v>58.96226415094339</v>
      </c>
      <c r="U32" s="63">
        <v>11782</v>
      </c>
      <c r="V32" s="3">
        <v>440</v>
      </c>
      <c r="W32" s="33">
        <v>3.734510269903242</v>
      </c>
      <c r="X32" s="19">
        <v>66</v>
      </c>
      <c r="Y32" s="92">
        <v>15</v>
      </c>
      <c r="Z32" s="7">
        <v>0</v>
      </c>
      <c r="AA32" s="95">
        <v>0</v>
      </c>
      <c r="AB32" s="114">
        <v>0</v>
      </c>
      <c r="AC32" s="92">
        <v>0</v>
      </c>
      <c r="AD32" s="70">
        <v>0</v>
      </c>
      <c r="AE32" s="74">
        <v>0</v>
      </c>
      <c r="AF32" s="74">
        <v>0</v>
      </c>
      <c r="AG32" s="74">
        <v>0</v>
      </c>
      <c r="AH32" s="74">
        <v>0</v>
      </c>
      <c r="AI32" s="98">
        <v>0</v>
      </c>
      <c r="AJ32" s="19">
        <v>28</v>
      </c>
      <c r="AK32" s="103">
        <v>42.42424242424242</v>
      </c>
      <c r="AL32" s="42">
        <v>0</v>
      </c>
    </row>
    <row r="33" spans="2:38" ht="13.5">
      <c r="B33" s="31" t="s">
        <v>30</v>
      </c>
      <c r="C33" s="3">
        <v>6364</v>
      </c>
      <c r="D33" s="3">
        <v>3030</v>
      </c>
      <c r="E33" s="33">
        <v>47.61156505342552</v>
      </c>
      <c r="F33" s="19">
        <v>2089</v>
      </c>
      <c r="G33" s="92">
        <v>68.94389438943894</v>
      </c>
      <c r="H33" s="7">
        <v>3</v>
      </c>
      <c r="I33" s="95">
        <v>0.14360938247965532</v>
      </c>
      <c r="J33" s="113">
        <v>3</v>
      </c>
      <c r="K33" s="92">
        <v>100</v>
      </c>
      <c r="L33" s="70">
        <v>0</v>
      </c>
      <c r="M33" s="74">
        <v>2</v>
      </c>
      <c r="N33" s="74">
        <v>0</v>
      </c>
      <c r="O33" s="74">
        <v>1</v>
      </c>
      <c r="P33" s="74">
        <v>0</v>
      </c>
      <c r="Q33" s="98">
        <v>0</v>
      </c>
      <c r="R33" s="19">
        <v>50</v>
      </c>
      <c r="S33" s="103">
        <v>2.3934897079942554</v>
      </c>
      <c r="T33" s="42">
        <v>95.73958831977022</v>
      </c>
      <c r="U33" s="63">
        <v>6364</v>
      </c>
      <c r="V33" s="3">
        <v>144</v>
      </c>
      <c r="W33" s="33">
        <v>2.262727844123193</v>
      </c>
      <c r="X33" s="19">
        <v>135</v>
      </c>
      <c r="Y33" s="92">
        <v>93.75</v>
      </c>
      <c r="Z33" s="7">
        <v>0</v>
      </c>
      <c r="AA33" s="95">
        <v>0</v>
      </c>
      <c r="AB33" s="114">
        <v>0</v>
      </c>
      <c r="AC33" s="92">
        <v>0</v>
      </c>
      <c r="AD33" s="70">
        <v>0</v>
      </c>
      <c r="AE33" s="74">
        <v>0</v>
      </c>
      <c r="AF33" s="74">
        <v>0</v>
      </c>
      <c r="AG33" s="74">
        <v>0</v>
      </c>
      <c r="AH33" s="74">
        <v>0</v>
      </c>
      <c r="AI33" s="98">
        <v>0</v>
      </c>
      <c r="AJ33" s="19">
        <v>0</v>
      </c>
      <c r="AK33" s="103">
        <v>0</v>
      </c>
      <c r="AL33" s="42">
        <v>0</v>
      </c>
    </row>
    <row r="34" spans="2:38" ht="13.5">
      <c r="B34" s="31" t="s">
        <v>31</v>
      </c>
      <c r="C34" s="3">
        <v>8997</v>
      </c>
      <c r="D34" s="3">
        <v>4417</v>
      </c>
      <c r="E34" s="33">
        <v>49.09414249194175</v>
      </c>
      <c r="F34" s="19">
        <v>2869</v>
      </c>
      <c r="G34" s="92">
        <v>64.95358840842201</v>
      </c>
      <c r="H34" s="7">
        <v>62</v>
      </c>
      <c r="I34" s="95">
        <v>2.1610317183687697</v>
      </c>
      <c r="J34" s="113">
        <v>57</v>
      </c>
      <c r="K34" s="92">
        <v>91.93548387096774</v>
      </c>
      <c r="L34" s="70">
        <v>26</v>
      </c>
      <c r="M34" s="74">
        <v>3</v>
      </c>
      <c r="N34" s="74">
        <v>2</v>
      </c>
      <c r="O34" s="74">
        <v>26</v>
      </c>
      <c r="P34" s="74">
        <v>0</v>
      </c>
      <c r="Q34" s="98">
        <v>5</v>
      </c>
      <c r="R34" s="19">
        <v>246</v>
      </c>
      <c r="S34" s="103">
        <v>8.574416172882538</v>
      </c>
      <c r="T34" s="42">
        <v>104.56605088881143</v>
      </c>
      <c r="U34" s="63">
        <v>8997</v>
      </c>
      <c r="V34" s="3">
        <v>322</v>
      </c>
      <c r="W34" s="33">
        <v>3.5789707680337886</v>
      </c>
      <c r="X34" s="19">
        <v>150</v>
      </c>
      <c r="Y34" s="92">
        <v>46.58385093167702</v>
      </c>
      <c r="Z34" s="7">
        <v>0</v>
      </c>
      <c r="AA34" s="95">
        <v>0</v>
      </c>
      <c r="AB34" s="114">
        <v>0</v>
      </c>
      <c r="AC34" s="92">
        <v>0</v>
      </c>
      <c r="AD34" s="70">
        <v>0</v>
      </c>
      <c r="AE34" s="74">
        <v>0</v>
      </c>
      <c r="AF34" s="74">
        <v>0</v>
      </c>
      <c r="AG34" s="74">
        <v>0</v>
      </c>
      <c r="AH34" s="74">
        <v>0</v>
      </c>
      <c r="AI34" s="98">
        <v>0</v>
      </c>
      <c r="AJ34" s="19">
        <v>0</v>
      </c>
      <c r="AK34" s="103">
        <v>0</v>
      </c>
      <c r="AL34" s="42">
        <v>0</v>
      </c>
    </row>
    <row r="35" spans="2:38" ht="13.5">
      <c r="B35" s="31" t="s">
        <v>32</v>
      </c>
      <c r="C35" s="3">
        <v>6274</v>
      </c>
      <c r="D35" s="3">
        <v>2686</v>
      </c>
      <c r="E35" s="33">
        <v>42.81160344277973</v>
      </c>
      <c r="F35" s="19">
        <v>1094</v>
      </c>
      <c r="G35" s="92">
        <v>40.72970960536113</v>
      </c>
      <c r="H35" s="7">
        <v>38</v>
      </c>
      <c r="I35" s="95">
        <v>3.473491773308958</v>
      </c>
      <c r="J35" s="113">
        <v>33</v>
      </c>
      <c r="K35" s="92">
        <v>86.8421052631579</v>
      </c>
      <c r="L35" s="70">
        <v>17</v>
      </c>
      <c r="M35" s="74">
        <v>1</v>
      </c>
      <c r="N35" s="74">
        <v>0</v>
      </c>
      <c r="O35" s="74">
        <v>15</v>
      </c>
      <c r="P35" s="74">
        <v>0</v>
      </c>
      <c r="Q35" s="98">
        <v>5</v>
      </c>
      <c r="R35" s="19">
        <v>123</v>
      </c>
      <c r="S35" s="103">
        <v>11.243144424131627</v>
      </c>
      <c r="T35" s="42">
        <v>91.40767824497257</v>
      </c>
      <c r="U35" s="64" t="s">
        <v>105</v>
      </c>
      <c r="V35" s="3">
        <v>151</v>
      </c>
      <c r="W35" s="47" t="s">
        <v>105</v>
      </c>
      <c r="X35" s="19">
        <v>51</v>
      </c>
      <c r="Y35" s="92">
        <v>33.77483443708609</v>
      </c>
      <c r="Z35" s="7">
        <v>0</v>
      </c>
      <c r="AA35" s="95">
        <v>0</v>
      </c>
      <c r="AB35" s="114">
        <v>0</v>
      </c>
      <c r="AC35" s="92">
        <v>0</v>
      </c>
      <c r="AD35" s="70">
        <v>0</v>
      </c>
      <c r="AE35" s="74">
        <v>0</v>
      </c>
      <c r="AF35" s="74">
        <v>0</v>
      </c>
      <c r="AG35" s="74">
        <v>0</v>
      </c>
      <c r="AH35" s="74">
        <v>0</v>
      </c>
      <c r="AI35" s="98">
        <v>0</v>
      </c>
      <c r="AJ35" s="19">
        <v>0</v>
      </c>
      <c r="AK35" s="103">
        <v>0</v>
      </c>
      <c r="AL35" s="42">
        <v>0</v>
      </c>
    </row>
    <row r="36" spans="2:38" ht="13.5">
      <c r="B36" s="31" t="s">
        <v>33</v>
      </c>
      <c r="C36" s="3">
        <v>2223</v>
      </c>
      <c r="D36" s="3">
        <v>806</v>
      </c>
      <c r="E36" s="33">
        <v>36.25730994152047</v>
      </c>
      <c r="F36" s="19">
        <v>767</v>
      </c>
      <c r="G36" s="92">
        <v>95.16129032258065</v>
      </c>
      <c r="H36" s="7">
        <v>13</v>
      </c>
      <c r="I36" s="95">
        <v>1.694915254237288</v>
      </c>
      <c r="J36" s="113">
        <v>8</v>
      </c>
      <c r="K36" s="92">
        <v>61.53846153846154</v>
      </c>
      <c r="L36" s="70">
        <v>2</v>
      </c>
      <c r="M36" s="74">
        <v>0</v>
      </c>
      <c r="N36" s="74">
        <v>0</v>
      </c>
      <c r="O36" s="74">
        <v>6</v>
      </c>
      <c r="P36" s="74">
        <v>0</v>
      </c>
      <c r="Q36" s="98">
        <v>5</v>
      </c>
      <c r="R36" s="19">
        <v>42</v>
      </c>
      <c r="S36" s="103">
        <v>5.475880052151238</v>
      </c>
      <c r="T36" s="42">
        <v>0</v>
      </c>
      <c r="U36" s="63">
        <v>2223</v>
      </c>
      <c r="V36" s="3">
        <v>105</v>
      </c>
      <c r="W36" s="33">
        <v>4.723346828609987</v>
      </c>
      <c r="X36" s="19">
        <v>37</v>
      </c>
      <c r="Y36" s="92">
        <v>35.23809523809524</v>
      </c>
      <c r="Z36" s="7">
        <v>0</v>
      </c>
      <c r="AA36" s="95">
        <v>0</v>
      </c>
      <c r="AB36" s="114">
        <v>0</v>
      </c>
      <c r="AC36" s="92">
        <v>0</v>
      </c>
      <c r="AD36" s="70">
        <v>0</v>
      </c>
      <c r="AE36" s="74">
        <v>0</v>
      </c>
      <c r="AF36" s="74">
        <v>0</v>
      </c>
      <c r="AG36" s="74">
        <v>0</v>
      </c>
      <c r="AH36" s="74">
        <v>0</v>
      </c>
      <c r="AI36" s="98">
        <v>0</v>
      </c>
      <c r="AJ36" s="19">
        <v>3</v>
      </c>
      <c r="AK36" s="103">
        <v>8.108108108108109</v>
      </c>
      <c r="AL36" s="42">
        <v>0</v>
      </c>
    </row>
    <row r="37" spans="2:38" ht="13.5">
      <c r="B37" s="31" t="s">
        <v>34</v>
      </c>
      <c r="C37" s="3">
        <v>3115</v>
      </c>
      <c r="D37" s="3">
        <v>1180</v>
      </c>
      <c r="E37" s="33">
        <v>37.881219903691814</v>
      </c>
      <c r="F37" s="19">
        <v>1069</v>
      </c>
      <c r="G37" s="92">
        <v>90.59322033898304</v>
      </c>
      <c r="H37" s="7">
        <v>28</v>
      </c>
      <c r="I37" s="95">
        <v>2.6192703461178675</v>
      </c>
      <c r="J37" s="113">
        <v>23</v>
      </c>
      <c r="K37" s="92">
        <v>82.14285714285714</v>
      </c>
      <c r="L37" s="70">
        <v>9</v>
      </c>
      <c r="M37" s="74">
        <v>0</v>
      </c>
      <c r="N37" s="74">
        <v>0</v>
      </c>
      <c r="O37" s="74">
        <v>14</v>
      </c>
      <c r="P37" s="74">
        <v>0</v>
      </c>
      <c r="Q37" s="98">
        <v>5</v>
      </c>
      <c r="R37" s="19">
        <v>74</v>
      </c>
      <c r="S37" s="103">
        <v>6.922357343311505</v>
      </c>
      <c r="T37" s="42">
        <v>0</v>
      </c>
      <c r="U37" s="63">
        <v>3115</v>
      </c>
      <c r="V37" s="3">
        <v>132</v>
      </c>
      <c r="W37" s="33">
        <v>4.237560192616372</v>
      </c>
      <c r="X37" s="19">
        <v>21</v>
      </c>
      <c r="Y37" s="92">
        <v>15.909090909090908</v>
      </c>
      <c r="Z37" s="7">
        <v>0</v>
      </c>
      <c r="AA37" s="95">
        <v>0</v>
      </c>
      <c r="AB37" s="114">
        <v>0</v>
      </c>
      <c r="AC37" s="92">
        <v>0</v>
      </c>
      <c r="AD37" s="70">
        <v>0</v>
      </c>
      <c r="AE37" s="74">
        <v>0</v>
      </c>
      <c r="AF37" s="74">
        <v>0</v>
      </c>
      <c r="AG37" s="74">
        <v>0</v>
      </c>
      <c r="AH37" s="74">
        <v>0</v>
      </c>
      <c r="AI37" s="98">
        <v>0</v>
      </c>
      <c r="AJ37" s="19">
        <v>0</v>
      </c>
      <c r="AK37" s="103">
        <v>0</v>
      </c>
      <c r="AL37" s="42">
        <v>0</v>
      </c>
    </row>
    <row r="38" spans="2:38" ht="13.5">
      <c r="B38" s="31" t="s">
        <v>35</v>
      </c>
      <c r="C38" s="3">
        <v>4269</v>
      </c>
      <c r="D38" s="3">
        <v>1742</v>
      </c>
      <c r="E38" s="33">
        <v>40.80580932302647</v>
      </c>
      <c r="F38" s="19">
        <v>1694</v>
      </c>
      <c r="G38" s="92">
        <v>97.24454649827784</v>
      </c>
      <c r="H38" s="7">
        <v>3</v>
      </c>
      <c r="I38" s="95">
        <v>0.1770956316410862</v>
      </c>
      <c r="J38" s="113">
        <v>2</v>
      </c>
      <c r="K38" s="92">
        <v>66.66666666666666</v>
      </c>
      <c r="L38" s="70">
        <v>0</v>
      </c>
      <c r="M38" s="74">
        <v>1</v>
      </c>
      <c r="N38" s="74">
        <v>0</v>
      </c>
      <c r="O38" s="74">
        <v>1</v>
      </c>
      <c r="P38" s="74">
        <v>1</v>
      </c>
      <c r="Q38" s="98">
        <v>0</v>
      </c>
      <c r="R38" s="19">
        <v>94</v>
      </c>
      <c r="S38" s="103">
        <v>5.548996458087367</v>
      </c>
      <c r="T38" s="42">
        <v>59.031877213695395</v>
      </c>
      <c r="U38" s="63">
        <v>4269</v>
      </c>
      <c r="V38" s="3">
        <v>0</v>
      </c>
      <c r="W38" s="33">
        <v>0</v>
      </c>
      <c r="X38" s="19">
        <v>60</v>
      </c>
      <c r="Y38" s="106" t="s">
        <v>105</v>
      </c>
      <c r="Z38" s="7">
        <v>0</v>
      </c>
      <c r="AA38" s="95">
        <v>0</v>
      </c>
      <c r="AB38" s="114">
        <v>0</v>
      </c>
      <c r="AC38" s="92">
        <v>0</v>
      </c>
      <c r="AD38" s="70">
        <v>0</v>
      </c>
      <c r="AE38" s="74">
        <v>0</v>
      </c>
      <c r="AF38" s="74">
        <v>0</v>
      </c>
      <c r="AG38" s="74">
        <v>0</v>
      </c>
      <c r="AH38" s="74">
        <v>0</v>
      </c>
      <c r="AI38" s="98">
        <v>0</v>
      </c>
      <c r="AJ38" s="19">
        <v>0</v>
      </c>
      <c r="AK38" s="103">
        <v>0</v>
      </c>
      <c r="AL38" s="42">
        <v>0</v>
      </c>
    </row>
    <row r="39" spans="2:38" ht="13.5">
      <c r="B39" s="31" t="s">
        <v>36</v>
      </c>
      <c r="C39" s="3">
        <v>7310</v>
      </c>
      <c r="D39" s="3">
        <v>3054</v>
      </c>
      <c r="E39" s="33">
        <v>41.778385772913815</v>
      </c>
      <c r="F39" s="19">
        <v>2670</v>
      </c>
      <c r="G39" s="92">
        <v>87.42632612966601</v>
      </c>
      <c r="H39" s="7">
        <v>6</v>
      </c>
      <c r="I39" s="95">
        <v>0.22471910112359553</v>
      </c>
      <c r="J39" s="113">
        <v>5</v>
      </c>
      <c r="K39" s="92">
        <v>83.33333333333334</v>
      </c>
      <c r="L39" s="70">
        <v>2</v>
      </c>
      <c r="M39" s="74">
        <v>2</v>
      </c>
      <c r="N39" s="74">
        <v>0</v>
      </c>
      <c r="O39" s="74">
        <v>1</v>
      </c>
      <c r="P39" s="74">
        <v>1</v>
      </c>
      <c r="Q39" s="98">
        <v>0</v>
      </c>
      <c r="R39" s="19">
        <v>186</v>
      </c>
      <c r="S39" s="103">
        <v>6.96629213483146</v>
      </c>
      <c r="T39" s="42">
        <v>74.90636704119851</v>
      </c>
      <c r="U39" s="63">
        <v>7310</v>
      </c>
      <c r="V39" s="3">
        <v>322</v>
      </c>
      <c r="W39" s="33">
        <v>4.404924760601915</v>
      </c>
      <c r="X39" s="19">
        <v>88</v>
      </c>
      <c r="Y39" s="92">
        <v>27.32919254658385</v>
      </c>
      <c r="Z39" s="7">
        <v>1</v>
      </c>
      <c r="AA39" s="95">
        <v>1.1363636363636365</v>
      </c>
      <c r="AB39" s="114">
        <v>0</v>
      </c>
      <c r="AC39" s="92">
        <v>0</v>
      </c>
      <c r="AD39" s="70">
        <v>0</v>
      </c>
      <c r="AE39" s="74">
        <v>0</v>
      </c>
      <c r="AF39" s="74">
        <v>0</v>
      </c>
      <c r="AG39" s="74">
        <v>0</v>
      </c>
      <c r="AH39" s="74">
        <v>0</v>
      </c>
      <c r="AI39" s="98">
        <v>1</v>
      </c>
      <c r="AJ39" s="19">
        <v>26</v>
      </c>
      <c r="AK39" s="103">
        <v>29.545454545454547</v>
      </c>
      <c r="AL39" s="42">
        <v>0</v>
      </c>
    </row>
    <row r="40" spans="2:38" ht="13.5">
      <c r="B40" s="31" t="s">
        <v>37</v>
      </c>
      <c r="C40" s="3">
        <v>11324</v>
      </c>
      <c r="D40" s="3">
        <v>4429</v>
      </c>
      <c r="E40" s="33">
        <v>39.11162133521724</v>
      </c>
      <c r="F40" s="19">
        <v>3211</v>
      </c>
      <c r="G40" s="92">
        <v>72.49943553849627</v>
      </c>
      <c r="H40" s="7">
        <v>64</v>
      </c>
      <c r="I40" s="95">
        <v>1.9931485518530054</v>
      </c>
      <c r="J40" s="113">
        <v>58</v>
      </c>
      <c r="K40" s="92">
        <v>90.625</v>
      </c>
      <c r="L40" s="70">
        <v>40</v>
      </c>
      <c r="M40" s="74">
        <v>0</v>
      </c>
      <c r="N40" s="74">
        <v>1</v>
      </c>
      <c r="O40" s="74">
        <v>17</v>
      </c>
      <c r="P40" s="74">
        <v>6</v>
      </c>
      <c r="Q40" s="98">
        <v>0</v>
      </c>
      <c r="R40" s="19">
        <v>72</v>
      </c>
      <c r="S40" s="103">
        <v>2.242292120834631</v>
      </c>
      <c r="T40" s="42">
        <v>0</v>
      </c>
      <c r="U40" s="64" t="s">
        <v>105</v>
      </c>
      <c r="V40" s="3">
        <v>0</v>
      </c>
      <c r="W40" s="47" t="s">
        <v>105</v>
      </c>
      <c r="X40" s="19">
        <v>79</v>
      </c>
      <c r="Y40" s="106" t="s">
        <v>105</v>
      </c>
      <c r="Z40" s="7">
        <v>2</v>
      </c>
      <c r="AA40" s="95">
        <v>2.5316455696202533</v>
      </c>
      <c r="AB40" s="114">
        <v>2</v>
      </c>
      <c r="AC40" s="92">
        <v>100</v>
      </c>
      <c r="AD40" s="70">
        <v>0</v>
      </c>
      <c r="AE40" s="74">
        <v>0</v>
      </c>
      <c r="AF40" s="74">
        <v>0</v>
      </c>
      <c r="AG40" s="74">
        <v>2</v>
      </c>
      <c r="AH40" s="74">
        <v>0</v>
      </c>
      <c r="AI40" s="98">
        <v>0</v>
      </c>
      <c r="AJ40" s="19">
        <v>0</v>
      </c>
      <c r="AK40" s="103">
        <v>0</v>
      </c>
      <c r="AL40" s="42">
        <v>0</v>
      </c>
    </row>
    <row r="41" spans="2:38" ht="13.5">
      <c r="B41" s="31" t="s">
        <v>38</v>
      </c>
      <c r="C41" s="3">
        <v>4180</v>
      </c>
      <c r="D41" s="3">
        <v>1705</v>
      </c>
      <c r="E41" s="33">
        <v>40.78947368421053</v>
      </c>
      <c r="F41" s="19">
        <v>1648</v>
      </c>
      <c r="G41" s="92">
        <v>96.65689149560117</v>
      </c>
      <c r="H41" s="7">
        <v>63</v>
      </c>
      <c r="I41" s="95">
        <v>3.8228155339805823</v>
      </c>
      <c r="J41" s="113">
        <v>62</v>
      </c>
      <c r="K41" s="92">
        <v>98.4126984126984</v>
      </c>
      <c r="L41" s="70">
        <v>23</v>
      </c>
      <c r="M41" s="74">
        <v>3</v>
      </c>
      <c r="N41" s="74">
        <v>1</v>
      </c>
      <c r="O41" s="74">
        <v>35</v>
      </c>
      <c r="P41" s="74">
        <v>0</v>
      </c>
      <c r="Q41" s="98">
        <v>1</v>
      </c>
      <c r="R41" s="19">
        <v>70</v>
      </c>
      <c r="S41" s="103">
        <v>4.247572815533981</v>
      </c>
      <c r="T41" s="42">
        <v>182.03883495145632</v>
      </c>
      <c r="U41" s="63">
        <v>4180</v>
      </c>
      <c r="V41" s="3">
        <v>120</v>
      </c>
      <c r="W41" s="33">
        <v>2.8708133971291865</v>
      </c>
      <c r="X41" s="19">
        <v>117</v>
      </c>
      <c r="Y41" s="92">
        <v>97.5</v>
      </c>
      <c r="Z41" s="7">
        <v>0</v>
      </c>
      <c r="AA41" s="95">
        <v>0</v>
      </c>
      <c r="AB41" s="114">
        <v>0</v>
      </c>
      <c r="AC41" s="92">
        <v>0</v>
      </c>
      <c r="AD41" s="70">
        <v>0</v>
      </c>
      <c r="AE41" s="74">
        <v>0</v>
      </c>
      <c r="AF41" s="74">
        <v>0</v>
      </c>
      <c r="AG41" s="74">
        <v>0</v>
      </c>
      <c r="AH41" s="74">
        <v>0</v>
      </c>
      <c r="AI41" s="98">
        <v>0</v>
      </c>
      <c r="AJ41" s="19">
        <v>5</v>
      </c>
      <c r="AK41" s="103">
        <v>4.273504273504273</v>
      </c>
      <c r="AL41" s="42">
        <v>0</v>
      </c>
    </row>
    <row r="42" spans="2:38" ht="13.5">
      <c r="B42" s="31" t="s">
        <v>39</v>
      </c>
      <c r="C42" s="3">
        <v>6015</v>
      </c>
      <c r="D42" s="3">
        <v>2217</v>
      </c>
      <c r="E42" s="33">
        <v>36.85785536159601</v>
      </c>
      <c r="F42" s="19">
        <v>2214</v>
      </c>
      <c r="G42" s="92">
        <v>99.86468200270636</v>
      </c>
      <c r="H42" s="7">
        <v>87</v>
      </c>
      <c r="I42" s="95">
        <v>3.9295392953929538</v>
      </c>
      <c r="J42" s="113">
        <v>78</v>
      </c>
      <c r="K42" s="92">
        <v>89.65517241379311</v>
      </c>
      <c r="L42" s="70">
        <v>62</v>
      </c>
      <c r="M42" s="74">
        <v>3</v>
      </c>
      <c r="N42" s="74">
        <v>0</v>
      </c>
      <c r="O42" s="74">
        <v>13</v>
      </c>
      <c r="P42" s="74">
        <v>1</v>
      </c>
      <c r="Q42" s="98">
        <v>8</v>
      </c>
      <c r="R42" s="19">
        <v>158</v>
      </c>
      <c r="S42" s="103">
        <v>7.136404697380307</v>
      </c>
      <c r="T42" s="42">
        <v>135.50135501355012</v>
      </c>
      <c r="U42" s="63">
        <v>6015</v>
      </c>
      <c r="V42" s="3">
        <v>309</v>
      </c>
      <c r="W42" s="33">
        <v>5.13715710723192</v>
      </c>
      <c r="X42" s="19">
        <v>160</v>
      </c>
      <c r="Y42" s="92">
        <v>51.7799352750809</v>
      </c>
      <c r="Z42" s="7">
        <v>0</v>
      </c>
      <c r="AA42" s="95">
        <v>0</v>
      </c>
      <c r="AB42" s="114">
        <v>0</v>
      </c>
      <c r="AC42" s="92">
        <v>0</v>
      </c>
      <c r="AD42" s="70">
        <v>0</v>
      </c>
      <c r="AE42" s="74">
        <v>0</v>
      </c>
      <c r="AF42" s="74">
        <v>0</v>
      </c>
      <c r="AG42" s="74">
        <v>0</v>
      </c>
      <c r="AH42" s="74">
        <v>0</v>
      </c>
      <c r="AI42" s="98">
        <v>0</v>
      </c>
      <c r="AJ42" s="19">
        <v>66</v>
      </c>
      <c r="AK42" s="103">
        <v>41.25</v>
      </c>
      <c r="AL42" s="42">
        <v>0</v>
      </c>
    </row>
    <row r="43" spans="2:38" ht="13.5">
      <c r="B43" s="31" t="s">
        <v>40</v>
      </c>
      <c r="C43" s="3">
        <v>10384</v>
      </c>
      <c r="D43" s="3">
        <v>3264</v>
      </c>
      <c r="E43" s="33">
        <v>31.432973805855163</v>
      </c>
      <c r="F43" s="19">
        <v>2818</v>
      </c>
      <c r="G43" s="92">
        <v>86.3357843137255</v>
      </c>
      <c r="H43" s="7">
        <v>144</v>
      </c>
      <c r="I43" s="95">
        <v>5.11000709723208</v>
      </c>
      <c r="J43" s="113">
        <v>127</v>
      </c>
      <c r="K43" s="92">
        <v>88.19444444444444</v>
      </c>
      <c r="L43" s="70">
        <v>27</v>
      </c>
      <c r="M43" s="74">
        <v>7</v>
      </c>
      <c r="N43" s="74">
        <v>8</v>
      </c>
      <c r="O43" s="74">
        <v>85</v>
      </c>
      <c r="P43" s="74">
        <v>2</v>
      </c>
      <c r="Q43" s="98">
        <v>15</v>
      </c>
      <c r="R43" s="19">
        <v>265</v>
      </c>
      <c r="S43" s="103">
        <v>9.403832505322924</v>
      </c>
      <c r="T43" s="42">
        <v>248.403122782115</v>
      </c>
      <c r="U43" s="63">
        <v>10384</v>
      </c>
      <c r="V43" s="3">
        <v>0</v>
      </c>
      <c r="W43" s="33">
        <v>0</v>
      </c>
      <c r="X43" s="19">
        <v>39</v>
      </c>
      <c r="Y43" s="106" t="s">
        <v>105</v>
      </c>
      <c r="Z43" s="7">
        <v>0</v>
      </c>
      <c r="AA43" s="95">
        <v>0</v>
      </c>
      <c r="AB43" s="114">
        <v>0</v>
      </c>
      <c r="AC43" s="92">
        <v>0</v>
      </c>
      <c r="AD43" s="70">
        <v>0</v>
      </c>
      <c r="AE43" s="74">
        <v>0</v>
      </c>
      <c r="AF43" s="74">
        <v>0</v>
      </c>
      <c r="AG43" s="74">
        <v>0</v>
      </c>
      <c r="AH43" s="74">
        <v>0</v>
      </c>
      <c r="AI43" s="98">
        <v>0</v>
      </c>
      <c r="AJ43" s="19">
        <v>0</v>
      </c>
      <c r="AK43" s="103">
        <v>0</v>
      </c>
      <c r="AL43" s="42">
        <v>0</v>
      </c>
    </row>
    <row r="44" spans="2:38" ht="13.5">
      <c r="B44" s="31" t="s">
        <v>41</v>
      </c>
      <c r="C44" s="3">
        <v>3932</v>
      </c>
      <c r="D44" s="3">
        <v>1958</v>
      </c>
      <c r="E44" s="33">
        <v>49.79654120040692</v>
      </c>
      <c r="F44" s="19">
        <v>1923</v>
      </c>
      <c r="G44" s="92">
        <v>98.21246169560777</v>
      </c>
      <c r="H44" s="7">
        <v>3</v>
      </c>
      <c r="I44" s="95">
        <v>0.15600624024961</v>
      </c>
      <c r="J44" s="113">
        <v>2</v>
      </c>
      <c r="K44" s="92">
        <v>66.66666666666666</v>
      </c>
      <c r="L44" s="70">
        <v>0</v>
      </c>
      <c r="M44" s="74">
        <v>2</v>
      </c>
      <c r="N44" s="74">
        <v>0</v>
      </c>
      <c r="O44" s="74">
        <v>0</v>
      </c>
      <c r="P44" s="74">
        <v>0</v>
      </c>
      <c r="Q44" s="98">
        <v>1</v>
      </c>
      <c r="R44" s="19">
        <v>67</v>
      </c>
      <c r="S44" s="103">
        <v>3.4841393655746224</v>
      </c>
      <c r="T44" s="42">
        <v>104.00416016640666</v>
      </c>
      <c r="U44" s="64" t="s">
        <v>105</v>
      </c>
      <c r="V44" s="3">
        <v>0</v>
      </c>
      <c r="W44" s="47" t="s">
        <v>105</v>
      </c>
      <c r="X44" s="19">
        <v>28</v>
      </c>
      <c r="Y44" s="106" t="s">
        <v>105</v>
      </c>
      <c r="Z44" s="7">
        <v>0</v>
      </c>
      <c r="AA44" s="95">
        <v>0</v>
      </c>
      <c r="AB44" s="114">
        <v>0</v>
      </c>
      <c r="AC44" s="92">
        <v>0</v>
      </c>
      <c r="AD44" s="70">
        <v>0</v>
      </c>
      <c r="AE44" s="74">
        <v>0</v>
      </c>
      <c r="AF44" s="74">
        <v>0</v>
      </c>
      <c r="AG44" s="74">
        <v>0</v>
      </c>
      <c r="AH44" s="74">
        <v>0</v>
      </c>
      <c r="AI44" s="98">
        <v>0</v>
      </c>
      <c r="AJ44" s="19">
        <v>0</v>
      </c>
      <c r="AK44" s="103">
        <v>0</v>
      </c>
      <c r="AL44" s="42">
        <v>0</v>
      </c>
    </row>
    <row r="45" spans="2:38" ht="13.5">
      <c r="B45" s="31" t="s">
        <v>42</v>
      </c>
      <c r="C45" s="3">
        <v>4097</v>
      </c>
      <c r="D45" s="3">
        <v>1575</v>
      </c>
      <c r="E45" s="33">
        <v>38.442762997315114</v>
      </c>
      <c r="F45" s="19">
        <v>1445</v>
      </c>
      <c r="G45" s="92">
        <v>91.74603174603175</v>
      </c>
      <c r="H45" s="7">
        <v>1</v>
      </c>
      <c r="I45" s="95">
        <v>0.06920415224913494</v>
      </c>
      <c r="J45" s="113">
        <v>1</v>
      </c>
      <c r="K45" s="92">
        <v>100</v>
      </c>
      <c r="L45" s="70">
        <v>0</v>
      </c>
      <c r="M45" s="74">
        <v>1</v>
      </c>
      <c r="N45" s="74">
        <v>0</v>
      </c>
      <c r="O45" s="74">
        <v>0</v>
      </c>
      <c r="P45" s="74">
        <v>0</v>
      </c>
      <c r="Q45" s="98">
        <v>0</v>
      </c>
      <c r="R45" s="19">
        <v>90</v>
      </c>
      <c r="S45" s="103">
        <v>6.228373702422145</v>
      </c>
      <c r="T45" s="42">
        <v>69.20415224913495</v>
      </c>
      <c r="U45" s="63">
        <v>4097</v>
      </c>
      <c r="V45" s="3">
        <v>113</v>
      </c>
      <c r="W45" s="33">
        <v>2.7581156944105443</v>
      </c>
      <c r="X45" s="19">
        <v>36</v>
      </c>
      <c r="Y45" s="92">
        <v>31.858407079646017</v>
      </c>
      <c r="Z45" s="7">
        <v>0</v>
      </c>
      <c r="AA45" s="95">
        <v>0</v>
      </c>
      <c r="AB45" s="114">
        <v>0</v>
      </c>
      <c r="AC45" s="92">
        <v>0</v>
      </c>
      <c r="AD45" s="70">
        <v>0</v>
      </c>
      <c r="AE45" s="74">
        <v>0</v>
      </c>
      <c r="AF45" s="74">
        <v>0</v>
      </c>
      <c r="AG45" s="74">
        <v>0</v>
      </c>
      <c r="AH45" s="74">
        <v>0</v>
      </c>
      <c r="AI45" s="98">
        <v>0</v>
      </c>
      <c r="AJ45" s="19">
        <v>9</v>
      </c>
      <c r="AK45" s="103">
        <v>25</v>
      </c>
      <c r="AL45" s="42">
        <v>0</v>
      </c>
    </row>
    <row r="46" spans="2:38" ht="13.5">
      <c r="B46" s="31" t="s">
        <v>43</v>
      </c>
      <c r="C46" s="3">
        <v>12801</v>
      </c>
      <c r="D46" s="3">
        <v>4913</v>
      </c>
      <c r="E46" s="33">
        <v>38.37981407702523</v>
      </c>
      <c r="F46" s="19">
        <v>3599</v>
      </c>
      <c r="G46" s="92">
        <v>73.25463057195196</v>
      </c>
      <c r="H46" s="7">
        <v>118</v>
      </c>
      <c r="I46" s="95">
        <v>3.278688524590164</v>
      </c>
      <c r="J46" s="113">
        <v>94</v>
      </c>
      <c r="K46" s="92">
        <v>79.66101694915254</v>
      </c>
      <c r="L46" s="70">
        <v>37</v>
      </c>
      <c r="M46" s="74">
        <v>0</v>
      </c>
      <c r="N46" s="74">
        <v>0</v>
      </c>
      <c r="O46" s="74">
        <v>57</v>
      </c>
      <c r="P46" s="74">
        <v>13</v>
      </c>
      <c r="Q46" s="98">
        <v>11</v>
      </c>
      <c r="R46" s="19">
        <v>307</v>
      </c>
      <c r="S46" s="103">
        <v>8.530147263128647</v>
      </c>
      <c r="T46" s="42">
        <v>0</v>
      </c>
      <c r="U46" s="63">
        <v>12801</v>
      </c>
      <c r="V46" s="3">
        <v>439</v>
      </c>
      <c r="W46" s="33">
        <v>3.4294195765955786</v>
      </c>
      <c r="X46" s="19">
        <v>58</v>
      </c>
      <c r="Y46" s="92">
        <v>13.211845102505695</v>
      </c>
      <c r="Z46" s="7">
        <v>1</v>
      </c>
      <c r="AA46" s="95">
        <v>1.7241379310344827</v>
      </c>
      <c r="AB46" s="114">
        <v>1</v>
      </c>
      <c r="AC46" s="92">
        <v>100</v>
      </c>
      <c r="AD46" s="70">
        <v>0</v>
      </c>
      <c r="AE46" s="74">
        <v>0</v>
      </c>
      <c r="AF46" s="74">
        <v>0</v>
      </c>
      <c r="AG46" s="74">
        <v>1</v>
      </c>
      <c r="AH46" s="74">
        <v>0</v>
      </c>
      <c r="AI46" s="98">
        <v>0</v>
      </c>
      <c r="AJ46" s="19">
        <v>10</v>
      </c>
      <c r="AK46" s="103">
        <v>17.24137931034483</v>
      </c>
      <c r="AL46" s="42">
        <v>0</v>
      </c>
    </row>
    <row r="47" spans="2:38" ht="13.5">
      <c r="B47" s="31" t="s">
        <v>44</v>
      </c>
      <c r="C47" s="3">
        <v>1935</v>
      </c>
      <c r="D47" s="3">
        <v>966</v>
      </c>
      <c r="E47" s="33">
        <v>49.92248062015504</v>
      </c>
      <c r="F47" s="19">
        <v>887</v>
      </c>
      <c r="G47" s="92">
        <v>91.82194616977226</v>
      </c>
      <c r="H47" s="7">
        <v>26</v>
      </c>
      <c r="I47" s="95">
        <v>2.931228861330327</v>
      </c>
      <c r="J47" s="113">
        <v>21</v>
      </c>
      <c r="K47" s="92">
        <v>80.76923076923077</v>
      </c>
      <c r="L47" s="70">
        <v>10</v>
      </c>
      <c r="M47" s="74">
        <v>1</v>
      </c>
      <c r="N47" s="74">
        <v>0</v>
      </c>
      <c r="O47" s="74">
        <v>10</v>
      </c>
      <c r="P47" s="74">
        <v>3</v>
      </c>
      <c r="Q47" s="98">
        <v>2</v>
      </c>
      <c r="R47" s="19">
        <v>63</v>
      </c>
      <c r="S47" s="103">
        <v>7.1025930101465615</v>
      </c>
      <c r="T47" s="42">
        <v>112.73957158962796</v>
      </c>
      <c r="U47" s="63">
        <v>1935</v>
      </c>
      <c r="V47" s="3">
        <v>75</v>
      </c>
      <c r="W47" s="33">
        <v>3.875968992248062</v>
      </c>
      <c r="X47" s="19">
        <v>45</v>
      </c>
      <c r="Y47" s="92">
        <v>60</v>
      </c>
      <c r="Z47" s="7">
        <v>0</v>
      </c>
      <c r="AA47" s="95">
        <v>0</v>
      </c>
      <c r="AB47" s="114">
        <v>0</v>
      </c>
      <c r="AC47" s="92">
        <v>0</v>
      </c>
      <c r="AD47" s="70">
        <v>0</v>
      </c>
      <c r="AE47" s="74">
        <v>0</v>
      </c>
      <c r="AF47" s="74">
        <v>0</v>
      </c>
      <c r="AG47" s="74">
        <v>0</v>
      </c>
      <c r="AH47" s="74">
        <v>0</v>
      </c>
      <c r="AI47" s="98">
        <v>0</v>
      </c>
      <c r="AJ47" s="19">
        <v>2</v>
      </c>
      <c r="AK47" s="103">
        <v>4.444444444444445</v>
      </c>
      <c r="AL47" s="42">
        <v>0</v>
      </c>
    </row>
    <row r="48" spans="2:38" ht="13.5">
      <c r="B48" s="31" t="s">
        <v>45</v>
      </c>
      <c r="C48" s="3">
        <v>3890</v>
      </c>
      <c r="D48" s="3">
        <v>2041</v>
      </c>
      <c r="E48" s="33">
        <v>52.46786632390745</v>
      </c>
      <c r="F48" s="19">
        <v>1889</v>
      </c>
      <c r="G48" s="92">
        <v>92.55267025967663</v>
      </c>
      <c r="H48" s="7">
        <v>62</v>
      </c>
      <c r="I48" s="95">
        <v>3.28215987294865</v>
      </c>
      <c r="J48" s="113">
        <v>55</v>
      </c>
      <c r="K48" s="92">
        <v>88.70967741935483</v>
      </c>
      <c r="L48" s="70">
        <v>23</v>
      </c>
      <c r="M48" s="74">
        <v>0</v>
      </c>
      <c r="N48" s="74">
        <v>0</v>
      </c>
      <c r="O48" s="74">
        <v>32</v>
      </c>
      <c r="P48" s="74">
        <v>5</v>
      </c>
      <c r="Q48" s="98">
        <v>2</v>
      </c>
      <c r="R48" s="19">
        <v>333</v>
      </c>
      <c r="S48" s="103">
        <v>17.628374801482266</v>
      </c>
      <c r="T48" s="42">
        <v>0</v>
      </c>
      <c r="U48" s="63">
        <v>1947</v>
      </c>
      <c r="V48" s="3">
        <v>142</v>
      </c>
      <c r="W48" s="33">
        <v>7.293271700051361</v>
      </c>
      <c r="X48" s="19">
        <v>112</v>
      </c>
      <c r="Y48" s="92">
        <v>78.87323943661971</v>
      </c>
      <c r="Z48" s="7">
        <v>1</v>
      </c>
      <c r="AA48" s="95">
        <v>0.8928571428571428</v>
      </c>
      <c r="AB48" s="114">
        <v>0</v>
      </c>
      <c r="AC48" s="92">
        <v>0</v>
      </c>
      <c r="AD48" s="70">
        <v>0</v>
      </c>
      <c r="AE48" s="74">
        <v>0</v>
      </c>
      <c r="AF48" s="74">
        <v>0</v>
      </c>
      <c r="AG48" s="74">
        <v>0</v>
      </c>
      <c r="AH48" s="74">
        <v>0</v>
      </c>
      <c r="AI48" s="98">
        <v>1</v>
      </c>
      <c r="AJ48" s="19">
        <v>3</v>
      </c>
      <c r="AK48" s="103">
        <v>2.6785714285714284</v>
      </c>
      <c r="AL48" s="42">
        <v>0</v>
      </c>
    </row>
    <row r="49" spans="2:38" ht="13.5">
      <c r="B49" s="31" t="s">
        <v>46</v>
      </c>
      <c r="C49" s="3">
        <v>5520</v>
      </c>
      <c r="D49" s="3">
        <v>2517</v>
      </c>
      <c r="E49" s="33">
        <v>45.59782608695652</v>
      </c>
      <c r="F49" s="19">
        <v>1984</v>
      </c>
      <c r="G49" s="92">
        <v>78.82399682161304</v>
      </c>
      <c r="H49" s="7">
        <v>36</v>
      </c>
      <c r="I49" s="95">
        <v>1.8145161290322582</v>
      </c>
      <c r="J49" s="113">
        <v>34</v>
      </c>
      <c r="K49" s="92">
        <v>94.44444444444444</v>
      </c>
      <c r="L49" s="70">
        <v>13</v>
      </c>
      <c r="M49" s="74">
        <v>3</v>
      </c>
      <c r="N49" s="74">
        <v>1</v>
      </c>
      <c r="O49" s="74">
        <v>17</v>
      </c>
      <c r="P49" s="74">
        <v>0</v>
      </c>
      <c r="Q49" s="98">
        <v>2</v>
      </c>
      <c r="R49" s="19">
        <v>76</v>
      </c>
      <c r="S49" s="103">
        <v>3.8306451612903225</v>
      </c>
      <c r="T49" s="42">
        <v>151.20967741935485</v>
      </c>
      <c r="U49" s="63">
        <v>5520</v>
      </c>
      <c r="V49" s="3">
        <v>189</v>
      </c>
      <c r="W49" s="33">
        <v>3.4239130434782608</v>
      </c>
      <c r="X49" s="19">
        <v>95</v>
      </c>
      <c r="Y49" s="92">
        <v>50.264550264550266</v>
      </c>
      <c r="Z49" s="7">
        <v>2</v>
      </c>
      <c r="AA49" s="95">
        <v>2.1052631578947367</v>
      </c>
      <c r="AB49" s="114">
        <v>2</v>
      </c>
      <c r="AC49" s="92">
        <v>100</v>
      </c>
      <c r="AD49" s="70">
        <v>2</v>
      </c>
      <c r="AE49" s="74">
        <v>0</v>
      </c>
      <c r="AF49" s="74">
        <v>0</v>
      </c>
      <c r="AG49" s="74">
        <v>0</v>
      </c>
      <c r="AH49" s="74">
        <v>0</v>
      </c>
      <c r="AI49" s="98">
        <v>0</v>
      </c>
      <c r="AJ49" s="19">
        <v>8</v>
      </c>
      <c r="AK49" s="103">
        <v>8.421052631578947</v>
      </c>
      <c r="AL49" s="42">
        <v>0</v>
      </c>
    </row>
    <row r="50" spans="2:38" ht="13.5">
      <c r="B50" s="31" t="s">
        <v>47</v>
      </c>
      <c r="C50" s="3">
        <v>3855</v>
      </c>
      <c r="D50" s="3">
        <v>1914</v>
      </c>
      <c r="E50" s="33">
        <v>49.64980544747082</v>
      </c>
      <c r="F50" s="19">
        <v>1558</v>
      </c>
      <c r="G50" s="92">
        <v>81.40020898641588</v>
      </c>
      <c r="H50" s="7">
        <v>18</v>
      </c>
      <c r="I50" s="95">
        <v>1.1553273427471118</v>
      </c>
      <c r="J50" s="113">
        <v>14</v>
      </c>
      <c r="K50" s="92">
        <v>77.77777777777779</v>
      </c>
      <c r="L50" s="70">
        <v>3</v>
      </c>
      <c r="M50" s="74">
        <v>0</v>
      </c>
      <c r="N50" s="74">
        <v>1</v>
      </c>
      <c r="O50" s="74">
        <v>10</v>
      </c>
      <c r="P50" s="74">
        <v>3</v>
      </c>
      <c r="Q50" s="98">
        <v>1</v>
      </c>
      <c r="R50" s="19">
        <v>0</v>
      </c>
      <c r="S50" s="103">
        <v>0</v>
      </c>
      <c r="T50" s="42">
        <v>0</v>
      </c>
      <c r="U50" s="63">
        <v>3855</v>
      </c>
      <c r="V50" s="3">
        <v>212</v>
      </c>
      <c r="W50" s="33">
        <v>5.49935149156939</v>
      </c>
      <c r="X50" s="19">
        <v>156</v>
      </c>
      <c r="Y50" s="92">
        <v>73.58490566037736</v>
      </c>
      <c r="Z50" s="7">
        <v>0</v>
      </c>
      <c r="AA50" s="95">
        <v>0</v>
      </c>
      <c r="AB50" s="114">
        <v>0</v>
      </c>
      <c r="AC50" s="92">
        <v>0</v>
      </c>
      <c r="AD50" s="70">
        <v>0</v>
      </c>
      <c r="AE50" s="74">
        <v>0</v>
      </c>
      <c r="AF50" s="74">
        <v>0</v>
      </c>
      <c r="AG50" s="74">
        <v>0</v>
      </c>
      <c r="AH50" s="74">
        <v>0</v>
      </c>
      <c r="AI50" s="98">
        <v>0</v>
      </c>
      <c r="AJ50" s="19">
        <v>0</v>
      </c>
      <c r="AK50" s="103">
        <v>0</v>
      </c>
      <c r="AL50" s="42">
        <v>0</v>
      </c>
    </row>
    <row r="51" spans="2:38" ht="13.5">
      <c r="B51" s="31" t="s">
        <v>48</v>
      </c>
      <c r="C51" s="3">
        <v>2805</v>
      </c>
      <c r="D51" s="3">
        <v>1496</v>
      </c>
      <c r="E51" s="33">
        <v>53.333333333333336</v>
      </c>
      <c r="F51" s="19">
        <v>900</v>
      </c>
      <c r="G51" s="92">
        <v>60.16042780748663</v>
      </c>
      <c r="H51" s="7">
        <v>20</v>
      </c>
      <c r="I51" s="95">
        <v>2.2222222222222223</v>
      </c>
      <c r="J51" s="113">
        <v>19</v>
      </c>
      <c r="K51" s="92">
        <v>95</v>
      </c>
      <c r="L51" s="70">
        <v>10</v>
      </c>
      <c r="M51" s="74">
        <v>1</v>
      </c>
      <c r="N51" s="74">
        <v>0</v>
      </c>
      <c r="O51" s="74">
        <v>8</v>
      </c>
      <c r="P51" s="74">
        <v>0</v>
      </c>
      <c r="Q51" s="98">
        <v>1</v>
      </c>
      <c r="R51" s="19">
        <v>4</v>
      </c>
      <c r="S51" s="103">
        <v>0.4444444444444444</v>
      </c>
      <c r="T51" s="42">
        <v>111.11111111111111</v>
      </c>
      <c r="U51" s="63">
        <v>2805</v>
      </c>
      <c r="V51" s="3">
        <v>153</v>
      </c>
      <c r="W51" s="33">
        <v>5.454545454545454</v>
      </c>
      <c r="X51" s="19">
        <v>32</v>
      </c>
      <c r="Y51" s="92">
        <v>20.915032679738562</v>
      </c>
      <c r="Z51" s="7">
        <v>0</v>
      </c>
      <c r="AA51" s="95">
        <v>0</v>
      </c>
      <c r="AB51" s="114">
        <v>0</v>
      </c>
      <c r="AC51" s="92">
        <v>0</v>
      </c>
      <c r="AD51" s="70">
        <v>0</v>
      </c>
      <c r="AE51" s="74">
        <v>0</v>
      </c>
      <c r="AF51" s="74">
        <v>0</v>
      </c>
      <c r="AG51" s="74">
        <v>0</v>
      </c>
      <c r="AH51" s="74">
        <v>0</v>
      </c>
      <c r="AI51" s="98">
        <v>0</v>
      </c>
      <c r="AJ51" s="19">
        <v>6</v>
      </c>
      <c r="AK51" s="103">
        <v>0</v>
      </c>
      <c r="AL51" s="42">
        <v>0</v>
      </c>
    </row>
    <row r="52" spans="2:38" ht="13.5">
      <c r="B52" s="31" t="s">
        <v>49</v>
      </c>
      <c r="C52" s="3">
        <v>2263</v>
      </c>
      <c r="D52" s="3">
        <v>1422</v>
      </c>
      <c r="E52" s="33">
        <v>62.83694211224039</v>
      </c>
      <c r="F52" s="19">
        <v>1042</v>
      </c>
      <c r="G52" s="92">
        <v>73.27707454289732</v>
      </c>
      <c r="H52" s="7">
        <v>38</v>
      </c>
      <c r="I52" s="95">
        <v>3.6468330134357005</v>
      </c>
      <c r="J52" s="113">
        <v>38</v>
      </c>
      <c r="K52" s="92">
        <v>100</v>
      </c>
      <c r="L52" s="70">
        <v>0</v>
      </c>
      <c r="M52" s="74">
        <v>2</v>
      </c>
      <c r="N52" s="74">
        <v>0</v>
      </c>
      <c r="O52" s="74">
        <v>36</v>
      </c>
      <c r="P52" s="74">
        <v>0</v>
      </c>
      <c r="Q52" s="98">
        <v>0</v>
      </c>
      <c r="R52" s="19">
        <v>42</v>
      </c>
      <c r="S52" s="103">
        <v>4.030710172744722</v>
      </c>
      <c r="T52" s="42">
        <v>191.93857965451056</v>
      </c>
      <c r="U52" s="64" t="s">
        <v>105</v>
      </c>
      <c r="V52" s="3">
        <v>0</v>
      </c>
      <c r="W52" s="47" t="s">
        <v>105</v>
      </c>
      <c r="X52" s="19">
        <v>53</v>
      </c>
      <c r="Y52" s="106" t="s">
        <v>105</v>
      </c>
      <c r="Z52" s="7">
        <v>0</v>
      </c>
      <c r="AA52" s="95">
        <v>0</v>
      </c>
      <c r="AB52" s="114">
        <v>0</v>
      </c>
      <c r="AC52" s="92">
        <v>0</v>
      </c>
      <c r="AD52" s="70">
        <v>0</v>
      </c>
      <c r="AE52" s="74">
        <v>0</v>
      </c>
      <c r="AF52" s="74">
        <v>0</v>
      </c>
      <c r="AG52" s="74">
        <v>0</v>
      </c>
      <c r="AH52" s="74">
        <v>0</v>
      </c>
      <c r="AI52" s="98">
        <v>0</v>
      </c>
      <c r="AJ52" s="19">
        <v>0</v>
      </c>
      <c r="AK52" s="103">
        <v>0</v>
      </c>
      <c r="AL52" s="42">
        <v>0</v>
      </c>
    </row>
    <row r="53" spans="2:38" ht="13.5">
      <c r="B53" s="31" t="s">
        <v>50</v>
      </c>
      <c r="C53" s="3">
        <v>2634</v>
      </c>
      <c r="D53" s="3">
        <v>1164</v>
      </c>
      <c r="E53" s="33">
        <v>44.19134396355353</v>
      </c>
      <c r="F53" s="19">
        <v>805</v>
      </c>
      <c r="G53" s="92">
        <v>69.15807560137456</v>
      </c>
      <c r="H53" s="7">
        <v>16</v>
      </c>
      <c r="I53" s="95">
        <v>1.9875776397515528</v>
      </c>
      <c r="J53" s="113">
        <v>13</v>
      </c>
      <c r="K53" s="92">
        <v>81.25</v>
      </c>
      <c r="L53" s="70">
        <v>6</v>
      </c>
      <c r="M53" s="74">
        <v>0</v>
      </c>
      <c r="N53" s="74">
        <v>1</v>
      </c>
      <c r="O53" s="74">
        <v>6</v>
      </c>
      <c r="P53" s="74">
        <v>0</v>
      </c>
      <c r="Q53" s="98">
        <v>3</v>
      </c>
      <c r="R53" s="19">
        <v>59</v>
      </c>
      <c r="S53" s="103">
        <v>7.329192546583851</v>
      </c>
      <c r="T53" s="42">
        <v>0</v>
      </c>
      <c r="U53" s="64" t="s">
        <v>105</v>
      </c>
      <c r="V53" s="3">
        <v>0</v>
      </c>
      <c r="W53" s="47" t="s">
        <v>105</v>
      </c>
      <c r="X53" s="19">
        <v>18</v>
      </c>
      <c r="Y53" s="106" t="s">
        <v>105</v>
      </c>
      <c r="Z53" s="7">
        <v>0</v>
      </c>
      <c r="AA53" s="95">
        <v>0</v>
      </c>
      <c r="AB53" s="114">
        <v>0</v>
      </c>
      <c r="AC53" s="92">
        <v>0</v>
      </c>
      <c r="AD53" s="70">
        <v>0</v>
      </c>
      <c r="AE53" s="74">
        <v>0</v>
      </c>
      <c r="AF53" s="74">
        <v>0</v>
      </c>
      <c r="AG53" s="74">
        <v>0</v>
      </c>
      <c r="AH53" s="74">
        <v>0</v>
      </c>
      <c r="AI53" s="98">
        <v>0</v>
      </c>
      <c r="AJ53" s="19">
        <v>0</v>
      </c>
      <c r="AK53" s="103">
        <v>0</v>
      </c>
      <c r="AL53" s="42">
        <v>0</v>
      </c>
    </row>
    <row r="54" spans="2:38" ht="13.5">
      <c r="B54" s="31" t="s">
        <v>51</v>
      </c>
      <c r="C54" s="3">
        <v>1796</v>
      </c>
      <c r="D54" s="3">
        <v>760</v>
      </c>
      <c r="E54" s="33">
        <v>42.31625835189309</v>
      </c>
      <c r="F54" s="19">
        <v>479</v>
      </c>
      <c r="G54" s="92">
        <v>63.026315789473685</v>
      </c>
      <c r="H54" s="7">
        <v>10</v>
      </c>
      <c r="I54" s="95">
        <v>2.0876826722338206</v>
      </c>
      <c r="J54" s="113">
        <v>9</v>
      </c>
      <c r="K54" s="92">
        <v>90</v>
      </c>
      <c r="L54" s="70">
        <v>6</v>
      </c>
      <c r="M54" s="74">
        <v>0</v>
      </c>
      <c r="N54" s="74">
        <v>1</v>
      </c>
      <c r="O54" s="74">
        <v>2</v>
      </c>
      <c r="P54" s="74">
        <v>0</v>
      </c>
      <c r="Q54" s="98">
        <v>1</v>
      </c>
      <c r="R54" s="19">
        <v>32</v>
      </c>
      <c r="S54" s="103">
        <v>6.6805845511482245</v>
      </c>
      <c r="T54" s="42">
        <v>0</v>
      </c>
      <c r="U54" s="63">
        <v>1796</v>
      </c>
      <c r="V54" s="3">
        <v>68</v>
      </c>
      <c r="W54" s="33">
        <v>3.78619153674833</v>
      </c>
      <c r="X54" s="19">
        <v>41</v>
      </c>
      <c r="Y54" s="92">
        <v>60.29411764705882</v>
      </c>
      <c r="Z54" s="7">
        <v>1</v>
      </c>
      <c r="AA54" s="95">
        <v>2.4390243902439024</v>
      </c>
      <c r="AB54" s="114">
        <v>1</v>
      </c>
      <c r="AC54" s="92">
        <v>100</v>
      </c>
      <c r="AD54" s="70">
        <v>0</v>
      </c>
      <c r="AE54" s="74">
        <v>0</v>
      </c>
      <c r="AF54" s="74">
        <v>0</v>
      </c>
      <c r="AG54" s="74">
        <v>1</v>
      </c>
      <c r="AH54" s="74">
        <v>0</v>
      </c>
      <c r="AI54" s="98">
        <v>0</v>
      </c>
      <c r="AJ54" s="19">
        <v>1</v>
      </c>
      <c r="AK54" s="103">
        <v>2.4390243902439024</v>
      </c>
      <c r="AL54" s="42">
        <v>0</v>
      </c>
    </row>
    <row r="55" spans="2:38" ht="13.5">
      <c r="B55" s="31" t="s">
        <v>52</v>
      </c>
      <c r="C55" s="3">
        <v>2553</v>
      </c>
      <c r="D55" s="3">
        <v>1085</v>
      </c>
      <c r="E55" s="33">
        <v>42.49902075989033</v>
      </c>
      <c r="F55" s="19">
        <v>989</v>
      </c>
      <c r="G55" s="92">
        <v>91.15207373271889</v>
      </c>
      <c r="H55" s="7">
        <v>33</v>
      </c>
      <c r="I55" s="95">
        <v>3.336703741152679</v>
      </c>
      <c r="J55" s="113">
        <v>32</v>
      </c>
      <c r="K55" s="92">
        <v>96.96969696969697</v>
      </c>
      <c r="L55" s="70">
        <v>21</v>
      </c>
      <c r="M55" s="74">
        <v>1</v>
      </c>
      <c r="N55" s="74">
        <v>0</v>
      </c>
      <c r="O55" s="74">
        <v>10</v>
      </c>
      <c r="P55" s="74">
        <v>0</v>
      </c>
      <c r="Q55" s="98">
        <v>1</v>
      </c>
      <c r="R55" s="19">
        <v>45</v>
      </c>
      <c r="S55" s="103">
        <v>4.550050556117291</v>
      </c>
      <c r="T55" s="42">
        <v>101.11223458038423</v>
      </c>
      <c r="U55" s="63">
        <v>2553</v>
      </c>
      <c r="V55" s="3">
        <v>121</v>
      </c>
      <c r="W55" s="33">
        <v>4.739522130826479</v>
      </c>
      <c r="X55" s="19">
        <v>65</v>
      </c>
      <c r="Y55" s="92">
        <v>53.71900826446281</v>
      </c>
      <c r="Z55" s="7">
        <v>0</v>
      </c>
      <c r="AA55" s="95">
        <v>0</v>
      </c>
      <c r="AB55" s="114">
        <v>0</v>
      </c>
      <c r="AC55" s="92">
        <v>0</v>
      </c>
      <c r="AD55" s="70">
        <v>0</v>
      </c>
      <c r="AE55" s="74">
        <v>0</v>
      </c>
      <c r="AF55" s="74">
        <v>0</v>
      </c>
      <c r="AG55" s="74">
        <v>0</v>
      </c>
      <c r="AH55" s="74">
        <v>0</v>
      </c>
      <c r="AI55" s="98">
        <v>0</v>
      </c>
      <c r="AJ55" s="19">
        <v>0</v>
      </c>
      <c r="AK55" s="103">
        <v>0</v>
      </c>
      <c r="AL55" s="42">
        <v>0</v>
      </c>
    </row>
    <row r="56" spans="2:38" ht="13.5">
      <c r="B56" s="31" t="s">
        <v>53</v>
      </c>
      <c r="C56" s="3">
        <v>2193</v>
      </c>
      <c r="D56" s="3">
        <v>1057</v>
      </c>
      <c r="E56" s="33">
        <v>48.198814409484726</v>
      </c>
      <c r="F56" s="19">
        <v>780</v>
      </c>
      <c r="G56" s="92">
        <v>73.79375591296122</v>
      </c>
      <c r="H56" s="7">
        <v>12</v>
      </c>
      <c r="I56" s="95">
        <v>1.5384615384615385</v>
      </c>
      <c r="J56" s="113">
        <v>11</v>
      </c>
      <c r="K56" s="92">
        <v>91.66666666666666</v>
      </c>
      <c r="L56" s="70">
        <v>7</v>
      </c>
      <c r="M56" s="74">
        <v>1</v>
      </c>
      <c r="N56" s="74">
        <v>0</v>
      </c>
      <c r="O56" s="74">
        <v>3</v>
      </c>
      <c r="P56" s="74">
        <v>0</v>
      </c>
      <c r="Q56" s="98">
        <v>1</v>
      </c>
      <c r="R56" s="19">
        <v>42</v>
      </c>
      <c r="S56" s="103">
        <v>5.384615384615385</v>
      </c>
      <c r="T56" s="42">
        <v>128.2051282051282</v>
      </c>
      <c r="U56" s="63">
        <v>2193</v>
      </c>
      <c r="V56" s="3">
        <v>82</v>
      </c>
      <c r="W56" s="33">
        <v>3.739170086639307</v>
      </c>
      <c r="X56" s="19">
        <v>80</v>
      </c>
      <c r="Y56" s="92">
        <v>97.5609756097561</v>
      </c>
      <c r="Z56" s="7">
        <v>0</v>
      </c>
      <c r="AA56" s="95">
        <v>0</v>
      </c>
      <c r="AB56" s="114">
        <v>0</v>
      </c>
      <c r="AC56" s="92">
        <v>0</v>
      </c>
      <c r="AD56" s="70">
        <v>0</v>
      </c>
      <c r="AE56" s="74">
        <v>0</v>
      </c>
      <c r="AF56" s="74">
        <v>0</v>
      </c>
      <c r="AG56" s="74">
        <v>0</v>
      </c>
      <c r="AH56" s="74">
        <v>0</v>
      </c>
      <c r="AI56" s="98">
        <v>0</v>
      </c>
      <c r="AJ56" s="19">
        <v>17</v>
      </c>
      <c r="AK56" s="103">
        <v>21.25</v>
      </c>
      <c r="AL56" s="42">
        <v>0</v>
      </c>
    </row>
    <row r="57" spans="2:38" ht="13.5">
      <c r="B57" s="31" t="s">
        <v>54</v>
      </c>
      <c r="C57" s="3">
        <v>5811</v>
      </c>
      <c r="D57" s="3">
        <v>3950</v>
      </c>
      <c r="E57" s="33">
        <v>67.97453106177939</v>
      </c>
      <c r="F57" s="19">
        <v>2630</v>
      </c>
      <c r="G57" s="92">
        <v>66.58227848101265</v>
      </c>
      <c r="H57" s="7">
        <v>2</v>
      </c>
      <c r="I57" s="95">
        <v>0.07604562737642585</v>
      </c>
      <c r="J57" s="113">
        <v>2</v>
      </c>
      <c r="K57" s="92">
        <v>100</v>
      </c>
      <c r="L57" s="70">
        <v>1</v>
      </c>
      <c r="M57" s="74">
        <v>1</v>
      </c>
      <c r="N57" s="74">
        <v>0</v>
      </c>
      <c r="O57" s="74">
        <v>0</v>
      </c>
      <c r="P57" s="74">
        <v>0</v>
      </c>
      <c r="Q57" s="98">
        <v>0</v>
      </c>
      <c r="R57" s="19">
        <v>154</v>
      </c>
      <c r="S57" s="103">
        <v>5.855513307984791</v>
      </c>
      <c r="T57" s="42">
        <v>38.02281368821293</v>
      </c>
      <c r="U57" s="63">
        <v>6408</v>
      </c>
      <c r="V57" s="3">
        <v>252</v>
      </c>
      <c r="W57" s="33">
        <v>3.932584269662921</v>
      </c>
      <c r="X57" s="19">
        <v>169</v>
      </c>
      <c r="Y57" s="92">
        <v>67.06349206349206</v>
      </c>
      <c r="Z57" s="7">
        <v>0</v>
      </c>
      <c r="AA57" s="95">
        <v>0</v>
      </c>
      <c r="AB57" s="114">
        <v>0</v>
      </c>
      <c r="AC57" s="92">
        <v>0</v>
      </c>
      <c r="AD57" s="70">
        <v>0</v>
      </c>
      <c r="AE57" s="74">
        <v>0</v>
      </c>
      <c r="AF57" s="74">
        <v>0</v>
      </c>
      <c r="AG57" s="74">
        <v>0</v>
      </c>
      <c r="AH57" s="74">
        <v>0</v>
      </c>
      <c r="AI57" s="98">
        <v>0</v>
      </c>
      <c r="AJ57" s="19">
        <v>17</v>
      </c>
      <c r="AK57" s="103">
        <v>10.059171597633137</v>
      </c>
      <c r="AL57" s="42">
        <v>0</v>
      </c>
    </row>
    <row r="58" spans="2:38" ht="13.5">
      <c r="B58" s="31" t="s">
        <v>55</v>
      </c>
      <c r="C58" s="3">
        <v>9794</v>
      </c>
      <c r="D58" s="3">
        <v>5145</v>
      </c>
      <c r="E58" s="33">
        <v>52.53216254849909</v>
      </c>
      <c r="F58" s="19">
        <v>4695</v>
      </c>
      <c r="G58" s="92">
        <v>91.25364431486881</v>
      </c>
      <c r="H58" s="7">
        <v>9</v>
      </c>
      <c r="I58" s="95">
        <v>0.19169329073482427</v>
      </c>
      <c r="J58" s="113">
        <v>9</v>
      </c>
      <c r="K58" s="92">
        <v>100</v>
      </c>
      <c r="L58" s="70">
        <v>1</v>
      </c>
      <c r="M58" s="74">
        <v>4</v>
      </c>
      <c r="N58" s="74">
        <v>1</v>
      </c>
      <c r="O58" s="74">
        <v>3</v>
      </c>
      <c r="P58" s="74">
        <v>0</v>
      </c>
      <c r="Q58" s="98">
        <v>0</v>
      </c>
      <c r="R58" s="19">
        <v>0</v>
      </c>
      <c r="S58" s="103">
        <v>0</v>
      </c>
      <c r="T58" s="42">
        <v>85.19701810436634</v>
      </c>
      <c r="U58" s="63">
        <v>9794</v>
      </c>
      <c r="V58" s="3">
        <v>0</v>
      </c>
      <c r="W58" s="33">
        <v>0</v>
      </c>
      <c r="X58" s="19">
        <v>48</v>
      </c>
      <c r="Y58" s="106" t="s">
        <v>105</v>
      </c>
      <c r="Z58" s="7">
        <v>3</v>
      </c>
      <c r="AA58" s="95">
        <v>6.25</v>
      </c>
      <c r="AB58" s="114">
        <v>1</v>
      </c>
      <c r="AC58" s="92">
        <v>33.33333333333333</v>
      </c>
      <c r="AD58" s="70">
        <v>0</v>
      </c>
      <c r="AE58" s="74">
        <v>1</v>
      </c>
      <c r="AF58" s="74">
        <v>0</v>
      </c>
      <c r="AG58" s="74">
        <v>0</v>
      </c>
      <c r="AH58" s="74">
        <v>0</v>
      </c>
      <c r="AI58" s="98">
        <v>2</v>
      </c>
      <c r="AJ58" s="19">
        <v>48</v>
      </c>
      <c r="AK58" s="103">
        <v>100</v>
      </c>
      <c r="AL58" s="42">
        <v>2083.333333333333</v>
      </c>
    </row>
    <row r="59" spans="2:38" ht="13.5">
      <c r="B59" s="31" t="s">
        <v>56</v>
      </c>
      <c r="C59" s="3">
        <v>2573</v>
      </c>
      <c r="D59" s="3">
        <v>1349</v>
      </c>
      <c r="E59" s="33">
        <v>52.42907112320248</v>
      </c>
      <c r="F59" s="19">
        <v>1089</v>
      </c>
      <c r="G59" s="92">
        <v>80.72646404744255</v>
      </c>
      <c r="H59" s="7">
        <v>11</v>
      </c>
      <c r="I59" s="95">
        <v>1.0101010101010102</v>
      </c>
      <c r="J59" s="113">
        <v>7</v>
      </c>
      <c r="K59" s="92">
        <v>63.63636363636363</v>
      </c>
      <c r="L59" s="70">
        <v>4</v>
      </c>
      <c r="M59" s="74">
        <v>0</v>
      </c>
      <c r="N59" s="74">
        <v>0</v>
      </c>
      <c r="O59" s="74">
        <v>3</v>
      </c>
      <c r="P59" s="74">
        <v>0</v>
      </c>
      <c r="Q59" s="98">
        <v>4</v>
      </c>
      <c r="R59" s="19">
        <v>0</v>
      </c>
      <c r="S59" s="103">
        <v>0</v>
      </c>
      <c r="T59" s="42">
        <v>0</v>
      </c>
      <c r="U59" s="63">
        <v>2573</v>
      </c>
      <c r="V59" s="3">
        <v>104</v>
      </c>
      <c r="W59" s="33">
        <v>4.041974349008939</v>
      </c>
      <c r="X59" s="19">
        <v>74</v>
      </c>
      <c r="Y59" s="92">
        <v>71.15384615384616</v>
      </c>
      <c r="Z59" s="7">
        <v>0</v>
      </c>
      <c r="AA59" s="95">
        <v>0</v>
      </c>
      <c r="AB59" s="114">
        <v>0</v>
      </c>
      <c r="AC59" s="92">
        <v>0</v>
      </c>
      <c r="AD59" s="70">
        <v>0</v>
      </c>
      <c r="AE59" s="74">
        <v>0</v>
      </c>
      <c r="AF59" s="74">
        <v>0</v>
      </c>
      <c r="AG59" s="74">
        <v>0</v>
      </c>
      <c r="AH59" s="74">
        <v>0</v>
      </c>
      <c r="AI59" s="98">
        <v>0</v>
      </c>
      <c r="AJ59" s="19">
        <v>0</v>
      </c>
      <c r="AK59" s="103">
        <v>0</v>
      </c>
      <c r="AL59" s="42">
        <v>0</v>
      </c>
    </row>
    <row r="60" spans="2:38" ht="13.5">
      <c r="B60" s="31" t="s">
        <v>57</v>
      </c>
      <c r="C60" s="3">
        <v>6655</v>
      </c>
      <c r="D60" s="3">
        <v>2242</v>
      </c>
      <c r="E60" s="33">
        <v>33.688955672426744</v>
      </c>
      <c r="F60" s="19">
        <v>1917</v>
      </c>
      <c r="G60" s="92">
        <v>85.50401427297057</v>
      </c>
      <c r="H60" s="7">
        <v>1</v>
      </c>
      <c r="I60" s="95">
        <v>0.05216484089723526</v>
      </c>
      <c r="J60" s="113">
        <v>1</v>
      </c>
      <c r="K60" s="92">
        <v>100</v>
      </c>
      <c r="L60" s="70">
        <v>0</v>
      </c>
      <c r="M60" s="74">
        <v>0</v>
      </c>
      <c r="N60" s="74">
        <v>1</v>
      </c>
      <c r="O60" s="74">
        <v>0</v>
      </c>
      <c r="P60" s="74">
        <v>0</v>
      </c>
      <c r="Q60" s="98">
        <v>0</v>
      </c>
      <c r="R60" s="19">
        <v>0</v>
      </c>
      <c r="S60" s="103">
        <v>0</v>
      </c>
      <c r="T60" s="42">
        <v>0</v>
      </c>
      <c r="U60" s="63">
        <v>6655</v>
      </c>
      <c r="V60" s="3">
        <v>172</v>
      </c>
      <c r="W60" s="33">
        <v>2.5845229151014273</v>
      </c>
      <c r="X60" s="19">
        <v>130</v>
      </c>
      <c r="Y60" s="92">
        <v>75.5813953488372</v>
      </c>
      <c r="Z60" s="7">
        <v>0</v>
      </c>
      <c r="AA60" s="95">
        <v>0</v>
      </c>
      <c r="AB60" s="114">
        <v>0</v>
      </c>
      <c r="AC60" s="92">
        <v>0</v>
      </c>
      <c r="AD60" s="70">
        <v>0</v>
      </c>
      <c r="AE60" s="74">
        <v>0</v>
      </c>
      <c r="AF60" s="74">
        <v>0</v>
      </c>
      <c r="AG60" s="74">
        <v>0</v>
      </c>
      <c r="AH60" s="74">
        <v>0</v>
      </c>
      <c r="AI60" s="98">
        <v>0</v>
      </c>
      <c r="AJ60" s="19">
        <v>0</v>
      </c>
      <c r="AK60" s="103">
        <v>0</v>
      </c>
      <c r="AL60" s="42">
        <v>0</v>
      </c>
    </row>
    <row r="61" spans="2:38" ht="13.5">
      <c r="B61" s="31" t="s">
        <v>58</v>
      </c>
      <c r="C61" s="3">
        <v>1213</v>
      </c>
      <c r="D61" s="3">
        <v>693</v>
      </c>
      <c r="E61" s="33">
        <v>57.131079967023915</v>
      </c>
      <c r="F61" s="19">
        <v>660</v>
      </c>
      <c r="G61" s="92">
        <v>95.23809523809523</v>
      </c>
      <c r="H61" s="7">
        <v>0</v>
      </c>
      <c r="I61" s="95">
        <v>0</v>
      </c>
      <c r="J61" s="113">
        <v>0</v>
      </c>
      <c r="K61" s="92">
        <v>0</v>
      </c>
      <c r="L61" s="70">
        <v>0</v>
      </c>
      <c r="M61" s="74">
        <v>0</v>
      </c>
      <c r="N61" s="74">
        <v>0</v>
      </c>
      <c r="O61" s="74">
        <v>0</v>
      </c>
      <c r="P61" s="74">
        <v>0</v>
      </c>
      <c r="Q61" s="98">
        <v>0</v>
      </c>
      <c r="R61" s="19">
        <v>0</v>
      </c>
      <c r="S61" s="103">
        <v>0</v>
      </c>
      <c r="T61" s="42">
        <v>0</v>
      </c>
      <c r="U61" s="63">
        <v>1213</v>
      </c>
      <c r="V61" s="3">
        <v>98</v>
      </c>
      <c r="W61" s="33">
        <v>8.07914262159934</v>
      </c>
      <c r="X61" s="19">
        <v>57</v>
      </c>
      <c r="Y61" s="92">
        <v>58.16326530612245</v>
      </c>
      <c r="Z61" s="7">
        <v>0</v>
      </c>
      <c r="AA61" s="95">
        <v>0</v>
      </c>
      <c r="AB61" s="114">
        <v>0</v>
      </c>
      <c r="AC61" s="92">
        <v>0</v>
      </c>
      <c r="AD61" s="70">
        <v>0</v>
      </c>
      <c r="AE61" s="74">
        <v>0</v>
      </c>
      <c r="AF61" s="74">
        <v>0</v>
      </c>
      <c r="AG61" s="74">
        <v>0</v>
      </c>
      <c r="AH61" s="74">
        <v>0</v>
      </c>
      <c r="AI61" s="98">
        <v>0</v>
      </c>
      <c r="AJ61" s="19">
        <v>4</v>
      </c>
      <c r="AK61" s="103">
        <v>7.017543859649122</v>
      </c>
      <c r="AL61" s="42">
        <v>0</v>
      </c>
    </row>
    <row r="62" spans="2:38" ht="13.5">
      <c r="B62" s="31" t="s">
        <v>59</v>
      </c>
      <c r="C62" s="3">
        <v>764</v>
      </c>
      <c r="D62" s="3">
        <v>453</v>
      </c>
      <c r="E62" s="33">
        <v>59.29319371727748</v>
      </c>
      <c r="F62" s="19">
        <v>434</v>
      </c>
      <c r="G62" s="92">
        <v>95.80573951434879</v>
      </c>
      <c r="H62" s="7">
        <v>8</v>
      </c>
      <c r="I62" s="95">
        <v>1.8433179723502304</v>
      </c>
      <c r="J62" s="113">
        <v>7</v>
      </c>
      <c r="K62" s="92">
        <v>87.5</v>
      </c>
      <c r="L62" s="70">
        <v>3</v>
      </c>
      <c r="M62" s="74">
        <v>0</v>
      </c>
      <c r="N62" s="74">
        <v>1</v>
      </c>
      <c r="O62" s="74">
        <v>3</v>
      </c>
      <c r="P62" s="74">
        <v>1</v>
      </c>
      <c r="Q62" s="98">
        <v>0</v>
      </c>
      <c r="R62" s="19">
        <v>0</v>
      </c>
      <c r="S62" s="103">
        <v>0</v>
      </c>
      <c r="T62" s="42">
        <v>0</v>
      </c>
      <c r="U62" s="63">
        <v>764</v>
      </c>
      <c r="V62" s="3">
        <v>36</v>
      </c>
      <c r="W62" s="33">
        <v>4.712041884816754</v>
      </c>
      <c r="X62" s="19">
        <v>27</v>
      </c>
      <c r="Y62" s="92">
        <v>75</v>
      </c>
      <c r="Z62" s="7">
        <v>1</v>
      </c>
      <c r="AA62" s="95">
        <v>3.7037037037037033</v>
      </c>
      <c r="AB62" s="114">
        <v>0</v>
      </c>
      <c r="AC62" s="92">
        <v>0</v>
      </c>
      <c r="AD62" s="70">
        <v>0</v>
      </c>
      <c r="AE62" s="74">
        <v>0</v>
      </c>
      <c r="AF62" s="74">
        <v>0</v>
      </c>
      <c r="AG62" s="74">
        <v>0</v>
      </c>
      <c r="AH62" s="74">
        <v>0</v>
      </c>
      <c r="AI62" s="98">
        <v>1</v>
      </c>
      <c r="AJ62" s="19">
        <v>0</v>
      </c>
      <c r="AK62" s="103">
        <v>0</v>
      </c>
      <c r="AL62" s="42">
        <v>0</v>
      </c>
    </row>
    <row r="63" spans="2:38" ht="13.5">
      <c r="B63" s="31" t="s">
        <v>60</v>
      </c>
      <c r="C63" s="3">
        <v>1561</v>
      </c>
      <c r="D63" s="3">
        <v>664</v>
      </c>
      <c r="E63" s="33">
        <v>42.53683536194747</v>
      </c>
      <c r="F63" s="19">
        <v>635</v>
      </c>
      <c r="G63" s="92">
        <v>95.63253012048193</v>
      </c>
      <c r="H63" s="7">
        <v>1</v>
      </c>
      <c r="I63" s="95">
        <v>0.15748031496062992</v>
      </c>
      <c r="J63" s="113">
        <v>1</v>
      </c>
      <c r="K63" s="92">
        <v>100</v>
      </c>
      <c r="L63" s="70">
        <v>0</v>
      </c>
      <c r="M63" s="74">
        <v>0</v>
      </c>
      <c r="N63" s="74">
        <v>0</v>
      </c>
      <c r="O63" s="74">
        <v>1</v>
      </c>
      <c r="P63" s="74">
        <v>0</v>
      </c>
      <c r="Q63" s="98">
        <v>0</v>
      </c>
      <c r="R63" s="19">
        <v>0</v>
      </c>
      <c r="S63" s="103">
        <v>0</v>
      </c>
      <c r="T63" s="42">
        <v>0</v>
      </c>
      <c r="U63" s="63">
        <v>1561</v>
      </c>
      <c r="V63" s="3">
        <v>102</v>
      </c>
      <c r="W63" s="33">
        <v>6.534272901985906</v>
      </c>
      <c r="X63" s="19">
        <v>42</v>
      </c>
      <c r="Y63" s="92">
        <v>41.17647058823529</v>
      </c>
      <c r="Z63" s="7">
        <v>0</v>
      </c>
      <c r="AA63" s="95">
        <v>0</v>
      </c>
      <c r="AB63" s="114">
        <v>0</v>
      </c>
      <c r="AC63" s="92">
        <v>0</v>
      </c>
      <c r="AD63" s="70">
        <v>0</v>
      </c>
      <c r="AE63" s="74">
        <v>0</v>
      </c>
      <c r="AF63" s="74">
        <v>0</v>
      </c>
      <c r="AG63" s="74">
        <v>0</v>
      </c>
      <c r="AH63" s="74">
        <v>0</v>
      </c>
      <c r="AI63" s="98">
        <v>0</v>
      </c>
      <c r="AJ63" s="19">
        <v>0</v>
      </c>
      <c r="AK63" s="103">
        <v>0</v>
      </c>
      <c r="AL63" s="42">
        <v>0</v>
      </c>
    </row>
    <row r="64" spans="2:38" ht="13.5">
      <c r="B64" s="31" t="s">
        <v>61</v>
      </c>
      <c r="C64" s="3">
        <v>1953</v>
      </c>
      <c r="D64" s="3">
        <v>892</v>
      </c>
      <c r="E64" s="33">
        <v>45.67332309267793</v>
      </c>
      <c r="F64" s="19">
        <v>857</v>
      </c>
      <c r="G64" s="92">
        <v>96.0762331838565</v>
      </c>
      <c r="H64" s="7">
        <v>23</v>
      </c>
      <c r="I64" s="95">
        <v>2.6837806301050176</v>
      </c>
      <c r="J64" s="113">
        <v>22</v>
      </c>
      <c r="K64" s="92">
        <v>95.65217391304348</v>
      </c>
      <c r="L64" s="70">
        <v>7</v>
      </c>
      <c r="M64" s="74">
        <v>2</v>
      </c>
      <c r="N64" s="74">
        <v>0</v>
      </c>
      <c r="O64" s="74">
        <v>13</v>
      </c>
      <c r="P64" s="74">
        <v>1</v>
      </c>
      <c r="Q64" s="98">
        <v>0</v>
      </c>
      <c r="R64" s="19">
        <v>0</v>
      </c>
      <c r="S64" s="103">
        <v>0</v>
      </c>
      <c r="T64" s="42">
        <v>233.3722287047841</v>
      </c>
      <c r="U64" s="63">
        <v>1953</v>
      </c>
      <c r="V64" s="3">
        <v>892</v>
      </c>
      <c r="W64" s="33">
        <v>45.67332309267793</v>
      </c>
      <c r="X64" s="19">
        <v>152</v>
      </c>
      <c r="Y64" s="92">
        <v>17.040358744394617</v>
      </c>
      <c r="Z64" s="7">
        <v>2</v>
      </c>
      <c r="AA64" s="95">
        <v>1.3157894736842104</v>
      </c>
      <c r="AB64" s="114">
        <v>2</v>
      </c>
      <c r="AC64" s="92">
        <v>100</v>
      </c>
      <c r="AD64" s="70">
        <v>1</v>
      </c>
      <c r="AE64" s="74">
        <v>1</v>
      </c>
      <c r="AF64" s="74">
        <v>0</v>
      </c>
      <c r="AG64" s="74">
        <v>0</v>
      </c>
      <c r="AH64" s="74">
        <v>0</v>
      </c>
      <c r="AI64" s="98">
        <v>0</v>
      </c>
      <c r="AJ64" s="19">
        <v>7</v>
      </c>
      <c r="AK64" s="103">
        <v>4.605263157894736</v>
      </c>
      <c r="AL64" s="42">
        <v>657.8947368421052</v>
      </c>
    </row>
    <row r="65" spans="2:38" ht="13.5">
      <c r="B65" s="31" t="s">
        <v>62</v>
      </c>
      <c r="C65" s="3">
        <v>599</v>
      </c>
      <c r="D65" s="3">
        <v>329</v>
      </c>
      <c r="E65" s="33">
        <v>54.92487479131887</v>
      </c>
      <c r="F65" s="19">
        <v>277</v>
      </c>
      <c r="G65" s="92">
        <v>84.19452887537993</v>
      </c>
      <c r="H65" s="7">
        <v>3</v>
      </c>
      <c r="I65" s="95">
        <v>1.083032490974729</v>
      </c>
      <c r="J65" s="113">
        <v>3</v>
      </c>
      <c r="K65" s="92">
        <v>100</v>
      </c>
      <c r="L65" s="70">
        <v>1</v>
      </c>
      <c r="M65" s="74">
        <v>0</v>
      </c>
      <c r="N65" s="74">
        <v>0</v>
      </c>
      <c r="O65" s="74">
        <v>2</v>
      </c>
      <c r="P65" s="74">
        <v>0</v>
      </c>
      <c r="Q65" s="98">
        <v>0</v>
      </c>
      <c r="R65" s="19">
        <v>8</v>
      </c>
      <c r="S65" s="103">
        <v>2.888086642599278</v>
      </c>
      <c r="T65" s="42">
        <v>0</v>
      </c>
      <c r="U65" s="63">
        <v>599</v>
      </c>
      <c r="V65" s="3">
        <v>36</v>
      </c>
      <c r="W65" s="33">
        <v>6.010016694490818</v>
      </c>
      <c r="X65" s="19">
        <v>26</v>
      </c>
      <c r="Y65" s="92">
        <v>72.22222222222221</v>
      </c>
      <c r="Z65" s="7">
        <v>0</v>
      </c>
      <c r="AA65" s="95">
        <v>0</v>
      </c>
      <c r="AB65" s="114">
        <v>0</v>
      </c>
      <c r="AC65" s="92">
        <v>0</v>
      </c>
      <c r="AD65" s="70">
        <v>0</v>
      </c>
      <c r="AE65" s="74">
        <v>0</v>
      </c>
      <c r="AF65" s="74">
        <v>0</v>
      </c>
      <c r="AG65" s="74">
        <v>0</v>
      </c>
      <c r="AH65" s="74">
        <v>0</v>
      </c>
      <c r="AI65" s="98">
        <v>0</v>
      </c>
      <c r="AJ65" s="19">
        <v>1</v>
      </c>
      <c r="AK65" s="103">
        <v>3.8461538461538463</v>
      </c>
      <c r="AL65" s="42">
        <v>0</v>
      </c>
    </row>
    <row r="66" spans="2:38" ht="13.5">
      <c r="B66" s="31" t="s">
        <v>63</v>
      </c>
      <c r="C66" s="3">
        <v>3607</v>
      </c>
      <c r="D66" s="3">
        <v>1361</v>
      </c>
      <c r="E66" s="33">
        <v>37.73218741336291</v>
      </c>
      <c r="F66" s="19">
        <v>1174</v>
      </c>
      <c r="G66" s="92">
        <v>86.26010286554005</v>
      </c>
      <c r="H66" s="7">
        <v>29</v>
      </c>
      <c r="I66" s="95">
        <v>2.4701873935264054</v>
      </c>
      <c r="J66" s="113">
        <v>29</v>
      </c>
      <c r="K66" s="92">
        <v>100</v>
      </c>
      <c r="L66" s="70">
        <v>13</v>
      </c>
      <c r="M66" s="74">
        <v>0</v>
      </c>
      <c r="N66" s="74">
        <v>0</v>
      </c>
      <c r="O66" s="74">
        <v>16</v>
      </c>
      <c r="P66" s="74">
        <v>0</v>
      </c>
      <c r="Q66" s="98">
        <v>0</v>
      </c>
      <c r="R66" s="19">
        <v>15</v>
      </c>
      <c r="S66" s="103">
        <v>1.2776831345826234</v>
      </c>
      <c r="T66" s="42">
        <v>0</v>
      </c>
      <c r="U66" s="63">
        <v>3607</v>
      </c>
      <c r="V66" s="3">
        <v>127</v>
      </c>
      <c r="W66" s="33">
        <v>3.5209315220404767</v>
      </c>
      <c r="X66" s="19">
        <v>104</v>
      </c>
      <c r="Y66" s="92">
        <v>81.88976377952756</v>
      </c>
      <c r="Z66" s="7">
        <v>2</v>
      </c>
      <c r="AA66" s="95">
        <v>1.9230769230769231</v>
      </c>
      <c r="AB66" s="114">
        <v>2</v>
      </c>
      <c r="AC66" s="92">
        <v>100</v>
      </c>
      <c r="AD66" s="70">
        <v>0</v>
      </c>
      <c r="AE66" s="74">
        <v>0</v>
      </c>
      <c r="AF66" s="74">
        <v>0</v>
      </c>
      <c r="AG66" s="74">
        <v>2</v>
      </c>
      <c r="AH66" s="74">
        <v>0</v>
      </c>
      <c r="AI66" s="98">
        <v>0</v>
      </c>
      <c r="AJ66" s="19">
        <v>0</v>
      </c>
      <c r="AK66" s="103">
        <v>0</v>
      </c>
      <c r="AL66" s="42">
        <v>0</v>
      </c>
    </row>
    <row r="67" spans="2:38" ht="13.5">
      <c r="B67" s="31" t="s">
        <v>64</v>
      </c>
      <c r="C67" s="3">
        <v>652</v>
      </c>
      <c r="D67" s="3">
        <v>320</v>
      </c>
      <c r="E67" s="33">
        <v>49.079754601226995</v>
      </c>
      <c r="F67" s="19">
        <v>215</v>
      </c>
      <c r="G67" s="92">
        <v>67.1875</v>
      </c>
      <c r="H67" s="7">
        <v>4</v>
      </c>
      <c r="I67" s="95">
        <v>1.8604651162790697</v>
      </c>
      <c r="J67" s="113">
        <v>4</v>
      </c>
      <c r="K67" s="92">
        <v>100</v>
      </c>
      <c r="L67" s="70">
        <v>3</v>
      </c>
      <c r="M67" s="74">
        <v>0</v>
      </c>
      <c r="N67" s="74">
        <v>0</v>
      </c>
      <c r="O67" s="74">
        <v>1</v>
      </c>
      <c r="P67" s="74">
        <v>0</v>
      </c>
      <c r="Q67" s="98">
        <v>0</v>
      </c>
      <c r="R67" s="19">
        <v>0</v>
      </c>
      <c r="S67" s="103">
        <v>0</v>
      </c>
      <c r="T67" s="42">
        <v>0</v>
      </c>
      <c r="U67" s="63">
        <v>652</v>
      </c>
      <c r="V67" s="3">
        <v>3</v>
      </c>
      <c r="W67" s="33">
        <v>0.4601226993865031</v>
      </c>
      <c r="X67" s="19">
        <v>3</v>
      </c>
      <c r="Y67" s="92">
        <v>100</v>
      </c>
      <c r="Z67" s="7">
        <v>0</v>
      </c>
      <c r="AA67" s="95">
        <v>0</v>
      </c>
      <c r="AB67" s="114">
        <v>0</v>
      </c>
      <c r="AC67" s="92">
        <v>0</v>
      </c>
      <c r="AD67" s="70">
        <v>0</v>
      </c>
      <c r="AE67" s="74">
        <v>0</v>
      </c>
      <c r="AF67" s="74">
        <v>0</v>
      </c>
      <c r="AG67" s="74">
        <v>0</v>
      </c>
      <c r="AH67" s="74">
        <v>0</v>
      </c>
      <c r="AI67" s="98">
        <v>0</v>
      </c>
      <c r="AJ67" s="19">
        <v>0</v>
      </c>
      <c r="AK67" s="103">
        <v>0</v>
      </c>
      <c r="AL67" s="116" t="s">
        <v>113</v>
      </c>
    </row>
    <row r="68" spans="2:38" ht="13.5">
      <c r="B68" s="31" t="s">
        <v>65</v>
      </c>
      <c r="C68" s="3">
        <v>1326</v>
      </c>
      <c r="D68" s="3">
        <v>659</v>
      </c>
      <c r="E68" s="33">
        <v>49.698340874811464</v>
      </c>
      <c r="F68" s="19">
        <v>604</v>
      </c>
      <c r="G68" s="92">
        <v>91.65402124430956</v>
      </c>
      <c r="H68" s="7">
        <v>25</v>
      </c>
      <c r="I68" s="95">
        <v>4.13907284768212</v>
      </c>
      <c r="J68" s="113">
        <v>23</v>
      </c>
      <c r="K68" s="92">
        <v>92</v>
      </c>
      <c r="L68" s="70">
        <v>11</v>
      </c>
      <c r="M68" s="74">
        <v>2</v>
      </c>
      <c r="N68" s="74">
        <v>0</v>
      </c>
      <c r="O68" s="74">
        <v>10</v>
      </c>
      <c r="P68" s="74">
        <v>0</v>
      </c>
      <c r="Q68" s="98">
        <v>2</v>
      </c>
      <c r="R68" s="19">
        <v>0</v>
      </c>
      <c r="S68" s="103">
        <v>0</v>
      </c>
      <c r="T68" s="42">
        <v>331.12582781456956</v>
      </c>
      <c r="U68" s="63">
        <v>1326</v>
      </c>
      <c r="V68" s="3">
        <v>88</v>
      </c>
      <c r="W68" s="33">
        <v>6.636500754147813</v>
      </c>
      <c r="X68" s="19">
        <v>22</v>
      </c>
      <c r="Y68" s="92">
        <v>25</v>
      </c>
      <c r="Z68" s="7">
        <v>0</v>
      </c>
      <c r="AA68" s="95">
        <v>0</v>
      </c>
      <c r="AB68" s="114">
        <v>0</v>
      </c>
      <c r="AC68" s="92">
        <v>0</v>
      </c>
      <c r="AD68" s="70">
        <v>0</v>
      </c>
      <c r="AE68" s="74">
        <v>0</v>
      </c>
      <c r="AF68" s="74">
        <v>0</v>
      </c>
      <c r="AG68" s="74">
        <v>0</v>
      </c>
      <c r="AH68" s="74">
        <v>0</v>
      </c>
      <c r="AI68" s="98">
        <v>0</v>
      </c>
      <c r="AJ68" s="19">
        <v>0</v>
      </c>
      <c r="AK68" s="103">
        <v>0</v>
      </c>
      <c r="AL68" s="42">
        <v>0</v>
      </c>
    </row>
    <row r="69" spans="2:38" ht="13.5">
      <c r="B69" s="31" t="s">
        <v>66</v>
      </c>
      <c r="C69" s="3">
        <v>617</v>
      </c>
      <c r="D69" s="3">
        <v>290</v>
      </c>
      <c r="E69" s="33">
        <v>47.00162074554295</v>
      </c>
      <c r="F69" s="19">
        <v>258</v>
      </c>
      <c r="G69" s="92">
        <v>88.96551724137932</v>
      </c>
      <c r="H69" s="7">
        <v>14</v>
      </c>
      <c r="I69" s="95">
        <v>5.426356589147287</v>
      </c>
      <c r="J69" s="113">
        <v>10</v>
      </c>
      <c r="K69" s="92">
        <v>71.42857142857143</v>
      </c>
      <c r="L69" s="70">
        <v>9</v>
      </c>
      <c r="M69" s="74">
        <v>0</v>
      </c>
      <c r="N69" s="74">
        <v>0</v>
      </c>
      <c r="O69" s="74">
        <v>1</v>
      </c>
      <c r="P69" s="74">
        <v>4</v>
      </c>
      <c r="Q69" s="98">
        <v>0</v>
      </c>
      <c r="R69" s="19">
        <v>0</v>
      </c>
      <c r="S69" s="103">
        <v>0</v>
      </c>
      <c r="T69" s="42">
        <v>0</v>
      </c>
      <c r="U69" s="63">
        <v>617</v>
      </c>
      <c r="V69" s="3">
        <v>24</v>
      </c>
      <c r="W69" s="33">
        <v>3.889789303079417</v>
      </c>
      <c r="X69" s="19">
        <v>5</v>
      </c>
      <c r="Y69" s="92">
        <v>20.833333333333336</v>
      </c>
      <c r="Z69" s="7">
        <v>0</v>
      </c>
      <c r="AA69" s="95">
        <v>0</v>
      </c>
      <c r="AB69" s="114">
        <v>0</v>
      </c>
      <c r="AC69" s="92">
        <v>0</v>
      </c>
      <c r="AD69" s="70">
        <v>0</v>
      </c>
      <c r="AE69" s="74">
        <v>0</v>
      </c>
      <c r="AF69" s="74">
        <v>0</v>
      </c>
      <c r="AG69" s="74">
        <v>0</v>
      </c>
      <c r="AH69" s="74">
        <v>0</v>
      </c>
      <c r="AI69" s="98">
        <v>0</v>
      </c>
      <c r="AJ69" s="19">
        <v>0</v>
      </c>
      <c r="AK69" s="103">
        <v>0</v>
      </c>
      <c r="AL69" s="42">
        <v>0</v>
      </c>
    </row>
    <row r="70" spans="2:38" ht="13.5">
      <c r="B70" s="31" t="s">
        <v>67</v>
      </c>
      <c r="C70" s="3">
        <v>472</v>
      </c>
      <c r="D70" s="3">
        <v>240</v>
      </c>
      <c r="E70" s="33">
        <v>50.847457627118644</v>
      </c>
      <c r="F70" s="19">
        <v>216</v>
      </c>
      <c r="G70" s="92">
        <v>90</v>
      </c>
      <c r="H70" s="7">
        <v>8</v>
      </c>
      <c r="I70" s="95">
        <v>3.7037037037037033</v>
      </c>
      <c r="J70" s="113">
        <v>7</v>
      </c>
      <c r="K70" s="92">
        <v>87.5</v>
      </c>
      <c r="L70" s="70">
        <v>5</v>
      </c>
      <c r="M70" s="74">
        <v>0</v>
      </c>
      <c r="N70" s="74">
        <v>0</v>
      </c>
      <c r="O70" s="74">
        <v>2</v>
      </c>
      <c r="P70" s="74">
        <v>1</v>
      </c>
      <c r="Q70" s="98">
        <v>0</v>
      </c>
      <c r="R70" s="19">
        <v>0</v>
      </c>
      <c r="S70" s="103">
        <v>0</v>
      </c>
      <c r="T70" s="42">
        <v>0</v>
      </c>
      <c r="U70" s="64" t="s">
        <v>105</v>
      </c>
      <c r="V70" s="3">
        <v>47</v>
      </c>
      <c r="W70" s="47" t="s">
        <v>105</v>
      </c>
      <c r="X70" s="19">
        <v>10</v>
      </c>
      <c r="Y70" s="92">
        <v>21.27659574468085</v>
      </c>
      <c r="Z70" s="7">
        <v>0</v>
      </c>
      <c r="AA70" s="95">
        <v>0</v>
      </c>
      <c r="AB70" s="114">
        <v>0</v>
      </c>
      <c r="AC70" s="92">
        <v>0</v>
      </c>
      <c r="AD70" s="70">
        <v>0</v>
      </c>
      <c r="AE70" s="74">
        <v>0</v>
      </c>
      <c r="AF70" s="74">
        <v>0</v>
      </c>
      <c r="AG70" s="74">
        <v>0</v>
      </c>
      <c r="AH70" s="74">
        <v>0</v>
      </c>
      <c r="AI70" s="98">
        <v>0</v>
      </c>
      <c r="AJ70" s="19">
        <v>0</v>
      </c>
      <c r="AK70" s="103">
        <v>0</v>
      </c>
      <c r="AL70" s="42">
        <v>0</v>
      </c>
    </row>
    <row r="71" spans="2:38" ht="13.5">
      <c r="B71" s="31" t="s">
        <v>68</v>
      </c>
      <c r="C71" s="3">
        <v>7301</v>
      </c>
      <c r="D71" s="3">
        <v>2691</v>
      </c>
      <c r="E71" s="33">
        <v>36.85796466237502</v>
      </c>
      <c r="F71" s="19">
        <v>1821</v>
      </c>
      <c r="G71" s="92">
        <v>67.67001114827201</v>
      </c>
      <c r="H71" s="7">
        <v>4</v>
      </c>
      <c r="I71" s="95">
        <v>0.21965952773201539</v>
      </c>
      <c r="J71" s="113">
        <v>4</v>
      </c>
      <c r="K71" s="92">
        <v>100</v>
      </c>
      <c r="L71" s="70">
        <v>0</v>
      </c>
      <c r="M71" s="74">
        <v>3</v>
      </c>
      <c r="N71" s="74">
        <v>0</v>
      </c>
      <c r="O71" s="74">
        <v>1</v>
      </c>
      <c r="P71" s="74">
        <v>0</v>
      </c>
      <c r="Q71" s="98">
        <v>0</v>
      </c>
      <c r="R71" s="19">
        <v>114</v>
      </c>
      <c r="S71" s="103">
        <v>6.260296540362438</v>
      </c>
      <c r="T71" s="42">
        <v>164.74464579901152</v>
      </c>
      <c r="U71" s="63">
        <v>7301</v>
      </c>
      <c r="V71" s="3">
        <v>242</v>
      </c>
      <c r="W71" s="33">
        <v>3.3146144363785783</v>
      </c>
      <c r="X71" s="19">
        <v>83</v>
      </c>
      <c r="Y71" s="92">
        <v>34.29752066115703</v>
      </c>
      <c r="Z71" s="7">
        <v>0</v>
      </c>
      <c r="AA71" s="95">
        <v>0</v>
      </c>
      <c r="AB71" s="114">
        <v>0</v>
      </c>
      <c r="AC71" s="92">
        <v>0</v>
      </c>
      <c r="AD71" s="70">
        <v>0</v>
      </c>
      <c r="AE71" s="74">
        <v>0</v>
      </c>
      <c r="AF71" s="74">
        <v>0</v>
      </c>
      <c r="AG71" s="74">
        <v>0</v>
      </c>
      <c r="AH71" s="74">
        <v>0</v>
      </c>
      <c r="AI71" s="98">
        <v>0</v>
      </c>
      <c r="AJ71" s="19">
        <v>6</v>
      </c>
      <c r="AK71" s="103">
        <v>7.228915662650602</v>
      </c>
      <c r="AL71" s="42">
        <v>0</v>
      </c>
    </row>
    <row r="72" spans="2:38" ht="13.5">
      <c r="B72" s="31" t="s">
        <v>69</v>
      </c>
      <c r="C72" s="3">
        <v>2576</v>
      </c>
      <c r="D72" s="3">
        <v>1043</v>
      </c>
      <c r="E72" s="33">
        <v>40.48913043478261</v>
      </c>
      <c r="F72" s="19">
        <v>858</v>
      </c>
      <c r="G72" s="92">
        <v>82.2627037392138</v>
      </c>
      <c r="H72" s="7">
        <v>19</v>
      </c>
      <c r="I72" s="95">
        <v>2.2144522144522143</v>
      </c>
      <c r="J72" s="113">
        <v>19</v>
      </c>
      <c r="K72" s="92">
        <v>100</v>
      </c>
      <c r="L72" s="70">
        <v>5</v>
      </c>
      <c r="M72" s="74">
        <v>0</v>
      </c>
      <c r="N72" s="74">
        <v>0</v>
      </c>
      <c r="O72" s="74">
        <v>14</v>
      </c>
      <c r="P72" s="74">
        <v>0</v>
      </c>
      <c r="Q72" s="98">
        <v>0</v>
      </c>
      <c r="R72" s="19">
        <v>0</v>
      </c>
      <c r="S72" s="103">
        <v>0</v>
      </c>
      <c r="T72" s="42">
        <v>0</v>
      </c>
      <c r="U72" s="63">
        <v>2576</v>
      </c>
      <c r="V72" s="3">
        <v>0</v>
      </c>
      <c r="W72" s="33">
        <v>0</v>
      </c>
      <c r="X72" s="19">
        <v>39</v>
      </c>
      <c r="Y72" s="106" t="s">
        <v>105</v>
      </c>
      <c r="Z72" s="7">
        <v>0</v>
      </c>
      <c r="AA72" s="95">
        <v>0</v>
      </c>
      <c r="AB72" s="114">
        <v>0</v>
      </c>
      <c r="AC72" s="92">
        <v>0</v>
      </c>
      <c r="AD72" s="70">
        <v>0</v>
      </c>
      <c r="AE72" s="74">
        <v>0</v>
      </c>
      <c r="AF72" s="74">
        <v>0</v>
      </c>
      <c r="AG72" s="74">
        <v>0</v>
      </c>
      <c r="AH72" s="74">
        <v>0</v>
      </c>
      <c r="AI72" s="98">
        <v>0</v>
      </c>
      <c r="AJ72" s="19">
        <v>0</v>
      </c>
      <c r="AK72" s="103">
        <v>0</v>
      </c>
      <c r="AL72" s="42">
        <v>0</v>
      </c>
    </row>
    <row r="73" spans="2:38" ht="13.5">
      <c r="B73" s="31" t="s">
        <v>70</v>
      </c>
      <c r="C73" s="3">
        <v>6538</v>
      </c>
      <c r="D73" s="3">
        <v>2393</v>
      </c>
      <c r="E73" s="33">
        <v>36.60140715815234</v>
      </c>
      <c r="F73" s="19">
        <v>1809</v>
      </c>
      <c r="G73" s="92">
        <v>75.59548683660677</v>
      </c>
      <c r="H73" s="7">
        <v>44</v>
      </c>
      <c r="I73" s="95">
        <v>2.4322830292979547</v>
      </c>
      <c r="J73" s="113">
        <v>44</v>
      </c>
      <c r="K73" s="92">
        <v>100</v>
      </c>
      <c r="L73" s="70">
        <v>33</v>
      </c>
      <c r="M73" s="74">
        <v>1</v>
      </c>
      <c r="N73" s="74">
        <v>0</v>
      </c>
      <c r="O73" s="74">
        <v>10</v>
      </c>
      <c r="P73" s="74">
        <v>0</v>
      </c>
      <c r="Q73" s="98">
        <v>0</v>
      </c>
      <c r="R73" s="19">
        <v>1</v>
      </c>
      <c r="S73" s="103">
        <v>0.055279159756771695</v>
      </c>
      <c r="T73" s="42">
        <v>55.2791597567717</v>
      </c>
      <c r="U73" s="63">
        <v>6538</v>
      </c>
      <c r="V73" s="3">
        <v>292</v>
      </c>
      <c r="W73" s="33">
        <v>4.4661976139492205</v>
      </c>
      <c r="X73" s="19">
        <v>86</v>
      </c>
      <c r="Y73" s="92">
        <v>29.45205479452055</v>
      </c>
      <c r="Z73" s="7">
        <v>0</v>
      </c>
      <c r="AA73" s="95">
        <v>0</v>
      </c>
      <c r="AB73" s="114">
        <v>0</v>
      </c>
      <c r="AC73" s="92">
        <v>0</v>
      </c>
      <c r="AD73" s="70">
        <v>0</v>
      </c>
      <c r="AE73" s="74">
        <v>0</v>
      </c>
      <c r="AF73" s="74">
        <v>0</v>
      </c>
      <c r="AG73" s="74">
        <v>0</v>
      </c>
      <c r="AH73" s="74">
        <v>0</v>
      </c>
      <c r="AI73" s="98">
        <v>0</v>
      </c>
      <c r="AJ73" s="19">
        <v>0</v>
      </c>
      <c r="AK73" s="103">
        <v>0</v>
      </c>
      <c r="AL73" s="42">
        <v>0</v>
      </c>
    </row>
    <row r="74" spans="2:38" ht="13.5">
      <c r="B74" s="31" t="s">
        <v>71</v>
      </c>
      <c r="C74" s="3">
        <v>3928</v>
      </c>
      <c r="D74" s="3">
        <v>1570</v>
      </c>
      <c r="E74" s="33">
        <v>39.96945010183299</v>
      </c>
      <c r="F74" s="19">
        <v>1353</v>
      </c>
      <c r="G74" s="92">
        <v>86.17834394904459</v>
      </c>
      <c r="H74" s="7">
        <v>33</v>
      </c>
      <c r="I74" s="95">
        <v>2.4390243902439024</v>
      </c>
      <c r="J74" s="113">
        <v>33</v>
      </c>
      <c r="K74" s="92">
        <v>100</v>
      </c>
      <c r="L74" s="70">
        <v>21</v>
      </c>
      <c r="M74" s="74">
        <v>0</v>
      </c>
      <c r="N74" s="74">
        <v>0</v>
      </c>
      <c r="O74" s="74">
        <v>12</v>
      </c>
      <c r="P74" s="74">
        <v>0</v>
      </c>
      <c r="Q74" s="98">
        <v>0</v>
      </c>
      <c r="R74" s="19">
        <v>75</v>
      </c>
      <c r="S74" s="103">
        <v>5.543237250554324</v>
      </c>
      <c r="T74" s="42">
        <v>0</v>
      </c>
      <c r="U74" s="63">
        <v>3928</v>
      </c>
      <c r="V74" s="3">
        <v>205</v>
      </c>
      <c r="W74" s="33">
        <v>5.218940936863544</v>
      </c>
      <c r="X74" s="19">
        <v>47</v>
      </c>
      <c r="Y74" s="92">
        <v>22.926829268292686</v>
      </c>
      <c r="Z74" s="7">
        <v>1</v>
      </c>
      <c r="AA74" s="95">
        <v>2.127659574468085</v>
      </c>
      <c r="AB74" s="114">
        <v>1</v>
      </c>
      <c r="AC74" s="92">
        <v>100</v>
      </c>
      <c r="AD74" s="70">
        <v>0</v>
      </c>
      <c r="AE74" s="74">
        <v>1</v>
      </c>
      <c r="AF74" s="74">
        <v>0</v>
      </c>
      <c r="AG74" s="74">
        <v>0</v>
      </c>
      <c r="AH74" s="74">
        <v>0</v>
      </c>
      <c r="AI74" s="98">
        <v>0</v>
      </c>
      <c r="AJ74" s="19">
        <v>0</v>
      </c>
      <c r="AK74" s="103">
        <v>0</v>
      </c>
      <c r="AL74" s="42">
        <v>2127.659574468085</v>
      </c>
    </row>
    <row r="75" spans="2:38" ht="13.5">
      <c r="B75" s="31" t="s">
        <v>72</v>
      </c>
      <c r="C75" s="3">
        <v>4329</v>
      </c>
      <c r="D75" s="3">
        <v>1536</v>
      </c>
      <c r="E75" s="33">
        <v>35.48163548163548</v>
      </c>
      <c r="F75" s="19">
        <v>1318</v>
      </c>
      <c r="G75" s="92">
        <v>85.80729166666666</v>
      </c>
      <c r="H75" s="7">
        <v>26</v>
      </c>
      <c r="I75" s="95">
        <v>1.9726858877086493</v>
      </c>
      <c r="J75" s="113">
        <v>26</v>
      </c>
      <c r="K75" s="92">
        <v>100</v>
      </c>
      <c r="L75" s="70">
        <v>14</v>
      </c>
      <c r="M75" s="74">
        <v>0</v>
      </c>
      <c r="N75" s="74">
        <v>1</v>
      </c>
      <c r="O75" s="74">
        <v>11</v>
      </c>
      <c r="P75" s="74">
        <v>0</v>
      </c>
      <c r="Q75" s="98">
        <v>0</v>
      </c>
      <c r="R75" s="19">
        <v>93</v>
      </c>
      <c r="S75" s="103">
        <v>7.0561456752655545</v>
      </c>
      <c r="T75" s="42">
        <v>0</v>
      </c>
      <c r="U75" s="63">
        <v>4329</v>
      </c>
      <c r="V75" s="3">
        <v>53</v>
      </c>
      <c r="W75" s="33">
        <v>1.2243012243012243</v>
      </c>
      <c r="X75" s="19">
        <v>53</v>
      </c>
      <c r="Y75" s="92">
        <v>100</v>
      </c>
      <c r="Z75" s="7">
        <v>0</v>
      </c>
      <c r="AA75" s="95">
        <v>0</v>
      </c>
      <c r="AB75" s="114">
        <v>0</v>
      </c>
      <c r="AC75" s="92">
        <v>0</v>
      </c>
      <c r="AD75" s="70">
        <v>0</v>
      </c>
      <c r="AE75" s="74">
        <v>0</v>
      </c>
      <c r="AF75" s="74">
        <v>0</v>
      </c>
      <c r="AG75" s="74">
        <v>0</v>
      </c>
      <c r="AH75" s="74">
        <v>0</v>
      </c>
      <c r="AI75" s="98">
        <v>0</v>
      </c>
      <c r="AJ75" s="19">
        <v>0</v>
      </c>
      <c r="AK75" s="103">
        <v>0</v>
      </c>
      <c r="AL75" s="42">
        <v>0</v>
      </c>
    </row>
    <row r="76" spans="2:38" ht="13.5">
      <c r="B76" s="31" t="s">
        <v>73</v>
      </c>
      <c r="C76" s="3">
        <v>3280</v>
      </c>
      <c r="D76" s="3">
        <v>1722</v>
      </c>
      <c r="E76" s="33">
        <v>52.5</v>
      </c>
      <c r="F76" s="19">
        <v>1516</v>
      </c>
      <c r="G76" s="92">
        <v>88.03716608594657</v>
      </c>
      <c r="H76" s="7">
        <v>58</v>
      </c>
      <c r="I76" s="95">
        <v>3.825857519788918</v>
      </c>
      <c r="J76" s="113">
        <v>54</v>
      </c>
      <c r="K76" s="92">
        <v>93.10344827586206</v>
      </c>
      <c r="L76" s="70">
        <v>33</v>
      </c>
      <c r="M76" s="74">
        <v>1</v>
      </c>
      <c r="N76" s="74">
        <v>4</v>
      </c>
      <c r="O76" s="74">
        <v>16</v>
      </c>
      <c r="P76" s="74">
        <v>4</v>
      </c>
      <c r="Q76" s="98">
        <v>0</v>
      </c>
      <c r="R76" s="19">
        <v>75</v>
      </c>
      <c r="S76" s="103">
        <v>4.947229551451187</v>
      </c>
      <c r="T76" s="42">
        <v>65.96306068601582</v>
      </c>
      <c r="U76" s="63">
        <v>3280</v>
      </c>
      <c r="V76" s="3">
        <v>258</v>
      </c>
      <c r="W76" s="33">
        <v>7.865853658536586</v>
      </c>
      <c r="X76" s="19">
        <v>55</v>
      </c>
      <c r="Y76" s="92">
        <v>21.31782945736434</v>
      </c>
      <c r="Z76" s="7">
        <v>0</v>
      </c>
      <c r="AA76" s="95">
        <v>0</v>
      </c>
      <c r="AB76" s="114">
        <v>0</v>
      </c>
      <c r="AC76" s="92">
        <v>0</v>
      </c>
      <c r="AD76" s="70">
        <v>0</v>
      </c>
      <c r="AE76" s="74">
        <v>0</v>
      </c>
      <c r="AF76" s="74">
        <v>0</v>
      </c>
      <c r="AG76" s="74">
        <v>0</v>
      </c>
      <c r="AH76" s="74">
        <v>0</v>
      </c>
      <c r="AI76" s="98">
        <v>0</v>
      </c>
      <c r="AJ76" s="19">
        <v>0</v>
      </c>
      <c r="AK76" s="103">
        <v>0</v>
      </c>
      <c r="AL76" s="42">
        <v>0</v>
      </c>
    </row>
    <row r="77" spans="2:38" ht="13.5">
      <c r="B77" s="31" t="s">
        <v>74</v>
      </c>
      <c r="C77" s="3">
        <v>926</v>
      </c>
      <c r="D77" s="3">
        <v>553</v>
      </c>
      <c r="E77" s="33">
        <v>59.71922246220303</v>
      </c>
      <c r="F77" s="19">
        <v>482</v>
      </c>
      <c r="G77" s="92">
        <v>87.16094032549728</v>
      </c>
      <c r="H77" s="7">
        <v>12</v>
      </c>
      <c r="I77" s="95">
        <v>2.4896265560165975</v>
      </c>
      <c r="J77" s="113">
        <v>9</v>
      </c>
      <c r="K77" s="92">
        <v>75</v>
      </c>
      <c r="L77" s="70">
        <v>8</v>
      </c>
      <c r="M77" s="74">
        <v>1</v>
      </c>
      <c r="N77" s="74">
        <v>0</v>
      </c>
      <c r="O77" s="74">
        <v>0</v>
      </c>
      <c r="P77" s="74">
        <v>2</v>
      </c>
      <c r="Q77" s="98">
        <v>1</v>
      </c>
      <c r="R77" s="19">
        <v>33</v>
      </c>
      <c r="S77" s="103">
        <v>6.846473029045644</v>
      </c>
      <c r="T77" s="42">
        <v>207.4688796680498</v>
      </c>
      <c r="U77" s="63">
        <v>926</v>
      </c>
      <c r="V77" s="3">
        <v>553</v>
      </c>
      <c r="W77" s="33">
        <v>59.71922246220303</v>
      </c>
      <c r="X77" s="19">
        <v>15</v>
      </c>
      <c r="Y77" s="92">
        <v>2.7124773960216997</v>
      </c>
      <c r="Z77" s="7">
        <v>0</v>
      </c>
      <c r="AA77" s="95">
        <v>0</v>
      </c>
      <c r="AB77" s="114">
        <v>0</v>
      </c>
      <c r="AC77" s="92">
        <v>0</v>
      </c>
      <c r="AD77" s="70">
        <v>0</v>
      </c>
      <c r="AE77" s="74">
        <v>0</v>
      </c>
      <c r="AF77" s="74">
        <v>0</v>
      </c>
      <c r="AG77" s="74">
        <v>0</v>
      </c>
      <c r="AH77" s="74">
        <v>0</v>
      </c>
      <c r="AI77" s="98">
        <v>0</v>
      </c>
      <c r="AJ77" s="19">
        <v>0</v>
      </c>
      <c r="AK77" s="103">
        <v>0</v>
      </c>
      <c r="AL77" s="42">
        <v>0</v>
      </c>
    </row>
    <row r="78" spans="2:38" ht="13.5">
      <c r="B78" s="31" t="s">
        <v>75</v>
      </c>
      <c r="C78" s="3">
        <v>1128</v>
      </c>
      <c r="D78" s="3">
        <v>807</v>
      </c>
      <c r="E78" s="33">
        <v>71.54255319148936</v>
      </c>
      <c r="F78" s="19">
        <v>551</v>
      </c>
      <c r="G78" s="92">
        <v>68.27757125154895</v>
      </c>
      <c r="H78" s="7">
        <v>10</v>
      </c>
      <c r="I78" s="95">
        <v>1.8148820326678767</v>
      </c>
      <c r="J78" s="113">
        <v>0</v>
      </c>
      <c r="K78" s="92">
        <v>0</v>
      </c>
      <c r="L78" s="70">
        <v>0</v>
      </c>
      <c r="M78" s="74">
        <v>0</v>
      </c>
      <c r="N78" s="74">
        <v>0</v>
      </c>
      <c r="O78" s="74">
        <v>0</v>
      </c>
      <c r="P78" s="74">
        <v>10</v>
      </c>
      <c r="Q78" s="98">
        <v>0</v>
      </c>
      <c r="R78" s="19">
        <v>0</v>
      </c>
      <c r="S78" s="103">
        <v>0</v>
      </c>
      <c r="T78" s="42">
        <v>0</v>
      </c>
      <c r="U78" s="64" t="s">
        <v>105</v>
      </c>
      <c r="V78" s="3">
        <v>0</v>
      </c>
      <c r="W78" s="47" t="s">
        <v>105</v>
      </c>
      <c r="X78" s="19">
        <v>0</v>
      </c>
      <c r="Y78" s="107">
        <v>0</v>
      </c>
      <c r="Z78" s="7">
        <v>0</v>
      </c>
      <c r="AA78" s="95">
        <v>0</v>
      </c>
      <c r="AB78" s="114">
        <v>0</v>
      </c>
      <c r="AC78" s="92">
        <v>0</v>
      </c>
      <c r="AD78" s="70">
        <v>0</v>
      </c>
      <c r="AE78" s="74">
        <v>0</v>
      </c>
      <c r="AF78" s="74">
        <v>0</v>
      </c>
      <c r="AG78" s="74">
        <v>0</v>
      </c>
      <c r="AH78" s="74">
        <v>0</v>
      </c>
      <c r="AI78" s="98">
        <v>0</v>
      </c>
      <c r="AJ78" s="19">
        <v>0</v>
      </c>
      <c r="AK78" s="103">
        <v>0</v>
      </c>
      <c r="AL78" s="42">
        <v>0</v>
      </c>
    </row>
    <row r="79" spans="2:38" ht="13.5">
      <c r="B79" s="31" t="s">
        <v>76</v>
      </c>
      <c r="C79" s="3">
        <v>7997</v>
      </c>
      <c r="D79" s="3">
        <v>3464</v>
      </c>
      <c r="E79" s="33">
        <v>43.316243591346755</v>
      </c>
      <c r="F79" s="19">
        <v>2790</v>
      </c>
      <c r="G79" s="92">
        <v>80.54272517321016</v>
      </c>
      <c r="H79" s="7">
        <v>109</v>
      </c>
      <c r="I79" s="95">
        <v>3.9068100358422937</v>
      </c>
      <c r="J79" s="113">
        <v>99</v>
      </c>
      <c r="K79" s="92">
        <v>90.82568807339449</v>
      </c>
      <c r="L79" s="70">
        <v>72</v>
      </c>
      <c r="M79" s="74">
        <v>4</v>
      </c>
      <c r="N79" s="74">
        <v>1</v>
      </c>
      <c r="O79" s="74">
        <v>22</v>
      </c>
      <c r="P79" s="74">
        <v>4</v>
      </c>
      <c r="Q79" s="98">
        <v>6</v>
      </c>
      <c r="R79" s="19">
        <v>0</v>
      </c>
      <c r="S79" s="103">
        <v>0</v>
      </c>
      <c r="T79" s="42">
        <v>143.36917562724014</v>
      </c>
      <c r="U79" s="63">
        <v>7997</v>
      </c>
      <c r="V79" s="3">
        <v>3464</v>
      </c>
      <c r="W79" s="33">
        <v>43.316243591346755</v>
      </c>
      <c r="X79" s="19">
        <v>146</v>
      </c>
      <c r="Y79" s="92">
        <v>4.214780600461894</v>
      </c>
      <c r="Z79" s="7">
        <v>0</v>
      </c>
      <c r="AA79" s="95">
        <v>0</v>
      </c>
      <c r="AB79" s="114">
        <v>0</v>
      </c>
      <c r="AC79" s="92">
        <v>0</v>
      </c>
      <c r="AD79" s="70">
        <v>0</v>
      </c>
      <c r="AE79" s="74">
        <v>0</v>
      </c>
      <c r="AF79" s="74">
        <v>0</v>
      </c>
      <c r="AG79" s="74">
        <v>0</v>
      </c>
      <c r="AH79" s="74">
        <v>0</v>
      </c>
      <c r="AI79" s="98">
        <v>0</v>
      </c>
      <c r="AJ79" s="19">
        <v>0</v>
      </c>
      <c r="AK79" s="103">
        <v>0</v>
      </c>
      <c r="AL79" s="42">
        <v>0</v>
      </c>
    </row>
    <row r="80" spans="2:38" ht="13.5">
      <c r="B80" s="31" t="s">
        <v>77</v>
      </c>
      <c r="C80" s="3">
        <v>5009</v>
      </c>
      <c r="D80" s="3">
        <v>2390</v>
      </c>
      <c r="E80" s="33">
        <v>47.71411459373128</v>
      </c>
      <c r="F80" s="19">
        <v>2324</v>
      </c>
      <c r="G80" s="92">
        <v>97.23849372384937</v>
      </c>
      <c r="H80" s="7">
        <v>42</v>
      </c>
      <c r="I80" s="95">
        <v>1.8072289156626504</v>
      </c>
      <c r="J80" s="113">
        <v>35</v>
      </c>
      <c r="K80" s="92">
        <v>83.33333333333334</v>
      </c>
      <c r="L80" s="70">
        <v>15</v>
      </c>
      <c r="M80" s="74">
        <v>3</v>
      </c>
      <c r="N80" s="74">
        <v>0</v>
      </c>
      <c r="O80" s="74">
        <v>17</v>
      </c>
      <c r="P80" s="74">
        <v>6</v>
      </c>
      <c r="Q80" s="98">
        <v>1</v>
      </c>
      <c r="R80" s="19">
        <v>0</v>
      </c>
      <c r="S80" s="103">
        <v>0</v>
      </c>
      <c r="T80" s="42">
        <v>129.08777969018934</v>
      </c>
      <c r="U80" s="63">
        <v>5009</v>
      </c>
      <c r="V80" s="3">
        <v>353</v>
      </c>
      <c r="W80" s="33">
        <v>7.04731483330006</v>
      </c>
      <c r="X80" s="19">
        <v>85</v>
      </c>
      <c r="Y80" s="92">
        <v>24.07932011331445</v>
      </c>
      <c r="Z80" s="7">
        <v>0</v>
      </c>
      <c r="AA80" s="95">
        <v>0</v>
      </c>
      <c r="AB80" s="114">
        <v>0</v>
      </c>
      <c r="AC80" s="92">
        <v>0</v>
      </c>
      <c r="AD80" s="70">
        <v>0</v>
      </c>
      <c r="AE80" s="74">
        <v>0</v>
      </c>
      <c r="AF80" s="74">
        <v>0</v>
      </c>
      <c r="AG80" s="74">
        <v>0</v>
      </c>
      <c r="AH80" s="74">
        <v>0</v>
      </c>
      <c r="AI80" s="98">
        <v>0</v>
      </c>
      <c r="AJ80" s="19">
        <v>0</v>
      </c>
      <c r="AK80" s="103">
        <v>0</v>
      </c>
      <c r="AL80" s="42">
        <v>0</v>
      </c>
    </row>
    <row r="81" spans="2:38" ht="13.5">
      <c r="B81" s="31" t="s">
        <v>78</v>
      </c>
      <c r="C81" s="3">
        <v>2210</v>
      </c>
      <c r="D81" s="3">
        <v>991</v>
      </c>
      <c r="E81" s="33">
        <v>44.84162895927602</v>
      </c>
      <c r="F81" s="19">
        <v>697</v>
      </c>
      <c r="G81" s="92">
        <v>70.33299697275478</v>
      </c>
      <c r="H81" s="7">
        <v>12</v>
      </c>
      <c r="I81" s="95">
        <v>1.721664275466284</v>
      </c>
      <c r="J81" s="113">
        <v>6</v>
      </c>
      <c r="K81" s="92">
        <v>50</v>
      </c>
      <c r="L81" s="70">
        <v>0</v>
      </c>
      <c r="M81" s="74">
        <v>0</v>
      </c>
      <c r="N81" s="74">
        <v>0</v>
      </c>
      <c r="O81" s="74">
        <v>6</v>
      </c>
      <c r="P81" s="74">
        <v>0</v>
      </c>
      <c r="Q81" s="98">
        <v>6</v>
      </c>
      <c r="R81" s="19">
        <v>52</v>
      </c>
      <c r="S81" s="103">
        <v>7.4605451936872305</v>
      </c>
      <c r="T81" s="42">
        <v>0</v>
      </c>
      <c r="U81" s="63">
        <v>2210</v>
      </c>
      <c r="V81" s="3">
        <v>0</v>
      </c>
      <c r="W81" s="47" t="s">
        <v>105</v>
      </c>
      <c r="X81" s="19">
        <v>11</v>
      </c>
      <c r="Y81" s="106" t="s">
        <v>105</v>
      </c>
      <c r="Z81" s="7">
        <v>0</v>
      </c>
      <c r="AA81" s="95">
        <v>0</v>
      </c>
      <c r="AB81" s="114">
        <v>0</v>
      </c>
      <c r="AC81" s="92">
        <v>0</v>
      </c>
      <c r="AD81" s="70">
        <v>0</v>
      </c>
      <c r="AE81" s="74">
        <v>0</v>
      </c>
      <c r="AF81" s="74">
        <v>0</v>
      </c>
      <c r="AG81" s="74">
        <v>0</v>
      </c>
      <c r="AH81" s="74">
        <v>0</v>
      </c>
      <c r="AI81" s="98">
        <v>0</v>
      </c>
      <c r="AJ81" s="19">
        <v>0</v>
      </c>
      <c r="AK81" s="103">
        <v>0</v>
      </c>
      <c r="AL81" s="42">
        <v>0</v>
      </c>
    </row>
    <row r="82" spans="2:38" ht="13.5">
      <c r="B82" s="31" t="s">
        <v>79</v>
      </c>
      <c r="C82" s="3">
        <v>4611</v>
      </c>
      <c r="D82" s="3">
        <v>1660</v>
      </c>
      <c r="E82" s="33">
        <v>36.00086749078291</v>
      </c>
      <c r="F82" s="19">
        <v>1367</v>
      </c>
      <c r="G82" s="92">
        <v>82.34939759036145</v>
      </c>
      <c r="H82" s="7">
        <v>3</v>
      </c>
      <c r="I82" s="95">
        <v>0.21945866861741037</v>
      </c>
      <c r="J82" s="113">
        <v>3</v>
      </c>
      <c r="K82" s="92">
        <v>100</v>
      </c>
      <c r="L82" s="70">
        <v>0</v>
      </c>
      <c r="M82" s="74">
        <v>0</v>
      </c>
      <c r="N82" s="74">
        <v>1</v>
      </c>
      <c r="O82" s="74">
        <v>2</v>
      </c>
      <c r="P82" s="74">
        <v>0</v>
      </c>
      <c r="Q82" s="98">
        <v>0</v>
      </c>
      <c r="R82" s="19">
        <v>0</v>
      </c>
      <c r="S82" s="103">
        <v>0</v>
      </c>
      <c r="T82" s="42">
        <v>0</v>
      </c>
      <c r="U82" s="63">
        <v>4611</v>
      </c>
      <c r="V82" s="3">
        <v>136</v>
      </c>
      <c r="W82" s="33">
        <v>2.9494686618954673</v>
      </c>
      <c r="X82" s="19">
        <v>106</v>
      </c>
      <c r="Y82" s="92">
        <v>77.94117647058823</v>
      </c>
      <c r="Z82" s="7">
        <v>1</v>
      </c>
      <c r="AA82" s="95">
        <v>0.9433962264150944</v>
      </c>
      <c r="AB82" s="114">
        <v>1</v>
      </c>
      <c r="AC82" s="92">
        <v>100</v>
      </c>
      <c r="AD82" s="70">
        <v>0</v>
      </c>
      <c r="AE82" s="74">
        <v>0</v>
      </c>
      <c r="AF82" s="74">
        <v>0</v>
      </c>
      <c r="AG82" s="74">
        <v>1</v>
      </c>
      <c r="AH82" s="74">
        <v>0</v>
      </c>
      <c r="AI82" s="98">
        <v>0</v>
      </c>
      <c r="AJ82" s="19">
        <v>0</v>
      </c>
      <c r="AK82" s="103">
        <v>0</v>
      </c>
      <c r="AL82" s="42">
        <v>0</v>
      </c>
    </row>
    <row r="83" spans="2:38" ht="13.5">
      <c r="B83" s="31" t="s">
        <v>80</v>
      </c>
      <c r="C83" s="3">
        <v>2436</v>
      </c>
      <c r="D83" s="3">
        <v>1388</v>
      </c>
      <c r="E83" s="33">
        <v>56.97865353037766</v>
      </c>
      <c r="F83" s="19">
        <v>1292</v>
      </c>
      <c r="G83" s="92">
        <v>93.0835734870317</v>
      </c>
      <c r="H83" s="7">
        <v>58</v>
      </c>
      <c r="I83" s="95">
        <v>4.489164086687306</v>
      </c>
      <c r="J83" s="113">
        <v>54</v>
      </c>
      <c r="K83" s="92">
        <v>93.10344827586206</v>
      </c>
      <c r="L83" s="70">
        <v>15</v>
      </c>
      <c r="M83" s="74">
        <v>4</v>
      </c>
      <c r="N83" s="74">
        <v>0</v>
      </c>
      <c r="O83" s="74">
        <v>35</v>
      </c>
      <c r="P83" s="74">
        <v>0</v>
      </c>
      <c r="Q83" s="98">
        <v>4</v>
      </c>
      <c r="R83" s="19">
        <v>0</v>
      </c>
      <c r="S83" s="103">
        <v>0</v>
      </c>
      <c r="T83" s="42">
        <v>309.59752321981426</v>
      </c>
      <c r="U83" s="63">
        <v>2436</v>
      </c>
      <c r="V83" s="3">
        <v>131</v>
      </c>
      <c r="W83" s="33">
        <v>5.377668308702791</v>
      </c>
      <c r="X83" s="19">
        <v>97</v>
      </c>
      <c r="Y83" s="92">
        <v>74.04580152671755</v>
      </c>
      <c r="Z83" s="7">
        <v>1</v>
      </c>
      <c r="AA83" s="95">
        <v>1.0309278350515463</v>
      </c>
      <c r="AB83" s="114">
        <v>0</v>
      </c>
      <c r="AC83" s="92">
        <v>0</v>
      </c>
      <c r="AD83" s="70">
        <v>0</v>
      </c>
      <c r="AE83" s="74">
        <v>0</v>
      </c>
      <c r="AF83" s="74">
        <v>0</v>
      </c>
      <c r="AG83" s="74">
        <v>0</v>
      </c>
      <c r="AH83" s="74">
        <v>0</v>
      </c>
      <c r="AI83" s="98">
        <v>1</v>
      </c>
      <c r="AJ83" s="19">
        <v>0</v>
      </c>
      <c r="AK83" s="103">
        <v>0</v>
      </c>
      <c r="AL83" s="42">
        <v>0</v>
      </c>
    </row>
    <row r="84" spans="2:38" ht="13.5">
      <c r="B84" s="31" t="s">
        <v>81</v>
      </c>
      <c r="C84" s="3">
        <v>4237</v>
      </c>
      <c r="D84" s="3">
        <v>2037</v>
      </c>
      <c r="E84" s="33">
        <v>48.07646919990559</v>
      </c>
      <c r="F84" s="19">
        <v>1719</v>
      </c>
      <c r="G84" s="92">
        <v>84.38880706921944</v>
      </c>
      <c r="H84" s="7">
        <v>60</v>
      </c>
      <c r="I84" s="95">
        <v>3.4904013961605584</v>
      </c>
      <c r="J84" s="113">
        <v>58</v>
      </c>
      <c r="K84" s="92">
        <v>96.66666666666667</v>
      </c>
      <c r="L84" s="70">
        <v>24</v>
      </c>
      <c r="M84" s="74">
        <v>0</v>
      </c>
      <c r="N84" s="74">
        <v>1</v>
      </c>
      <c r="O84" s="74">
        <v>33</v>
      </c>
      <c r="P84" s="74">
        <v>2</v>
      </c>
      <c r="Q84" s="98">
        <v>0</v>
      </c>
      <c r="R84" s="19">
        <v>0</v>
      </c>
      <c r="S84" s="103">
        <v>0</v>
      </c>
      <c r="T84" s="42">
        <v>0</v>
      </c>
      <c r="U84" s="63">
        <v>4237</v>
      </c>
      <c r="V84" s="3">
        <v>355</v>
      </c>
      <c r="W84" s="33">
        <v>8.378569742742506</v>
      </c>
      <c r="X84" s="19">
        <v>161</v>
      </c>
      <c r="Y84" s="92">
        <v>45.352112676056336</v>
      </c>
      <c r="Z84" s="7">
        <v>3</v>
      </c>
      <c r="AA84" s="95">
        <v>1.8633540372670807</v>
      </c>
      <c r="AB84" s="114">
        <v>3</v>
      </c>
      <c r="AC84" s="92">
        <v>100</v>
      </c>
      <c r="AD84" s="70">
        <v>0</v>
      </c>
      <c r="AE84" s="74">
        <v>0</v>
      </c>
      <c r="AF84" s="74">
        <v>0</v>
      </c>
      <c r="AG84" s="74">
        <v>3</v>
      </c>
      <c r="AH84" s="74">
        <v>0</v>
      </c>
      <c r="AI84" s="98">
        <v>0</v>
      </c>
      <c r="AJ84" s="19">
        <v>0</v>
      </c>
      <c r="AK84" s="103">
        <v>0</v>
      </c>
      <c r="AL84" s="42">
        <v>0</v>
      </c>
    </row>
    <row r="85" spans="2:38" ht="13.5">
      <c r="B85" s="31" t="s">
        <v>82</v>
      </c>
      <c r="C85" s="3">
        <v>4976</v>
      </c>
      <c r="D85" s="3">
        <v>2646</v>
      </c>
      <c r="E85" s="33">
        <v>53.17524115755627</v>
      </c>
      <c r="F85" s="19">
        <v>1861</v>
      </c>
      <c r="G85" s="92">
        <v>70.33257747543462</v>
      </c>
      <c r="H85" s="7">
        <v>43</v>
      </c>
      <c r="I85" s="95">
        <v>2.31058570660935</v>
      </c>
      <c r="J85" s="113">
        <v>43</v>
      </c>
      <c r="K85" s="92">
        <v>100</v>
      </c>
      <c r="L85" s="70">
        <v>19</v>
      </c>
      <c r="M85" s="74">
        <v>0</v>
      </c>
      <c r="N85" s="74">
        <v>0</v>
      </c>
      <c r="O85" s="74">
        <v>24</v>
      </c>
      <c r="P85" s="74">
        <v>0</v>
      </c>
      <c r="Q85" s="98">
        <v>0</v>
      </c>
      <c r="R85" s="19">
        <v>0</v>
      </c>
      <c r="S85" s="103">
        <v>0</v>
      </c>
      <c r="T85" s="42">
        <v>0</v>
      </c>
      <c r="U85" s="63">
        <v>4976</v>
      </c>
      <c r="V85" s="3">
        <v>154</v>
      </c>
      <c r="W85" s="33">
        <v>3.094855305466238</v>
      </c>
      <c r="X85" s="19">
        <v>114</v>
      </c>
      <c r="Y85" s="92">
        <v>74.02597402597402</v>
      </c>
      <c r="Z85" s="7">
        <v>0</v>
      </c>
      <c r="AA85" s="95">
        <v>0</v>
      </c>
      <c r="AB85" s="114">
        <v>0</v>
      </c>
      <c r="AC85" s="92">
        <v>0</v>
      </c>
      <c r="AD85" s="70">
        <v>0</v>
      </c>
      <c r="AE85" s="74">
        <v>0</v>
      </c>
      <c r="AF85" s="74">
        <v>0</v>
      </c>
      <c r="AG85" s="74">
        <v>0</v>
      </c>
      <c r="AH85" s="74">
        <v>0</v>
      </c>
      <c r="AI85" s="98">
        <v>0</v>
      </c>
      <c r="AJ85" s="19">
        <v>0</v>
      </c>
      <c r="AK85" s="103">
        <v>0</v>
      </c>
      <c r="AL85" s="42">
        <v>0</v>
      </c>
    </row>
    <row r="86" spans="2:38" ht="14.25" thickBot="1">
      <c r="B86" s="32" t="s">
        <v>83</v>
      </c>
      <c r="C86" s="20">
        <v>4441</v>
      </c>
      <c r="D86" s="20">
        <v>1220</v>
      </c>
      <c r="E86" s="36">
        <v>27.47129024994371</v>
      </c>
      <c r="F86" s="90">
        <v>1044</v>
      </c>
      <c r="G86" s="93">
        <v>85.57377049180329</v>
      </c>
      <c r="H86" s="21">
        <v>39</v>
      </c>
      <c r="I86" s="96">
        <v>3.7356321839080464</v>
      </c>
      <c r="J86" s="112">
        <v>36</v>
      </c>
      <c r="K86" s="93">
        <v>92.3076923076923</v>
      </c>
      <c r="L86" s="73">
        <v>24</v>
      </c>
      <c r="M86" s="75">
        <v>0</v>
      </c>
      <c r="N86" s="75">
        <v>0</v>
      </c>
      <c r="O86" s="75">
        <v>12</v>
      </c>
      <c r="P86" s="75">
        <v>0</v>
      </c>
      <c r="Q86" s="99">
        <v>3</v>
      </c>
      <c r="R86" s="90">
        <v>0</v>
      </c>
      <c r="S86" s="104">
        <v>0</v>
      </c>
      <c r="T86" s="43">
        <v>0</v>
      </c>
      <c r="U86" s="65">
        <v>4441</v>
      </c>
      <c r="V86" s="20">
        <v>94</v>
      </c>
      <c r="W86" s="36">
        <v>2.116640396307138</v>
      </c>
      <c r="X86" s="90">
        <v>60</v>
      </c>
      <c r="Y86" s="93">
        <v>63.829787234042556</v>
      </c>
      <c r="Z86" s="21">
        <v>3</v>
      </c>
      <c r="AA86" s="96">
        <v>5</v>
      </c>
      <c r="AB86" s="115">
        <v>3</v>
      </c>
      <c r="AC86" s="93">
        <v>100</v>
      </c>
      <c r="AD86" s="73">
        <v>3</v>
      </c>
      <c r="AE86" s="75">
        <v>0</v>
      </c>
      <c r="AF86" s="75">
        <v>0</v>
      </c>
      <c r="AG86" s="75">
        <v>0</v>
      </c>
      <c r="AH86" s="75">
        <v>0</v>
      </c>
      <c r="AI86" s="99">
        <v>0</v>
      </c>
      <c r="AJ86" s="90">
        <v>0</v>
      </c>
      <c r="AK86" s="104">
        <v>0</v>
      </c>
      <c r="AL86" s="43">
        <v>0</v>
      </c>
    </row>
  </sheetData>
  <sheetProtection/>
  <mergeCells count="45">
    <mergeCell ref="B4:B6"/>
    <mergeCell ref="C4:C6"/>
    <mergeCell ref="D4:D6"/>
    <mergeCell ref="E4:E6"/>
    <mergeCell ref="F4:I4"/>
    <mergeCell ref="J4:K4"/>
    <mergeCell ref="L4:Q4"/>
    <mergeCell ref="R4:S4"/>
    <mergeCell ref="X4:AA4"/>
    <mergeCell ref="AB4:AC4"/>
    <mergeCell ref="AD4:AI4"/>
    <mergeCell ref="AJ4:AK4"/>
    <mergeCell ref="AL4:AL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X5:X6"/>
    <mergeCell ref="AJ5:AJ6"/>
    <mergeCell ref="Y5:Y6"/>
    <mergeCell ref="Z5:Z6"/>
    <mergeCell ref="T4:T6"/>
    <mergeCell ref="U4:U6"/>
    <mergeCell ref="V4:V6"/>
    <mergeCell ref="W4:W6"/>
    <mergeCell ref="AK5:AK6"/>
    <mergeCell ref="AE5:AE6"/>
    <mergeCell ref="AF5:AF6"/>
    <mergeCell ref="AG5:AG6"/>
    <mergeCell ref="AH5:AH6"/>
    <mergeCell ref="AA5:AA6"/>
    <mergeCell ref="AB5:AB6"/>
    <mergeCell ref="AC5:AC6"/>
    <mergeCell ref="AD5:AD6"/>
    <mergeCell ref="AI5:AI6"/>
  </mergeCells>
  <printOptions/>
  <pageMargins left="0.787" right="0.787" top="0.984" bottom="0.984" header="0.512" footer="0.51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4.375" style="23" customWidth="1"/>
    <col min="2" max="2" width="8.375" style="23" customWidth="1"/>
    <col min="3" max="16384" width="9.00390625" style="23" customWidth="1"/>
  </cols>
  <sheetData>
    <row r="1" spans="2:13" ht="18.75" customHeight="1">
      <c r="B1" s="24" t="s">
        <v>143</v>
      </c>
      <c r="M1" s="51"/>
    </row>
    <row r="2" spans="2:21" ht="18.75" customHeight="1" thickBot="1">
      <c r="B2" s="24" t="s">
        <v>104</v>
      </c>
      <c r="U2" s="44" t="s">
        <v>112</v>
      </c>
    </row>
    <row r="3" spans="2:38" s="25" customFormat="1" ht="18" customHeight="1">
      <c r="B3" s="273" t="s">
        <v>2</v>
      </c>
      <c r="C3" s="255" t="s">
        <v>102</v>
      </c>
      <c r="D3" s="258" t="s">
        <v>1</v>
      </c>
      <c r="E3" s="261" t="s">
        <v>89</v>
      </c>
      <c r="F3" s="269" t="s">
        <v>95</v>
      </c>
      <c r="G3" s="270"/>
      <c r="H3" s="270"/>
      <c r="I3" s="268"/>
      <c r="J3" s="289" t="s">
        <v>116</v>
      </c>
      <c r="K3" s="290"/>
      <c r="L3" s="265" t="s">
        <v>117</v>
      </c>
      <c r="M3" s="265"/>
      <c r="N3" s="265"/>
      <c r="O3" s="265"/>
      <c r="P3" s="265"/>
      <c r="Q3" s="266"/>
      <c r="R3" s="267" t="s">
        <v>100</v>
      </c>
      <c r="S3" s="268"/>
      <c r="T3" s="252" t="s">
        <v>101</v>
      </c>
      <c r="U3" s="255" t="s">
        <v>102</v>
      </c>
      <c r="V3" s="258" t="s">
        <v>1</v>
      </c>
      <c r="W3" s="261" t="s">
        <v>89</v>
      </c>
      <c r="X3" s="269" t="s">
        <v>95</v>
      </c>
      <c r="Y3" s="270"/>
      <c r="Z3" s="270"/>
      <c r="AA3" s="268"/>
      <c r="AB3" s="289" t="s">
        <v>116</v>
      </c>
      <c r="AC3" s="290"/>
      <c r="AD3" s="265" t="s">
        <v>117</v>
      </c>
      <c r="AE3" s="265"/>
      <c r="AF3" s="265"/>
      <c r="AG3" s="265"/>
      <c r="AH3" s="265"/>
      <c r="AI3" s="266"/>
      <c r="AJ3" s="267" t="s">
        <v>100</v>
      </c>
      <c r="AK3" s="268"/>
      <c r="AL3" s="252" t="s">
        <v>101</v>
      </c>
    </row>
    <row r="4" spans="2:38" s="25" customFormat="1" ht="18" customHeight="1">
      <c r="B4" s="274"/>
      <c r="C4" s="256"/>
      <c r="D4" s="259"/>
      <c r="E4" s="262"/>
      <c r="F4" s="275" t="s">
        <v>0</v>
      </c>
      <c r="G4" s="260" t="s">
        <v>88</v>
      </c>
      <c r="H4" s="278" t="s">
        <v>91</v>
      </c>
      <c r="I4" s="280" t="s">
        <v>93</v>
      </c>
      <c r="J4" s="291" t="s">
        <v>120</v>
      </c>
      <c r="K4" s="293" t="s">
        <v>121</v>
      </c>
      <c r="L4" s="282" t="s">
        <v>96</v>
      </c>
      <c r="M4" s="284" t="s">
        <v>97</v>
      </c>
      <c r="N4" s="284" t="s">
        <v>98</v>
      </c>
      <c r="O4" s="284" t="s">
        <v>110</v>
      </c>
      <c r="P4" s="284" t="s">
        <v>3</v>
      </c>
      <c r="Q4" s="287" t="s">
        <v>4</v>
      </c>
      <c r="R4" s="286" t="s">
        <v>0</v>
      </c>
      <c r="S4" s="280" t="s">
        <v>99</v>
      </c>
      <c r="T4" s="253"/>
      <c r="U4" s="256"/>
      <c r="V4" s="259"/>
      <c r="W4" s="262"/>
      <c r="X4" s="275" t="s">
        <v>0</v>
      </c>
      <c r="Y4" s="260" t="s">
        <v>88</v>
      </c>
      <c r="Z4" s="278" t="s">
        <v>91</v>
      </c>
      <c r="AA4" s="280" t="s">
        <v>93</v>
      </c>
      <c r="AB4" s="291" t="s">
        <v>120</v>
      </c>
      <c r="AC4" s="293" t="s">
        <v>121</v>
      </c>
      <c r="AD4" s="282" t="s">
        <v>96</v>
      </c>
      <c r="AE4" s="284" t="s">
        <v>97</v>
      </c>
      <c r="AF4" s="284" t="s">
        <v>98</v>
      </c>
      <c r="AG4" s="284" t="s">
        <v>108</v>
      </c>
      <c r="AH4" s="284" t="s">
        <v>3</v>
      </c>
      <c r="AI4" s="287" t="s">
        <v>4</v>
      </c>
      <c r="AJ4" s="286" t="s">
        <v>0</v>
      </c>
      <c r="AK4" s="280" t="s">
        <v>99</v>
      </c>
      <c r="AL4" s="253"/>
    </row>
    <row r="5" spans="2:38" s="25" customFormat="1" ht="24" customHeight="1">
      <c r="B5" s="274"/>
      <c r="C5" s="257"/>
      <c r="D5" s="260"/>
      <c r="E5" s="263"/>
      <c r="F5" s="276"/>
      <c r="G5" s="277"/>
      <c r="H5" s="279"/>
      <c r="I5" s="281"/>
      <c r="J5" s="292"/>
      <c r="K5" s="294"/>
      <c r="L5" s="283"/>
      <c r="M5" s="285"/>
      <c r="N5" s="285"/>
      <c r="O5" s="285"/>
      <c r="P5" s="285"/>
      <c r="Q5" s="288"/>
      <c r="R5" s="276"/>
      <c r="S5" s="281"/>
      <c r="T5" s="254"/>
      <c r="U5" s="257"/>
      <c r="V5" s="260"/>
      <c r="W5" s="263"/>
      <c r="X5" s="276"/>
      <c r="Y5" s="277"/>
      <c r="Z5" s="279"/>
      <c r="AA5" s="281"/>
      <c r="AB5" s="292"/>
      <c r="AC5" s="294"/>
      <c r="AD5" s="283"/>
      <c r="AE5" s="285"/>
      <c r="AF5" s="285"/>
      <c r="AG5" s="285"/>
      <c r="AH5" s="285"/>
      <c r="AI5" s="288"/>
      <c r="AJ5" s="276"/>
      <c r="AK5" s="281"/>
      <c r="AL5" s="254"/>
    </row>
    <row r="6" spans="2:38" s="88" customFormat="1" ht="15" customHeight="1">
      <c r="B6" s="80"/>
      <c r="C6" s="26" t="s">
        <v>84</v>
      </c>
      <c r="D6" s="26" t="s">
        <v>85</v>
      </c>
      <c r="E6" s="27" t="s">
        <v>90</v>
      </c>
      <c r="F6" s="81" t="s">
        <v>86</v>
      </c>
      <c r="G6" s="82" t="s">
        <v>87</v>
      </c>
      <c r="H6" s="83" t="s">
        <v>92</v>
      </c>
      <c r="I6" s="84" t="s">
        <v>94</v>
      </c>
      <c r="J6" s="85" t="s">
        <v>118</v>
      </c>
      <c r="K6" s="86" t="s">
        <v>119</v>
      </c>
      <c r="L6" s="86"/>
      <c r="M6" s="82" t="s">
        <v>122</v>
      </c>
      <c r="N6" s="82"/>
      <c r="O6" s="82"/>
      <c r="P6" s="82"/>
      <c r="Q6" s="87"/>
      <c r="R6" s="28" t="s">
        <v>123</v>
      </c>
      <c r="S6" s="78" t="s">
        <v>124</v>
      </c>
      <c r="T6" s="79" t="s">
        <v>125</v>
      </c>
      <c r="U6" s="26" t="s">
        <v>126</v>
      </c>
      <c r="V6" s="26" t="s">
        <v>127</v>
      </c>
      <c r="W6" s="27" t="s">
        <v>128</v>
      </c>
      <c r="X6" s="81" t="s">
        <v>129</v>
      </c>
      <c r="Y6" s="82" t="s">
        <v>130</v>
      </c>
      <c r="Z6" s="83" t="s">
        <v>131</v>
      </c>
      <c r="AA6" s="84" t="s">
        <v>132</v>
      </c>
      <c r="AB6" s="85" t="s">
        <v>133</v>
      </c>
      <c r="AC6" s="86" t="s">
        <v>134</v>
      </c>
      <c r="AD6" s="86"/>
      <c r="AE6" s="82" t="s">
        <v>135</v>
      </c>
      <c r="AF6" s="82"/>
      <c r="AG6" s="82"/>
      <c r="AH6" s="82"/>
      <c r="AI6" s="87"/>
      <c r="AJ6" s="28" t="s">
        <v>136</v>
      </c>
      <c r="AK6" s="78" t="s">
        <v>137</v>
      </c>
      <c r="AL6" s="79" t="s">
        <v>138</v>
      </c>
    </row>
    <row r="7" spans="2:38" s="29" customFormat="1" ht="17.25" customHeight="1">
      <c r="B7" s="30" t="s">
        <v>5</v>
      </c>
      <c r="C7" s="3">
        <v>486638</v>
      </c>
      <c r="D7" s="3">
        <v>172552</v>
      </c>
      <c r="E7" s="33">
        <f aca="true" t="shared" si="0" ref="E7:E38">D7/C7*100</f>
        <v>35.45797903164159</v>
      </c>
      <c r="F7" s="9">
        <v>81402</v>
      </c>
      <c r="G7" s="22">
        <f aca="true" t="shared" si="1" ref="G7:G38">F7/D7*100</f>
        <v>47.17534424405397</v>
      </c>
      <c r="H7" s="4">
        <v>2258</v>
      </c>
      <c r="I7" s="34">
        <f aca="true" t="shared" si="2" ref="I7:I38">H7/F7*100</f>
        <v>2.773887619468809</v>
      </c>
      <c r="J7" s="71">
        <f>SUM(L7:O7)</f>
        <v>1621</v>
      </c>
      <c r="K7" s="33">
        <f>J7/H7*100</f>
        <v>71.78919397697076</v>
      </c>
      <c r="L7" s="3">
        <v>664</v>
      </c>
      <c r="M7" s="3">
        <v>78</v>
      </c>
      <c r="N7" s="3">
        <f>SUM(N8:N85)</f>
        <v>38</v>
      </c>
      <c r="O7" s="3">
        <v>841</v>
      </c>
      <c r="P7" s="3">
        <v>502</v>
      </c>
      <c r="Q7" s="7">
        <f>SUM(Q8:Q85)</f>
        <v>135</v>
      </c>
      <c r="R7" s="9">
        <v>7067</v>
      </c>
      <c r="S7" s="35">
        <f aca="true" t="shared" si="3" ref="S7:S38">R7/F7*100</f>
        <v>8.681604874573107</v>
      </c>
      <c r="T7" s="42">
        <f aca="true" t="shared" si="4" ref="T7:T38">M7/F7*100000</f>
        <v>95.82074150512273</v>
      </c>
      <c r="U7" s="3">
        <v>355069</v>
      </c>
      <c r="V7" s="3">
        <v>67213</v>
      </c>
      <c r="W7" s="33">
        <f aca="true" t="shared" si="5" ref="W7:W70">V7/U7*100</f>
        <v>18.929560169995128</v>
      </c>
      <c r="X7" s="9">
        <v>7592</v>
      </c>
      <c r="Y7" s="22">
        <f aca="true" t="shared" si="6" ref="Y7:Y70">X7/V7*100</f>
        <v>11.29543391903352</v>
      </c>
      <c r="Z7" s="3">
        <v>35</v>
      </c>
      <c r="AA7" s="34">
        <f aca="true" t="shared" si="7" ref="AA7:AA70">Z7/X7*100</f>
        <v>0.4610115911485775</v>
      </c>
      <c r="AB7" s="76">
        <f>SUM(AD7:AI7)</f>
        <v>35</v>
      </c>
      <c r="AC7" s="33">
        <f>AB7/Z7*100</f>
        <v>100</v>
      </c>
      <c r="AD7" s="3">
        <v>8</v>
      </c>
      <c r="AE7" s="3">
        <v>6</v>
      </c>
      <c r="AF7" s="3">
        <v>1</v>
      </c>
      <c r="AG7" s="3">
        <v>14</v>
      </c>
      <c r="AH7" s="3">
        <v>1</v>
      </c>
      <c r="AI7" s="7">
        <v>5</v>
      </c>
      <c r="AJ7" s="9">
        <v>718</v>
      </c>
      <c r="AK7" s="35">
        <f aca="true" t="shared" si="8" ref="AK7:AK70">AJ7/X7*100</f>
        <v>9.457323498419388</v>
      </c>
      <c r="AL7" s="42">
        <f aca="true" t="shared" si="9" ref="AL7:AL70">AE7/X7*100000</f>
        <v>79.03055848261327</v>
      </c>
    </row>
    <row r="8" spans="2:38" s="29" customFormat="1" ht="17.25" customHeight="1">
      <c r="B8" s="31" t="s">
        <v>6</v>
      </c>
      <c r="C8" s="6">
        <v>140978</v>
      </c>
      <c r="D8" s="6">
        <v>49800</v>
      </c>
      <c r="E8" s="33">
        <f t="shared" si="0"/>
        <v>35.32466058533956</v>
      </c>
      <c r="F8" s="10">
        <v>16648</v>
      </c>
      <c r="G8" s="22">
        <f t="shared" si="1"/>
        <v>33.429718875502004</v>
      </c>
      <c r="H8" s="5">
        <v>933</v>
      </c>
      <c r="I8" s="34">
        <f t="shared" si="2"/>
        <v>5.604276790004806</v>
      </c>
      <c r="J8" s="71">
        <f aca="true" t="shared" si="10" ref="J8:J71">SUM(L8:O8)</f>
        <v>488</v>
      </c>
      <c r="K8" s="33">
        <f aca="true" t="shared" si="11" ref="K8:K71">J8/H8*100</f>
        <v>52.30439442658093</v>
      </c>
      <c r="L8" s="6">
        <v>172</v>
      </c>
      <c r="M8" s="6">
        <v>10</v>
      </c>
      <c r="N8" s="6">
        <v>13</v>
      </c>
      <c r="O8" s="6">
        <v>293</v>
      </c>
      <c r="P8" s="6">
        <v>445</v>
      </c>
      <c r="Q8" s="8">
        <v>0</v>
      </c>
      <c r="R8" s="10">
        <v>1858</v>
      </c>
      <c r="S8" s="35">
        <f t="shared" si="3"/>
        <v>11.160499759730898</v>
      </c>
      <c r="T8" s="42">
        <f t="shared" si="4"/>
        <v>60.067275348390204</v>
      </c>
      <c r="U8" s="6">
        <v>140978</v>
      </c>
      <c r="V8" s="6">
        <v>49800</v>
      </c>
      <c r="W8" s="33">
        <f t="shared" si="5"/>
        <v>35.32466058533956</v>
      </c>
      <c r="X8" s="10">
        <v>1126</v>
      </c>
      <c r="Y8" s="22">
        <f t="shared" si="6"/>
        <v>2.261044176706827</v>
      </c>
      <c r="Z8" s="6">
        <v>4</v>
      </c>
      <c r="AA8" s="34">
        <f t="shared" si="7"/>
        <v>0.3552397868561279</v>
      </c>
      <c r="AB8" s="76">
        <f aca="true" t="shared" si="12" ref="AB8:AB71">SUM(AD8:AI8)</f>
        <v>4</v>
      </c>
      <c r="AC8" s="22">
        <f>AB8/Z8*100</f>
        <v>100</v>
      </c>
      <c r="AD8" s="6">
        <v>0</v>
      </c>
      <c r="AE8" s="6">
        <v>0</v>
      </c>
      <c r="AF8" s="6">
        <v>0</v>
      </c>
      <c r="AG8" s="6">
        <v>3</v>
      </c>
      <c r="AH8" s="6">
        <v>1</v>
      </c>
      <c r="AI8" s="8">
        <v>0</v>
      </c>
      <c r="AJ8" s="10">
        <v>121</v>
      </c>
      <c r="AK8" s="35">
        <f t="shared" si="8"/>
        <v>10.74600355239787</v>
      </c>
      <c r="AL8" s="42">
        <f t="shared" si="9"/>
        <v>0</v>
      </c>
    </row>
    <row r="9" spans="2:38" s="29" customFormat="1" ht="17.25" customHeight="1">
      <c r="B9" s="31" t="s">
        <v>7</v>
      </c>
      <c r="C9" s="6">
        <v>102402</v>
      </c>
      <c r="D9" s="6">
        <v>40484</v>
      </c>
      <c r="E9" s="33">
        <f t="shared" si="0"/>
        <v>39.53438409406066</v>
      </c>
      <c r="F9" s="10">
        <v>8575</v>
      </c>
      <c r="G9" s="22">
        <f t="shared" si="1"/>
        <v>21.181207390574052</v>
      </c>
      <c r="H9" s="5">
        <v>12</v>
      </c>
      <c r="I9" s="34">
        <f t="shared" si="2"/>
        <v>0.13994169096209913</v>
      </c>
      <c r="J9" s="71">
        <f t="shared" si="10"/>
        <v>11</v>
      </c>
      <c r="K9" s="33">
        <f t="shared" si="11"/>
        <v>91.66666666666666</v>
      </c>
      <c r="L9" s="6">
        <v>1</v>
      </c>
      <c r="M9" s="6">
        <v>1</v>
      </c>
      <c r="N9" s="6">
        <v>0</v>
      </c>
      <c r="O9" s="6">
        <v>9</v>
      </c>
      <c r="P9" s="6">
        <v>0</v>
      </c>
      <c r="Q9" s="8">
        <v>1</v>
      </c>
      <c r="R9" s="10">
        <v>1144</v>
      </c>
      <c r="S9" s="35">
        <f t="shared" si="3"/>
        <v>13.341107871720117</v>
      </c>
      <c r="T9" s="42">
        <f t="shared" si="4"/>
        <v>11.661807580174928</v>
      </c>
      <c r="U9" s="46" t="s">
        <v>106</v>
      </c>
      <c r="V9" s="6">
        <v>587</v>
      </c>
      <c r="W9" s="47" t="s">
        <v>106</v>
      </c>
      <c r="X9" s="10">
        <v>587</v>
      </c>
      <c r="Y9" s="22">
        <f t="shared" si="6"/>
        <v>100</v>
      </c>
      <c r="Z9" s="6">
        <v>0</v>
      </c>
      <c r="AA9" s="34">
        <f t="shared" si="7"/>
        <v>0</v>
      </c>
      <c r="AB9" s="76">
        <f t="shared" si="12"/>
        <v>0</v>
      </c>
      <c r="AC9" s="22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8">
        <v>0</v>
      </c>
      <c r="AJ9" s="10">
        <v>0</v>
      </c>
      <c r="AK9" s="35">
        <f t="shared" si="8"/>
        <v>0</v>
      </c>
      <c r="AL9" s="42">
        <f t="shared" si="9"/>
        <v>0</v>
      </c>
    </row>
    <row r="10" spans="2:38" s="29" customFormat="1" ht="17.25" customHeight="1">
      <c r="B10" s="31" t="s">
        <v>8</v>
      </c>
      <c r="C10" s="6">
        <v>21154</v>
      </c>
      <c r="D10" s="6">
        <v>5976</v>
      </c>
      <c r="E10" s="33">
        <f t="shared" si="0"/>
        <v>28.249976363808265</v>
      </c>
      <c r="F10" s="10">
        <v>2513</v>
      </c>
      <c r="G10" s="22">
        <f t="shared" si="1"/>
        <v>42.05153949129853</v>
      </c>
      <c r="H10" s="5">
        <v>116</v>
      </c>
      <c r="I10" s="34">
        <f t="shared" si="2"/>
        <v>4.61599681655392</v>
      </c>
      <c r="J10" s="71">
        <f t="shared" si="10"/>
        <v>71</v>
      </c>
      <c r="K10" s="33">
        <f t="shared" si="11"/>
        <v>61.206896551724135</v>
      </c>
      <c r="L10" s="6">
        <v>36</v>
      </c>
      <c r="M10" s="6">
        <v>4</v>
      </c>
      <c r="N10" s="6">
        <v>1</v>
      </c>
      <c r="O10" s="6">
        <v>30</v>
      </c>
      <c r="P10" s="6">
        <v>0</v>
      </c>
      <c r="Q10" s="8">
        <v>45</v>
      </c>
      <c r="R10" s="10">
        <v>626</v>
      </c>
      <c r="S10" s="35">
        <f t="shared" si="3"/>
        <v>24.910465578989253</v>
      </c>
      <c r="T10" s="42">
        <f t="shared" si="4"/>
        <v>159.17230401910066</v>
      </c>
      <c r="U10" s="6">
        <v>21154</v>
      </c>
      <c r="V10" s="6">
        <v>204</v>
      </c>
      <c r="W10" s="33">
        <f t="shared" si="5"/>
        <v>0.9643566228609247</v>
      </c>
      <c r="X10" s="10">
        <v>109</v>
      </c>
      <c r="Y10" s="22">
        <f t="shared" si="6"/>
        <v>53.431372549019606</v>
      </c>
      <c r="Z10" s="6">
        <v>0</v>
      </c>
      <c r="AA10" s="34">
        <f t="shared" si="7"/>
        <v>0</v>
      </c>
      <c r="AB10" s="76">
        <f t="shared" si="12"/>
        <v>0</v>
      </c>
      <c r="AC10" s="22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8">
        <v>0</v>
      </c>
      <c r="AJ10" s="10">
        <v>58</v>
      </c>
      <c r="AK10" s="35">
        <f t="shared" si="8"/>
        <v>53.21100917431193</v>
      </c>
      <c r="AL10" s="42">
        <f t="shared" si="9"/>
        <v>0</v>
      </c>
    </row>
    <row r="11" spans="2:38" s="29" customFormat="1" ht="17.25" customHeight="1">
      <c r="B11" s="31" t="s">
        <v>9</v>
      </c>
      <c r="C11" s="6">
        <v>19273</v>
      </c>
      <c r="D11" s="6">
        <v>4872</v>
      </c>
      <c r="E11" s="33">
        <f t="shared" si="0"/>
        <v>25.278887562911844</v>
      </c>
      <c r="F11" s="10">
        <v>3797</v>
      </c>
      <c r="G11" s="22">
        <f t="shared" si="1"/>
        <v>77.93513957307061</v>
      </c>
      <c r="H11" s="5">
        <v>99</v>
      </c>
      <c r="I11" s="34">
        <f t="shared" si="2"/>
        <v>2.6073215696602583</v>
      </c>
      <c r="J11" s="71">
        <f t="shared" si="10"/>
        <v>89</v>
      </c>
      <c r="K11" s="33">
        <f t="shared" si="11"/>
        <v>89.8989898989899</v>
      </c>
      <c r="L11" s="6">
        <v>39</v>
      </c>
      <c r="M11" s="6">
        <v>3</v>
      </c>
      <c r="N11" s="6">
        <v>0</v>
      </c>
      <c r="O11" s="6">
        <v>47</v>
      </c>
      <c r="P11" s="6">
        <v>7</v>
      </c>
      <c r="Q11" s="8">
        <v>3</v>
      </c>
      <c r="R11" s="10">
        <v>267</v>
      </c>
      <c r="S11" s="35">
        <f t="shared" si="3"/>
        <v>7.031867263629181</v>
      </c>
      <c r="T11" s="42">
        <f t="shared" si="4"/>
        <v>79.00974453515934</v>
      </c>
      <c r="U11" s="6">
        <v>19273</v>
      </c>
      <c r="V11" s="6">
        <v>1238</v>
      </c>
      <c r="W11" s="33">
        <f t="shared" si="5"/>
        <v>6.423494007160276</v>
      </c>
      <c r="X11" s="10">
        <v>244</v>
      </c>
      <c r="Y11" s="22">
        <f t="shared" si="6"/>
        <v>19.7092084006462</v>
      </c>
      <c r="Z11" s="6">
        <v>1</v>
      </c>
      <c r="AA11" s="34">
        <f t="shared" si="7"/>
        <v>0.4098360655737705</v>
      </c>
      <c r="AB11" s="76">
        <f t="shared" si="12"/>
        <v>1</v>
      </c>
      <c r="AC11" s="22">
        <f>AB11/Z11*100</f>
        <v>100</v>
      </c>
      <c r="AD11" s="6">
        <v>0</v>
      </c>
      <c r="AE11" s="6">
        <v>1</v>
      </c>
      <c r="AF11" s="6">
        <v>0</v>
      </c>
      <c r="AG11" s="6">
        <v>0</v>
      </c>
      <c r="AH11" s="6">
        <v>0</v>
      </c>
      <c r="AI11" s="8">
        <v>0</v>
      </c>
      <c r="AJ11" s="10">
        <v>69</v>
      </c>
      <c r="AK11" s="35">
        <f t="shared" si="8"/>
        <v>28.278688524590162</v>
      </c>
      <c r="AL11" s="42">
        <f t="shared" si="9"/>
        <v>409.8360655737705</v>
      </c>
    </row>
    <row r="12" spans="2:38" s="29" customFormat="1" ht="17.25" customHeight="1">
      <c r="B12" s="31" t="s">
        <v>10</v>
      </c>
      <c r="C12" s="6">
        <v>15707</v>
      </c>
      <c r="D12" s="6">
        <v>4558</v>
      </c>
      <c r="E12" s="33">
        <f t="shared" si="0"/>
        <v>29.018908766791878</v>
      </c>
      <c r="F12" s="10">
        <v>3362</v>
      </c>
      <c r="G12" s="22">
        <f t="shared" si="1"/>
        <v>73.76042123738482</v>
      </c>
      <c r="H12" s="5">
        <v>44</v>
      </c>
      <c r="I12" s="34">
        <f t="shared" si="2"/>
        <v>1.3087447947650208</v>
      </c>
      <c r="J12" s="71">
        <f t="shared" si="10"/>
        <v>39</v>
      </c>
      <c r="K12" s="33">
        <f t="shared" si="11"/>
        <v>88.63636363636364</v>
      </c>
      <c r="L12" s="6">
        <v>6</v>
      </c>
      <c r="M12" s="6">
        <v>2</v>
      </c>
      <c r="N12" s="6">
        <v>0</v>
      </c>
      <c r="O12" s="6">
        <v>31</v>
      </c>
      <c r="P12" s="6">
        <v>2</v>
      </c>
      <c r="Q12" s="8">
        <v>3</v>
      </c>
      <c r="R12" s="10">
        <v>320</v>
      </c>
      <c r="S12" s="35">
        <f t="shared" si="3"/>
        <v>9.518143961927423</v>
      </c>
      <c r="T12" s="42">
        <f t="shared" si="4"/>
        <v>59.488399762046406</v>
      </c>
      <c r="U12" s="6">
        <v>15707</v>
      </c>
      <c r="V12" s="6">
        <v>1337</v>
      </c>
      <c r="W12" s="33">
        <f t="shared" si="5"/>
        <v>8.512128350417012</v>
      </c>
      <c r="X12" s="10">
        <v>240</v>
      </c>
      <c r="Y12" s="22">
        <f t="shared" si="6"/>
        <v>17.95063575168287</v>
      </c>
      <c r="Z12" s="6">
        <v>1</v>
      </c>
      <c r="AA12" s="34">
        <f t="shared" si="7"/>
        <v>0.4166666666666667</v>
      </c>
      <c r="AB12" s="76">
        <f t="shared" si="12"/>
        <v>1</v>
      </c>
      <c r="AC12" s="22">
        <f>AB12/Z12*100</f>
        <v>100</v>
      </c>
      <c r="AD12" s="6">
        <v>0</v>
      </c>
      <c r="AE12" s="6">
        <v>0</v>
      </c>
      <c r="AF12" s="6">
        <v>0</v>
      </c>
      <c r="AG12" s="6">
        <v>1</v>
      </c>
      <c r="AH12" s="6">
        <v>0</v>
      </c>
      <c r="AI12" s="8">
        <v>0</v>
      </c>
      <c r="AJ12" s="10">
        <v>100</v>
      </c>
      <c r="AK12" s="35">
        <f t="shared" si="8"/>
        <v>41.66666666666667</v>
      </c>
      <c r="AL12" s="42">
        <f t="shared" si="9"/>
        <v>0</v>
      </c>
    </row>
    <row r="13" spans="2:38" s="29" customFormat="1" ht="17.25" customHeight="1">
      <c r="B13" s="31" t="s">
        <v>11</v>
      </c>
      <c r="C13" s="6">
        <v>9433</v>
      </c>
      <c r="D13" s="6">
        <v>2586</v>
      </c>
      <c r="E13" s="33">
        <f t="shared" si="0"/>
        <v>27.414396268419377</v>
      </c>
      <c r="F13" s="10">
        <v>1827</v>
      </c>
      <c r="G13" s="22">
        <f t="shared" si="1"/>
        <v>70.64965197215777</v>
      </c>
      <c r="H13" s="5">
        <v>69</v>
      </c>
      <c r="I13" s="34">
        <f t="shared" si="2"/>
        <v>3.776683087027915</v>
      </c>
      <c r="J13" s="71">
        <f t="shared" si="10"/>
        <v>60</v>
      </c>
      <c r="K13" s="33">
        <f t="shared" si="11"/>
        <v>86.95652173913044</v>
      </c>
      <c r="L13" s="6">
        <v>12</v>
      </c>
      <c r="M13" s="6">
        <v>3</v>
      </c>
      <c r="N13" s="6">
        <v>2</v>
      </c>
      <c r="O13" s="6">
        <v>43</v>
      </c>
      <c r="P13" s="6">
        <v>9</v>
      </c>
      <c r="Q13" s="8">
        <v>0</v>
      </c>
      <c r="R13" s="10">
        <v>203</v>
      </c>
      <c r="S13" s="35">
        <f t="shared" si="3"/>
        <v>11.11111111111111</v>
      </c>
      <c r="T13" s="42">
        <f t="shared" si="4"/>
        <v>164.20361247947454</v>
      </c>
      <c r="U13" s="6">
        <v>9433</v>
      </c>
      <c r="V13" s="46" t="s">
        <v>115</v>
      </c>
      <c r="W13" s="47" t="s">
        <v>115</v>
      </c>
      <c r="X13" s="10">
        <v>133</v>
      </c>
      <c r="Y13" s="48" t="s">
        <v>106</v>
      </c>
      <c r="Z13" s="6">
        <v>1</v>
      </c>
      <c r="AA13" s="34">
        <f t="shared" si="7"/>
        <v>0.7518796992481203</v>
      </c>
      <c r="AB13" s="76">
        <f t="shared" si="12"/>
        <v>1</v>
      </c>
      <c r="AC13" s="22">
        <f>AB13/Z13*100</f>
        <v>100</v>
      </c>
      <c r="AD13" s="6">
        <v>0</v>
      </c>
      <c r="AE13" s="6">
        <v>0</v>
      </c>
      <c r="AF13" s="6">
        <v>1</v>
      </c>
      <c r="AG13" s="6">
        <v>0</v>
      </c>
      <c r="AH13" s="6">
        <v>0</v>
      </c>
      <c r="AI13" s="8">
        <v>0</v>
      </c>
      <c r="AJ13" s="10">
        <v>0</v>
      </c>
      <c r="AK13" s="35">
        <f t="shared" si="8"/>
        <v>0</v>
      </c>
      <c r="AL13" s="42">
        <f t="shared" si="9"/>
        <v>0</v>
      </c>
    </row>
    <row r="14" spans="2:38" s="29" customFormat="1" ht="17.25" customHeight="1">
      <c r="B14" s="31" t="s">
        <v>12</v>
      </c>
      <c r="C14" s="6">
        <v>14172</v>
      </c>
      <c r="D14" s="6">
        <v>6295</v>
      </c>
      <c r="E14" s="33">
        <f t="shared" si="0"/>
        <v>44.41857183178098</v>
      </c>
      <c r="F14" s="10">
        <v>2173</v>
      </c>
      <c r="G14" s="22">
        <f t="shared" si="1"/>
        <v>34.51945988880063</v>
      </c>
      <c r="H14" s="5">
        <v>3</v>
      </c>
      <c r="I14" s="34">
        <f t="shared" si="2"/>
        <v>0.13805798435342845</v>
      </c>
      <c r="J14" s="71">
        <f t="shared" si="10"/>
        <v>3</v>
      </c>
      <c r="K14" s="33">
        <f t="shared" si="11"/>
        <v>100</v>
      </c>
      <c r="L14" s="6">
        <v>1</v>
      </c>
      <c r="M14" s="6">
        <v>2</v>
      </c>
      <c r="N14" s="6">
        <v>0</v>
      </c>
      <c r="O14" s="6">
        <v>0</v>
      </c>
      <c r="P14" s="6">
        <v>0</v>
      </c>
      <c r="Q14" s="8">
        <v>0</v>
      </c>
      <c r="R14" s="10">
        <v>238</v>
      </c>
      <c r="S14" s="35">
        <f t="shared" si="3"/>
        <v>10.952600092038656</v>
      </c>
      <c r="T14" s="42">
        <f t="shared" si="4"/>
        <v>92.03865623561896</v>
      </c>
      <c r="U14" s="6">
        <v>14172</v>
      </c>
      <c r="V14" s="6">
        <v>725</v>
      </c>
      <c r="W14" s="33">
        <f t="shared" si="5"/>
        <v>5.115721140276602</v>
      </c>
      <c r="X14" s="10">
        <v>246</v>
      </c>
      <c r="Y14" s="22">
        <f t="shared" si="6"/>
        <v>33.93103448275862</v>
      </c>
      <c r="Z14" s="6">
        <v>0</v>
      </c>
      <c r="AA14" s="34">
        <f t="shared" si="7"/>
        <v>0</v>
      </c>
      <c r="AB14" s="76">
        <f t="shared" si="12"/>
        <v>0</v>
      </c>
      <c r="AC14" s="22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8">
        <v>0</v>
      </c>
      <c r="AJ14" s="49" t="s">
        <v>106</v>
      </c>
      <c r="AK14" s="50" t="s">
        <v>106</v>
      </c>
      <c r="AL14" s="42">
        <f t="shared" si="9"/>
        <v>0</v>
      </c>
    </row>
    <row r="15" spans="2:38" s="29" customFormat="1" ht="17.25" customHeight="1">
      <c r="B15" s="31" t="s">
        <v>13</v>
      </c>
      <c r="C15" s="6">
        <v>6393</v>
      </c>
      <c r="D15" s="6">
        <v>1874</v>
      </c>
      <c r="E15" s="33">
        <f t="shared" si="0"/>
        <v>29.313311434381355</v>
      </c>
      <c r="F15" s="10">
        <v>983</v>
      </c>
      <c r="G15" s="22">
        <f t="shared" si="1"/>
        <v>52.45464247598719</v>
      </c>
      <c r="H15" s="5">
        <v>44</v>
      </c>
      <c r="I15" s="34">
        <f t="shared" si="2"/>
        <v>4.476093591047812</v>
      </c>
      <c r="J15" s="71">
        <f t="shared" si="10"/>
        <v>29</v>
      </c>
      <c r="K15" s="33">
        <f t="shared" si="11"/>
        <v>65.9090909090909</v>
      </c>
      <c r="L15" s="6">
        <v>28</v>
      </c>
      <c r="M15" s="6">
        <v>1</v>
      </c>
      <c r="N15" s="6">
        <v>0</v>
      </c>
      <c r="O15" s="6">
        <v>0</v>
      </c>
      <c r="P15" s="6">
        <v>0</v>
      </c>
      <c r="Q15" s="8">
        <v>15</v>
      </c>
      <c r="R15" s="10">
        <v>60</v>
      </c>
      <c r="S15" s="35">
        <f t="shared" si="3"/>
        <v>6.1037639877924725</v>
      </c>
      <c r="T15" s="42">
        <f t="shared" si="4"/>
        <v>101.7293997965412</v>
      </c>
      <c r="U15" s="6">
        <v>6283</v>
      </c>
      <c r="V15" s="6">
        <v>1879</v>
      </c>
      <c r="W15" s="33">
        <f t="shared" si="5"/>
        <v>29.906095814101548</v>
      </c>
      <c r="X15" s="10">
        <v>121</v>
      </c>
      <c r="Y15" s="22">
        <f t="shared" si="6"/>
        <v>6.439595529536987</v>
      </c>
      <c r="Z15" s="6">
        <v>0</v>
      </c>
      <c r="AA15" s="34">
        <f t="shared" si="7"/>
        <v>0</v>
      </c>
      <c r="AB15" s="76">
        <f t="shared" si="12"/>
        <v>0</v>
      </c>
      <c r="AC15" s="22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8">
        <v>0</v>
      </c>
      <c r="AJ15" s="10">
        <v>13</v>
      </c>
      <c r="AK15" s="35">
        <f t="shared" si="8"/>
        <v>10.743801652892563</v>
      </c>
      <c r="AL15" s="42">
        <f t="shared" si="9"/>
        <v>0</v>
      </c>
    </row>
    <row r="16" spans="2:38" s="29" customFormat="1" ht="17.25" customHeight="1">
      <c r="B16" s="31" t="s">
        <v>14</v>
      </c>
      <c r="C16" s="6">
        <v>7097</v>
      </c>
      <c r="D16" s="6">
        <v>2421</v>
      </c>
      <c r="E16" s="33">
        <f t="shared" si="0"/>
        <v>34.113005495279694</v>
      </c>
      <c r="F16" s="10">
        <v>1687</v>
      </c>
      <c r="G16" s="22">
        <f t="shared" si="1"/>
        <v>69.68194960760017</v>
      </c>
      <c r="H16" s="5">
        <v>53</v>
      </c>
      <c r="I16" s="34">
        <f t="shared" si="2"/>
        <v>3.141671606401897</v>
      </c>
      <c r="J16" s="71">
        <f t="shared" si="10"/>
        <v>51</v>
      </c>
      <c r="K16" s="33">
        <f t="shared" si="11"/>
        <v>96.22641509433963</v>
      </c>
      <c r="L16" s="6">
        <v>44</v>
      </c>
      <c r="M16" s="6">
        <v>1</v>
      </c>
      <c r="N16" s="6">
        <v>0</v>
      </c>
      <c r="O16" s="6">
        <v>6</v>
      </c>
      <c r="P16" s="6">
        <v>1</v>
      </c>
      <c r="Q16" s="8">
        <v>1</v>
      </c>
      <c r="R16" s="10">
        <v>68</v>
      </c>
      <c r="S16" s="35">
        <f t="shared" si="3"/>
        <v>4.030823947836396</v>
      </c>
      <c r="T16" s="42">
        <f t="shared" si="4"/>
        <v>59.276822762299936</v>
      </c>
      <c r="U16" s="46" t="s">
        <v>106</v>
      </c>
      <c r="V16" s="6">
        <v>0</v>
      </c>
      <c r="W16" s="47" t="s">
        <v>106</v>
      </c>
      <c r="X16" s="10">
        <v>0</v>
      </c>
      <c r="Y16" s="59">
        <v>0</v>
      </c>
      <c r="Z16" s="6">
        <v>0</v>
      </c>
      <c r="AA16" s="34">
        <v>0</v>
      </c>
      <c r="AB16" s="76">
        <f t="shared" si="12"/>
        <v>0</v>
      </c>
      <c r="AC16" s="22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8">
        <v>0</v>
      </c>
      <c r="AJ16" s="10">
        <v>0</v>
      </c>
      <c r="AK16" s="35">
        <v>0</v>
      </c>
      <c r="AL16" s="42">
        <v>0</v>
      </c>
    </row>
    <row r="17" spans="2:38" s="29" customFormat="1" ht="17.25" customHeight="1">
      <c r="B17" s="31" t="s">
        <v>15</v>
      </c>
      <c r="C17" s="6">
        <v>7679</v>
      </c>
      <c r="D17" s="6">
        <v>3589</v>
      </c>
      <c r="E17" s="33">
        <f t="shared" si="0"/>
        <v>46.737856491730696</v>
      </c>
      <c r="F17" s="10">
        <v>1659</v>
      </c>
      <c r="G17" s="22">
        <f t="shared" si="1"/>
        <v>46.224575090554474</v>
      </c>
      <c r="H17" s="5">
        <v>0</v>
      </c>
      <c r="I17" s="34">
        <f t="shared" si="2"/>
        <v>0</v>
      </c>
      <c r="J17" s="71">
        <f t="shared" si="10"/>
        <v>0</v>
      </c>
      <c r="K17" s="33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8">
        <v>0</v>
      </c>
      <c r="R17" s="10">
        <v>197</v>
      </c>
      <c r="S17" s="35">
        <f t="shared" si="3"/>
        <v>11.874623267028332</v>
      </c>
      <c r="T17" s="42">
        <f t="shared" si="4"/>
        <v>0</v>
      </c>
      <c r="U17" s="6">
        <v>7679</v>
      </c>
      <c r="V17" s="6">
        <v>427</v>
      </c>
      <c r="W17" s="33">
        <f t="shared" si="5"/>
        <v>5.560619872379216</v>
      </c>
      <c r="X17" s="10">
        <v>335</v>
      </c>
      <c r="Y17" s="22">
        <f t="shared" si="6"/>
        <v>78.4543325526932</v>
      </c>
      <c r="Z17" s="6">
        <v>0</v>
      </c>
      <c r="AA17" s="34">
        <f t="shared" si="7"/>
        <v>0</v>
      </c>
      <c r="AB17" s="76">
        <f t="shared" si="12"/>
        <v>0</v>
      </c>
      <c r="AC17" s="22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8">
        <v>0</v>
      </c>
      <c r="AJ17" s="10">
        <v>0</v>
      </c>
      <c r="AK17" s="35">
        <f t="shared" si="8"/>
        <v>0</v>
      </c>
      <c r="AL17" s="42">
        <f t="shared" si="9"/>
        <v>0</v>
      </c>
    </row>
    <row r="18" spans="2:38" s="29" customFormat="1" ht="17.25" customHeight="1">
      <c r="B18" s="31" t="s">
        <v>16</v>
      </c>
      <c r="C18" s="6">
        <v>2943</v>
      </c>
      <c r="D18" s="6">
        <v>1010</v>
      </c>
      <c r="E18" s="33">
        <f t="shared" si="0"/>
        <v>34.31872239211688</v>
      </c>
      <c r="F18" s="10">
        <v>567</v>
      </c>
      <c r="G18" s="22">
        <f t="shared" si="1"/>
        <v>56.13861386138615</v>
      </c>
      <c r="H18" s="5">
        <v>14</v>
      </c>
      <c r="I18" s="34">
        <f t="shared" si="2"/>
        <v>2.4691358024691357</v>
      </c>
      <c r="J18" s="71">
        <f t="shared" si="10"/>
        <v>9</v>
      </c>
      <c r="K18" s="33">
        <f t="shared" si="11"/>
        <v>64.28571428571429</v>
      </c>
      <c r="L18" s="6">
        <v>4</v>
      </c>
      <c r="M18" s="6">
        <v>1</v>
      </c>
      <c r="N18" s="6">
        <v>0</v>
      </c>
      <c r="O18" s="6">
        <v>4</v>
      </c>
      <c r="P18" s="6">
        <v>1</v>
      </c>
      <c r="Q18" s="8">
        <v>4</v>
      </c>
      <c r="R18" s="10">
        <v>49</v>
      </c>
      <c r="S18" s="35">
        <f t="shared" si="3"/>
        <v>8.641975308641975</v>
      </c>
      <c r="T18" s="42">
        <f t="shared" si="4"/>
        <v>176.3668430335097</v>
      </c>
      <c r="U18" s="6">
        <v>2943</v>
      </c>
      <c r="V18" s="6">
        <v>68</v>
      </c>
      <c r="W18" s="33">
        <f t="shared" si="5"/>
        <v>2.310567448182127</v>
      </c>
      <c r="X18" s="10">
        <v>68</v>
      </c>
      <c r="Y18" s="22">
        <f t="shared" si="6"/>
        <v>100</v>
      </c>
      <c r="Z18" s="6">
        <v>0</v>
      </c>
      <c r="AA18" s="34">
        <f t="shared" si="7"/>
        <v>0</v>
      </c>
      <c r="AB18" s="76">
        <f t="shared" si="12"/>
        <v>0</v>
      </c>
      <c r="AC18" s="22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8">
        <v>0</v>
      </c>
      <c r="AJ18" s="10">
        <v>0</v>
      </c>
      <c r="AK18" s="35">
        <f t="shared" si="8"/>
        <v>0</v>
      </c>
      <c r="AL18" s="42">
        <f t="shared" si="9"/>
        <v>0</v>
      </c>
    </row>
    <row r="19" spans="2:38" s="29" customFormat="1" ht="17.25" customHeight="1">
      <c r="B19" s="31" t="s">
        <v>17</v>
      </c>
      <c r="C19" s="6">
        <v>2094</v>
      </c>
      <c r="D19" s="6">
        <v>733</v>
      </c>
      <c r="E19" s="33">
        <f t="shared" si="0"/>
        <v>35.00477554918815</v>
      </c>
      <c r="F19" s="10">
        <v>571</v>
      </c>
      <c r="G19" s="22">
        <f t="shared" si="1"/>
        <v>77.89904502046384</v>
      </c>
      <c r="H19" s="5">
        <v>15</v>
      </c>
      <c r="I19" s="34">
        <f t="shared" si="2"/>
        <v>2.626970227670753</v>
      </c>
      <c r="J19" s="71">
        <f t="shared" si="10"/>
        <v>7</v>
      </c>
      <c r="K19" s="33">
        <f t="shared" si="11"/>
        <v>46.666666666666664</v>
      </c>
      <c r="L19" s="6">
        <v>3</v>
      </c>
      <c r="M19" s="6">
        <v>0</v>
      </c>
      <c r="N19" s="6">
        <v>1</v>
      </c>
      <c r="O19" s="6">
        <v>3</v>
      </c>
      <c r="P19" s="6">
        <v>4</v>
      </c>
      <c r="Q19" s="8">
        <v>4</v>
      </c>
      <c r="R19" s="10">
        <v>51</v>
      </c>
      <c r="S19" s="35">
        <f t="shared" si="3"/>
        <v>8.93169877408056</v>
      </c>
      <c r="T19" s="42">
        <f t="shared" si="4"/>
        <v>0</v>
      </c>
      <c r="U19" s="6">
        <v>2094</v>
      </c>
      <c r="V19" s="6">
        <v>146</v>
      </c>
      <c r="W19" s="33">
        <f t="shared" si="5"/>
        <v>6.972301814708691</v>
      </c>
      <c r="X19" s="10">
        <v>107</v>
      </c>
      <c r="Y19" s="22">
        <f t="shared" si="6"/>
        <v>73.28767123287672</v>
      </c>
      <c r="Z19" s="6">
        <v>2</v>
      </c>
      <c r="AA19" s="34">
        <f t="shared" si="7"/>
        <v>1.8691588785046727</v>
      </c>
      <c r="AB19" s="76">
        <f t="shared" si="12"/>
        <v>2</v>
      </c>
      <c r="AC19" s="22">
        <v>0</v>
      </c>
      <c r="AD19" s="6">
        <v>2</v>
      </c>
      <c r="AE19" s="6">
        <v>0</v>
      </c>
      <c r="AF19" s="6">
        <v>0</v>
      </c>
      <c r="AG19" s="6">
        <v>0</v>
      </c>
      <c r="AH19" s="6">
        <v>0</v>
      </c>
      <c r="AI19" s="8">
        <v>0</v>
      </c>
      <c r="AJ19" s="10">
        <v>14</v>
      </c>
      <c r="AK19" s="35">
        <f t="shared" si="8"/>
        <v>13.084112149532709</v>
      </c>
      <c r="AL19" s="42">
        <f t="shared" si="9"/>
        <v>0</v>
      </c>
    </row>
    <row r="20" spans="2:38" s="29" customFormat="1" ht="17.25" customHeight="1">
      <c r="B20" s="31" t="s">
        <v>18</v>
      </c>
      <c r="C20" s="6">
        <v>1862</v>
      </c>
      <c r="D20" s="6">
        <v>1165</v>
      </c>
      <c r="E20" s="33">
        <f t="shared" si="0"/>
        <v>62.567132116004295</v>
      </c>
      <c r="F20" s="10">
        <v>531</v>
      </c>
      <c r="G20" s="22">
        <f t="shared" si="1"/>
        <v>45.5793991416309</v>
      </c>
      <c r="H20" s="5">
        <v>3</v>
      </c>
      <c r="I20" s="34">
        <f t="shared" si="2"/>
        <v>0.5649717514124294</v>
      </c>
      <c r="J20" s="71">
        <f t="shared" si="10"/>
        <v>3</v>
      </c>
      <c r="K20" s="33">
        <f t="shared" si="11"/>
        <v>100</v>
      </c>
      <c r="L20" s="6">
        <v>0</v>
      </c>
      <c r="M20" s="6">
        <v>2</v>
      </c>
      <c r="N20" s="6">
        <v>1</v>
      </c>
      <c r="O20" s="6">
        <v>0</v>
      </c>
      <c r="P20" s="6">
        <v>0</v>
      </c>
      <c r="Q20" s="8">
        <v>0</v>
      </c>
      <c r="R20" s="10">
        <v>35</v>
      </c>
      <c r="S20" s="35">
        <f t="shared" si="3"/>
        <v>6.591337099811676</v>
      </c>
      <c r="T20" s="42">
        <f t="shared" si="4"/>
        <v>376.6478342749529</v>
      </c>
      <c r="U20" s="6">
        <v>1862</v>
      </c>
      <c r="V20" s="6">
        <v>159</v>
      </c>
      <c r="W20" s="33">
        <f t="shared" si="5"/>
        <v>8.539205155746508</v>
      </c>
      <c r="X20" s="10">
        <v>105</v>
      </c>
      <c r="Y20" s="22">
        <f t="shared" si="6"/>
        <v>66.0377358490566</v>
      </c>
      <c r="Z20" s="6">
        <v>1</v>
      </c>
      <c r="AA20" s="34">
        <f t="shared" si="7"/>
        <v>0.9523809523809524</v>
      </c>
      <c r="AB20" s="76">
        <f t="shared" si="12"/>
        <v>1</v>
      </c>
      <c r="AC20" s="22">
        <f>AB20/Z20*100</f>
        <v>100</v>
      </c>
      <c r="AD20" s="6">
        <v>0</v>
      </c>
      <c r="AE20" s="6">
        <v>1</v>
      </c>
      <c r="AF20" s="6">
        <v>0</v>
      </c>
      <c r="AG20" s="6">
        <v>0</v>
      </c>
      <c r="AH20" s="6">
        <v>0</v>
      </c>
      <c r="AI20" s="8">
        <v>0</v>
      </c>
      <c r="AJ20" s="10">
        <v>5</v>
      </c>
      <c r="AK20" s="35">
        <f t="shared" si="8"/>
        <v>4.761904761904762</v>
      </c>
      <c r="AL20" s="42">
        <f t="shared" si="9"/>
        <v>952.3809523809525</v>
      </c>
    </row>
    <row r="21" spans="2:38" s="29" customFormat="1" ht="17.25" customHeight="1">
      <c r="B21" s="31" t="s">
        <v>19</v>
      </c>
      <c r="C21" s="6">
        <v>3726</v>
      </c>
      <c r="D21" s="6">
        <v>1080</v>
      </c>
      <c r="E21" s="33">
        <f t="shared" si="0"/>
        <v>28.985507246376812</v>
      </c>
      <c r="F21" s="10">
        <v>978</v>
      </c>
      <c r="G21" s="22">
        <f t="shared" si="1"/>
        <v>90.55555555555556</v>
      </c>
      <c r="H21" s="5">
        <v>55</v>
      </c>
      <c r="I21" s="34">
        <f t="shared" si="2"/>
        <v>5.623721881390593</v>
      </c>
      <c r="J21" s="71">
        <f t="shared" si="10"/>
        <v>53</v>
      </c>
      <c r="K21" s="33">
        <f t="shared" si="11"/>
        <v>96.36363636363636</v>
      </c>
      <c r="L21" s="6">
        <v>31</v>
      </c>
      <c r="M21" s="6">
        <v>2</v>
      </c>
      <c r="N21" s="6">
        <v>0</v>
      </c>
      <c r="O21" s="6">
        <v>20</v>
      </c>
      <c r="P21" s="6">
        <v>2</v>
      </c>
      <c r="Q21" s="8">
        <v>0</v>
      </c>
      <c r="R21" s="10">
        <v>0</v>
      </c>
      <c r="S21" s="35">
        <f t="shared" si="3"/>
        <v>0</v>
      </c>
      <c r="T21" s="42">
        <f t="shared" si="4"/>
        <v>204.4989775051125</v>
      </c>
      <c r="U21" s="46" t="s">
        <v>115</v>
      </c>
      <c r="V21" s="6">
        <v>419</v>
      </c>
      <c r="W21" s="47" t="s">
        <v>106</v>
      </c>
      <c r="X21" s="10">
        <v>86</v>
      </c>
      <c r="Y21" s="22">
        <f t="shared" si="6"/>
        <v>20.52505966587112</v>
      </c>
      <c r="Z21" s="6">
        <v>0</v>
      </c>
      <c r="AA21" s="34">
        <f t="shared" si="7"/>
        <v>0</v>
      </c>
      <c r="AB21" s="76">
        <f t="shared" si="12"/>
        <v>0</v>
      </c>
      <c r="AC21" s="22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8">
        <v>0</v>
      </c>
      <c r="AJ21" s="10">
        <v>0</v>
      </c>
      <c r="AK21" s="35">
        <f t="shared" si="8"/>
        <v>0</v>
      </c>
      <c r="AL21" s="42">
        <f t="shared" si="9"/>
        <v>0</v>
      </c>
    </row>
    <row r="22" spans="2:38" s="29" customFormat="1" ht="17.25" customHeight="1">
      <c r="B22" s="31" t="s">
        <v>20</v>
      </c>
      <c r="C22" s="6">
        <v>6360</v>
      </c>
      <c r="D22" s="6">
        <v>1530</v>
      </c>
      <c r="E22" s="33">
        <f t="shared" si="0"/>
        <v>24.056603773584907</v>
      </c>
      <c r="F22" s="10">
        <v>1285</v>
      </c>
      <c r="G22" s="22">
        <f t="shared" si="1"/>
        <v>83.98692810457517</v>
      </c>
      <c r="H22" s="5">
        <v>5</v>
      </c>
      <c r="I22" s="34">
        <f t="shared" si="2"/>
        <v>0.38910505836575876</v>
      </c>
      <c r="J22" s="71">
        <f t="shared" si="10"/>
        <v>5</v>
      </c>
      <c r="K22" s="33">
        <f t="shared" si="11"/>
        <v>100</v>
      </c>
      <c r="L22" s="6">
        <v>1</v>
      </c>
      <c r="M22" s="6">
        <v>4</v>
      </c>
      <c r="N22" s="6">
        <v>0</v>
      </c>
      <c r="O22" s="6">
        <v>0</v>
      </c>
      <c r="P22" s="6">
        <v>0</v>
      </c>
      <c r="Q22" s="8">
        <v>0</v>
      </c>
      <c r="R22" s="10">
        <v>103</v>
      </c>
      <c r="S22" s="35">
        <f t="shared" si="3"/>
        <v>8.01556420233463</v>
      </c>
      <c r="T22" s="42">
        <f t="shared" si="4"/>
        <v>311.28404669260703</v>
      </c>
      <c r="U22" s="6">
        <v>6360</v>
      </c>
      <c r="V22" s="6">
        <v>700</v>
      </c>
      <c r="W22" s="33">
        <f t="shared" si="5"/>
        <v>11.0062893081761</v>
      </c>
      <c r="X22" s="10">
        <v>218</v>
      </c>
      <c r="Y22" s="22">
        <f t="shared" si="6"/>
        <v>31.142857142857146</v>
      </c>
      <c r="Z22" s="6">
        <v>0</v>
      </c>
      <c r="AA22" s="34">
        <f t="shared" si="7"/>
        <v>0</v>
      </c>
      <c r="AB22" s="76">
        <f t="shared" si="12"/>
        <v>0</v>
      </c>
      <c r="AC22" s="22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8">
        <v>0</v>
      </c>
      <c r="AJ22" s="10">
        <v>80</v>
      </c>
      <c r="AK22" s="35">
        <f t="shared" si="8"/>
        <v>36.69724770642202</v>
      </c>
      <c r="AL22" s="42">
        <f t="shared" si="9"/>
        <v>0</v>
      </c>
    </row>
    <row r="23" spans="2:38" s="29" customFormat="1" ht="17.25" customHeight="1">
      <c r="B23" s="31" t="s">
        <v>21</v>
      </c>
      <c r="C23" s="6">
        <v>1457</v>
      </c>
      <c r="D23" s="6">
        <v>590</v>
      </c>
      <c r="E23" s="33">
        <f t="shared" si="0"/>
        <v>40.49416609471517</v>
      </c>
      <c r="F23" s="10">
        <v>485</v>
      </c>
      <c r="G23" s="22">
        <f t="shared" si="1"/>
        <v>82.20338983050848</v>
      </c>
      <c r="H23" s="5">
        <v>0</v>
      </c>
      <c r="I23" s="34">
        <f t="shared" si="2"/>
        <v>0</v>
      </c>
      <c r="J23" s="71">
        <f t="shared" si="10"/>
        <v>0</v>
      </c>
      <c r="K23" s="33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8">
        <v>0</v>
      </c>
      <c r="R23" s="10">
        <v>79</v>
      </c>
      <c r="S23" s="35">
        <f t="shared" si="3"/>
        <v>16.288659793814432</v>
      </c>
      <c r="T23" s="42">
        <f t="shared" si="4"/>
        <v>0</v>
      </c>
      <c r="U23" s="6">
        <v>1457</v>
      </c>
      <c r="V23" s="6">
        <v>222</v>
      </c>
      <c r="W23" s="33">
        <f t="shared" si="5"/>
        <v>15.236787920384351</v>
      </c>
      <c r="X23" s="10">
        <v>25</v>
      </c>
      <c r="Y23" s="22">
        <f t="shared" si="6"/>
        <v>11.26126126126126</v>
      </c>
      <c r="Z23" s="6">
        <v>0</v>
      </c>
      <c r="AA23" s="34">
        <f t="shared" si="7"/>
        <v>0</v>
      </c>
      <c r="AB23" s="76">
        <f t="shared" si="12"/>
        <v>0</v>
      </c>
      <c r="AC23" s="22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8">
        <v>0</v>
      </c>
      <c r="AJ23" s="10">
        <v>8</v>
      </c>
      <c r="AK23" s="35">
        <f t="shared" si="8"/>
        <v>32</v>
      </c>
      <c r="AL23" s="42">
        <f t="shared" si="9"/>
        <v>0</v>
      </c>
    </row>
    <row r="24" spans="2:38" s="29" customFormat="1" ht="17.25" customHeight="1">
      <c r="B24" s="31" t="s">
        <v>22</v>
      </c>
      <c r="C24" s="6">
        <v>2200</v>
      </c>
      <c r="D24" s="6">
        <v>847</v>
      </c>
      <c r="E24" s="33">
        <f t="shared" si="0"/>
        <v>38.5</v>
      </c>
      <c r="F24" s="10">
        <v>585</v>
      </c>
      <c r="G24" s="22">
        <f t="shared" si="1"/>
        <v>69.0672963400236</v>
      </c>
      <c r="H24" s="5">
        <v>5</v>
      </c>
      <c r="I24" s="34">
        <f t="shared" si="2"/>
        <v>0.8547008547008548</v>
      </c>
      <c r="J24" s="71">
        <f t="shared" si="10"/>
        <v>4</v>
      </c>
      <c r="K24" s="33">
        <f t="shared" si="11"/>
        <v>80</v>
      </c>
      <c r="L24" s="6">
        <v>1</v>
      </c>
      <c r="M24" s="6">
        <v>0</v>
      </c>
      <c r="N24" s="6">
        <v>0</v>
      </c>
      <c r="O24" s="6">
        <v>3</v>
      </c>
      <c r="P24" s="6">
        <v>0</v>
      </c>
      <c r="Q24" s="8">
        <v>1</v>
      </c>
      <c r="R24" s="10">
        <v>59</v>
      </c>
      <c r="S24" s="35">
        <f t="shared" si="3"/>
        <v>10.085470085470085</v>
      </c>
      <c r="T24" s="42">
        <f t="shared" si="4"/>
        <v>0</v>
      </c>
      <c r="U24" s="6">
        <v>2200</v>
      </c>
      <c r="V24" s="6">
        <v>18</v>
      </c>
      <c r="W24" s="33">
        <f t="shared" si="5"/>
        <v>0.8181818181818182</v>
      </c>
      <c r="X24" s="10">
        <v>18</v>
      </c>
      <c r="Y24" s="22">
        <f t="shared" si="6"/>
        <v>100</v>
      </c>
      <c r="Z24" s="6">
        <v>0</v>
      </c>
      <c r="AA24" s="34">
        <f t="shared" si="7"/>
        <v>0</v>
      </c>
      <c r="AB24" s="76">
        <f t="shared" si="12"/>
        <v>0</v>
      </c>
      <c r="AC24" s="22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8">
        <v>0</v>
      </c>
      <c r="AJ24" s="10">
        <v>11</v>
      </c>
      <c r="AK24" s="35">
        <f t="shared" si="8"/>
        <v>61.111111111111114</v>
      </c>
      <c r="AL24" s="42">
        <f t="shared" si="9"/>
        <v>0</v>
      </c>
    </row>
    <row r="25" spans="2:38" s="29" customFormat="1" ht="17.25" customHeight="1">
      <c r="B25" s="31" t="s">
        <v>23</v>
      </c>
      <c r="C25" s="6">
        <v>1692</v>
      </c>
      <c r="D25" s="6">
        <v>905</v>
      </c>
      <c r="E25" s="33">
        <f t="shared" si="0"/>
        <v>53.48699763593381</v>
      </c>
      <c r="F25" s="10">
        <v>764</v>
      </c>
      <c r="G25" s="22">
        <f t="shared" si="1"/>
        <v>84.41988950276243</v>
      </c>
      <c r="H25" s="5">
        <v>17</v>
      </c>
      <c r="I25" s="34">
        <f t="shared" si="2"/>
        <v>2.225130890052356</v>
      </c>
      <c r="J25" s="71">
        <f t="shared" si="10"/>
        <v>15</v>
      </c>
      <c r="K25" s="33">
        <f t="shared" si="11"/>
        <v>88.23529411764706</v>
      </c>
      <c r="L25" s="6">
        <v>0</v>
      </c>
      <c r="M25" s="6">
        <v>0</v>
      </c>
      <c r="N25" s="6">
        <v>2</v>
      </c>
      <c r="O25" s="6">
        <v>13</v>
      </c>
      <c r="P25" s="6">
        <v>0</v>
      </c>
      <c r="Q25" s="8">
        <v>2</v>
      </c>
      <c r="R25" s="10">
        <v>0</v>
      </c>
      <c r="S25" s="35">
        <f t="shared" si="3"/>
        <v>0</v>
      </c>
      <c r="T25" s="42">
        <f t="shared" si="4"/>
        <v>0</v>
      </c>
      <c r="U25" s="46" t="s">
        <v>115</v>
      </c>
      <c r="V25" s="6">
        <v>0</v>
      </c>
      <c r="W25" s="47" t="s">
        <v>115</v>
      </c>
      <c r="X25" s="10">
        <v>101</v>
      </c>
      <c r="Y25" s="48" t="s">
        <v>106</v>
      </c>
      <c r="Z25" s="6">
        <v>0</v>
      </c>
      <c r="AA25" s="34">
        <f t="shared" si="7"/>
        <v>0</v>
      </c>
      <c r="AB25" s="76">
        <f t="shared" si="12"/>
        <v>0</v>
      </c>
      <c r="AC25" s="22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8">
        <v>0</v>
      </c>
      <c r="AJ25" s="10">
        <v>0</v>
      </c>
      <c r="AK25" s="35">
        <f t="shared" si="8"/>
        <v>0</v>
      </c>
      <c r="AL25" s="42">
        <f t="shared" si="9"/>
        <v>0</v>
      </c>
    </row>
    <row r="26" spans="2:38" s="29" customFormat="1" ht="17.25" customHeight="1">
      <c r="B26" s="31" t="s">
        <v>24</v>
      </c>
      <c r="C26" s="6">
        <v>2396</v>
      </c>
      <c r="D26" s="6">
        <v>703</v>
      </c>
      <c r="E26" s="33">
        <f t="shared" si="0"/>
        <v>29.340567612687813</v>
      </c>
      <c r="F26" s="10">
        <v>356</v>
      </c>
      <c r="G26" s="22">
        <f t="shared" si="1"/>
        <v>50.640113798008535</v>
      </c>
      <c r="H26" s="5">
        <v>12</v>
      </c>
      <c r="I26" s="34">
        <f t="shared" si="2"/>
        <v>3.3707865168539324</v>
      </c>
      <c r="J26" s="71">
        <f t="shared" si="10"/>
        <v>11</v>
      </c>
      <c r="K26" s="33">
        <f t="shared" si="11"/>
        <v>91.66666666666666</v>
      </c>
      <c r="L26" s="6">
        <v>2</v>
      </c>
      <c r="M26" s="6">
        <v>0</v>
      </c>
      <c r="N26" s="6">
        <v>0</v>
      </c>
      <c r="O26" s="6">
        <v>9</v>
      </c>
      <c r="P26" s="6">
        <v>1</v>
      </c>
      <c r="Q26" s="8">
        <v>0</v>
      </c>
      <c r="R26" s="10">
        <v>51</v>
      </c>
      <c r="S26" s="35">
        <f t="shared" si="3"/>
        <v>14.325842696629213</v>
      </c>
      <c r="T26" s="42">
        <f t="shared" si="4"/>
        <v>0</v>
      </c>
      <c r="U26" s="6">
        <v>1860</v>
      </c>
      <c r="V26" s="6">
        <v>140</v>
      </c>
      <c r="W26" s="33">
        <f t="shared" si="5"/>
        <v>7.526881720430108</v>
      </c>
      <c r="X26" s="10">
        <v>23</v>
      </c>
      <c r="Y26" s="22">
        <f t="shared" si="6"/>
        <v>16.428571428571427</v>
      </c>
      <c r="Z26" s="6">
        <v>0</v>
      </c>
      <c r="AA26" s="34">
        <f t="shared" si="7"/>
        <v>0</v>
      </c>
      <c r="AB26" s="76">
        <f t="shared" si="12"/>
        <v>0</v>
      </c>
      <c r="AC26" s="22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8">
        <v>0</v>
      </c>
      <c r="AJ26" s="10">
        <v>10</v>
      </c>
      <c r="AK26" s="35">
        <f t="shared" si="8"/>
        <v>43.47826086956522</v>
      </c>
      <c r="AL26" s="42">
        <f t="shared" si="9"/>
        <v>0</v>
      </c>
    </row>
    <row r="27" spans="2:38" s="29" customFormat="1" ht="17.25" customHeight="1">
      <c r="B27" s="31" t="s">
        <v>25</v>
      </c>
      <c r="C27" s="6">
        <v>1387</v>
      </c>
      <c r="D27" s="6">
        <v>410</v>
      </c>
      <c r="E27" s="33">
        <f t="shared" si="0"/>
        <v>29.560201874549385</v>
      </c>
      <c r="F27" s="10">
        <v>346</v>
      </c>
      <c r="G27" s="22">
        <f t="shared" si="1"/>
        <v>84.39024390243902</v>
      </c>
      <c r="H27" s="5">
        <v>5</v>
      </c>
      <c r="I27" s="34">
        <f t="shared" si="2"/>
        <v>1.4450867052023122</v>
      </c>
      <c r="J27" s="71">
        <f t="shared" si="10"/>
        <v>4</v>
      </c>
      <c r="K27" s="33">
        <f t="shared" si="11"/>
        <v>80</v>
      </c>
      <c r="L27" s="6">
        <v>0</v>
      </c>
      <c r="M27" s="6">
        <v>0</v>
      </c>
      <c r="N27" s="6">
        <v>0</v>
      </c>
      <c r="O27" s="6">
        <v>4</v>
      </c>
      <c r="P27" s="6">
        <v>0</v>
      </c>
      <c r="Q27" s="8">
        <v>1</v>
      </c>
      <c r="R27" s="10">
        <v>42</v>
      </c>
      <c r="S27" s="35">
        <f t="shared" si="3"/>
        <v>12.138728323699421</v>
      </c>
      <c r="T27" s="42">
        <f t="shared" si="4"/>
        <v>0</v>
      </c>
      <c r="U27" s="6">
        <v>1387</v>
      </c>
      <c r="V27" s="6">
        <v>73</v>
      </c>
      <c r="W27" s="33">
        <f t="shared" si="5"/>
        <v>5.263157894736842</v>
      </c>
      <c r="X27" s="10">
        <v>10</v>
      </c>
      <c r="Y27" s="22">
        <f t="shared" si="6"/>
        <v>13.698630136986301</v>
      </c>
      <c r="Z27" s="6">
        <v>1</v>
      </c>
      <c r="AA27" s="34">
        <f t="shared" si="7"/>
        <v>10</v>
      </c>
      <c r="AB27" s="76">
        <f t="shared" si="12"/>
        <v>1</v>
      </c>
      <c r="AC27" s="22">
        <f>AB27/Z27*100</f>
        <v>100</v>
      </c>
      <c r="AD27" s="6">
        <v>0</v>
      </c>
      <c r="AE27" s="6">
        <v>1</v>
      </c>
      <c r="AF27" s="6">
        <v>0</v>
      </c>
      <c r="AG27" s="6">
        <v>0</v>
      </c>
      <c r="AH27" s="6">
        <v>0</v>
      </c>
      <c r="AI27" s="8">
        <v>0</v>
      </c>
      <c r="AJ27" s="10">
        <v>0</v>
      </c>
      <c r="AK27" s="35">
        <f t="shared" si="8"/>
        <v>0</v>
      </c>
      <c r="AL27" s="42">
        <f t="shared" si="9"/>
        <v>10000</v>
      </c>
    </row>
    <row r="28" spans="2:38" s="29" customFormat="1" ht="17.25" customHeight="1">
      <c r="B28" s="31" t="s">
        <v>26</v>
      </c>
      <c r="C28" s="6">
        <v>1222</v>
      </c>
      <c r="D28" s="6">
        <v>577</v>
      </c>
      <c r="E28" s="33">
        <f t="shared" si="0"/>
        <v>47.217675941080195</v>
      </c>
      <c r="F28" s="10">
        <v>383</v>
      </c>
      <c r="G28" s="22">
        <f t="shared" si="1"/>
        <v>66.37781629116117</v>
      </c>
      <c r="H28" s="5">
        <v>1</v>
      </c>
      <c r="I28" s="34">
        <f t="shared" si="2"/>
        <v>0.26109660574412535</v>
      </c>
      <c r="J28" s="71">
        <f t="shared" si="10"/>
        <v>1</v>
      </c>
      <c r="K28" s="33">
        <f t="shared" si="11"/>
        <v>100</v>
      </c>
      <c r="L28" s="6">
        <v>0</v>
      </c>
      <c r="M28" s="6">
        <v>1</v>
      </c>
      <c r="N28" s="6">
        <v>0</v>
      </c>
      <c r="O28" s="6">
        <v>0</v>
      </c>
      <c r="P28" s="6">
        <v>0</v>
      </c>
      <c r="Q28" s="8">
        <v>0</v>
      </c>
      <c r="R28" s="10">
        <v>0</v>
      </c>
      <c r="S28" s="35">
        <f t="shared" si="3"/>
        <v>0</v>
      </c>
      <c r="T28" s="42">
        <f t="shared" si="4"/>
        <v>261.0966057441253</v>
      </c>
      <c r="U28" s="6">
        <v>1222</v>
      </c>
      <c r="V28" s="6">
        <v>96</v>
      </c>
      <c r="W28" s="33">
        <f t="shared" si="5"/>
        <v>7.855973813420622</v>
      </c>
      <c r="X28" s="10">
        <v>44</v>
      </c>
      <c r="Y28" s="22">
        <f t="shared" si="6"/>
        <v>45.83333333333333</v>
      </c>
      <c r="Z28" s="6">
        <v>0</v>
      </c>
      <c r="AA28" s="34">
        <f t="shared" si="7"/>
        <v>0</v>
      </c>
      <c r="AB28" s="76">
        <f t="shared" si="12"/>
        <v>0</v>
      </c>
      <c r="AC28" s="22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8">
        <v>0</v>
      </c>
      <c r="AJ28" s="10">
        <v>0</v>
      </c>
      <c r="AK28" s="35">
        <f t="shared" si="8"/>
        <v>0</v>
      </c>
      <c r="AL28" s="42">
        <f t="shared" si="9"/>
        <v>0</v>
      </c>
    </row>
    <row r="29" spans="2:38" s="29" customFormat="1" ht="17.25" customHeight="1">
      <c r="B29" s="31" t="s">
        <v>27</v>
      </c>
      <c r="C29" s="6">
        <v>3546</v>
      </c>
      <c r="D29" s="6">
        <v>1196</v>
      </c>
      <c r="E29" s="33">
        <f t="shared" si="0"/>
        <v>33.728144388042864</v>
      </c>
      <c r="F29" s="10">
        <v>741</v>
      </c>
      <c r="G29" s="22">
        <f t="shared" si="1"/>
        <v>61.95652173913043</v>
      </c>
      <c r="H29" s="5">
        <v>10</v>
      </c>
      <c r="I29" s="34">
        <f t="shared" si="2"/>
        <v>1.349527665317139</v>
      </c>
      <c r="J29" s="71">
        <f t="shared" si="10"/>
        <v>10</v>
      </c>
      <c r="K29" s="33">
        <f t="shared" si="11"/>
        <v>100</v>
      </c>
      <c r="L29" s="6">
        <v>2</v>
      </c>
      <c r="M29" s="6">
        <v>2</v>
      </c>
      <c r="N29" s="6">
        <v>0</v>
      </c>
      <c r="O29" s="6">
        <v>6</v>
      </c>
      <c r="P29" s="6">
        <v>0</v>
      </c>
      <c r="Q29" s="8">
        <v>0</v>
      </c>
      <c r="R29" s="10">
        <v>90</v>
      </c>
      <c r="S29" s="35">
        <f t="shared" si="3"/>
        <v>12.145748987854251</v>
      </c>
      <c r="T29" s="42">
        <f t="shared" si="4"/>
        <v>269.9055330634278</v>
      </c>
      <c r="U29" s="46" t="s">
        <v>115</v>
      </c>
      <c r="V29" s="6">
        <v>0</v>
      </c>
      <c r="W29" s="47" t="s">
        <v>115</v>
      </c>
      <c r="X29" s="10">
        <v>78</v>
      </c>
      <c r="Y29" s="48" t="s">
        <v>106</v>
      </c>
      <c r="Z29" s="6">
        <v>0</v>
      </c>
      <c r="AA29" s="34">
        <f t="shared" si="7"/>
        <v>0</v>
      </c>
      <c r="AB29" s="76">
        <f t="shared" si="12"/>
        <v>0</v>
      </c>
      <c r="AC29" s="22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8">
        <v>0</v>
      </c>
      <c r="AJ29" s="10">
        <v>0</v>
      </c>
      <c r="AK29" s="35">
        <f t="shared" si="8"/>
        <v>0</v>
      </c>
      <c r="AL29" s="42">
        <f t="shared" si="9"/>
        <v>0</v>
      </c>
    </row>
    <row r="30" spans="2:38" s="29" customFormat="1" ht="17.25" customHeight="1">
      <c r="B30" s="31" t="s">
        <v>28</v>
      </c>
      <c r="C30" s="6">
        <v>2288</v>
      </c>
      <c r="D30" s="6">
        <v>970</v>
      </c>
      <c r="E30" s="33">
        <f t="shared" si="0"/>
        <v>42.39510489510489</v>
      </c>
      <c r="F30" s="10">
        <v>878</v>
      </c>
      <c r="G30" s="22">
        <f t="shared" si="1"/>
        <v>90.51546391752578</v>
      </c>
      <c r="H30" s="5">
        <v>3</v>
      </c>
      <c r="I30" s="34">
        <f t="shared" si="2"/>
        <v>0.3416856492027335</v>
      </c>
      <c r="J30" s="71">
        <f t="shared" si="10"/>
        <v>2</v>
      </c>
      <c r="K30" s="33">
        <f t="shared" si="11"/>
        <v>66.66666666666666</v>
      </c>
      <c r="L30" s="6">
        <v>0</v>
      </c>
      <c r="M30" s="6">
        <v>2</v>
      </c>
      <c r="N30" s="6">
        <v>0</v>
      </c>
      <c r="O30" s="6">
        <v>0</v>
      </c>
      <c r="P30" s="6">
        <v>0</v>
      </c>
      <c r="Q30" s="8">
        <v>1</v>
      </c>
      <c r="R30" s="10">
        <v>17</v>
      </c>
      <c r="S30" s="35">
        <f t="shared" si="3"/>
        <v>1.9362186788154898</v>
      </c>
      <c r="T30" s="42">
        <f t="shared" si="4"/>
        <v>227.7904328018223</v>
      </c>
      <c r="U30" s="6">
        <v>2288</v>
      </c>
      <c r="V30" s="6">
        <v>365</v>
      </c>
      <c r="W30" s="33">
        <f t="shared" si="5"/>
        <v>15.952797202797203</v>
      </c>
      <c r="X30" s="10">
        <v>51</v>
      </c>
      <c r="Y30" s="22">
        <f t="shared" si="6"/>
        <v>13.972602739726028</v>
      </c>
      <c r="Z30" s="6">
        <v>0</v>
      </c>
      <c r="AA30" s="34">
        <f t="shared" si="7"/>
        <v>0</v>
      </c>
      <c r="AB30" s="76">
        <f t="shared" si="12"/>
        <v>0</v>
      </c>
      <c r="AC30" s="22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8">
        <v>0</v>
      </c>
      <c r="AJ30" s="10">
        <v>5</v>
      </c>
      <c r="AK30" s="35">
        <f t="shared" si="8"/>
        <v>9.803921568627452</v>
      </c>
      <c r="AL30" s="42">
        <f t="shared" si="9"/>
        <v>0</v>
      </c>
    </row>
    <row r="31" spans="2:38" s="29" customFormat="1" ht="17.25" customHeight="1">
      <c r="B31" s="31" t="s">
        <v>29</v>
      </c>
      <c r="C31" s="6">
        <v>5530</v>
      </c>
      <c r="D31" s="6">
        <v>1377</v>
      </c>
      <c r="E31" s="33">
        <f t="shared" si="0"/>
        <v>24.900542495479204</v>
      </c>
      <c r="F31" s="10">
        <v>1127</v>
      </c>
      <c r="G31" s="22">
        <f t="shared" si="1"/>
        <v>81.84458968772694</v>
      </c>
      <c r="H31" s="5">
        <v>8</v>
      </c>
      <c r="I31" s="34">
        <f t="shared" si="2"/>
        <v>0.709849157054126</v>
      </c>
      <c r="J31" s="71">
        <f t="shared" si="10"/>
        <v>7</v>
      </c>
      <c r="K31" s="33">
        <f t="shared" si="11"/>
        <v>87.5</v>
      </c>
      <c r="L31" s="6">
        <v>1</v>
      </c>
      <c r="M31" s="6">
        <v>1</v>
      </c>
      <c r="N31" s="6">
        <v>0</v>
      </c>
      <c r="O31" s="6">
        <v>5</v>
      </c>
      <c r="P31" s="6">
        <v>0</v>
      </c>
      <c r="Q31" s="8">
        <v>1</v>
      </c>
      <c r="R31" s="10">
        <v>59</v>
      </c>
      <c r="S31" s="35">
        <f t="shared" si="3"/>
        <v>5.235137533274179</v>
      </c>
      <c r="T31" s="42">
        <f t="shared" si="4"/>
        <v>88.73114463176576</v>
      </c>
      <c r="U31" s="6">
        <v>5530</v>
      </c>
      <c r="V31" s="6">
        <v>430</v>
      </c>
      <c r="W31" s="33">
        <f t="shared" si="5"/>
        <v>7.775768535262206</v>
      </c>
      <c r="X31" s="10">
        <v>63</v>
      </c>
      <c r="Y31" s="22">
        <f t="shared" si="6"/>
        <v>14.651162790697676</v>
      </c>
      <c r="Z31" s="6">
        <v>0</v>
      </c>
      <c r="AA31" s="34">
        <f t="shared" si="7"/>
        <v>0</v>
      </c>
      <c r="AB31" s="76">
        <f t="shared" si="12"/>
        <v>0</v>
      </c>
      <c r="AC31" s="22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8">
        <v>0</v>
      </c>
      <c r="AJ31" s="10">
        <v>21</v>
      </c>
      <c r="AK31" s="35">
        <f t="shared" si="8"/>
        <v>33.33333333333333</v>
      </c>
      <c r="AL31" s="42">
        <f t="shared" si="9"/>
        <v>0</v>
      </c>
    </row>
    <row r="32" spans="2:38" s="29" customFormat="1" ht="17.25" customHeight="1">
      <c r="B32" s="31" t="s">
        <v>30</v>
      </c>
      <c r="C32" s="6">
        <v>2947</v>
      </c>
      <c r="D32" s="6">
        <v>1151</v>
      </c>
      <c r="E32" s="33">
        <f t="shared" si="0"/>
        <v>39.05666779776043</v>
      </c>
      <c r="F32" s="10">
        <v>718</v>
      </c>
      <c r="G32" s="22">
        <f t="shared" si="1"/>
        <v>62.38053866203301</v>
      </c>
      <c r="H32" s="5">
        <v>1</v>
      </c>
      <c r="I32" s="34">
        <f t="shared" si="2"/>
        <v>0.1392757660167131</v>
      </c>
      <c r="J32" s="71">
        <f t="shared" si="10"/>
        <v>1</v>
      </c>
      <c r="K32" s="33">
        <f t="shared" si="11"/>
        <v>100</v>
      </c>
      <c r="L32" s="6">
        <v>0</v>
      </c>
      <c r="M32" s="6">
        <v>1</v>
      </c>
      <c r="N32" s="6">
        <v>0</v>
      </c>
      <c r="O32" s="6">
        <v>0</v>
      </c>
      <c r="P32" s="6">
        <v>0</v>
      </c>
      <c r="Q32" s="8">
        <v>0</v>
      </c>
      <c r="R32" s="10">
        <v>27</v>
      </c>
      <c r="S32" s="35">
        <f t="shared" si="3"/>
        <v>3.7604456824512535</v>
      </c>
      <c r="T32" s="42">
        <f t="shared" si="4"/>
        <v>139.2757660167131</v>
      </c>
      <c r="U32" s="6">
        <v>2947</v>
      </c>
      <c r="V32" s="6">
        <v>122</v>
      </c>
      <c r="W32" s="33">
        <f t="shared" si="5"/>
        <v>4.139803189684424</v>
      </c>
      <c r="X32" s="10">
        <v>116</v>
      </c>
      <c r="Y32" s="22">
        <f t="shared" si="6"/>
        <v>95.08196721311475</v>
      </c>
      <c r="Z32" s="6">
        <v>0</v>
      </c>
      <c r="AA32" s="34">
        <f t="shared" si="7"/>
        <v>0</v>
      </c>
      <c r="AB32" s="76">
        <f t="shared" si="12"/>
        <v>0</v>
      </c>
      <c r="AC32" s="22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8">
        <v>0</v>
      </c>
      <c r="AJ32" s="10">
        <v>0</v>
      </c>
      <c r="AK32" s="35">
        <f t="shared" si="8"/>
        <v>0</v>
      </c>
      <c r="AL32" s="42">
        <f t="shared" si="9"/>
        <v>0</v>
      </c>
    </row>
    <row r="33" spans="2:38" s="29" customFormat="1" ht="17.25" customHeight="1">
      <c r="B33" s="31" t="s">
        <v>31</v>
      </c>
      <c r="C33" s="6">
        <v>4282</v>
      </c>
      <c r="D33" s="6">
        <v>1554</v>
      </c>
      <c r="E33" s="33">
        <f t="shared" si="0"/>
        <v>36.291452592246614</v>
      </c>
      <c r="F33" s="10">
        <v>923</v>
      </c>
      <c r="G33" s="22">
        <f t="shared" si="1"/>
        <v>59.395109395109394</v>
      </c>
      <c r="H33" s="5">
        <v>32</v>
      </c>
      <c r="I33" s="34">
        <f t="shared" si="2"/>
        <v>3.4669555796316356</v>
      </c>
      <c r="J33" s="71">
        <f t="shared" si="10"/>
        <v>30</v>
      </c>
      <c r="K33" s="33">
        <f t="shared" si="11"/>
        <v>93.75</v>
      </c>
      <c r="L33" s="6">
        <v>14</v>
      </c>
      <c r="M33" s="6">
        <v>2</v>
      </c>
      <c r="N33" s="6">
        <v>2</v>
      </c>
      <c r="O33" s="6">
        <v>12</v>
      </c>
      <c r="P33" s="6">
        <v>0</v>
      </c>
      <c r="Q33" s="8">
        <v>2</v>
      </c>
      <c r="R33" s="10">
        <v>119</v>
      </c>
      <c r="S33" s="35">
        <f t="shared" si="3"/>
        <v>12.892741061755148</v>
      </c>
      <c r="T33" s="42">
        <f t="shared" si="4"/>
        <v>216.68472372697724</v>
      </c>
      <c r="U33" s="6">
        <v>4282</v>
      </c>
      <c r="V33" s="6">
        <v>297</v>
      </c>
      <c r="W33" s="33">
        <f t="shared" si="5"/>
        <v>6.936011209715086</v>
      </c>
      <c r="X33" s="10">
        <v>135</v>
      </c>
      <c r="Y33" s="22">
        <f t="shared" si="6"/>
        <v>45.45454545454545</v>
      </c>
      <c r="Z33" s="6">
        <v>0</v>
      </c>
      <c r="AA33" s="34">
        <f t="shared" si="7"/>
        <v>0</v>
      </c>
      <c r="AB33" s="76">
        <f t="shared" si="12"/>
        <v>0</v>
      </c>
      <c r="AC33" s="22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8">
        <v>0</v>
      </c>
      <c r="AJ33" s="10">
        <v>0</v>
      </c>
      <c r="AK33" s="35">
        <f t="shared" si="8"/>
        <v>0</v>
      </c>
      <c r="AL33" s="42">
        <f t="shared" si="9"/>
        <v>0</v>
      </c>
    </row>
    <row r="34" spans="2:38" s="29" customFormat="1" ht="17.25" customHeight="1">
      <c r="B34" s="31" t="s">
        <v>32</v>
      </c>
      <c r="C34" s="6">
        <v>2947</v>
      </c>
      <c r="D34" s="6">
        <v>852</v>
      </c>
      <c r="E34" s="33">
        <f t="shared" si="0"/>
        <v>28.910756701730573</v>
      </c>
      <c r="F34" s="10">
        <v>324</v>
      </c>
      <c r="G34" s="22">
        <f t="shared" si="1"/>
        <v>38.028169014084504</v>
      </c>
      <c r="H34" s="5">
        <v>12</v>
      </c>
      <c r="I34" s="34">
        <f t="shared" si="2"/>
        <v>3.7037037037037033</v>
      </c>
      <c r="J34" s="71">
        <f t="shared" si="10"/>
        <v>9</v>
      </c>
      <c r="K34" s="33">
        <f t="shared" si="11"/>
        <v>75</v>
      </c>
      <c r="L34" s="6">
        <v>2</v>
      </c>
      <c r="M34" s="6">
        <v>1</v>
      </c>
      <c r="N34" s="6">
        <v>0</v>
      </c>
      <c r="O34" s="6">
        <v>6</v>
      </c>
      <c r="P34" s="6">
        <v>0</v>
      </c>
      <c r="Q34" s="8">
        <v>3</v>
      </c>
      <c r="R34" s="10">
        <v>49</v>
      </c>
      <c r="S34" s="35">
        <f t="shared" si="3"/>
        <v>15.123456790123457</v>
      </c>
      <c r="T34" s="42">
        <f t="shared" si="4"/>
        <v>308.641975308642</v>
      </c>
      <c r="U34" s="46" t="s">
        <v>115</v>
      </c>
      <c r="V34" s="6">
        <v>143</v>
      </c>
      <c r="W34" s="47" t="s">
        <v>106</v>
      </c>
      <c r="X34" s="10">
        <v>46</v>
      </c>
      <c r="Y34" s="22">
        <f t="shared" si="6"/>
        <v>32.16783216783217</v>
      </c>
      <c r="Z34" s="6">
        <v>0</v>
      </c>
      <c r="AA34" s="34">
        <f t="shared" si="7"/>
        <v>0</v>
      </c>
      <c r="AB34" s="76">
        <f t="shared" si="12"/>
        <v>0</v>
      </c>
      <c r="AC34" s="22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8">
        <v>0</v>
      </c>
      <c r="AJ34" s="10">
        <v>0</v>
      </c>
      <c r="AK34" s="35">
        <f t="shared" si="8"/>
        <v>0</v>
      </c>
      <c r="AL34" s="42">
        <f t="shared" si="9"/>
        <v>0</v>
      </c>
    </row>
    <row r="35" spans="2:38" s="29" customFormat="1" ht="17.25" customHeight="1">
      <c r="B35" s="31" t="s">
        <v>33</v>
      </c>
      <c r="C35" s="6">
        <v>1041</v>
      </c>
      <c r="D35" s="6">
        <v>246</v>
      </c>
      <c r="E35" s="33">
        <f t="shared" si="0"/>
        <v>23.631123919308358</v>
      </c>
      <c r="F35" s="10">
        <v>225</v>
      </c>
      <c r="G35" s="22">
        <f t="shared" si="1"/>
        <v>91.46341463414635</v>
      </c>
      <c r="H35" s="5">
        <v>5</v>
      </c>
      <c r="I35" s="34">
        <f t="shared" si="2"/>
        <v>2.2222222222222223</v>
      </c>
      <c r="J35" s="71">
        <f t="shared" si="10"/>
        <v>3</v>
      </c>
      <c r="K35" s="33">
        <f t="shared" si="11"/>
        <v>60</v>
      </c>
      <c r="L35" s="6">
        <v>1</v>
      </c>
      <c r="M35" s="6">
        <v>0</v>
      </c>
      <c r="N35" s="6">
        <v>0</v>
      </c>
      <c r="O35" s="6">
        <v>2</v>
      </c>
      <c r="P35" s="6">
        <v>0</v>
      </c>
      <c r="Q35" s="8">
        <v>2</v>
      </c>
      <c r="R35" s="10">
        <v>20</v>
      </c>
      <c r="S35" s="35">
        <f t="shared" si="3"/>
        <v>8.88888888888889</v>
      </c>
      <c r="T35" s="42">
        <f t="shared" si="4"/>
        <v>0</v>
      </c>
      <c r="U35" s="6">
        <v>1041</v>
      </c>
      <c r="V35" s="6">
        <v>100</v>
      </c>
      <c r="W35" s="33">
        <f t="shared" si="5"/>
        <v>9.606147934678194</v>
      </c>
      <c r="X35" s="10">
        <v>29</v>
      </c>
      <c r="Y35" s="22">
        <f t="shared" si="6"/>
        <v>28.999999999999996</v>
      </c>
      <c r="Z35" s="6">
        <v>0</v>
      </c>
      <c r="AA35" s="34">
        <f t="shared" si="7"/>
        <v>0</v>
      </c>
      <c r="AB35" s="76">
        <f t="shared" si="12"/>
        <v>0</v>
      </c>
      <c r="AC35" s="22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8">
        <v>0</v>
      </c>
      <c r="AJ35" s="10">
        <v>3</v>
      </c>
      <c r="AK35" s="35">
        <f t="shared" si="8"/>
        <v>10.344827586206897</v>
      </c>
      <c r="AL35" s="42">
        <f t="shared" si="9"/>
        <v>0</v>
      </c>
    </row>
    <row r="36" spans="2:38" s="29" customFormat="1" ht="17.25" customHeight="1">
      <c r="B36" s="31" t="s">
        <v>34</v>
      </c>
      <c r="C36" s="6">
        <v>1478</v>
      </c>
      <c r="D36" s="6">
        <v>400</v>
      </c>
      <c r="E36" s="33">
        <f t="shared" si="0"/>
        <v>27.06359945872801</v>
      </c>
      <c r="F36" s="10">
        <v>349</v>
      </c>
      <c r="G36" s="22">
        <f t="shared" si="1"/>
        <v>87.25</v>
      </c>
      <c r="H36" s="5">
        <v>11</v>
      </c>
      <c r="I36" s="34">
        <f t="shared" si="2"/>
        <v>3.151862464183381</v>
      </c>
      <c r="J36" s="71">
        <f t="shared" si="10"/>
        <v>9</v>
      </c>
      <c r="K36" s="33">
        <f t="shared" si="11"/>
        <v>81.81818181818183</v>
      </c>
      <c r="L36" s="6">
        <v>2</v>
      </c>
      <c r="M36" s="6">
        <v>0</v>
      </c>
      <c r="N36" s="6">
        <v>0</v>
      </c>
      <c r="O36" s="6">
        <v>7</v>
      </c>
      <c r="P36" s="6">
        <v>0</v>
      </c>
      <c r="Q36" s="8">
        <v>2</v>
      </c>
      <c r="R36" s="10">
        <v>38</v>
      </c>
      <c r="S36" s="35">
        <f t="shared" si="3"/>
        <v>10.888252148997136</v>
      </c>
      <c r="T36" s="42">
        <f t="shared" si="4"/>
        <v>0</v>
      </c>
      <c r="U36" s="6">
        <v>1478</v>
      </c>
      <c r="V36" s="6">
        <v>127</v>
      </c>
      <c r="W36" s="33">
        <f t="shared" si="5"/>
        <v>8.592692828146143</v>
      </c>
      <c r="X36" s="10">
        <v>21</v>
      </c>
      <c r="Y36" s="22">
        <f t="shared" si="6"/>
        <v>16.535433070866144</v>
      </c>
      <c r="Z36" s="6">
        <v>0</v>
      </c>
      <c r="AA36" s="34">
        <f t="shared" si="7"/>
        <v>0</v>
      </c>
      <c r="AB36" s="76">
        <f t="shared" si="12"/>
        <v>0</v>
      </c>
      <c r="AC36" s="22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8">
        <v>0</v>
      </c>
      <c r="AJ36" s="10">
        <v>0</v>
      </c>
      <c r="AK36" s="35">
        <f t="shared" si="8"/>
        <v>0</v>
      </c>
      <c r="AL36" s="42">
        <f t="shared" si="9"/>
        <v>0</v>
      </c>
    </row>
    <row r="37" spans="2:38" s="29" customFormat="1" ht="17.25" customHeight="1">
      <c r="B37" s="31" t="s">
        <v>35</v>
      </c>
      <c r="C37" s="6">
        <v>2034</v>
      </c>
      <c r="D37" s="6">
        <v>629</v>
      </c>
      <c r="E37" s="33">
        <f t="shared" si="0"/>
        <v>30.924287118977382</v>
      </c>
      <c r="F37" s="10">
        <v>597</v>
      </c>
      <c r="G37" s="22">
        <f t="shared" si="1"/>
        <v>94.91255961844197</v>
      </c>
      <c r="H37" s="5">
        <v>0</v>
      </c>
      <c r="I37" s="34">
        <f t="shared" si="2"/>
        <v>0</v>
      </c>
      <c r="J37" s="71">
        <f t="shared" si="10"/>
        <v>0</v>
      </c>
      <c r="K37" s="33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8">
        <v>0</v>
      </c>
      <c r="R37" s="10">
        <v>54</v>
      </c>
      <c r="S37" s="35">
        <f t="shared" si="3"/>
        <v>9.045226130653267</v>
      </c>
      <c r="T37" s="42">
        <f t="shared" si="4"/>
        <v>0</v>
      </c>
      <c r="U37" s="6">
        <v>2034</v>
      </c>
      <c r="V37" s="6">
        <v>0</v>
      </c>
      <c r="W37" s="33">
        <f t="shared" si="5"/>
        <v>0</v>
      </c>
      <c r="X37" s="10">
        <v>50</v>
      </c>
      <c r="Y37" s="48" t="s">
        <v>106</v>
      </c>
      <c r="Z37" s="6">
        <v>0</v>
      </c>
      <c r="AA37" s="34">
        <f t="shared" si="7"/>
        <v>0</v>
      </c>
      <c r="AB37" s="76">
        <f t="shared" si="12"/>
        <v>0</v>
      </c>
      <c r="AC37" s="22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8">
        <v>0</v>
      </c>
      <c r="AJ37" s="10">
        <v>0</v>
      </c>
      <c r="AK37" s="35">
        <f t="shared" si="8"/>
        <v>0</v>
      </c>
      <c r="AL37" s="42">
        <f t="shared" si="9"/>
        <v>0</v>
      </c>
    </row>
    <row r="38" spans="2:38" s="29" customFormat="1" ht="17.25" customHeight="1">
      <c r="B38" s="31" t="s">
        <v>36</v>
      </c>
      <c r="C38" s="6">
        <v>3387</v>
      </c>
      <c r="D38" s="6">
        <v>1077</v>
      </c>
      <c r="E38" s="33">
        <f t="shared" si="0"/>
        <v>31.798051372896367</v>
      </c>
      <c r="F38" s="10">
        <v>899</v>
      </c>
      <c r="G38" s="22">
        <f t="shared" si="1"/>
        <v>83.47260909935005</v>
      </c>
      <c r="H38" s="5">
        <v>5</v>
      </c>
      <c r="I38" s="34">
        <f t="shared" si="2"/>
        <v>0.5561735261401557</v>
      </c>
      <c r="J38" s="71">
        <f t="shared" si="10"/>
        <v>5</v>
      </c>
      <c r="K38" s="33">
        <f t="shared" si="11"/>
        <v>100</v>
      </c>
      <c r="L38" s="6">
        <v>2</v>
      </c>
      <c r="M38" s="6">
        <v>2</v>
      </c>
      <c r="N38" s="6">
        <v>0</v>
      </c>
      <c r="O38" s="6">
        <v>1</v>
      </c>
      <c r="P38" s="6">
        <v>0</v>
      </c>
      <c r="Q38" s="8">
        <v>0</v>
      </c>
      <c r="R38" s="10">
        <v>68</v>
      </c>
      <c r="S38" s="35">
        <f t="shared" si="3"/>
        <v>7.563959955506118</v>
      </c>
      <c r="T38" s="42">
        <f t="shared" si="4"/>
        <v>222.4694104560623</v>
      </c>
      <c r="U38" s="6">
        <v>3387</v>
      </c>
      <c r="V38" s="6">
        <v>313</v>
      </c>
      <c r="W38" s="33">
        <f t="shared" si="5"/>
        <v>9.241216415707115</v>
      </c>
      <c r="X38" s="10">
        <v>71</v>
      </c>
      <c r="Y38" s="22">
        <f t="shared" si="6"/>
        <v>22.683706070287542</v>
      </c>
      <c r="Z38" s="6">
        <v>1</v>
      </c>
      <c r="AA38" s="34">
        <f t="shared" si="7"/>
        <v>1.4084507042253522</v>
      </c>
      <c r="AB38" s="76">
        <f t="shared" si="12"/>
        <v>1</v>
      </c>
      <c r="AC38" s="22">
        <f>AB38/Z38*100</f>
        <v>100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8">
        <v>1</v>
      </c>
      <c r="AJ38" s="10">
        <v>20</v>
      </c>
      <c r="AK38" s="35">
        <f t="shared" si="8"/>
        <v>28.169014084507044</v>
      </c>
      <c r="AL38" s="42">
        <f t="shared" si="9"/>
        <v>0</v>
      </c>
    </row>
    <row r="39" spans="2:38" s="29" customFormat="1" ht="17.25" customHeight="1">
      <c r="B39" s="31" t="s">
        <v>37</v>
      </c>
      <c r="C39" s="6">
        <v>5292</v>
      </c>
      <c r="D39" s="6">
        <v>1539</v>
      </c>
      <c r="E39" s="33">
        <f aca="true" t="shared" si="13" ref="E39:E70">D39/C39*100</f>
        <v>29.081632653061224</v>
      </c>
      <c r="F39" s="10">
        <v>1057</v>
      </c>
      <c r="G39" s="22">
        <f aca="true" t="shared" si="14" ref="G39:G70">F39/D39*100</f>
        <v>68.6809616634178</v>
      </c>
      <c r="H39" s="5">
        <v>28</v>
      </c>
      <c r="I39" s="34">
        <f aca="true" t="shared" si="15" ref="I39:I70">H39/F39*100</f>
        <v>2.6490066225165565</v>
      </c>
      <c r="J39" s="71">
        <f t="shared" si="10"/>
        <v>26</v>
      </c>
      <c r="K39" s="33">
        <f t="shared" si="11"/>
        <v>92.85714285714286</v>
      </c>
      <c r="L39" s="6">
        <v>17</v>
      </c>
      <c r="M39" s="6">
        <v>0</v>
      </c>
      <c r="N39" s="6">
        <v>0</v>
      </c>
      <c r="O39" s="6">
        <v>9</v>
      </c>
      <c r="P39" s="6">
        <v>2</v>
      </c>
      <c r="Q39" s="8">
        <v>0</v>
      </c>
      <c r="R39" s="10">
        <v>39</v>
      </c>
      <c r="S39" s="35">
        <f aca="true" t="shared" si="16" ref="S39:S70">R39/F39*100</f>
        <v>3.6896877956480605</v>
      </c>
      <c r="T39" s="42">
        <f aca="true" t="shared" si="17" ref="T39:T70">M39/F39*100000</f>
        <v>0</v>
      </c>
      <c r="U39" s="46" t="s">
        <v>115</v>
      </c>
      <c r="V39" s="6">
        <v>0</v>
      </c>
      <c r="W39" s="47" t="s">
        <v>115</v>
      </c>
      <c r="X39" s="10">
        <v>77</v>
      </c>
      <c r="Y39" s="48" t="s">
        <v>106</v>
      </c>
      <c r="Z39" s="6">
        <v>2</v>
      </c>
      <c r="AA39" s="34">
        <f t="shared" si="7"/>
        <v>2.5974025974025974</v>
      </c>
      <c r="AB39" s="76">
        <f t="shared" si="12"/>
        <v>2</v>
      </c>
      <c r="AC39" s="22">
        <f>AB39/Z39*100</f>
        <v>100</v>
      </c>
      <c r="AD39" s="6">
        <v>0</v>
      </c>
      <c r="AE39" s="6">
        <v>0</v>
      </c>
      <c r="AF39" s="6">
        <v>0</v>
      </c>
      <c r="AG39" s="6">
        <v>2</v>
      </c>
      <c r="AH39" s="6">
        <v>0</v>
      </c>
      <c r="AI39" s="8">
        <v>0</v>
      </c>
      <c r="AJ39" s="10">
        <v>0</v>
      </c>
      <c r="AK39" s="35">
        <f t="shared" si="8"/>
        <v>0</v>
      </c>
      <c r="AL39" s="42">
        <f t="shared" si="9"/>
        <v>0</v>
      </c>
    </row>
    <row r="40" spans="2:38" s="29" customFormat="1" ht="17.25" customHeight="1">
      <c r="B40" s="31" t="s">
        <v>38</v>
      </c>
      <c r="C40" s="6">
        <v>1911</v>
      </c>
      <c r="D40" s="6">
        <v>584</v>
      </c>
      <c r="E40" s="33">
        <f t="shared" si="13"/>
        <v>30.55991627420199</v>
      </c>
      <c r="F40" s="10">
        <v>543</v>
      </c>
      <c r="G40" s="22">
        <f t="shared" si="14"/>
        <v>92.97945205479452</v>
      </c>
      <c r="H40" s="5">
        <v>27</v>
      </c>
      <c r="I40" s="34">
        <f t="shared" si="15"/>
        <v>4.972375690607735</v>
      </c>
      <c r="J40" s="71">
        <f t="shared" si="10"/>
        <v>26</v>
      </c>
      <c r="K40" s="33">
        <f t="shared" si="11"/>
        <v>96.29629629629629</v>
      </c>
      <c r="L40" s="6">
        <v>6</v>
      </c>
      <c r="M40" s="6">
        <v>3</v>
      </c>
      <c r="N40" s="6">
        <v>0</v>
      </c>
      <c r="O40" s="6">
        <v>17</v>
      </c>
      <c r="P40" s="6">
        <v>0</v>
      </c>
      <c r="Q40" s="8">
        <v>1</v>
      </c>
      <c r="R40" s="10">
        <v>35</v>
      </c>
      <c r="S40" s="35">
        <f t="shared" si="16"/>
        <v>6.445672191528545</v>
      </c>
      <c r="T40" s="42">
        <f t="shared" si="17"/>
        <v>552.4861878453038</v>
      </c>
      <c r="U40" s="6">
        <v>1911</v>
      </c>
      <c r="V40" s="6">
        <v>21</v>
      </c>
      <c r="W40" s="33">
        <f t="shared" si="5"/>
        <v>1.098901098901099</v>
      </c>
      <c r="X40" s="10">
        <v>21</v>
      </c>
      <c r="Y40" s="22">
        <f t="shared" si="6"/>
        <v>100</v>
      </c>
      <c r="Z40" s="6">
        <v>0</v>
      </c>
      <c r="AA40" s="34">
        <f t="shared" si="7"/>
        <v>0</v>
      </c>
      <c r="AB40" s="76">
        <f t="shared" si="12"/>
        <v>0</v>
      </c>
      <c r="AC40" s="22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8">
        <v>0</v>
      </c>
      <c r="AJ40" s="10">
        <v>1</v>
      </c>
      <c r="AK40" s="35">
        <f t="shared" si="8"/>
        <v>4.761904761904762</v>
      </c>
      <c r="AL40" s="42">
        <f t="shared" si="9"/>
        <v>0</v>
      </c>
    </row>
    <row r="41" spans="2:38" s="29" customFormat="1" ht="17.25" customHeight="1">
      <c r="B41" s="31" t="s">
        <v>39</v>
      </c>
      <c r="C41" s="6">
        <v>2803</v>
      </c>
      <c r="D41" s="6">
        <v>755</v>
      </c>
      <c r="E41" s="33">
        <f t="shared" si="13"/>
        <v>26.93542632893329</v>
      </c>
      <c r="F41" s="10">
        <v>751</v>
      </c>
      <c r="G41" s="22">
        <f t="shared" si="14"/>
        <v>99.47019867549669</v>
      </c>
      <c r="H41" s="5">
        <v>38</v>
      </c>
      <c r="I41" s="34">
        <f t="shared" si="15"/>
        <v>5.0599201065246335</v>
      </c>
      <c r="J41" s="71">
        <f t="shared" si="10"/>
        <v>36</v>
      </c>
      <c r="K41" s="33">
        <f t="shared" si="11"/>
        <v>94.73684210526315</v>
      </c>
      <c r="L41" s="6">
        <v>29</v>
      </c>
      <c r="M41" s="6">
        <v>0</v>
      </c>
      <c r="N41" s="6">
        <v>0</v>
      </c>
      <c r="O41" s="6">
        <v>7</v>
      </c>
      <c r="P41" s="6">
        <v>0</v>
      </c>
      <c r="Q41" s="8">
        <v>2</v>
      </c>
      <c r="R41" s="10">
        <v>80</v>
      </c>
      <c r="S41" s="35">
        <f t="shared" si="16"/>
        <v>10.652463382157123</v>
      </c>
      <c r="T41" s="42">
        <f t="shared" si="17"/>
        <v>0</v>
      </c>
      <c r="U41" s="6">
        <v>2803</v>
      </c>
      <c r="V41" s="6">
        <v>294</v>
      </c>
      <c r="W41" s="33">
        <f t="shared" si="5"/>
        <v>10.48876204067071</v>
      </c>
      <c r="X41" s="10">
        <v>155</v>
      </c>
      <c r="Y41" s="22">
        <f t="shared" si="6"/>
        <v>52.721088435374156</v>
      </c>
      <c r="Z41" s="6">
        <v>0</v>
      </c>
      <c r="AA41" s="34">
        <f t="shared" si="7"/>
        <v>0</v>
      </c>
      <c r="AB41" s="76">
        <f t="shared" si="12"/>
        <v>0</v>
      </c>
      <c r="AC41" s="22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8">
        <v>0</v>
      </c>
      <c r="AJ41" s="10">
        <v>62</v>
      </c>
      <c r="AK41" s="35">
        <f t="shared" si="8"/>
        <v>40</v>
      </c>
      <c r="AL41" s="42">
        <f t="shared" si="9"/>
        <v>0</v>
      </c>
    </row>
    <row r="42" spans="2:38" s="29" customFormat="1" ht="17.25" customHeight="1">
      <c r="B42" s="31" t="s">
        <v>40</v>
      </c>
      <c r="C42" s="6">
        <v>4766</v>
      </c>
      <c r="D42" s="6">
        <v>1115</v>
      </c>
      <c r="E42" s="33">
        <f t="shared" si="13"/>
        <v>23.394880402853545</v>
      </c>
      <c r="F42" s="10">
        <v>982</v>
      </c>
      <c r="G42" s="22">
        <f t="shared" si="14"/>
        <v>88.07174887892377</v>
      </c>
      <c r="H42" s="5">
        <v>67</v>
      </c>
      <c r="I42" s="34">
        <f t="shared" si="15"/>
        <v>6.822810590631365</v>
      </c>
      <c r="J42" s="71">
        <f t="shared" si="10"/>
        <v>56</v>
      </c>
      <c r="K42" s="111">
        <f t="shared" si="11"/>
        <v>83.5820895522388</v>
      </c>
      <c r="L42" s="6">
        <v>8</v>
      </c>
      <c r="M42" s="6">
        <v>5</v>
      </c>
      <c r="N42" s="6">
        <v>6</v>
      </c>
      <c r="O42" s="6">
        <v>37</v>
      </c>
      <c r="P42" s="6">
        <v>2</v>
      </c>
      <c r="Q42" s="8">
        <v>9</v>
      </c>
      <c r="R42" s="10">
        <v>115</v>
      </c>
      <c r="S42" s="35">
        <f t="shared" si="16"/>
        <v>11.710794297352342</v>
      </c>
      <c r="T42" s="42">
        <f t="shared" si="17"/>
        <v>509.16496945010186</v>
      </c>
      <c r="U42" s="6">
        <v>4766</v>
      </c>
      <c r="V42" s="6">
        <v>0</v>
      </c>
      <c r="W42" s="33">
        <f t="shared" si="5"/>
        <v>0</v>
      </c>
      <c r="X42" s="10">
        <v>38</v>
      </c>
      <c r="Y42" s="48" t="s">
        <v>106</v>
      </c>
      <c r="Z42" s="6">
        <v>0</v>
      </c>
      <c r="AA42" s="34">
        <f t="shared" si="7"/>
        <v>0</v>
      </c>
      <c r="AB42" s="76">
        <f t="shared" si="12"/>
        <v>0</v>
      </c>
      <c r="AC42" s="22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8">
        <v>0</v>
      </c>
      <c r="AJ42" s="10">
        <v>0</v>
      </c>
      <c r="AK42" s="35">
        <f t="shared" si="8"/>
        <v>0</v>
      </c>
      <c r="AL42" s="42">
        <f t="shared" si="9"/>
        <v>0</v>
      </c>
    </row>
    <row r="43" spans="2:38" s="29" customFormat="1" ht="17.25" customHeight="1">
      <c r="B43" s="31" t="s">
        <v>41</v>
      </c>
      <c r="C43" s="6">
        <v>1818</v>
      </c>
      <c r="D43" s="6">
        <v>808</v>
      </c>
      <c r="E43" s="33">
        <f t="shared" si="13"/>
        <v>44.44444444444444</v>
      </c>
      <c r="F43" s="10">
        <v>790</v>
      </c>
      <c r="G43" s="22">
        <f t="shared" si="14"/>
        <v>97.77227722772277</v>
      </c>
      <c r="H43" s="5">
        <v>3</v>
      </c>
      <c r="I43" s="34">
        <f t="shared" si="15"/>
        <v>0.37974683544303794</v>
      </c>
      <c r="J43" s="71">
        <f t="shared" si="10"/>
        <v>2</v>
      </c>
      <c r="K43" s="33">
        <f t="shared" si="11"/>
        <v>66.66666666666666</v>
      </c>
      <c r="L43" s="6">
        <v>0</v>
      </c>
      <c r="M43" s="6">
        <v>2</v>
      </c>
      <c r="N43" s="6">
        <v>0</v>
      </c>
      <c r="O43" s="6">
        <v>0</v>
      </c>
      <c r="P43" s="6">
        <v>0</v>
      </c>
      <c r="Q43" s="8">
        <v>1</v>
      </c>
      <c r="R43" s="10">
        <v>35</v>
      </c>
      <c r="S43" s="35">
        <f t="shared" si="16"/>
        <v>4.430379746835443</v>
      </c>
      <c r="T43" s="42">
        <f t="shared" si="17"/>
        <v>253.16455696202533</v>
      </c>
      <c r="U43" s="46" t="s">
        <v>115</v>
      </c>
      <c r="V43" s="6">
        <v>0</v>
      </c>
      <c r="W43" s="47" t="s">
        <v>115</v>
      </c>
      <c r="X43" s="10">
        <v>27</v>
      </c>
      <c r="Y43" s="48" t="s">
        <v>106</v>
      </c>
      <c r="Z43" s="6">
        <v>0</v>
      </c>
      <c r="AA43" s="34">
        <f t="shared" si="7"/>
        <v>0</v>
      </c>
      <c r="AB43" s="76">
        <f t="shared" si="12"/>
        <v>0</v>
      </c>
      <c r="AC43" s="22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8">
        <v>0</v>
      </c>
      <c r="AJ43" s="10">
        <v>0</v>
      </c>
      <c r="AK43" s="35">
        <f t="shared" si="8"/>
        <v>0</v>
      </c>
      <c r="AL43" s="42">
        <f t="shared" si="9"/>
        <v>0</v>
      </c>
    </row>
    <row r="44" spans="2:38" s="29" customFormat="1" ht="17.25" customHeight="1">
      <c r="B44" s="31" t="s">
        <v>42</v>
      </c>
      <c r="C44" s="6">
        <v>1884</v>
      </c>
      <c r="D44" s="6">
        <v>609</v>
      </c>
      <c r="E44" s="33">
        <f t="shared" si="13"/>
        <v>32.324840764331206</v>
      </c>
      <c r="F44" s="10">
        <v>547</v>
      </c>
      <c r="G44" s="22">
        <f t="shared" si="14"/>
        <v>89.81937602627258</v>
      </c>
      <c r="H44" s="5">
        <v>0</v>
      </c>
      <c r="I44" s="34">
        <f t="shared" si="15"/>
        <v>0</v>
      </c>
      <c r="J44" s="71">
        <f t="shared" si="10"/>
        <v>0</v>
      </c>
      <c r="K44" s="33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8">
        <v>0</v>
      </c>
      <c r="R44" s="10">
        <v>44</v>
      </c>
      <c r="S44" s="35">
        <f t="shared" si="16"/>
        <v>8.043875685557587</v>
      </c>
      <c r="T44" s="42">
        <f t="shared" si="17"/>
        <v>0</v>
      </c>
      <c r="U44" s="6">
        <v>1884</v>
      </c>
      <c r="V44" s="6">
        <v>108</v>
      </c>
      <c r="W44" s="33">
        <f t="shared" si="5"/>
        <v>5.7324840764331215</v>
      </c>
      <c r="X44" s="10">
        <v>35</v>
      </c>
      <c r="Y44" s="22">
        <f t="shared" si="6"/>
        <v>32.407407407407405</v>
      </c>
      <c r="Z44" s="6">
        <v>0</v>
      </c>
      <c r="AA44" s="34">
        <f t="shared" si="7"/>
        <v>0</v>
      </c>
      <c r="AB44" s="76">
        <f t="shared" si="12"/>
        <v>0</v>
      </c>
      <c r="AC44" s="22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8">
        <v>0</v>
      </c>
      <c r="AJ44" s="10">
        <v>8</v>
      </c>
      <c r="AK44" s="35">
        <f t="shared" si="8"/>
        <v>22.857142857142858</v>
      </c>
      <c r="AL44" s="42">
        <f t="shared" si="9"/>
        <v>0</v>
      </c>
    </row>
    <row r="45" spans="2:38" s="29" customFormat="1" ht="17.25" customHeight="1">
      <c r="B45" s="31" t="s">
        <v>43</v>
      </c>
      <c r="C45" s="6">
        <v>6020</v>
      </c>
      <c r="D45" s="6">
        <v>1558</v>
      </c>
      <c r="E45" s="33">
        <f t="shared" si="13"/>
        <v>25.880398671096344</v>
      </c>
      <c r="F45" s="10">
        <v>1022</v>
      </c>
      <c r="G45" s="22">
        <f t="shared" si="14"/>
        <v>65.59691912708601</v>
      </c>
      <c r="H45" s="5">
        <v>54</v>
      </c>
      <c r="I45" s="34">
        <f t="shared" si="15"/>
        <v>5.283757338551859</v>
      </c>
      <c r="J45" s="71">
        <f t="shared" si="10"/>
        <v>39</v>
      </c>
      <c r="K45" s="33">
        <f t="shared" si="11"/>
        <v>72.22222222222221</v>
      </c>
      <c r="L45" s="6">
        <v>15</v>
      </c>
      <c r="M45" s="6">
        <v>0</v>
      </c>
      <c r="N45" s="6">
        <v>0</v>
      </c>
      <c r="O45" s="6">
        <v>24</v>
      </c>
      <c r="P45" s="6">
        <v>9</v>
      </c>
      <c r="Q45" s="8">
        <v>6</v>
      </c>
      <c r="R45" s="10">
        <v>141</v>
      </c>
      <c r="S45" s="35">
        <f t="shared" si="16"/>
        <v>13.79647749510763</v>
      </c>
      <c r="T45" s="42">
        <f t="shared" si="17"/>
        <v>0</v>
      </c>
      <c r="U45" s="6">
        <v>6020</v>
      </c>
      <c r="V45" s="6">
        <v>424</v>
      </c>
      <c r="W45" s="33">
        <f t="shared" si="5"/>
        <v>7.043189368770763</v>
      </c>
      <c r="X45" s="10">
        <v>53</v>
      </c>
      <c r="Y45" s="22">
        <f t="shared" si="6"/>
        <v>12.5</v>
      </c>
      <c r="Z45" s="6">
        <v>1</v>
      </c>
      <c r="AA45" s="34">
        <f t="shared" si="7"/>
        <v>1.8867924528301887</v>
      </c>
      <c r="AB45" s="76">
        <f t="shared" si="12"/>
        <v>1</v>
      </c>
      <c r="AC45" s="22">
        <f>AB45/Z45*100</f>
        <v>100</v>
      </c>
      <c r="AD45" s="6">
        <v>0</v>
      </c>
      <c r="AE45" s="6">
        <v>0</v>
      </c>
      <c r="AF45" s="6">
        <v>0</v>
      </c>
      <c r="AG45" s="6">
        <v>1</v>
      </c>
      <c r="AH45" s="6">
        <v>0</v>
      </c>
      <c r="AI45" s="8">
        <v>0</v>
      </c>
      <c r="AJ45" s="10">
        <v>7</v>
      </c>
      <c r="AK45" s="35">
        <f t="shared" si="8"/>
        <v>13.20754716981132</v>
      </c>
      <c r="AL45" s="42">
        <f t="shared" si="9"/>
        <v>0</v>
      </c>
    </row>
    <row r="46" spans="2:38" s="29" customFormat="1" ht="17.25" customHeight="1">
      <c r="B46" s="31" t="s">
        <v>44</v>
      </c>
      <c r="C46" s="6">
        <v>900</v>
      </c>
      <c r="D46" s="6">
        <v>376</v>
      </c>
      <c r="E46" s="33">
        <f t="shared" si="13"/>
        <v>41.77777777777778</v>
      </c>
      <c r="F46" s="10">
        <v>341</v>
      </c>
      <c r="G46" s="22">
        <f t="shared" si="14"/>
        <v>90.69148936170212</v>
      </c>
      <c r="H46" s="5">
        <v>6</v>
      </c>
      <c r="I46" s="34">
        <f t="shared" si="15"/>
        <v>1.7595307917888565</v>
      </c>
      <c r="J46" s="71">
        <f t="shared" si="10"/>
        <v>5</v>
      </c>
      <c r="K46" s="33">
        <f t="shared" si="11"/>
        <v>83.33333333333334</v>
      </c>
      <c r="L46" s="6">
        <v>2</v>
      </c>
      <c r="M46" s="6">
        <v>0</v>
      </c>
      <c r="N46" s="6">
        <v>0</v>
      </c>
      <c r="O46" s="6">
        <v>3</v>
      </c>
      <c r="P46" s="6">
        <v>0</v>
      </c>
      <c r="Q46" s="8">
        <v>1</v>
      </c>
      <c r="R46" s="10">
        <v>29</v>
      </c>
      <c r="S46" s="35">
        <f t="shared" si="16"/>
        <v>8.504398826979472</v>
      </c>
      <c r="T46" s="42">
        <f t="shared" si="17"/>
        <v>0</v>
      </c>
      <c r="U46" s="6">
        <v>900</v>
      </c>
      <c r="V46" s="6">
        <v>72</v>
      </c>
      <c r="W46" s="33">
        <f t="shared" si="5"/>
        <v>8</v>
      </c>
      <c r="X46" s="10">
        <v>44</v>
      </c>
      <c r="Y46" s="22">
        <f t="shared" si="6"/>
        <v>61.111111111111114</v>
      </c>
      <c r="Z46" s="6">
        <v>0</v>
      </c>
      <c r="AA46" s="34">
        <f t="shared" si="7"/>
        <v>0</v>
      </c>
      <c r="AB46" s="76">
        <f t="shared" si="12"/>
        <v>0</v>
      </c>
      <c r="AC46" s="22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8">
        <v>0</v>
      </c>
      <c r="AJ46" s="10">
        <v>2</v>
      </c>
      <c r="AK46" s="35">
        <f t="shared" si="8"/>
        <v>4.545454545454546</v>
      </c>
      <c r="AL46" s="42">
        <f t="shared" si="9"/>
        <v>0</v>
      </c>
    </row>
    <row r="47" spans="2:38" s="29" customFormat="1" ht="17.25" customHeight="1">
      <c r="B47" s="31" t="s">
        <v>45</v>
      </c>
      <c r="C47" s="6">
        <v>1945</v>
      </c>
      <c r="D47" s="6">
        <v>797</v>
      </c>
      <c r="E47" s="33">
        <f t="shared" si="13"/>
        <v>40.976863753213365</v>
      </c>
      <c r="F47" s="10">
        <v>725</v>
      </c>
      <c r="G47" s="22">
        <f t="shared" si="14"/>
        <v>90.96612296110415</v>
      </c>
      <c r="H47" s="5">
        <v>23</v>
      </c>
      <c r="I47" s="34">
        <f t="shared" si="15"/>
        <v>3.1724137931034484</v>
      </c>
      <c r="J47" s="71">
        <f t="shared" si="10"/>
        <v>21</v>
      </c>
      <c r="K47" s="33">
        <f t="shared" si="11"/>
        <v>91.30434782608695</v>
      </c>
      <c r="L47" s="6">
        <v>7</v>
      </c>
      <c r="M47" s="6">
        <v>0</v>
      </c>
      <c r="N47" s="6">
        <v>0</v>
      </c>
      <c r="O47" s="6">
        <v>14</v>
      </c>
      <c r="P47" s="6">
        <v>0</v>
      </c>
      <c r="Q47" s="8">
        <v>2</v>
      </c>
      <c r="R47" s="10">
        <v>139</v>
      </c>
      <c r="S47" s="35">
        <f t="shared" si="16"/>
        <v>19.17241379310345</v>
      </c>
      <c r="T47" s="42">
        <f t="shared" si="17"/>
        <v>0</v>
      </c>
      <c r="U47" s="6">
        <v>1945</v>
      </c>
      <c r="V47" s="6">
        <v>142</v>
      </c>
      <c r="W47" s="33">
        <f t="shared" si="5"/>
        <v>7.300771208226221</v>
      </c>
      <c r="X47" s="10">
        <v>111</v>
      </c>
      <c r="Y47" s="22">
        <f t="shared" si="6"/>
        <v>78.16901408450704</v>
      </c>
      <c r="Z47" s="6">
        <v>1</v>
      </c>
      <c r="AA47" s="34">
        <f t="shared" si="7"/>
        <v>0.9009009009009009</v>
      </c>
      <c r="AB47" s="76">
        <f t="shared" si="12"/>
        <v>1</v>
      </c>
      <c r="AC47" s="22">
        <f>AB47/Z47*100</f>
        <v>100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8">
        <v>1</v>
      </c>
      <c r="AJ47" s="10">
        <v>2</v>
      </c>
      <c r="AK47" s="35">
        <f t="shared" si="8"/>
        <v>1.8018018018018018</v>
      </c>
      <c r="AL47" s="42">
        <f t="shared" si="9"/>
        <v>0</v>
      </c>
    </row>
    <row r="48" spans="2:38" s="29" customFormat="1" ht="17.25" customHeight="1">
      <c r="B48" s="31" t="s">
        <v>46</v>
      </c>
      <c r="C48" s="6">
        <v>2588</v>
      </c>
      <c r="D48" s="6">
        <v>957</v>
      </c>
      <c r="E48" s="33">
        <f t="shared" si="13"/>
        <v>36.97836166924266</v>
      </c>
      <c r="F48" s="10">
        <v>714</v>
      </c>
      <c r="G48" s="22">
        <f t="shared" si="14"/>
        <v>74.60815047021944</v>
      </c>
      <c r="H48" s="5">
        <v>20</v>
      </c>
      <c r="I48" s="34">
        <f t="shared" si="15"/>
        <v>2.801120448179272</v>
      </c>
      <c r="J48" s="71">
        <f t="shared" si="10"/>
        <v>18</v>
      </c>
      <c r="K48" s="33">
        <f t="shared" si="11"/>
        <v>90</v>
      </c>
      <c r="L48" s="6">
        <v>6</v>
      </c>
      <c r="M48" s="6">
        <v>0</v>
      </c>
      <c r="N48" s="6">
        <v>0</v>
      </c>
      <c r="O48" s="6">
        <v>12</v>
      </c>
      <c r="P48" s="6">
        <v>0</v>
      </c>
      <c r="Q48" s="8">
        <v>2</v>
      </c>
      <c r="R48" s="10">
        <v>43</v>
      </c>
      <c r="S48" s="35">
        <f t="shared" si="16"/>
        <v>6.022408963585434</v>
      </c>
      <c r="T48" s="42">
        <f t="shared" si="17"/>
        <v>0</v>
      </c>
      <c r="U48" s="6">
        <v>2588</v>
      </c>
      <c r="V48" s="6">
        <v>185</v>
      </c>
      <c r="W48" s="33">
        <f t="shared" si="5"/>
        <v>7.148377125193199</v>
      </c>
      <c r="X48" s="10">
        <v>94</v>
      </c>
      <c r="Y48" s="22">
        <f t="shared" si="6"/>
        <v>50.810810810810814</v>
      </c>
      <c r="Z48" s="6">
        <v>2</v>
      </c>
      <c r="AA48" s="34">
        <f t="shared" si="7"/>
        <v>2.127659574468085</v>
      </c>
      <c r="AB48" s="76">
        <f t="shared" si="12"/>
        <v>2</v>
      </c>
      <c r="AC48" s="22">
        <f>AB48/Z48*100</f>
        <v>100</v>
      </c>
      <c r="AD48" s="6">
        <v>2</v>
      </c>
      <c r="AE48" s="6">
        <v>0</v>
      </c>
      <c r="AF48" s="6">
        <v>0</v>
      </c>
      <c r="AG48" s="6">
        <v>0</v>
      </c>
      <c r="AH48" s="6">
        <v>0</v>
      </c>
      <c r="AI48" s="8">
        <v>0</v>
      </c>
      <c r="AJ48" s="10">
        <v>8</v>
      </c>
      <c r="AK48" s="35">
        <f t="shared" si="8"/>
        <v>8.51063829787234</v>
      </c>
      <c r="AL48" s="42">
        <f t="shared" si="9"/>
        <v>0</v>
      </c>
    </row>
    <row r="49" spans="2:38" s="29" customFormat="1" ht="17.25" customHeight="1">
      <c r="B49" s="31" t="s">
        <v>47</v>
      </c>
      <c r="C49" s="6">
        <v>1732</v>
      </c>
      <c r="D49" s="6">
        <v>743</v>
      </c>
      <c r="E49" s="33">
        <f t="shared" si="13"/>
        <v>42.89838337182448</v>
      </c>
      <c r="F49" s="10">
        <v>589</v>
      </c>
      <c r="G49" s="22">
        <f t="shared" si="14"/>
        <v>79.27321668909825</v>
      </c>
      <c r="H49" s="5">
        <v>9</v>
      </c>
      <c r="I49" s="34">
        <f t="shared" si="15"/>
        <v>1.5280135823429541</v>
      </c>
      <c r="J49" s="71">
        <f t="shared" si="10"/>
        <v>7</v>
      </c>
      <c r="K49" s="33">
        <f t="shared" si="11"/>
        <v>77.77777777777779</v>
      </c>
      <c r="L49" s="6">
        <v>3</v>
      </c>
      <c r="M49" s="6">
        <v>0</v>
      </c>
      <c r="N49" s="6">
        <v>1</v>
      </c>
      <c r="O49" s="6">
        <v>3</v>
      </c>
      <c r="P49" s="6">
        <v>1</v>
      </c>
      <c r="Q49" s="8">
        <v>1</v>
      </c>
      <c r="R49" s="10">
        <v>0</v>
      </c>
      <c r="S49" s="35">
        <f t="shared" si="16"/>
        <v>0</v>
      </c>
      <c r="T49" s="42">
        <f t="shared" si="17"/>
        <v>0</v>
      </c>
      <c r="U49" s="6">
        <v>1732</v>
      </c>
      <c r="V49" s="6">
        <v>204</v>
      </c>
      <c r="W49" s="33">
        <f t="shared" si="5"/>
        <v>11.778290993071593</v>
      </c>
      <c r="X49" s="10">
        <v>136</v>
      </c>
      <c r="Y49" s="22">
        <f t="shared" si="6"/>
        <v>66.66666666666666</v>
      </c>
      <c r="Z49" s="6">
        <v>0</v>
      </c>
      <c r="AA49" s="34">
        <f t="shared" si="7"/>
        <v>0</v>
      </c>
      <c r="AB49" s="76">
        <f t="shared" si="12"/>
        <v>0</v>
      </c>
      <c r="AC49" s="22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8">
        <v>0</v>
      </c>
      <c r="AJ49" s="10">
        <v>0</v>
      </c>
      <c r="AK49" s="35">
        <f t="shared" si="8"/>
        <v>0</v>
      </c>
      <c r="AL49" s="42">
        <f t="shared" si="9"/>
        <v>0</v>
      </c>
    </row>
    <row r="50" spans="2:38" s="29" customFormat="1" ht="17.25" customHeight="1">
      <c r="B50" s="31" t="s">
        <v>48</v>
      </c>
      <c r="C50" s="6">
        <v>1287</v>
      </c>
      <c r="D50" s="6">
        <v>585</v>
      </c>
      <c r="E50" s="33">
        <f t="shared" si="13"/>
        <v>45.45454545454545</v>
      </c>
      <c r="F50" s="10">
        <v>317</v>
      </c>
      <c r="G50" s="22">
        <f t="shared" si="14"/>
        <v>54.18803418803419</v>
      </c>
      <c r="H50" s="5">
        <v>6</v>
      </c>
      <c r="I50" s="34">
        <f t="shared" si="15"/>
        <v>1.8927444794952681</v>
      </c>
      <c r="J50" s="71">
        <f t="shared" si="10"/>
        <v>6</v>
      </c>
      <c r="K50" s="33">
        <f t="shared" si="11"/>
        <v>100</v>
      </c>
      <c r="L50" s="6">
        <v>3</v>
      </c>
      <c r="M50" s="6">
        <v>1</v>
      </c>
      <c r="N50" s="6">
        <v>0</v>
      </c>
      <c r="O50" s="6">
        <v>2</v>
      </c>
      <c r="P50" s="6">
        <v>0</v>
      </c>
      <c r="Q50" s="8">
        <v>0</v>
      </c>
      <c r="R50" s="10">
        <v>3</v>
      </c>
      <c r="S50" s="35">
        <f t="shared" si="16"/>
        <v>0.9463722397476341</v>
      </c>
      <c r="T50" s="42">
        <f t="shared" si="17"/>
        <v>315.45741324921136</v>
      </c>
      <c r="U50" s="6">
        <v>1287</v>
      </c>
      <c r="V50" s="6">
        <v>145</v>
      </c>
      <c r="W50" s="33">
        <f t="shared" si="5"/>
        <v>11.266511266511268</v>
      </c>
      <c r="X50" s="10">
        <v>32</v>
      </c>
      <c r="Y50" s="22">
        <f t="shared" si="6"/>
        <v>22.06896551724138</v>
      </c>
      <c r="Z50" s="6">
        <v>0</v>
      </c>
      <c r="AA50" s="34">
        <f t="shared" si="7"/>
        <v>0</v>
      </c>
      <c r="AB50" s="76">
        <f t="shared" si="12"/>
        <v>0</v>
      </c>
      <c r="AC50" s="22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8">
        <v>0</v>
      </c>
      <c r="AJ50" s="10">
        <v>6</v>
      </c>
      <c r="AK50" s="35">
        <f t="shared" si="8"/>
        <v>18.75</v>
      </c>
      <c r="AL50" s="42">
        <f t="shared" si="9"/>
        <v>0</v>
      </c>
    </row>
    <row r="51" spans="2:38" s="29" customFormat="1" ht="17.25" customHeight="1">
      <c r="B51" s="31" t="s">
        <v>49</v>
      </c>
      <c r="C51" s="6">
        <v>1048</v>
      </c>
      <c r="D51" s="6">
        <v>562</v>
      </c>
      <c r="E51" s="33">
        <f t="shared" si="13"/>
        <v>53.62595419847328</v>
      </c>
      <c r="F51" s="10">
        <v>410</v>
      </c>
      <c r="G51" s="22">
        <f t="shared" si="14"/>
        <v>72.95373665480427</v>
      </c>
      <c r="H51" s="5">
        <v>18</v>
      </c>
      <c r="I51" s="34">
        <f t="shared" si="15"/>
        <v>4.390243902439024</v>
      </c>
      <c r="J51" s="71">
        <f t="shared" si="10"/>
        <v>18</v>
      </c>
      <c r="K51" s="111">
        <f t="shared" si="11"/>
        <v>100</v>
      </c>
      <c r="L51" s="6">
        <v>0</v>
      </c>
      <c r="M51" s="6">
        <v>2</v>
      </c>
      <c r="N51" s="6">
        <v>0</v>
      </c>
      <c r="O51" s="6">
        <v>16</v>
      </c>
      <c r="P51" s="6">
        <v>0</v>
      </c>
      <c r="Q51" s="60">
        <v>0</v>
      </c>
      <c r="R51" s="10">
        <v>18</v>
      </c>
      <c r="S51" s="35">
        <f t="shared" si="16"/>
        <v>4.390243902439024</v>
      </c>
      <c r="T51" s="42">
        <f t="shared" si="17"/>
        <v>487.8048780487805</v>
      </c>
      <c r="U51" s="46" t="s">
        <v>115</v>
      </c>
      <c r="V51" s="6">
        <v>0</v>
      </c>
      <c r="W51" s="47" t="s">
        <v>115</v>
      </c>
      <c r="X51" s="10">
        <v>51</v>
      </c>
      <c r="Y51" s="48" t="s">
        <v>106</v>
      </c>
      <c r="Z51" s="6">
        <v>0</v>
      </c>
      <c r="AA51" s="34">
        <f t="shared" si="7"/>
        <v>0</v>
      </c>
      <c r="AB51" s="76">
        <f t="shared" si="12"/>
        <v>0</v>
      </c>
      <c r="AC51" s="22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8">
        <v>0</v>
      </c>
      <c r="AJ51" s="10">
        <v>0</v>
      </c>
      <c r="AK51" s="35">
        <f t="shared" si="8"/>
        <v>0</v>
      </c>
      <c r="AL51" s="42">
        <f t="shared" si="9"/>
        <v>0</v>
      </c>
    </row>
    <row r="52" spans="2:38" s="29" customFormat="1" ht="17.25" customHeight="1">
      <c r="B52" s="31" t="s">
        <v>50</v>
      </c>
      <c r="C52" s="6">
        <v>1224</v>
      </c>
      <c r="D52" s="6">
        <v>455</v>
      </c>
      <c r="E52" s="33">
        <f t="shared" si="13"/>
        <v>37.173202614379086</v>
      </c>
      <c r="F52" s="10">
        <v>296</v>
      </c>
      <c r="G52" s="22">
        <f t="shared" si="14"/>
        <v>65.05494505494505</v>
      </c>
      <c r="H52" s="5">
        <v>7</v>
      </c>
      <c r="I52" s="34">
        <f t="shared" si="15"/>
        <v>2.364864864864865</v>
      </c>
      <c r="J52" s="71">
        <f t="shared" si="10"/>
        <v>5</v>
      </c>
      <c r="K52" s="33">
        <f t="shared" si="11"/>
        <v>71.42857142857143</v>
      </c>
      <c r="L52" s="6">
        <v>1</v>
      </c>
      <c r="M52" s="6">
        <v>0</v>
      </c>
      <c r="N52" s="6">
        <v>1</v>
      </c>
      <c r="O52" s="6">
        <v>3</v>
      </c>
      <c r="P52" s="6">
        <v>0</v>
      </c>
      <c r="Q52" s="8">
        <v>2</v>
      </c>
      <c r="R52" s="10">
        <v>27</v>
      </c>
      <c r="S52" s="35">
        <f t="shared" si="16"/>
        <v>9.121621621621621</v>
      </c>
      <c r="T52" s="42">
        <f t="shared" si="17"/>
        <v>0</v>
      </c>
      <c r="U52" s="46" t="s">
        <v>115</v>
      </c>
      <c r="V52" s="6">
        <v>0</v>
      </c>
      <c r="W52" s="47" t="s">
        <v>115</v>
      </c>
      <c r="X52" s="10">
        <v>18</v>
      </c>
      <c r="Y52" s="48" t="s">
        <v>106</v>
      </c>
      <c r="Z52" s="6">
        <v>0</v>
      </c>
      <c r="AA52" s="34">
        <f t="shared" si="7"/>
        <v>0</v>
      </c>
      <c r="AB52" s="76">
        <f t="shared" si="12"/>
        <v>0</v>
      </c>
      <c r="AC52" s="22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8">
        <v>0</v>
      </c>
      <c r="AJ52" s="10">
        <v>0</v>
      </c>
      <c r="AK52" s="35">
        <f t="shared" si="8"/>
        <v>0</v>
      </c>
      <c r="AL52" s="42">
        <f t="shared" si="9"/>
        <v>0</v>
      </c>
    </row>
    <row r="53" spans="2:38" s="29" customFormat="1" ht="17.25" customHeight="1">
      <c r="B53" s="31" t="s">
        <v>51</v>
      </c>
      <c r="C53" s="6">
        <v>826</v>
      </c>
      <c r="D53" s="6">
        <v>301</v>
      </c>
      <c r="E53" s="33">
        <f t="shared" si="13"/>
        <v>36.440677966101696</v>
      </c>
      <c r="F53" s="10">
        <v>164</v>
      </c>
      <c r="G53" s="22">
        <f t="shared" si="14"/>
        <v>54.48504983388705</v>
      </c>
      <c r="H53" s="5">
        <v>3</v>
      </c>
      <c r="I53" s="34">
        <f t="shared" si="15"/>
        <v>1.8292682926829267</v>
      </c>
      <c r="J53" s="71">
        <f t="shared" si="10"/>
        <v>3</v>
      </c>
      <c r="K53" s="33">
        <f t="shared" si="11"/>
        <v>100</v>
      </c>
      <c r="L53" s="6">
        <v>0</v>
      </c>
      <c r="M53" s="6">
        <v>0</v>
      </c>
      <c r="N53" s="6">
        <v>1</v>
      </c>
      <c r="O53" s="6">
        <v>2</v>
      </c>
      <c r="P53" s="6">
        <v>0</v>
      </c>
      <c r="Q53" s="8">
        <v>0</v>
      </c>
      <c r="R53" s="10">
        <v>14</v>
      </c>
      <c r="S53" s="35">
        <f t="shared" si="16"/>
        <v>8.536585365853659</v>
      </c>
      <c r="T53" s="42">
        <f t="shared" si="17"/>
        <v>0</v>
      </c>
      <c r="U53" s="6">
        <v>826</v>
      </c>
      <c r="V53" s="6">
        <v>52</v>
      </c>
      <c r="W53" s="33">
        <f t="shared" si="5"/>
        <v>6.2953995157385</v>
      </c>
      <c r="X53" s="10">
        <v>31</v>
      </c>
      <c r="Y53" s="22">
        <f t="shared" si="6"/>
        <v>59.61538461538461</v>
      </c>
      <c r="Z53" s="6">
        <v>1</v>
      </c>
      <c r="AA53" s="34">
        <f t="shared" si="7"/>
        <v>3.225806451612903</v>
      </c>
      <c r="AB53" s="76">
        <f t="shared" si="12"/>
        <v>1</v>
      </c>
      <c r="AC53" s="22">
        <f>AB53/Z53*100</f>
        <v>100</v>
      </c>
      <c r="AD53" s="6">
        <v>0</v>
      </c>
      <c r="AE53" s="6">
        <v>0</v>
      </c>
      <c r="AF53" s="6">
        <v>0</v>
      </c>
      <c r="AG53" s="6">
        <v>1</v>
      </c>
      <c r="AH53" s="6">
        <v>0</v>
      </c>
      <c r="AI53" s="8">
        <v>0</v>
      </c>
      <c r="AJ53" s="10">
        <v>0</v>
      </c>
      <c r="AK53" s="35">
        <f t="shared" si="8"/>
        <v>0</v>
      </c>
      <c r="AL53" s="42">
        <f t="shared" si="9"/>
        <v>0</v>
      </c>
    </row>
    <row r="54" spans="2:38" s="29" customFormat="1" ht="17.25" customHeight="1">
      <c r="B54" s="31" t="s">
        <v>52</v>
      </c>
      <c r="C54" s="6">
        <v>1176</v>
      </c>
      <c r="D54" s="6">
        <v>426</v>
      </c>
      <c r="E54" s="33">
        <f t="shared" si="13"/>
        <v>36.224489795918366</v>
      </c>
      <c r="F54" s="10">
        <v>377</v>
      </c>
      <c r="G54" s="22">
        <f t="shared" si="14"/>
        <v>88.49765258215963</v>
      </c>
      <c r="H54" s="5">
        <v>18</v>
      </c>
      <c r="I54" s="34">
        <f t="shared" si="15"/>
        <v>4.774535809018567</v>
      </c>
      <c r="J54" s="71">
        <f t="shared" si="10"/>
        <v>17</v>
      </c>
      <c r="K54" s="33">
        <f t="shared" si="11"/>
        <v>94.44444444444444</v>
      </c>
      <c r="L54" s="6">
        <v>11</v>
      </c>
      <c r="M54" s="6">
        <v>0</v>
      </c>
      <c r="N54" s="6">
        <v>0</v>
      </c>
      <c r="O54" s="6">
        <v>6</v>
      </c>
      <c r="P54" s="6">
        <v>0</v>
      </c>
      <c r="Q54" s="8">
        <v>1</v>
      </c>
      <c r="R54" s="10">
        <v>23</v>
      </c>
      <c r="S54" s="35">
        <f t="shared" si="16"/>
        <v>6.10079575596817</v>
      </c>
      <c r="T54" s="42">
        <f t="shared" si="17"/>
        <v>0</v>
      </c>
      <c r="U54" s="6">
        <v>1176</v>
      </c>
      <c r="V54" s="6">
        <v>121</v>
      </c>
      <c r="W54" s="33">
        <f t="shared" si="5"/>
        <v>10.289115646258503</v>
      </c>
      <c r="X54" s="10">
        <v>65</v>
      </c>
      <c r="Y54" s="22">
        <f t="shared" si="6"/>
        <v>53.71900826446281</v>
      </c>
      <c r="Z54" s="6">
        <v>0</v>
      </c>
      <c r="AA54" s="34">
        <f t="shared" si="7"/>
        <v>0</v>
      </c>
      <c r="AB54" s="76">
        <f t="shared" si="12"/>
        <v>0</v>
      </c>
      <c r="AC54" s="22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8">
        <v>0</v>
      </c>
      <c r="AJ54" s="10">
        <v>0</v>
      </c>
      <c r="AK54" s="35">
        <f t="shared" si="8"/>
        <v>0</v>
      </c>
      <c r="AL54" s="42">
        <f t="shared" si="9"/>
        <v>0</v>
      </c>
    </row>
    <row r="55" spans="2:38" s="29" customFormat="1" ht="17.25" customHeight="1">
      <c r="B55" s="31" t="s">
        <v>53</v>
      </c>
      <c r="C55" s="6">
        <v>993</v>
      </c>
      <c r="D55" s="6">
        <v>378</v>
      </c>
      <c r="E55" s="33">
        <f t="shared" si="13"/>
        <v>38.066465256797585</v>
      </c>
      <c r="F55" s="10">
        <v>253</v>
      </c>
      <c r="G55" s="22">
        <f t="shared" si="14"/>
        <v>66.93121693121694</v>
      </c>
      <c r="H55" s="5">
        <v>6</v>
      </c>
      <c r="I55" s="34">
        <f t="shared" si="15"/>
        <v>2.371541501976284</v>
      </c>
      <c r="J55" s="71">
        <f t="shared" si="10"/>
        <v>5</v>
      </c>
      <c r="K55" s="33">
        <f t="shared" si="11"/>
        <v>83.33333333333334</v>
      </c>
      <c r="L55" s="6">
        <v>2</v>
      </c>
      <c r="M55" s="6">
        <v>1</v>
      </c>
      <c r="N55" s="6">
        <v>0</v>
      </c>
      <c r="O55" s="6">
        <v>2</v>
      </c>
      <c r="P55" s="6">
        <v>0</v>
      </c>
      <c r="Q55" s="8">
        <v>1</v>
      </c>
      <c r="R55" s="10">
        <v>16</v>
      </c>
      <c r="S55" s="35">
        <f t="shared" si="16"/>
        <v>6.324110671936759</v>
      </c>
      <c r="T55" s="42">
        <f t="shared" si="17"/>
        <v>395.2569169960474</v>
      </c>
      <c r="U55" s="6">
        <v>993</v>
      </c>
      <c r="V55" s="6">
        <v>81</v>
      </c>
      <c r="W55" s="33">
        <f t="shared" si="5"/>
        <v>8.157099697885197</v>
      </c>
      <c r="X55" s="10">
        <v>79</v>
      </c>
      <c r="Y55" s="22">
        <f t="shared" si="6"/>
        <v>97.53086419753086</v>
      </c>
      <c r="Z55" s="6">
        <v>0</v>
      </c>
      <c r="AA55" s="34">
        <f t="shared" si="7"/>
        <v>0</v>
      </c>
      <c r="AB55" s="76">
        <f t="shared" si="12"/>
        <v>0</v>
      </c>
      <c r="AC55" s="22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8">
        <v>0</v>
      </c>
      <c r="AJ55" s="10">
        <v>17</v>
      </c>
      <c r="AK55" s="35">
        <f t="shared" si="8"/>
        <v>21.518987341772153</v>
      </c>
      <c r="AL55" s="42">
        <f t="shared" si="9"/>
        <v>0</v>
      </c>
    </row>
    <row r="56" spans="2:38" s="29" customFormat="1" ht="17.25" customHeight="1">
      <c r="B56" s="31" t="s">
        <v>54</v>
      </c>
      <c r="C56" s="6">
        <v>2607</v>
      </c>
      <c r="D56" s="6">
        <v>1567</v>
      </c>
      <c r="E56" s="33">
        <f t="shared" si="13"/>
        <v>60.10740314537782</v>
      </c>
      <c r="F56" s="10">
        <v>1054</v>
      </c>
      <c r="G56" s="22">
        <f t="shared" si="14"/>
        <v>67.26228462029356</v>
      </c>
      <c r="H56" s="5">
        <v>1</v>
      </c>
      <c r="I56" s="34">
        <f t="shared" si="15"/>
        <v>0.09487666034155598</v>
      </c>
      <c r="J56" s="71">
        <f t="shared" si="10"/>
        <v>1</v>
      </c>
      <c r="K56" s="33">
        <f t="shared" si="11"/>
        <v>100</v>
      </c>
      <c r="L56" s="6">
        <v>0</v>
      </c>
      <c r="M56" s="6">
        <v>1</v>
      </c>
      <c r="N56" s="6">
        <v>0</v>
      </c>
      <c r="O56" s="6">
        <v>0</v>
      </c>
      <c r="P56" s="6">
        <v>0</v>
      </c>
      <c r="Q56" s="8">
        <v>0</v>
      </c>
      <c r="R56" s="10">
        <v>67</v>
      </c>
      <c r="S56" s="35">
        <f t="shared" si="16"/>
        <v>6.35673624288425</v>
      </c>
      <c r="T56" s="42">
        <f t="shared" si="17"/>
        <v>94.87666034155598</v>
      </c>
      <c r="U56" s="6">
        <v>3204</v>
      </c>
      <c r="V56" s="6">
        <v>245</v>
      </c>
      <c r="W56" s="33">
        <f t="shared" si="5"/>
        <v>7.646691635455681</v>
      </c>
      <c r="X56" s="10">
        <v>162</v>
      </c>
      <c r="Y56" s="22">
        <f t="shared" si="6"/>
        <v>66.12244897959184</v>
      </c>
      <c r="Z56" s="6">
        <v>0</v>
      </c>
      <c r="AA56" s="34">
        <f t="shared" si="7"/>
        <v>0</v>
      </c>
      <c r="AB56" s="76">
        <f t="shared" si="12"/>
        <v>0</v>
      </c>
      <c r="AC56" s="22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8">
        <v>0</v>
      </c>
      <c r="AJ56" s="10">
        <v>11</v>
      </c>
      <c r="AK56" s="35">
        <f t="shared" si="8"/>
        <v>6.790123456790123</v>
      </c>
      <c r="AL56" s="42">
        <f t="shared" si="9"/>
        <v>0</v>
      </c>
    </row>
    <row r="57" spans="2:38" s="29" customFormat="1" ht="17.25" customHeight="1">
      <c r="B57" s="31" t="s">
        <v>55</v>
      </c>
      <c r="C57" s="6">
        <v>4500</v>
      </c>
      <c r="D57" s="6">
        <v>2062</v>
      </c>
      <c r="E57" s="33">
        <f t="shared" si="13"/>
        <v>45.82222222222222</v>
      </c>
      <c r="F57" s="10">
        <v>1848</v>
      </c>
      <c r="G57" s="22">
        <f t="shared" si="14"/>
        <v>89.62172647914646</v>
      </c>
      <c r="H57" s="5">
        <v>7</v>
      </c>
      <c r="I57" s="34">
        <f t="shared" si="15"/>
        <v>0.3787878787878788</v>
      </c>
      <c r="J57" s="71">
        <f t="shared" si="10"/>
        <v>7</v>
      </c>
      <c r="K57" s="33">
        <f t="shared" si="11"/>
        <v>100</v>
      </c>
      <c r="L57" s="6">
        <v>0</v>
      </c>
      <c r="M57" s="6">
        <v>3</v>
      </c>
      <c r="N57" s="6">
        <v>1</v>
      </c>
      <c r="O57" s="6">
        <v>3</v>
      </c>
      <c r="P57" s="6">
        <v>0</v>
      </c>
      <c r="Q57" s="8">
        <v>0</v>
      </c>
      <c r="R57" s="10">
        <v>0</v>
      </c>
      <c r="S57" s="35">
        <f t="shared" si="16"/>
        <v>0</v>
      </c>
      <c r="T57" s="42">
        <f t="shared" si="17"/>
        <v>162.33766233766235</v>
      </c>
      <c r="U57" s="6">
        <v>4500</v>
      </c>
      <c r="V57" s="6">
        <v>0</v>
      </c>
      <c r="W57" s="33">
        <f t="shared" si="5"/>
        <v>0</v>
      </c>
      <c r="X57" s="10">
        <v>45</v>
      </c>
      <c r="Y57" s="48" t="s">
        <v>106</v>
      </c>
      <c r="Z57" s="6">
        <v>3</v>
      </c>
      <c r="AA57" s="34">
        <f t="shared" si="7"/>
        <v>6.666666666666667</v>
      </c>
      <c r="AB57" s="76">
        <f t="shared" si="12"/>
        <v>3</v>
      </c>
      <c r="AC57" s="22">
        <f>AB57/Z57*100</f>
        <v>100</v>
      </c>
      <c r="AD57" s="6">
        <v>0</v>
      </c>
      <c r="AE57" s="6">
        <v>1</v>
      </c>
      <c r="AF57" s="6">
        <v>0</v>
      </c>
      <c r="AG57" s="6">
        <v>0</v>
      </c>
      <c r="AH57" s="6">
        <v>0</v>
      </c>
      <c r="AI57" s="8">
        <v>2</v>
      </c>
      <c r="AJ57" s="10">
        <v>45</v>
      </c>
      <c r="AK57" s="35">
        <f t="shared" si="8"/>
        <v>100</v>
      </c>
      <c r="AL57" s="42">
        <f t="shared" si="9"/>
        <v>2222.222222222222</v>
      </c>
    </row>
    <row r="58" spans="2:38" s="29" customFormat="1" ht="17.25" customHeight="1">
      <c r="B58" s="31" t="s">
        <v>56</v>
      </c>
      <c r="C58" s="6">
        <v>1172</v>
      </c>
      <c r="D58" s="6">
        <v>609</v>
      </c>
      <c r="E58" s="33">
        <f t="shared" si="13"/>
        <v>51.96245733788396</v>
      </c>
      <c r="F58" s="10">
        <v>462</v>
      </c>
      <c r="G58" s="22">
        <f t="shared" si="14"/>
        <v>75.86206896551724</v>
      </c>
      <c r="H58" s="5">
        <v>6</v>
      </c>
      <c r="I58" s="34">
        <f t="shared" si="15"/>
        <v>1.2987012987012987</v>
      </c>
      <c r="J58" s="71">
        <f t="shared" si="10"/>
        <v>3</v>
      </c>
      <c r="K58" s="33">
        <f t="shared" si="11"/>
        <v>50</v>
      </c>
      <c r="L58" s="6">
        <v>1</v>
      </c>
      <c r="M58" s="6">
        <v>0</v>
      </c>
      <c r="N58" s="6">
        <v>0</v>
      </c>
      <c r="O58" s="6">
        <v>2</v>
      </c>
      <c r="P58" s="6">
        <v>0</v>
      </c>
      <c r="Q58" s="8">
        <v>3</v>
      </c>
      <c r="R58" s="10">
        <v>0</v>
      </c>
      <c r="S58" s="35">
        <f t="shared" si="16"/>
        <v>0</v>
      </c>
      <c r="T58" s="42">
        <f t="shared" si="17"/>
        <v>0</v>
      </c>
      <c r="U58" s="6">
        <v>1172</v>
      </c>
      <c r="V58" s="6">
        <v>102</v>
      </c>
      <c r="W58" s="33">
        <f t="shared" si="5"/>
        <v>8.70307167235495</v>
      </c>
      <c r="X58" s="10">
        <v>73</v>
      </c>
      <c r="Y58" s="22">
        <f t="shared" si="6"/>
        <v>71.56862745098039</v>
      </c>
      <c r="Z58" s="6">
        <v>0</v>
      </c>
      <c r="AA58" s="34">
        <f t="shared" si="7"/>
        <v>0</v>
      </c>
      <c r="AB58" s="76">
        <f t="shared" si="12"/>
        <v>0</v>
      </c>
      <c r="AC58" s="22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8">
        <v>0</v>
      </c>
      <c r="AJ58" s="10">
        <v>0</v>
      </c>
      <c r="AK58" s="35">
        <f t="shared" si="8"/>
        <v>0</v>
      </c>
      <c r="AL58" s="42">
        <f t="shared" si="9"/>
        <v>0</v>
      </c>
    </row>
    <row r="59" spans="2:38" s="29" customFormat="1" ht="17.25" customHeight="1">
      <c r="B59" s="31" t="s">
        <v>57</v>
      </c>
      <c r="C59" s="6">
        <v>3025</v>
      </c>
      <c r="D59" s="6">
        <v>857</v>
      </c>
      <c r="E59" s="33">
        <f t="shared" si="13"/>
        <v>28.33057851239669</v>
      </c>
      <c r="F59" s="10">
        <v>699</v>
      </c>
      <c r="G59" s="22">
        <f t="shared" si="14"/>
        <v>81.56359393232205</v>
      </c>
      <c r="H59" s="5">
        <v>1</v>
      </c>
      <c r="I59" s="34">
        <f t="shared" si="15"/>
        <v>0.14306151645207438</v>
      </c>
      <c r="J59" s="71">
        <f t="shared" si="10"/>
        <v>1</v>
      </c>
      <c r="K59" s="33">
        <f t="shared" si="11"/>
        <v>100</v>
      </c>
      <c r="L59" s="6">
        <v>0</v>
      </c>
      <c r="M59" s="6">
        <v>0</v>
      </c>
      <c r="N59" s="6">
        <v>1</v>
      </c>
      <c r="O59" s="6">
        <v>0</v>
      </c>
      <c r="P59" s="6">
        <v>0</v>
      </c>
      <c r="Q59" s="8">
        <v>0</v>
      </c>
      <c r="R59" s="10">
        <v>0</v>
      </c>
      <c r="S59" s="35">
        <f t="shared" si="16"/>
        <v>0</v>
      </c>
      <c r="T59" s="42">
        <f t="shared" si="17"/>
        <v>0</v>
      </c>
      <c r="U59" s="6">
        <v>3025</v>
      </c>
      <c r="V59" s="6">
        <v>166</v>
      </c>
      <c r="W59" s="33">
        <f t="shared" si="5"/>
        <v>5.487603305785124</v>
      </c>
      <c r="X59" s="10">
        <v>124</v>
      </c>
      <c r="Y59" s="22">
        <f t="shared" si="6"/>
        <v>74.69879518072288</v>
      </c>
      <c r="Z59" s="6">
        <v>0</v>
      </c>
      <c r="AA59" s="34">
        <f t="shared" si="7"/>
        <v>0</v>
      </c>
      <c r="AB59" s="76">
        <f t="shared" si="12"/>
        <v>0</v>
      </c>
      <c r="AC59" s="22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8">
        <v>0</v>
      </c>
      <c r="AJ59" s="10">
        <v>0</v>
      </c>
      <c r="AK59" s="35">
        <f t="shared" si="8"/>
        <v>0</v>
      </c>
      <c r="AL59" s="42">
        <f t="shared" si="9"/>
        <v>0</v>
      </c>
    </row>
    <row r="60" spans="2:38" s="29" customFormat="1" ht="17.25" customHeight="1">
      <c r="B60" s="31" t="s">
        <v>58</v>
      </c>
      <c r="C60" s="6">
        <v>573</v>
      </c>
      <c r="D60" s="6">
        <v>278</v>
      </c>
      <c r="E60" s="33">
        <f t="shared" si="13"/>
        <v>48.51657940663176</v>
      </c>
      <c r="F60" s="10">
        <v>263</v>
      </c>
      <c r="G60" s="22">
        <f t="shared" si="14"/>
        <v>94.60431654676259</v>
      </c>
      <c r="H60" s="5">
        <v>0</v>
      </c>
      <c r="I60" s="34">
        <f t="shared" si="15"/>
        <v>0</v>
      </c>
      <c r="J60" s="71">
        <f t="shared" si="10"/>
        <v>0</v>
      </c>
      <c r="K60" s="33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8">
        <v>0</v>
      </c>
      <c r="R60" s="10">
        <v>0</v>
      </c>
      <c r="S60" s="35">
        <f t="shared" si="16"/>
        <v>0</v>
      </c>
      <c r="T60" s="42">
        <f t="shared" si="17"/>
        <v>0</v>
      </c>
      <c r="U60" s="6">
        <v>573</v>
      </c>
      <c r="V60" s="6">
        <v>93</v>
      </c>
      <c r="W60" s="33">
        <f t="shared" si="5"/>
        <v>16.230366492146597</v>
      </c>
      <c r="X60" s="10">
        <v>54</v>
      </c>
      <c r="Y60" s="22">
        <f t="shared" si="6"/>
        <v>58.06451612903226</v>
      </c>
      <c r="Z60" s="6">
        <v>0</v>
      </c>
      <c r="AA60" s="34">
        <f t="shared" si="7"/>
        <v>0</v>
      </c>
      <c r="AB60" s="76">
        <f t="shared" si="12"/>
        <v>0</v>
      </c>
      <c r="AC60" s="22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8">
        <v>0</v>
      </c>
      <c r="AJ60" s="10">
        <v>2</v>
      </c>
      <c r="AK60" s="35">
        <f t="shared" si="8"/>
        <v>3.7037037037037033</v>
      </c>
      <c r="AL60" s="42">
        <f t="shared" si="9"/>
        <v>0</v>
      </c>
    </row>
    <row r="61" spans="2:38" s="29" customFormat="1" ht="17.25" customHeight="1">
      <c r="B61" s="31" t="s">
        <v>59</v>
      </c>
      <c r="C61" s="6">
        <v>342</v>
      </c>
      <c r="D61" s="6">
        <v>173</v>
      </c>
      <c r="E61" s="33">
        <f t="shared" si="13"/>
        <v>50.58479532163743</v>
      </c>
      <c r="F61" s="10">
        <v>162</v>
      </c>
      <c r="G61" s="22">
        <f t="shared" si="14"/>
        <v>93.64161849710982</v>
      </c>
      <c r="H61" s="5">
        <v>3</v>
      </c>
      <c r="I61" s="34">
        <f t="shared" si="15"/>
        <v>1.8518518518518516</v>
      </c>
      <c r="J61" s="71">
        <f t="shared" si="10"/>
        <v>2</v>
      </c>
      <c r="K61" s="33">
        <f t="shared" si="11"/>
        <v>66.66666666666666</v>
      </c>
      <c r="L61" s="6">
        <v>1</v>
      </c>
      <c r="M61" s="6">
        <v>0</v>
      </c>
      <c r="N61" s="6">
        <v>0</v>
      </c>
      <c r="O61" s="6">
        <v>1</v>
      </c>
      <c r="P61" s="6">
        <v>1</v>
      </c>
      <c r="Q61" s="8">
        <v>0</v>
      </c>
      <c r="R61" s="10">
        <v>0</v>
      </c>
      <c r="S61" s="35">
        <f t="shared" si="16"/>
        <v>0</v>
      </c>
      <c r="T61" s="42">
        <f t="shared" si="17"/>
        <v>0</v>
      </c>
      <c r="U61" s="6">
        <v>342</v>
      </c>
      <c r="V61" s="6">
        <v>34</v>
      </c>
      <c r="W61" s="33">
        <f t="shared" si="5"/>
        <v>9.941520467836257</v>
      </c>
      <c r="X61" s="10">
        <v>25</v>
      </c>
      <c r="Y61" s="22">
        <f t="shared" si="6"/>
        <v>73.52941176470588</v>
      </c>
      <c r="Z61" s="6">
        <v>0</v>
      </c>
      <c r="AA61" s="34">
        <f t="shared" si="7"/>
        <v>0</v>
      </c>
      <c r="AB61" s="76">
        <f t="shared" si="12"/>
        <v>0</v>
      </c>
      <c r="AC61" s="22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8">
        <v>0</v>
      </c>
      <c r="AJ61" s="10">
        <v>0</v>
      </c>
      <c r="AK61" s="35">
        <f t="shared" si="8"/>
        <v>0</v>
      </c>
      <c r="AL61" s="42">
        <f t="shared" si="9"/>
        <v>0</v>
      </c>
    </row>
    <row r="62" spans="2:38" s="29" customFormat="1" ht="17.25" customHeight="1">
      <c r="B62" s="31" t="s">
        <v>60</v>
      </c>
      <c r="C62" s="6">
        <v>739</v>
      </c>
      <c r="D62" s="6">
        <v>308</v>
      </c>
      <c r="E62" s="33">
        <f t="shared" si="13"/>
        <v>41.67794316644114</v>
      </c>
      <c r="F62" s="10">
        <v>288</v>
      </c>
      <c r="G62" s="22">
        <f t="shared" si="14"/>
        <v>93.5064935064935</v>
      </c>
      <c r="H62" s="5">
        <v>1</v>
      </c>
      <c r="I62" s="34">
        <f t="shared" si="15"/>
        <v>0.3472222222222222</v>
      </c>
      <c r="J62" s="71">
        <f t="shared" si="10"/>
        <v>1</v>
      </c>
      <c r="K62" s="33">
        <f t="shared" si="11"/>
        <v>100</v>
      </c>
      <c r="L62" s="6">
        <v>0</v>
      </c>
      <c r="M62" s="6">
        <v>0</v>
      </c>
      <c r="N62" s="6">
        <v>0</v>
      </c>
      <c r="O62" s="6">
        <v>1</v>
      </c>
      <c r="P62" s="6">
        <v>0</v>
      </c>
      <c r="Q62" s="8">
        <v>0</v>
      </c>
      <c r="R62" s="10">
        <v>0</v>
      </c>
      <c r="S62" s="35">
        <f t="shared" si="16"/>
        <v>0</v>
      </c>
      <c r="T62" s="42">
        <f t="shared" si="17"/>
        <v>0</v>
      </c>
      <c r="U62" s="6">
        <v>739</v>
      </c>
      <c r="V62" s="6">
        <v>100</v>
      </c>
      <c r="W62" s="33">
        <f t="shared" si="5"/>
        <v>13.531799729364005</v>
      </c>
      <c r="X62" s="10">
        <v>42</v>
      </c>
      <c r="Y62" s="22">
        <f t="shared" si="6"/>
        <v>42</v>
      </c>
      <c r="Z62" s="6">
        <v>0</v>
      </c>
      <c r="AA62" s="34">
        <f t="shared" si="7"/>
        <v>0</v>
      </c>
      <c r="AB62" s="76">
        <f t="shared" si="12"/>
        <v>0</v>
      </c>
      <c r="AC62" s="22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8">
        <v>0</v>
      </c>
      <c r="AJ62" s="10">
        <v>0</v>
      </c>
      <c r="AK62" s="35">
        <f t="shared" si="8"/>
        <v>0</v>
      </c>
      <c r="AL62" s="42">
        <f t="shared" si="9"/>
        <v>0</v>
      </c>
    </row>
    <row r="63" spans="2:38" s="29" customFormat="1" ht="17.25" customHeight="1">
      <c r="B63" s="31" t="s">
        <v>61</v>
      </c>
      <c r="C63" s="6">
        <v>887</v>
      </c>
      <c r="D63" s="6">
        <v>402</v>
      </c>
      <c r="E63" s="33">
        <f t="shared" si="13"/>
        <v>45.32130777903044</v>
      </c>
      <c r="F63" s="10">
        <v>377</v>
      </c>
      <c r="G63" s="22">
        <f t="shared" si="14"/>
        <v>93.78109452736318</v>
      </c>
      <c r="H63" s="5">
        <v>13</v>
      </c>
      <c r="I63" s="34">
        <f t="shared" si="15"/>
        <v>3.4482758620689653</v>
      </c>
      <c r="J63" s="71">
        <f t="shared" si="10"/>
        <v>12</v>
      </c>
      <c r="K63" s="33">
        <f t="shared" si="11"/>
        <v>92.3076923076923</v>
      </c>
      <c r="L63" s="6">
        <v>3</v>
      </c>
      <c r="M63" s="6">
        <v>1</v>
      </c>
      <c r="N63" s="6">
        <v>0</v>
      </c>
      <c r="O63" s="6">
        <v>8</v>
      </c>
      <c r="P63" s="6">
        <v>1</v>
      </c>
      <c r="Q63" s="8">
        <v>0</v>
      </c>
      <c r="R63" s="10">
        <v>0</v>
      </c>
      <c r="S63" s="35">
        <f t="shared" si="16"/>
        <v>0</v>
      </c>
      <c r="T63" s="42">
        <f t="shared" si="17"/>
        <v>265.2519893899204</v>
      </c>
      <c r="U63" s="6">
        <v>887</v>
      </c>
      <c r="V63" s="6">
        <v>402</v>
      </c>
      <c r="W63" s="33">
        <f t="shared" si="5"/>
        <v>45.32130777903044</v>
      </c>
      <c r="X63" s="10">
        <v>146</v>
      </c>
      <c r="Y63" s="22">
        <f t="shared" si="6"/>
        <v>36.318407960199</v>
      </c>
      <c r="Z63" s="6">
        <v>2</v>
      </c>
      <c r="AA63" s="34">
        <f t="shared" si="7"/>
        <v>1.36986301369863</v>
      </c>
      <c r="AB63" s="76">
        <f t="shared" si="12"/>
        <v>2</v>
      </c>
      <c r="AC63" s="22">
        <f>AB63/Z63*100</f>
        <v>100</v>
      </c>
      <c r="AD63" s="6">
        <v>1</v>
      </c>
      <c r="AE63" s="6">
        <v>1</v>
      </c>
      <c r="AF63" s="6">
        <v>0</v>
      </c>
      <c r="AG63" s="6">
        <v>0</v>
      </c>
      <c r="AH63" s="6">
        <v>0</v>
      </c>
      <c r="AI63" s="8">
        <v>0</v>
      </c>
      <c r="AJ63" s="10">
        <v>3</v>
      </c>
      <c r="AK63" s="35">
        <f t="shared" si="8"/>
        <v>2.054794520547945</v>
      </c>
      <c r="AL63" s="42">
        <f t="shared" si="9"/>
        <v>684.931506849315</v>
      </c>
    </row>
    <row r="64" spans="2:38" s="29" customFormat="1" ht="17.25" customHeight="1">
      <c r="B64" s="31" t="s">
        <v>62</v>
      </c>
      <c r="C64" s="6">
        <v>273</v>
      </c>
      <c r="D64" s="6">
        <v>137</v>
      </c>
      <c r="E64" s="33">
        <f t="shared" si="13"/>
        <v>50.18315018315018</v>
      </c>
      <c r="F64" s="10">
        <v>110</v>
      </c>
      <c r="G64" s="22">
        <f t="shared" si="14"/>
        <v>80.2919708029197</v>
      </c>
      <c r="H64" s="5">
        <v>2</v>
      </c>
      <c r="I64" s="34">
        <f t="shared" si="15"/>
        <v>1.8181818181818181</v>
      </c>
      <c r="J64" s="71">
        <f t="shared" si="10"/>
        <v>2</v>
      </c>
      <c r="K64" s="33">
        <f t="shared" si="11"/>
        <v>100</v>
      </c>
      <c r="L64" s="6">
        <v>1</v>
      </c>
      <c r="M64" s="6">
        <v>0</v>
      </c>
      <c r="N64" s="6">
        <v>0</v>
      </c>
      <c r="O64" s="6">
        <v>1</v>
      </c>
      <c r="P64" s="6">
        <v>0</v>
      </c>
      <c r="Q64" s="8">
        <v>0</v>
      </c>
      <c r="R64" s="10">
        <v>0</v>
      </c>
      <c r="S64" s="35">
        <f t="shared" si="16"/>
        <v>0</v>
      </c>
      <c r="T64" s="42">
        <f t="shared" si="17"/>
        <v>0</v>
      </c>
      <c r="U64" s="6">
        <v>273</v>
      </c>
      <c r="V64" s="6">
        <v>35</v>
      </c>
      <c r="W64" s="33">
        <f t="shared" si="5"/>
        <v>12.82051282051282</v>
      </c>
      <c r="X64" s="10">
        <v>25</v>
      </c>
      <c r="Y64" s="22">
        <f t="shared" si="6"/>
        <v>71.42857142857143</v>
      </c>
      <c r="Z64" s="6">
        <v>0</v>
      </c>
      <c r="AA64" s="34">
        <f t="shared" si="7"/>
        <v>0</v>
      </c>
      <c r="AB64" s="76">
        <f t="shared" si="12"/>
        <v>0</v>
      </c>
      <c r="AC64" s="22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8">
        <v>0</v>
      </c>
      <c r="AJ64" s="10">
        <v>0</v>
      </c>
      <c r="AK64" s="35">
        <f t="shared" si="8"/>
        <v>0</v>
      </c>
      <c r="AL64" s="42">
        <f t="shared" si="9"/>
        <v>0</v>
      </c>
    </row>
    <row r="65" spans="2:38" s="29" customFormat="1" ht="17.25" customHeight="1">
      <c r="B65" s="31" t="s">
        <v>63</v>
      </c>
      <c r="C65" s="6">
        <v>1626</v>
      </c>
      <c r="D65" s="6">
        <v>470</v>
      </c>
      <c r="E65" s="33">
        <f t="shared" si="13"/>
        <v>28.90528905289053</v>
      </c>
      <c r="F65" s="10">
        <v>383</v>
      </c>
      <c r="G65" s="22">
        <f t="shared" si="14"/>
        <v>81.48936170212767</v>
      </c>
      <c r="H65" s="5">
        <v>8</v>
      </c>
      <c r="I65" s="34">
        <f t="shared" si="15"/>
        <v>2.088772845953003</v>
      </c>
      <c r="J65" s="71">
        <f t="shared" si="10"/>
        <v>8</v>
      </c>
      <c r="K65" s="33">
        <f t="shared" si="11"/>
        <v>100</v>
      </c>
      <c r="L65" s="6">
        <v>4</v>
      </c>
      <c r="M65" s="6">
        <v>0</v>
      </c>
      <c r="N65" s="6">
        <v>0</v>
      </c>
      <c r="O65" s="6">
        <v>4</v>
      </c>
      <c r="P65" s="6">
        <v>0</v>
      </c>
      <c r="Q65" s="8">
        <v>0</v>
      </c>
      <c r="R65" s="10">
        <v>9</v>
      </c>
      <c r="S65" s="35">
        <f t="shared" si="16"/>
        <v>2.3498694516971277</v>
      </c>
      <c r="T65" s="42">
        <f t="shared" si="17"/>
        <v>0</v>
      </c>
      <c r="U65" s="6">
        <v>1626</v>
      </c>
      <c r="V65" s="6">
        <v>122</v>
      </c>
      <c r="W65" s="33">
        <f t="shared" si="5"/>
        <v>7.503075030750307</v>
      </c>
      <c r="X65" s="10">
        <v>101</v>
      </c>
      <c r="Y65" s="22">
        <f t="shared" si="6"/>
        <v>82.78688524590164</v>
      </c>
      <c r="Z65" s="6">
        <v>2</v>
      </c>
      <c r="AA65" s="34">
        <f t="shared" si="7"/>
        <v>1.9801980198019802</v>
      </c>
      <c r="AB65" s="76">
        <f t="shared" si="12"/>
        <v>2</v>
      </c>
      <c r="AC65" s="22">
        <f>AB65/Z65*100</f>
        <v>100</v>
      </c>
      <c r="AD65" s="6">
        <v>0</v>
      </c>
      <c r="AE65" s="6">
        <v>0</v>
      </c>
      <c r="AF65" s="6">
        <v>0</v>
      </c>
      <c r="AG65" s="6">
        <v>2</v>
      </c>
      <c r="AH65" s="6">
        <v>0</v>
      </c>
      <c r="AI65" s="8">
        <v>0</v>
      </c>
      <c r="AJ65" s="10">
        <v>0</v>
      </c>
      <c r="AK65" s="35">
        <f t="shared" si="8"/>
        <v>0</v>
      </c>
      <c r="AL65" s="42">
        <f t="shared" si="9"/>
        <v>0</v>
      </c>
    </row>
    <row r="66" spans="2:38" s="29" customFormat="1" ht="17.25" customHeight="1">
      <c r="B66" s="31" t="s">
        <v>64</v>
      </c>
      <c r="C66" s="6">
        <v>298</v>
      </c>
      <c r="D66" s="6">
        <v>133</v>
      </c>
      <c r="E66" s="33">
        <f t="shared" si="13"/>
        <v>44.63087248322148</v>
      </c>
      <c r="F66" s="10">
        <v>87</v>
      </c>
      <c r="G66" s="22">
        <f t="shared" si="14"/>
        <v>65.41353383458647</v>
      </c>
      <c r="H66" s="5">
        <v>1</v>
      </c>
      <c r="I66" s="34">
        <f t="shared" si="15"/>
        <v>1.1494252873563218</v>
      </c>
      <c r="J66" s="71">
        <f t="shared" si="10"/>
        <v>1</v>
      </c>
      <c r="K66" s="33">
        <f t="shared" si="11"/>
        <v>100</v>
      </c>
      <c r="L66" s="6">
        <v>1</v>
      </c>
      <c r="M66" s="6">
        <v>0</v>
      </c>
      <c r="N66" s="6">
        <v>0</v>
      </c>
      <c r="O66" s="6">
        <v>0</v>
      </c>
      <c r="P66" s="6">
        <v>0</v>
      </c>
      <c r="Q66" s="8">
        <v>0</v>
      </c>
      <c r="R66" s="10">
        <v>0</v>
      </c>
      <c r="S66" s="35">
        <f t="shared" si="16"/>
        <v>0</v>
      </c>
      <c r="T66" s="42">
        <f t="shared" si="17"/>
        <v>0</v>
      </c>
      <c r="U66" s="6">
        <v>298</v>
      </c>
      <c r="V66" s="6">
        <v>3</v>
      </c>
      <c r="W66" s="33">
        <f t="shared" si="5"/>
        <v>1.006711409395973</v>
      </c>
      <c r="X66" s="10">
        <v>3</v>
      </c>
      <c r="Y66" s="22">
        <f t="shared" si="6"/>
        <v>100</v>
      </c>
      <c r="Z66" s="6">
        <v>0</v>
      </c>
      <c r="AA66" s="34">
        <f t="shared" si="7"/>
        <v>0</v>
      </c>
      <c r="AB66" s="76">
        <f t="shared" si="12"/>
        <v>0</v>
      </c>
      <c r="AC66" s="22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8">
        <v>0</v>
      </c>
      <c r="AJ66" s="10">
        <v>0</v>
      </c>
      <c r="AK66" s="35">
        <f t="shared" si="8"/>
        <v>0</v>
      </c>
      <c r="AL66" s="42">
        <f t="shared" si="9"/>
        <v>0</v>
      </c>
    </row>
    <row r="67" spans="2:38" s="29" customFormat="1" ht="17.25" customHeight="1">
      <c r="B67" s="31" t="s">
        <v>65</v>
      </c>
      <c r="C67" s="6">
        <v>600</v>
      </c>
      <c r="D67" s="6">
        <v>256</v>
      </c>
      <c r="E67" s="33">
        <f t="shared" si="13"/>
        <v>42.66666666666667</v>
      </c>
      <c r="F67" s="10">
        <v>233</v>
      </c>
      <c r="G67" s="22">
        <f t="shared" si="14"/>
        <v>91.015625</v>
      </c>
      <c r="H67" s="5">
        <v>11</v>
      </c>
      <c r="I67" s="34">
        <f t="shared" si="15"/>
        <v>4.721030042918455</v>
      </c>
      <c r="J67" s="71">
        <f t="shared" si="10"/>
        <v>9</v>
      </c>
      <c r="K67" s="33">
        <f t="shared" si="11"/>
        <v>81.81818181818183</v>
      </c>
      <c r="L67" s="6">
        <v>2</v>
      </c>
      <c r="M67" s="6">
        <v>1</v>
      </c>
      <c r="N67" s="6">
        <v>0</v>
      </c>
      <c r="O67" s="6">
        <v>6</v>
      </c>
      <c r="P67" s="6">
        <v>0</v>
      </c>
      <c r="Q67" s="8">
        <v>2</v>
      </c>
      <c r="R67" s="10">
        <v>0</v>
      </c>
      <c r="S67" s="35">
        <f t="shared" si="16"/>
        <v>0</v>
      </c>
      <c r="T67" s="42">
        <f t="shared" si="17"/>
        <v>429.18454935622316</v>
      </c>
      <c r="U67" s="6">
        <v>600</v>
      </c>
      <c r="V67" s="6">
        <v>85</v>
      </c>
      <c r="W67" s="33">
        <f t="shared" si="5"/>
        <v>14.166666666666666</v>
      </c>
      <c r="X67" s="10">
        <v>22</v>
      </c>
      <c r="Y67" s="22">
        <f t="shared" si="6"/>
        <v>25.882352941176475</v>
      </c>
      <c r="Z67" s="6">
        <v>0</v>
      </c>
      <c r="AA67" s="34">
        <f t="shared" si="7"/>
        <v>0</v>
      </c>
      <c r="AB67" s="76">
        <f t="shared" si="12"/>
        <v>0</v>
      </c>
      <c r="AC67" s="22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8">
        <v>0</v>
      </c>
      <c r="AJ67" s="10">
        <v>0</v>
      </c>
      <c r="AK67" s="35">
        <f t="shared" si="8"/>
        <v>0</v>
      </c>
      <c r="AL67" s="42">
        <f t="shared" si="9"/>
        <v>0</v>
      </c>
    </row>
    <row r="68" spans="2:38" s="29" customFormat="1" ht="17.25" customHeight="1">
      <c r="B68" s="31" t="s">
        <v>66</v>
      </c>
      <c r="C68" s="6">
        <v>292</v>
      </c>
      <c r="D68" s="6">
        <v>118</v>
      </c>
      <c r="E68" s="33">
        <f t="shared" si="13"/>
        <v>40.41095890410959</v>
      </c>
      <c r="F68" s="10">
        <v>96</v>
      </c>
      <c r="G68" s="22">
        <f t="shared" si="14"/>
        <v>81.35593220338984</v>
      </c>
      <c r="H68" s="5">
        <v>5</v>
      </c>
      <c r="I68" s="34">
        <f t="shared" si="15"/>
        <v>5.208333333333334</v>
      </c>
      <c r="J68" s="71">
        <f t="shared" si="10"/>
        <v>4</v>
      </c>
      <c r="K68" s="33">
        <f t="shared" si="11"/>
        <v>80</v>
      </c>
      <c r="L68" s="6">
        <v>4</v>
      </c>
      <c r="M68" s="6">
        <v>0</v>
      </c>
      <c r="N68" s="6">
        <v>0</v>
      </c>
      <c r="O68" s="6">
        <v>0</v>
      </c>
      <c r="P68" s="6">
        <v>1</v>
      </c>
      <c r="Q68" s="8">
        <v>0</v>
      </c>
      <c r="R68" s="10">
        <v>0</v>
      </c>
      <c r="S68" s="35">
        <f t="shared" si="16"/>
        <v>0</v>
      </c>
      <c r="T68" s="42">
        <f t="shared" si="17"/>
        <v>0</v>
      </c>
      <c r="U68" s="6">
        <v>292</v>
      </c>
      <c r="V68" s="6">
        <v>24</v>
      </c>
      <c r="W68" s="33">
        <f t="shared" si="5"/>
        <v>8.21917808219178</v>
      </c>
      <c r="X68" s="10">
        <v>5</v>
      </c>
      <c r="Y68" s="22">
        <f t="shared" si="6"/>
        <v>20.833333333333336</v>
      </c>
      <c r="Z68" s="6">
        <v>0</v>
      </c>
      <c r="AA68" s="34">
        <f t="shared" si="7"/>
        <v>0</v>
      </c>
      <c r="AB68" s="76">
        <f t="shared" si="12"/>
        <v>0</v>
      </c>
      <c r="AC68" s="22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8">
        <v>0</v>
      </c>
      <c r="AJ68" s="10">
        <v>0</v>
      </c>
      <c r="AK68" s="35">
        <f t="shared" si="8"/>
        <v>0</v>
      </c>
      <c r="AL68" s="42">
        <f t="shared" si="9"/>
        <v>0</v>
      </c>
    </row>
    <row r="69" spans="2:38" s="29" customFormat="1" ht="17.25" customHeight="1">
      <c r="B69" s="31" t="s">
        <v>67</v>
      </c>
      <c r="C69" s="6">
        <v>215</v>
      </c>
      <c r="D69" s="6">
        <v>102</v>
      </c>
      <c r="E69" s="33">
        <f t="shared" si="13"/>
        <v>47.44186046511628</v>
      </c>
      <c r="F69" s="10">
        <v>90</v>
      </c>
      <c r="G69" s="22">
        <f t="shared" si="14"/>
        <v>88.23529411764706</v>
      </c>
      <c r="H69" s="5">
        <v>3</v>
      </c>
      <c r="I69" s="34">
        <f t="shared" si="15"/>
        <v>3.3333333333333335</v>
      </c>
      <c r="J69" s="71">
        <f t="shared" si="10"/>
        <v>3</v>
      </c>
      <c r="K69" s="33">
        <f t="shared" si="11"/>
        <v>100</v>
      </c>
      <c r="L69" s="6">
        <v>3</v>
      </c>
      <c r="M69" s="6">
        <v>0</v>
      </c>
      <c r="N69" s="6">
        <v>0</v>
      </c>
      <c r="O69" s="6">
        <v>0</v>
      </c>
      <c r="P69" s="6">
        <v>0</v>
      </c>
      <c r="Q69" s="8">
        <v>0</v>
      </c>
      <c r="R69" s="10">
        <v>0</v>
      </c>
      <c r="S69" s="35">
        <f t="shared" si="16"/>
        <v>0</v>
      </c>
      <c r="T69" s="42">
        <f t="shared" si="17"/>
        <v>0</v>
      </c>
      <c r="U69" s="46" t="s">
        <v>115</v>
      </c>
      <c r="V69" s="6">
        <v>47</v>
      </c>
      <c r="W69" s="47" t="s">
        <v>106</v>
      </c>
      <c r="X69" s="10">
        <v>10</v>
      </c>
      <c r="Y69" s="22">
        <f t="shared" si="6"/>
        <v>21.27659574468085</v>
      </c>
      <c r="Z69" s="6">
        <v>0</v>
      </c>
      <c r="AA69" s="34">
        <f t="shared" si="7"/>
        <v>0</v>
      </c>
      <c r="AB69" s="76">
        <f t="shared" si="12"/>
        <v>0</v>
      </c>
      <c r="AC69" s="22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8">
        <v>0</v>
      </c>
      <c r="AJ69" s="10">
        <v>0</v>
      </c>
      <c r="AK69" s="35">
        <f t="shared" si="8"/>
        <v>0</v>
      </c>
      <c r="AL69" s="42">
        <f t="shared" si="9"/>
        <v>0</v>
      </c>
    </row>
    <row r="70" spans="2:38" s="29" customFormat="1" ht="17.25" customHeight="1">
      <c r="B70" s="31" t="s">
        <v>68</v>
      </c>
      <c r="C70" s="6">
        <v>3360</v>
      </c>
      <c r="D70" s="6">
        <v>1014</v>
      </c>
      <c r="E70" s="33">
        <f t="shared" si="13"/>
        <v>30.178571428571427</v>
      </c>
      <c r="F70" s="10">
        <v>617</v>
      </c>
      <c r="G70" s="22">
        <f t="shared" si="14"/>
        <v>60.84812623274162</v>
      </c>
      <c r="H70" s="5">
        <v>2</v>
      </c>
      <c r="I70" s="34">
        <f t="shared" si="15"/>
        <v>0.3241491085899514</v>
      </c>
      <c r="J70" s="71">
        <f t="shared" si="10"/>
        <v>2</v>
      </c>
      <c r="K70" s="33">
        <f t="shared" si="11"/>
        <v>100</v>
      </c>
      <c r="L70" s="6">
        <v>0</v>
      </c>
      <c r="M70" s="6">
        <v>2</v>
      </c>
      <c r="N70" s="6">
        <v>0</v>
      </c>
      <c r="O70" s="6">
        <v>0</v>
      </c>
      <c r="P70" s="6">
        <v>0</v>
      </c>
      <c r="Q70" s="8">
        <v>0</v>
      </c>
      <c r="R70" s="10">
        <v>47</v>
      </c>
      <c r="S70" s="35">
        <f t="shared" si="16"/>
        <v>7.6175040518638575</v>
      </c>
      <c r="T70" s="42">
        <f t="shared" si="17"/>
        <v>324.14910858995137</v>
      </c>
      <c r="U70" s="6">
        <v>3360</v>
      </c>
      <c r="V70" s="6">
        <v>237</v>
      </c>
      <c r="W70" s="33">
        <f t="shared" si="5"/>
        <v>7.053571428571429</v>
      </c>
      <c r="X70" s="10">
        <v>78</v>
      </c>
      <c r="Y70" s="22">
        <f t="shared" si="6"/>
        <v>32.91139240506329</v>
      </c>
      <c r="Z70" s="6">
        <v>0</v>
      </c>
      <c r="AA70" s="34">
        <f t="shared" si="7"/>
        <v>0</v>
      </c>
      <c r="AB70" s="76">
        <f t="shared" si="12"/>
        <v>0</v>
      </c>
      <c r="AC70" s="22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8">
        <v>0</v>
      </c>
      <c r="AJ70" s="10">
        <v>6</v>
      </c>
      <c r="AK70" s="35">
        <f t="shared" si="8"/>
        <v>7.6923076923076925</v>
      </c>
      <c r="AL70" s="42">
        <f t="shared" si="9"/>
        <v>0</v>
      </c>
    </row>
    <row r="71" spans="2:38" s="29" customFormat="1" ht="17.25" customHeight="1">
      <c r="B71" s="31" t="s">
        <v>69</v>
      </c>
      <c r="C71" s="6">
        <v>1166</v>
      </c>
      <c r="D71" s="6">
        <v>408</v>
      </c>
      <c r="E71" s="33">
        <f aca="true" t="shared" si="18" ref="E71:E85">D71/C71*100</f>
        <v>34.99142367066895</v>
      </c>
      <c r="F71" s="10">
        <v>308</v>
      </c>
      <c r="G71" s="22">
        <f aca="true" t="shared" si="19" ref="G71:G85">F71/D71*100</f>
        <v>75.49019607843137</v>
      </c>
      <c r="H71" s="5">
        <v>8</v>
      </c>
      <c r="I71" s="34">
        <f aca="true" t="shared" si="20" ref="I71:I85">H71/F71*100</f>
        <v>2.5974025974025974</v>
      </c>
      <c r="J71" s="71">
        <f t="shared" si="10"/>
        <v>8</v>
      </c>
      <c r="K71" s="33">
        <f t="shared" si="11"/>
        <v>100</v>
      </c>
      <c r="L71" s="6">
        <v>1</v>
      </c>
      <c r="M71" s="6">
        <v>0</v>
      </c>
      <c r="N71" s="6">
        <v>0</v>
      </c>
      <c r="O71" s="6">
        <v>7</v>
      </c>
      <c r="P71" s="6">
        <v>0</v>
      </c>
      <c r="Q71" s="8">
        <v>0</v>
      </c>
      <c r="R71" s="10">
        <v>0</v>
      </c>
      <c r="S71" s="35">
        <f aca="true" t="shared" si="21" ref="S71:S85">R71/F71*100</f>
        <v>0</v>
      </c>
      <c r="T71" s="42">
        <f aca="true" t="shared" si="22" ref="T71:T85">M71/F71*100000</f>
        <v>0</v>
      </c>
      <c r="U71" s="6">
        <v>1166</v>
      </c>
      <c r="V71" s="6">
        <v>0</v>
      </c>
      <c r="W71" s="33">
        <f aca="true" t="shared" si="23" ref="W71:W85">V71/U71*100</f>
        <v>0</v>
      </c>
      <c r="X71" s="10">
        <v>37</v>
      </c>
      <c r="Y71" s="48" t="s">
        <v>106</v>
      </c>
      <c r="Z71" s="6">
        <v>0</v>
      </c>
      <c r="AA71" s="34">
        <f aca="true" t="shared" si="24" ref="AA71:AA85">Z71/X71*100</f>
        <v>0</v>
      </c>
      <c r="AB71" s="76">
        <f t="shared" si="12"/>
        <v>0</v>
      </c>
      <c r="AC71" s="22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8">
        <v>0</v>
      </c>
      <c r="AJ71" s="10">
        <v>0</v>
      </c>
      <c r="AK71" s="35">
        <f aca="true" t="shared" si="25" ref="AK71:AK85">AJ71/X71*100</f>
        <v>0</v>
      </c>
      <c r="AL71" s="42">
        <f aca="true" t="shared" si="26" ref="AL71:AL85">AE71/X71*100000</f>
        <v>0</v>
      </c>
    </row>
    <row r="72" spans="2:38" s="29" customFormat="1" ht="17.25" customHeight="1">
      <c r="B72" s="31" t="s">
        <v>70</v>
      </c>
      <c r="C72" s="6">
        <v>3026</v>
      </c>
      <c r="D72" s="6">
        <v>928</v>
      </c>
      <c r="E72" s="33">
        <f t="shared" si="18"/>
        <v>30.66754791804362</v>
      </c>
      <c r="F72" s="10">
        <v>644</v>
      </c>
      <c r="G72" s="22">
        <f t="shared" si="19"/>
        <v>69.39655172413794</v>
      </c>
      <c r="H72" s="5">
        <v>21</v>
      </c>
      <c r="I72" s="34">
        <f t="shared" si="20"/>
        <v>3.260869565217391</v>
      </c>
      <c r="J72" s="71">
        <f aca="true" t="shared" si="27" ref="J72:J85">SUM(L72:O72)</f>
        <v>21</v>
      </c>
      <c r="K72" s="33">
        <f aca="true" t="shared" si="28" ref="K72:K85">J72/H72*100</f>
        <v>100</v>
      </c>
      <c r="L72" s="6">
        <v>16</v>
      </c>
      <c r="M72" s="6">
        <v>1</v>
      </c>
      <c r="N72" s="6">
        <v>0</v>
      </c>
      <c r="O72" s="6">
        <v>4</v>
      </c>
      <c r="P72" s="6">
        <v>0</v>
      </c>
      <c r="Q72" s="8">
        <v>0</v>
      </c>
      <c r="R72" s="10">
        <v>1</v>
      </c>
      <c r="S72" s="35">
        <f t="shared" si="21"/>
        <v>0.15527950310559005</v>
      </c>
      <c r="T72" s="42">
        <f t="shared" si="22"/>
        <v>155.27950310559004</v>
      </c>
      <c r="U72" s="6">
        <v>3026</v>
      </c>
      <c r="V72" s="6">
        <v>277</v>
      </c>
      <c r="W72" s="33">
        <f t="shared" si="23"/>
        <v>9.153998678122935</v>
      </c>
      <c r="X72" s="10">
        <v>76</v>
      </c>
      <c r="Y72" s="22">
        <f aca="true" t="shared" si="29" ref="Y72:Y85">X72/V72*100</f>
        <v>27.436823104693143</v>
      </c>
      <c r="Z72" s="6">
        <v>0</v>
      </c>
      <c r="AA72" s="34">
        <f t="shared" si="24"/>
        <v>0</v>
      </c>
      <c r="AB72" s="76">
        <f aca="true" t="shared" si="30" ref="AB72:AB85">SUM(AD72:AI72)</f>
        <v>0</v>
      </c>
      <c r="AC72" s="22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8">
        <v>0</v>
      </c>
      <c r="AJ72" s="10">
        <v>0</v>
      </c>
      <c r="AK72" s="35">
        <f t="shared" si="25"/>
        <v>0</v>
      </c>
      <c r="AL72" s="42">
        <f t="shared" si="26"/>
        <v>0</v>
      </c>
    </row>
    <row r="73" spans="2:38" s="29" customFormat="1" ht="17.25" customHeight="1">
      <c r="B73" s="31" t="s">
        <v>71</v>
      </c>
      <c r="C73" s="6">
        <v>1774</v>
      </c>
      <c r="D73" s="6">
        <v>585</v>
      </c>
      <c r="E73" s="33">
        <f t="shared" si="18"/>
        <v>32.97632468996618</v>
      </c>
      <c r="F73" s="10">
        <v>473</v>
      </c>
      <c r="G73" s="22">
        <f t="shared" si="19"/>
        <v>80.85470085470085</v>
      </c>
      <c r="H73" s="5">
        <v>16</v>
      </c>
      <c r="I73" s="34">
        <f t="shared" si="20"/>
        <v>3.382663847780127</v>
      </c>
      <c r="J73" s="71">
        <f t="shared" si="27"/>
        <v>16</v>
      </c>
      <c r="K73" s="33">
        <f t="shared" si="28"/>
        <v>100</v>
      </c>
      <c r="L73" s="6">
        <v>11</v>
      </c>
      <c r="M73" s="6">
        <v>0</v>
      </c>
      <c r="N73" s="6">
        <v>0</v>
      </c>
      <c r="O73" s="6">
        <v>5</v>
      </c>
      <c r="P73" s="6">
        <v>0</v>
      </c>
      <c r="Q73" s="8">
        <v>0</v>
      </c>
      <c r="R73" s="10">
        <v>36</v>
      </c>
      <c r="S73" s="35">
        <f t="shared" si="21"/>
        <v>7.6109936575052854</v>
      </c>
      <c r="T73" s="42">
        <f t="shared" si="22"/>
        <v>0</v>
      </c>
      <c r="U73" s="6">
        <v>1774</v>
      </c>
      <c r="V73" s="6">
        <v>198</v>
      </c>
      <c r="W73" s="33">
        <f t="shared" si="23"/>
        <v>11.161217587373168</v>
      </c>
      <c r="X73" s="10">
        <v>46</v>
      </c>
      <c r="Y73" s="22">
        <f t="shared" si="29"/>
        <v>23.232323232323232</v>
      </c>
      <c r="Z73" s="6">
        <v>1</v>
      </c>
      <c r="AA73" s="34">
        <f t="shared" si="24"/>
        <v>2.1739130434782608</v>
      </c>
      <c r="AB73" s="76">
        <f t="shared" si="30"/>
        <v>1</v>
      </c>
      <c r="AC73" s="22">
        <f>AB73/Z73*100</f>
        <v>100</v>
      </c>
      <c r="AD73" s="6">
        <v>0</v>
      </c>
      <c r="AE73" s="6">
        <v>1</v>
      </c>
      <c r="AF73" s="6">
        <v>0</v>
      </c>
      <c r="AG73" s="6">
        <v>0</v>
      </c>
      <c r="AH73" s="6">
        <v>0</v>
      </c>
      <c r="AI73" s="8">
        <v>0</v>
      </c>
      <c r="AJ73" s="10">
        <v>0</v>
      </c>
      <c r="AK73" s="35">
        <f t="shared" si="25"/>
        <v>0</v>
      </c>
      <c r="AL73" s="42">
        <f t="shared" si="26"/>
        <v>2173.913043478261</v>
      </c>
    </row>
    <row r="74" spans="2:38" s="29" customFormat="1" ht="17.25" customHeight="1">
      <c r="B74" s="31" t="s">
        <v>72</v>
      </c>
      <c r="C74" s="6">
        <v>1973</v>
      </c>
      <c r="D74" s="6">
        <v>575</v>
      </c>
      <c r="E74" s="33">
        <f t="shared" si="18"/>
        <v>29.14343639128231</v>
      </c>
      <c r="F74" s="10">
        <v>452</v>
      </c>
      <c r="G74" s="22">
        <f t="shared" si="19"/>
        <v>78.6086956521739</v>
      </c>
      <c r="H74" s="5">
        <v>13</v>
      </c>
      <c r="I74" s="34">
        <f t="shared" si="20"/>
        <v>2.8761061946902653</v>
      </c>
      <c r="J74" s="71">
        <f t="shared" si="27"/>
        <v>13</v>
      </c>
      <c r="K74" s="33">
        <f t="shared" si="28"/>
        <v>100</v>
      </c>
      <c r="L74" s="6">
        <v>6</v>
      </c>
      <c r="M74" s="6">
        <v>0</v>
      </c>
      <c r="N74" s="6">
        <v>1</v>
      </c>
      <c r="O74" s="6">
        <v>6</v>
      </c>
      <c r="P74" s="6">
        <v>0</v>
      </c>
      <c r="Q74" s="8">
        <v>0</v>
      </c>
      <c r="R74" s="10">
        <v>31</v>
      </c>
      <c r="S74" s="35">
        <f t="shared" si="21"/>
        <v>6.8584070796460175</v>
      </c>
      <c r="T74" s="42">
        <f t="shared" si="22"/>
        <v>0</v>
      </c>
      <c r="U74" s="6">
        <v>1973</v>
      </c>
      <c r="V74" s="6">
        <v>50</v>
      </c>
      <c r="W74" s="33">
        <f t="shared" si="23"/>
        <v>2.5342118601115056</v>
      </c>
      <c r="X74" s="10">
        <v>50</v>
      </c>
      <c r="Y74" s="22">
        <f t="shared" si="29"/>
        <v>100</v>
      </c>
      <c r="Z74" s="6">
        <v>0</v>
      </c>
      <c r="AA74" s="34">
        <f t="shared" si="24"/>
        <v>0</v>
      </c>
      <c r="AB74" s="76">
        <f t="shared" si="30"/>
        <v>0</v>
      </c>
      <c r="AC74" s="22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8">
        <v>0</v>
      </c>
      <c r="AJ74" s="10">
        <v>0</v>
      </c>
      <c r="AK74" s="35">
        <f t="shared" si="25"/>
        <v>0</v>
      </c>
      <c r="AL74" s="42">
        <f t="shared" si="26"/>
        <v>0</v>
      </c>
    </row>
    <row r="75" spans="2:38" s="29" customFormat="1" ht="17.25" customHeight="1">
      <c r="B75" s="31" t="s">
        <v>73</v>
      </c>
      <c r="C75" s="6">
        <v>1550</v>
      </c>
      <c r="D75" s="6">
        <v>735</v>
      </c>
      <c r="E75" s="33">
        <f t="shared" si="18"/>
        <v>47.41935483870968</v>
      </c>
      <c r="F75" s="10">
        <v>634</v>
      </c>
      <c r="G75" s="22">
        <f t="shared" si="19"/>
        <v>86.25850340136054</v>
      </c>
      <c r="H75" s="5">
        <v>26</v>
      </c>
      <c r="I75" s="34">
        <f t="shared" si="20"/>
        <v>4.100946372239748</v>
      </c>
      <c r="J75" s="71">
        <f t="shared" si="27"/>
        <v>24</v>
      </c>
      <c r="K75" s="33">
        <f t="shared" si="28"/>
        <v>92.3076923076923</v>
      </c>
      <c r="L75" s="6">
        <v>14</v>
      </c>
      <c r="M75" s="6">
        <v>0</v>
      </c>
      <c r="N75" s="6">
        <v>2</v>
      </c>
      <c r="O75" s="6">
        <v>8</v>
      </c>
      <c r="P75" s="6">
        <v>2</v>
      </c>
      <c r="Q75" s="8">
        <v>0</v>
      </c>
      <c r="R75" s="10">
        <v>36</v>
      </c>
      <c r="S75" s="35">
        <f t="shared" si="21"/>
        <v>5.678233438485805</v>
      </c>
      <c r="T75" s="42">
        <f t="shared" si="22"/>
        <v>0</v>
      </c>
      <c r="U75" s="6">
        <v>1550</v>
      </c>
      <c r="V75" s="6">
        <v>249</v>
      </c>
      <c r="W75" s="33">
        <f t="shared" si="23"/>
        <v>16.064516129032256</v>
      </c>
      <c r="X75" s="10">
        <v>48</v>
      </c>
      <c r="Y75" s="22">
        <f t="shared" si="29"/>
        <v>19.27710843373494</v>
      </c>
      <c r="Z75" s="6">
        <v>0</v>
      </c>
      <c r="AA75" s="34">
        <f t="shared" si="24"/>
        <v>0</v>
      </c>
      <c r="AB75" s="76">
        <f t="shared" si="30"/>
        <v>0</v>
      </c>
      <c r="AC75" s="22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8">
        <v>0</v>
      </c>
      <c r="AJ75" s="10">
        <v>0</v>
      </c>
      <c r="AK75" s="35">
        <f t="shared" si="25"/>
        <v>0</v>
      </c>
      <c r="AL75" s="42">
        <f t="shared" si="26"/>
        <v>0</v>
      </c>
    </row>
    <row r="76" spans="2:38" s="29" customFormat="1" ht="17.25" customHeight="1">
      <c r="B76" s="31" t="s">
        <v>74</v>
      </c>
      <c r="C76" s="6">
        <v>438</v>
      </c>
      <c r="D76" s="6">
        <v>243</v>
      </c>
      <c r="E76" s="33">
        <f t="shared" si="18"/>
        <v>55.47945205479452</v>
      </c>
      <c r="F76" s="10">
        <v>204</v>
      </c>
      <c r="G76" s="22">
        <f t="shared" si="19"/>
        <v>83.9506172839506</v>
      </c>
      <c r="H76" s="5">
        <v>5</v>
      </c>
      <c r="I76" s="34">
        <f t="shared" si="20"/>
        <v>2.450980392156863</v>
      </c>
      <c r="J76" s="71">
        <f t="shared" si="27"/>
        <v>4</v>
      </c>
      <c r="K76" s="33">
        <f t="shared" si="28"/>
        <v>80</v>
      </c>
      <c r="L76" s="6">
        <v>4</v>
      </c>
      <c r="M76" s="6">
        <v>0</v>
      </c>
      <c r="N76" s="6">
        <v>0</v>
      </c>
      <c r="O76" s="6">
        <v>0</v>
      </c>
      <c r="P76" s="6">
        <v>1</v>
      </c>
      <c r="Q76" s="8">
        <v>0</v>
      </c>
      <c r="R76" s="10">
        <v>21</v>
      </c>
      <c r="S76" s="35">
        <f t="shared" si="21"/>
        <v>10.294117647058822</v>
      </c>
      <c r="T76" s="42">
        <f t="shared" si="22"/>
        <v>0</v>
      </c>
      <c r="U76" s="6">
        <v>438</v>
      </c>
      <c r="V76" s="6">
        <v>243</v>
      </c>
      <c r="W76" s="33">
        <f t="shared" si="23"/>
        <v>55.47945205479452</v>
      </c>
      <c r="X76" s="10">
        <v>11</v>
      </c>
      <c r="Y76" s="22">
        <f t="shared" si="29"/>
        <v>4.526748971193416</v>
      </c>
      <c r="Z76" s="6">
        <v>0</v>
      </c>
      <c r="AA76" s="34">
        <f t="shared" si="24"/>
        <v>0</v>
      </c>
      <c r="AB76" s="76">
        <f t="shared" si="30"/>
        <v>0</v>
      </c>
      <c r="AC76" s="22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8">
        <v>0</v>
      </c>
      <c r="AJ76" s="10">
        <v>0</v>
      </c>
      <c r="AK76" s="35">
        <f t="shared" si="25"/>
        <v>0</v>
      </c>
      <c r="AL76" s="42">
        <f t="shared" si="26"/>
        <v>0</v>
      </c>
    </row>
    <row r="77" spans="2:38" s="29" customFormat="1" ht="17.25" customHeight="1">
      <c r="B77" s="31" t="s">
        <v>75</v>
      </c>
      <c r="C77" s="6">
        <v>513</v>
      </c>
      <c r="D77" s="6">
        <v>371</v>
      </c>
      <c r="E77" s="33">
        <f t="shared" si="18"/>
        <v>72.31968810916179</v>
      </c>
      <c r="F77" s="10">
        <v>241</v>
      </c>
      <c r="G77" s="22">
        <f t="shared" si="19"/>
        <v>64.95956873315365</v>
      </c>
      <c r="H77" s="5">
        <v>4</v>
      </c>
      <c r="I77" s="34">
        <f t="shared" si="20"/>
        <v>1.6597510373443984</v>
      </c>
      <c r="J77" s="71">
        <f t="shared" si="27"/>
        <v>0</v>
      </c>
      <c r="K77" s="33">
        <f t="shared" si="28"/>
        <v>0</v>
      </c>
      <c r="L77" s="6">
        <v>0</v>
      </c>
      <c r="M77" s="6">
        <v>0</v>
      </c>
      <c r="N77" s="6">
        <v>0</v>
      </c>
      <c r="O77" s="6">
        <v>0</v>
      </c>
      <c r="P77" s="6">
        <v>4</v>
      </c>
      <c r="Q77" s="8">
        <v>0</v>
      </c>
      <c r="R77" s="10">
        <v>0</v>
      </c>
      <c r="S77" s="35">
        <f t="shared" si="21"/>
        <v>0</v>
      </c>
      <c r="T77" s="42">
        <f t="shared" si="22"/>
        <v>0</v>
      </c>
      <c r="U77" s="46" t="s">
        <v>115</v>
      </c>
      <c r="V77" s="6">
        <v>0</v>
      </c>
      <c r="W77" s="47" t="s">
        <v>115</v>
      </c>
      <c r="X77" s="10">
        <v>0</v>
      </c>
      <c r="Y77" s="22">
        <v>0</v>
      </c>
      <c r="Z77" s="6">
        <v>0</v>
      </c>
      <c r="AA77" s="34">
        <v>0</v>
      </c>
      <c r="AB77" s="76">
        <f t="shared" si="30"/>
        <v>0</v>
      </c>
      <c r="AC77" s="22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8">
        <v>0</v>
      </c>
      <c r="AJ77" s="10">
        <v>0</v>
      </c>
      <c r="AK77" s="35">
        <v>0</v>
      </c>
      <c r="AL77" s="42">
        <v>0</v>
      </c>
    </row>
    <row r="78" spans="2:38" s="29" customFormat="1" ht="17.25" customHeight="1">
      <c r="B78" s="31" t="s">
        <v>76</v>
      </c>
      <c r="C78" s="6">
        <v>3613</v>
      </c>
      <c r="D78" s="6">
        <v>1335</v>
      </c>
      <c r="E78" s="33">
        <f t="shared" si="18"/>
        <v>36.949903127594794</v>
      </c>
      <c r="F78" s="10">
        <v>1026</v>
      </c>
      <c r="G78" s="22">
        <f t="shared" si="19"/>
        <v>76.85393258426966</v>
      </c>
      <c r="H78" s="5">
        <v>58</v>
      </c>
      <c r="I78" s="34">
        <f t="shared" si="20"/>
        <v>5.653021442495127</v>
      </c>
      <c r="J78" s="71">
        <f t="shared" si="27"/>
        <v>53</v>
      </c>
      <c r="K78" s="33">
        <f t="shared" si="28"/>
        <v>91.37931034482759</v>
      </c>
      <c r="L78" s="6">
        <v>34</v>
      </c>
      <c r="M78" s="6">
        <v>4</v>
      </c>
      <c r="N78" s="6">
        <v>1</v>
      </c>
      <c r="O78" s="6">
        <v>14</v>
      </c>
      <c r="P78" s="6">
        <v>2</v>
      </c>
      <c r="Q78" s="8">
        <v>3</v>
      </c>
      <c r="R78" s="10">
        <v>0</v>
      </c>
      <c r="S78" s="35">
        <f t="shared" si="21"/>
        <v>0</v>
      </c>
      <c r="T78" s="42">
        <f t="shared" si="22"/>
        <v>389.8635477582846</v>
      </c>
      <c r="U78" s="6">
        <v>3613</v>
      </c>
      <c r="V78" s="6">
        <v>1335</v>
      </c>
      <c r="W78" s="33">
        <f t="shared" si="23"/>
        <v>36.949903127594794</v>
      </c>
      <c r="X78" s="10">
        <v>130</v>
      </c>
      <c r="Y78" s="22">
        <f t="shared" si="29"/>
        <v>9.737827715355806</v>
      </c>
      <c r="Z78" s="6">
        <v>0</v>
      </c>
      <c r="AA78" s="34">
        <f t="shared" si="24"/>
        <v>0</v>
      </c>
      <c r="AB78" s="76">
        <f t="shared" si="30"/>
        <v>0</v>
      </c>
      <c r="AC78" s="22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8">
        <v>0</v>
      </c>
      <c r="AJ78" s="10">
        <v>0</v>
      </c>
      <c r="AK78" s="35">
        <f t="shared" si="25"/>
        <v>0</v>
      </c>
      <c r="AL78" s="42">
        <f t="shared" si="26"/>
        <v>0</v>
      </c>
    </row>
    <row r="79" spans="2:38" s="29" customFormat="1" ht="17.25" customHeight="1">
      <c r="B79" s="31" t="s">
        <v>77</v>
      </c>
      <c r="C79" s="6">
        <v>2270</v>
      </c>
      <c r="D79" s="6">
        <v>909</v>
      </c>
      <c r="E79" s="33">
        <f t="shared" si="18"/>
        <v>40.04405286343612</v>
      </c>
      <c r="F79" s="10">
        <v>833</v>
      </c>
      <c r="G79" s="22">
        <f t="shared" si="19"/>
        <v>91.63916391639164</v>
      </c>
      <c r="H79" s="5">
        <v>20</v>
      </c>
      <c r="I79" s="34">
        <f t="shared" si="20"/>
        <v>2.4009603841536618</v>
      </c>
      <c r="J79" s="71">
        <f t="shared" si="27"/>
        <v>17</v>
      </c>
      <c r="K79" s="33">
        <f t="shared" si="28"/>
        <v>85</v>
      </c>
      <c r="L79" s="6">
        <v>7</v>
      </c>
      <c r="M79" s="6">
        <v>1</v>
      </c>
      <c r="N79" s="6">
        <v>0</v>
      </c>
      <c r="O79" s="6">
        <v>9</v>
      </c>
      <c r="P79" s="6">
        <v>3</v>
      </c>
      <c r="Q79" s="8">
        <v>0</v>
      </c>
      <c r="R79" s="10">
        <v>0</v>
      </c>
      <c r="S79" s="35">
        <f t="shared" si="21"/>
        <v>0</v>
      </c>
      <c r="T79" s="42">
        <f t="shared" si="22"/>
        <v>120.04801920768307</v>
      </c>
      <c r="U79" s="6">
        <v>2270</v>
      </c>
      <c r="V79" s="6">
        <v>342</v>
      </c>
      <c r="W79" s="33">
        <f t="shared" si="23"/>
        <v>15.066079295154186</v>
      </c>
      <c r="X79" s="10">
        <v>80</v>
      </c>
      <c r="Y79" s="22">
        <f t="shared" si="29"/>
        <v>23.391812865497073</v>
      </c>
      <c r="Z79" s="6">
        <v>0</v>
      </c>
      <c r="AA79" s="34">
        <f t="shared" si="24"/>
        <v>0</v>
      </c>
      <c r="AB79" s="76">
        <f t="shared" si="30"/>
        <v>0</v>
      </c>
      <c r="AC79" s="22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8">
        <v>0</v>
      </c>
      <c r="AJ79" s="10">
        <v>0</v>
      </c>
      <c r="AK79" s="35">
        <f t="shared" si="25"/>
        <v>0</v>
      </c>
      <c r="AL79" s="42">
        <f t="shared" si="26"/>
        <v>0</v>
      </c>
    </row>
    <row r="80" spans="2:38" s="29" customFormat="1" ht="17.25" customHeight="1">
      <c r="B80" s="31" t="s">
        <v>78</v>
      </c>
      <c r="C80" s="6">
        <v>999</v>
      </c>
      <c r="D80" s="6">
        <v>402</v>
      </c>
      <c r="E80" s="33">
        <f t="shared" si="18"/>
        <v>40.24024024024024</v>
      </c>
      <c r="F80" s="10">
        <v>271</v>
      </c>
      <c r="G80" s="22">
        <f t="shared" si="19"/>
        <v>67.41293532338308</v>
      </c>
      <c r="H80" s="5">
        <v>5</v>
      </c>
      <c r="I80" s="34">
        <f t="shared" si="20"/>
        <v>1.8450184501845017</v>
      </c>
      <c r="J80" s="71">
        <f t="shared" si="27"/>
        <v>3</v>
      </c>
      <c r="K80" s="33">
        <f t="shared" si="28"/>
        <v>60</v>
      </c>
      <c r="L80" s="6">
        <v>0</v>
      </c>
      <c r="M80" s="6">
        <v>0</v>
      </c>
      <c r="N80" s="6">
        <v>0</v>
      </c>
      <c r="O80" s="6">
        <v>3</v>
      </c>
      <c r="P80" s="6">
        <v>0</v>
      </c>
      <c r="Q80" s="8">
        <v>2</v>
      </c>
      <c r="R80" s="10">
        <v>27</v>
      </c>
      <c r="S80" s="35">
        <f t="shared" si="21"/>
        <v>9.96309963099631</v>
      </c>
      <c r="T80" s="42">
        <f t="shared" si="22"/>
        <v>0</v>
      </c>
      <c r="U80" s="6">
        <v>999</v>
      </c>
      <c r="V80" s="6">
        <v>0</v>
      </c>
      <c r="W80" s="33">
        <f t="shared" si="23"/>
        <v>0</v>
      </c>
      <c r="X80" s="10">
        <v>10</v>
      </c>
      <c r="Y80" s="48" t="s">
        <v>106</v>
      </c>
      <c r="Z80" s="6">
        <v>0</v>
      </c>
      <c r="AA80" s="34">
        <f t="shared" si="24"/>
        <v>0</v>
      </c>
      <c r="AB80" s="76">
        <f t="shared" si="30"/>
        <v>0</v>
      </c>
      <c r="AC80" s="22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8">
        <v>0</v>
      </c>
      <c r="AJ80" s="10">
        <v>0</v>
      </c>
      <c r="AK80" s="35">
        <f t="shared" si="25"/>
        <v>0</v>
      </c>
      <c r="AL80" s="42">
        <f t="shared" si="26"/>
        <v>0</v>
      </c>
    </row>
    <row r="81" spans="2:38" s="29" customFormat="1" ht="17.25" customHeight="1">
      <c r="B81" s="31" t="s">
        <v>79</v>
      </c>
      <c r="C81" s="6">
        <v>2115</v>
      </c>
      <c r="D81" s="6">
        <v>674</v>
      </c>
      <c r="E81" s="33">
        <f t="shared" si="18"/>
        <v>31.86761229314421</v>
      </c>
      <c r="F81" s="10">
        <v>518</v>
      </c>
      <c r="G81" s="22">
        <f t="shared" si="19"/>
        <v>76.8545994065282</v>
      </c>
      <c r="H81" s="5">
        <v>1</v>
      </c>
      <c r="I81" s="34">
        <f t="shared" si="20"/>
        <v>0.19305019305019305</v>
      </c>
      <c r="J81" s="71">
        <f t="shared" si="27"/>
        <v>1</v>
      </c>
      <c r="K81" s="33">
        <f t="shared" si="28"/>
        <v>100</v>
      </c>
      <c r="L81" s="6">
        <v>0</v>
      </c>
      <c r="M81" s="6">
        <v>0</v>
      </c>
      <c r="N81" s="6">
        <v>0</v>
      </c>
      <c r="O81" s="6">
        <v>1</v>
      </c>
      <c r="P81" s="6">
        <v>0</v>
      </c>
      <c r="Q81" s="8">
        <v>0</v>
      </c>
      <c r="R81" s="10">
        <v>0</v>
      </c>
      <c r="S81" s="35">
        <f t="shared" si="21"/>
        <v>0</v>
      </c>
      <c r="T81" s="42">
        <f t="shared" si="22"/>
        <v>0</v>
      </c>
      <c r="U81" s="6">
        <v>2115</v>
      </c>
      <c r="V81" s="6">
        <v>127</v>
      </c>
      <c r="W81" s="33">
        <f t="shared" si="23"/>
        <v>6.004728132387707</v>
      </c>
      <c r="X81" s="10">
        <v>98</v>
      </c>
      <c r="Y81" s="22">
        <f t="shared" si="29"/>
        <v>77.16535433070865</v>
      </c>
      <c r="Z81" s="6">
        <v>1</v>
      </c>
      <c r="AA81" s="34">
        <f t="shared" si="24"/>
        <v>1.0204081632653061</v>
      </c>
      <c r="AB81" s="76">
        <f t="shared" si="30"/>
        <v>1</v>
      </c>
      <c r="AC81" s="22">
        <f>AB81/Z81*100</f>
        <v>100</v>
      </c>
      <c r="AD81" s="6">
        <v>0</v>
      </c>
      <c r="AE81" s="6">
        <v>0</v>
      </c>
      <c r="AF81" s="6">
        <v>0</v>
      </c>
      <c r="AG81" s="6">
        <v>1</v>
      </c>
      <c r="AH81" s="6">
        <v>0</v>
      </c>
      <c r="AI81" s="8">
        <v>0</v>
      </c>
      <c r="AJ81" s="10">
        <v>0</v>
      </c>
      <c r="AK81" s="35">
        <f t="shared" si="25"/>
        <v>0</v>
      </c>
      <c r="AL81" s="42">
        <f t="shared" si="26"/>
        <v>0</v>
      </c>
    </row>
    <row r="82" spans="2:38" s="29" customFormat="1" ht="17.25" customHeight="1">
      <c r="B82" s="31" t="s">
        <v>80</v>
      </c>
      <c r="C82" s="6">
        <v>1122</v>
      </c>
      <c r="D82" s="6">
        <v>539</v>
      </c>
      <c r="E82" s="33">
        <f t="shared" si="18"/>
        <v>48.03921568627451</v>
      </c>
      <c r="F82" s="10">
        <v>488</v>
      </c>
      <c r="G82" s="22">
        <f t="shared" si="19"/>
        <v>90.53803339517626</v>
      </c>
      <c r="H82" s="5">
        <v>28</v>
      </c>
      <c r="I82" s="34">
        <f t="shared" si="20"/>
        <v>5.737704918032787</v>
      </c>
      <c r="J82" s="71">
        <f t="shared" si="27"/>
        <v>25</v>
      </c>
      <c r="K82" s="33">
        <f t="shared" si="28"/>
        <v>89.28571428571429</v>
      </c>
      <c r="L82" s="6">
        <v>8</v>
      </c>
      <c r="M82" s="6">
        <v>2</v>
      </c>
      <c r="N82" s="6">
        <v>0</v>
      </c>
      <c r="O82" s="6">
        <v>15</v>
      </c>
      <c r="P82" s="6">
        <v>0</v>
      </c>
      <c r="Q82" s="8">
        <v>3</v>
      </c>
      <c r="R82" s="10">
        <v>0</v>
      </c>
      <c r="S82" s="35">
        <f t="shared" si="21"/>
        <v>0</v>
      </c>
      <c r="T82" s="42">
        <f t="shared" si="22"/>
        <v>409.8360655737705</v>
      </c>
      <c r="U82" s="6">
        <v>1122</v>
      </c>
      <c r="V82" s="6">
        <v>126</v>
      </c>
      <c r="W82" s="33">
        <f t="shared" si="23"/>
        <v>11.229946524064172</v>
      </c>
      <c r="X82" s="10">
        <v>94</v>
      </c>
      <c r="Y82" s="22">
        <f t="shared" si="29"/>
        <v>74.60317460317461</v>
      </c>
      <c r="Z82" s="6">
        <v>1</v>
      </c>
      <c r="AA82" s="34">
        <f t="shared" si="24"/>
        <v>1.0638297872340425</v>
      </c>
      <c r="AB82" s="76">
        <f t="shared" si="30"/>
        <v>1</v>
      </c>
      <c r="AC82" s="22">
        <f>AB82/Z82*100</f>
        <v>100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8">
        <v>1</v>
      </c>
      <c r="AJ82" s="10">
        <v>0</v>
      </c>
      <c r="AK82" s="35">
        <f t="shared" si="25"/>
        <v>0</v>
      </c>
      <c r="AL82" s="42">
        <f t="shared" si="26"/>
        <v>0</v>
      </c>
    </row>
    <row r="83" spans="2:38" s="29" customFormat="1" ht="17.25" customHeight="1">
      <c r="B83" s="31" t="s">
        <v>81</v>
      </c>
      <c r="C83" s="6">
        <v>1959</v>
      </c>
      <c r="D83" s="6">
        <v>875</v>
      </c>
      <c r="E83" s="33">
        <f t="shared" si="18"/>
        <v>44.66564573762123</v>
      </c>
      <c r="F83" s="10">
        <v>714</v>
      </c>
      <c r="G83" s="22">
        <f t="shared" si="19"/>
        <v>81.6</v>
      </c>
      <c r="H83" s="5">
        <v>25</v>
      </c>
      <c r="I83" s="34">
        <f t="shared" si="20"/>
        <v>3.5014005602240896</v>
      </c>
      <c r="J83" s="71">
        <f t="shared" si="27"/>
        <v>24</v>
      </c>
      <c r="K83" s="33">
        <f t="shared" si="28"/>
        <v>96</v>
      </c>
      <c r="L83" s="6">
        <v>8</v>
      </c>
      <c r="M83" s="6">
        <v>0</v>
      </c>
      <c r="N83" s="6">
        <v>1</v>
      </c>
      <c r="O83" s="6">
        <v>15</v>
      </c>
      <c r="P83" s="6">
        <v>1</v>
      </c>
      <c r="Q83" s="8">
        <v>0</v>
      </c>
      <c r="R83" s="10">
        <v>0</v>
      </c>
      <c r="S83" s="35">
        <f t="shared" si="21"/>
        <v>0</v>
      </c>
      <c r="T83" s="42">
        <f t="shared" si="22"/>
        <v>0</v>
      </c>
      <c r="U83" s="6">
        <v>1959</v>
      </c>
      <c r="V83" s="6">
        <v>345</v>
      </c>
      <c r="W83" s="33">
        <f t="shared" si="23"/>
        <v>17.611026033690656</v>
      </c>
      <c r="X83" s="10">
        <v>155</v>
      </c>
      <c r="Y83" s="22">
        <f t="shared" si="29"/>
        <v>44.927536231884055</v>
      </c>
      <c r="Z83" s="6">
        <v>3</v>
      </c>
      <c r="AA83" s="34">
        <f t="shared" si="24"/>
        <v>1.935483870967742</v>
      </c>
      <c r="AB83" s="76">
        <f t="shared" si="30"/>
        <v>3</v>
      </c>
      <c r="AC83" s="22">
        <f>AB83/Z83*100</f>
        <v>100</v>
      </c>
      <c r="AD83" s="6">
        <v>0</v>
      </c>
      <c r="AE83" s="6">
        <v>0</v>
      </c>
      <c r="AF83" s="6">
        <v>0</v>
      </c>
      <c r="AG83" s="6">
        <v>3</v>
      </c>
      <c r="AH83" s="6">
        <v>0</v>
      </c>
      <c r="AI83" s="8">
        <v>0</v>
      </c>
      <c r="AJ83" s="10">
        <v>0</v>
      </c>
      <c r="AK83" s="35">
        <f t="shared" si="25"/>
        <v>0</v>
      </c>
      <c r="AL83" s="42">
        <f t="shared" si="26"/>
        <v>0</v>
      </c>
    </row>
    <row r="84" spans="2:38" s="29" customFormat="1" ht="17.25" customHeight="1">
      <c r="B84" s="31" t="s">
        <v>82</v>
      </c>
      <c r="C84" s="6">
        <v>2268</v>
      </c>
      <c r="D84" s="6">
        <v>1046</v>
      </c>
      <c r="E84" s="33">
        <f t="shared" si="18"/>
        <v>46.119929453262785</v>
      </c>
      <c r="F84" s="10">
        <v>713</v>
      </c>
      <c r="G84" s="22">
        <f t="shared" si="19"/>
        <v>68.16443594646272</v>
      </c>
      <c r="H84" s="5">
        <v>18</v>
      </c>
      <c r="I84" s="34">
        <f t="shared" si="20"/>
        <v>2.524544179523142</v>
      </c>
      <c r="J84" s="71">
        <f t="shared" si="27"/>
        <v>18</v>
      </c>
      <c r="K84" s="33">
        <f t="shared" si="28"/>
        <v>100</v>
      </c>
      <c r="L84" s="6">
        <v>2</v>
      </c>
      <c r="M84" s="6">
        <v>0</v>
      </c>
      <c r="N84" s="6">
        <v>0</v>
      </c>
      <c r="O84" s="6">
        <v>16</v>
      </c>
      <c r="P84" s="6">
        <v>0</v>
      </c>
      <c r="Q84" s="8">
        <v>0</v>
      </c>
      <c r="R84" s="10">
        <v>0</v>
      </c>
      <c r="S84" s="35">
        <f t="shared" si="21"/>
        <v>0</v>
      </c>
      <c r="T84" s="42">
        <f t="shared" si="22"/>
        <v>0</v>
      </c>
      <c r="U84" s="6">
        <v>2268</v>
      </c>
      <c r="V84" s="6">
        <v>149</v>
      </c>
      <c r="W84" s="33">
        <f t="shared" si="23"/>
        <v>6.569664902998236</v>
      </c>
      <c r="X84" s="10">
        <v>110</v>
      </c>
      <c r="Y84" s="22">
        <f t="shared" si="29"/>
        <v>73.8255033557047</v>
      </c>
      <c r="Z84" s="6">
        <v>0</v>
      </c>
      <c r="AA84" s="34">
        <f t="shared" si="24"/>
        <v>0</v>
      </c>
      <c r="AB84" s="76">
        <f t="shared" si="30"/>
        <v>0</v>
      </c>
      <c r="AC84" s="22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8">
        <v>0</v>
      </c>
      <c r="AJ84" s="10">
        <v>0</v>
      </c>
      <c r="AK84" s="35">
        <f t="shared" si="25"/>
        <v>0</v>
      </c>
      <c r="AL84" s="42">
        <f t="shared" si="26"/>
        <v>0</v>
      </c>
    </row>
    <row r="85" spans="2:38" ht="17.25" customHeight="1" thickBot="1">
      <c r="B85" s="32" t="s">
        <v>83</v>
      </c>
      <c r="C85" s="15">
        <v>2023</v>
      </c>
      <c r="D85" s="15">
        <v>436</v>
      </c>
      <c r="E85" s="36">
        <f t="shared" si="18"/>
        <v>21.552150271873455</v>
      </c>
      <c r="F85" s="13">
        <v>380</v>
      </c>
      <c r="G85" s="37">
        <f t="shared" si="19"/>
        <v>87.1559633027523</v>
      </c>
      <c r="H85" s="14">
        <v>21</v>
      </c>
      <c r="I85" s="38">
        <f t="shared" si="20"/>
        <v>5.526315789473684</v>
      </c>
      <c r="J85" s="72">
        <f t="shared" si="27"/>
        <v>19</v>
      </c>
      <c r="K85" s="37">
        <f t="shared" si="28"/>
        <v>90.47619047619048</v>
      </c>
      <c r="L85" s="15">
        <v>18</v>
      </c>
      <c r="M85" s="15">
        <v>0</v>
      </c>
      <c r="N85" s="15">
        <v>0</v>
      </c>
      <c r="O85" s="15">
        <v>1</v>
      </c>
      <c r="P85" s="15">
        <v>0</v>
      </c>
      <c r="Q85" s="16">
        <v>2</v>
      </c>
      <c r="R85" s="13">
        <v>0</v>
      </c>
      <c r="S85" s="39">
        <f t="shared" si="21"/>
        <v>0</v>
      </c>
      <c r="T85" s="43">
        <f t="shared" si="22"/>
        <v>0</v>
      </c>
      <c r="U85" s="45">
        <v>2023</v>
      </c>
      <c r="V85" s="15">
        <v>93</v>
      </c>
      <c r="W85" s="36">
        <f t="shared" si="23"/>
        <v>4.597132970835393</v>
      </c>
      <c r="X85" s="13">
        <v>59</v>
      </c>
      <c r="Y85" s="37">
        <f t="shared" si="29"/>
        <v>63.44086021505376</v>
      </c>
      <c r="Z85" s="15">
        <v>3</v>
      </c>
      <c r="AA85" s="38">
        <f t="shared" si="24"/>
        <v>5.084745762711865</v>
      </c>
      <c r="AB85" s="77">
        <f t="shared" si="30"/>
        <v>3</v>
      </c>
      <c r="AC85" s="37">
        <f>AB85/Z85*100</f>
        <v>100</v>
      </c>
      <c r="AD85" s="15">
        <v>3</v>
      </c>
      <c r="AE85" s="15">
        <v>0</v>
      </c>
      <c r="AF85" s="15">
        <v>0</v>
      </c>
      <c r="AG85" s="15">
        <v>0</v>
      </c>
      <c r="AH85" s="15">
        <v>0</v>
      </c>
      <c r="AI85" s="16">
        <v>0</v>
      </c>
      <c r="AJ85" s="13">
        <v>0</v>
      </c>
      <c r="AK85" s="39">
        <f t="shared" si="25"/>
        <v>0</v>
      </c>
      <c r="AL85" s="43">
        <f t="shared" si="26"/>
        <v>0</v>
      </c>
    </row>
  </sheetData>
  <sheetProtection/>
  <mergeCells count="45">
    <mergeCell ref="AB4:AB5"/>
    <mergeCell ref="AC4:AC5"/>
    <mergeCell ref="AD3:AI3"/>
    <mergeCell ref="L4:L5"/>
    <mergeCell ref="M4:M5"/>
    <mergeCell ref="N4:N5"/>
    <mergeCell ref="R3:S3"/>
    <mergeCell ref="T3:T5"/>
    <mergeCell ref="U3:U5"/>
    <mergeCell ref="J3:K3"/>
    <mergeCell ref="J4:J5"/>
    <mergeCell ref="K4:K5"/>
    <mergeCell ref="L3:Q3"/>
    <mergeCell ref="B3:B5"/>
    <mergeCell ref="C3:C5"/>
    <mergeCell ref="D3:D5"/>
    <mergeCell ref="E3:E5"/>
    <mergeCell ref="F3:I3"/>
    <mergeCell ref="F4:F5"/>
    <mergeCell ref="G4:G5"/>
    <mergeCell ref="H4:H5"/>
    <mergeCell ref="I4:I5"/>
    <mergeCell ref="O4:O5"/>
    <mergeCell ref="P4:P5"/>
    <mergeCell ref="Q4:Q5"/>
    <mergeCell ref="V3:V5"/>
    <mergeCell ref="W3:W5"/>
    <mergeCell ref="R4:R5"/>
    <mergeCell ref="S4:S5"/>
    <mergeCell ref="X3:AA3"/>
    <mergeCell ref="AJ3:AK3"/>
    <mergeCell ref="AH4:AH5"/>
    <mergeCell ref="AI4:AI5"/>
    <mergeCell ref="AJ4:AJ5"/>
    <mergeCell ref="AB3:AC3"/>
    <mergeCell ref="AL3:AL5"/>
    <mergeCell ref="X4:X5"/>
    <mergeCell ref="Y4:Y5"/>
    <mergeCell ref="Z4:Z5"/>
    <mergeCell ref="AA4:AA5"/>
    <mergeCell ref="AD4:AD5"/>
    <mergeCell ref="AE4:AE5"/>
    <mergeCell ref="AF4:AF5"/>
    <mergeCell ref="AK4:AK5"/>
    <mergeCell ref="AG4:AG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8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2" sqref="I12"/>
    </sheetView>
  </sheetViews>
  <sheetFormatPr defaultColWidth="9.00390625" defaultRowHeight="13.5"/>
  <cols>
    <col min="1" max="1" width="4.375" style="23" customWidth="1"/>
    <col min="2" max="2" width="8.375" style="23" customWidth="1"/>
    <col min="3" max="16384" width="9.00390625" style="23" customWidth="1"/>
  </cols>
  <sheetData>
    <row r="1" spans="2:13" ht="18.75" customHeight="1">
      <c r="B1" s="24" t="s">
        <v>144</v>
      </c>
      <c r="M1" s="51"/>
    </row>
    <row r="2" spans="2:21" ht="18.75" customHeight="1" thickBot="1">
      <c r="B2" s="24" t="s">
        <v>103</v>
      </c>
      <c r="U2" s="44" t="s">
        <v>111</v>
      </c>
    </row>
    <row r="3" spans="2:38" s="25" customFormat="1" ht="18" customHeight="1">
      <c r="B3" s="273" t="s">
        <v>2</v>
      </c>
      <c r="C3" s="255" t="s">
        <v>102</v>
      </c>
      <c r="D3" s="258" t="s">
        <v>1</v>
      </c>
      <c r="E3" s="261" t="s">
        <v>89</v>
      </c>
      <c r="F3" s="269" t="s">
        <v>95</v>
      </c>
      <c r="G3" s="270"/>
      <c r="H3" s="270"/>
      <c r="I3" s="268"/>
      <c r="J3" s="271" t="s">
        <v>116</v>
      </c>
      <c r="K3" s="272"/>
      <c r="L3" s="265" t="s">
        <v>117</v>
      </c>
      <c r="M3" s="265"/>
      <c r="N3" s="265"/>
      <c r="O3" s="265"/>
      <c r="P3" s="265"/>
      <c r="Q3" s="266"/>
      <c r="R3" s="267" t="s">
        <v>100</v>
      </c>
      <c r="S3" s="268"/>
      <c r="T3" s="252" t="s">
        <v>101</v>
      </c>
      <c r="U3" s="255" t="s">
        <v>102</v>
      </c>
      <c r="V3" s="258" t="s">
        <v>1</v>
      </c>
      <c r="W3" s="261" t="s">
        <v>89</v>
      </c>
      <c r="X3" s="269" t="s">
        <v>95</v>
      </c>
      <c r="Y3" s="270"/>
      <c r="Z3" s="270"/>
      <c r="AA3" s="268"/>
      <c r="AB3" s="271" t="s">
        <v>116</v>
      </c>
      <c r="AC3" s="272"/>
      <c r="AD3" s="265" t="s">
        <v>117</v>
      </c>
      <c r="AE3" s="265"/>
      <c r="AF3" s="265"/>
      <c r="AG3" s="265"/>
      <c r="AH3" s="265"/>
      <c r="AI3" s="266"/>
      <c r="AJ3" s="267" t="s">
        <v>100</v>
      </c>
      <c r="AK3" s="268"/>
      <c r="AL3" s="252" t="s">
        <v>101</v>
      </c>
    </row>
    <row r="4" spans="2:38" s="25" customFormat="1" ht="18" customHeight="1">
      <c r="B4" s="274"/>
      <c r="C4" s="256"/>
      <c r="D4" s="259"/>
      <c r="E4" s="262"/>
      <c r="F4" s="275" t="s">
        <v>0</v>
      </c>
      <c r="G4" s="260" t="s">
        <v>88</v>
      </c>
      <c r="H4" s="278" t="s">
        <v>91</v>
      </c>
      <c r="I4" s="280" t="s">
        <v>93</v>
      </c>
      <c r="J4" s="291" t="s">
        <v>120</v>
      </c>
      <c r="K4" s="293" t="s">
        <v>121</v>
      </c>
      <c r="L4" s="282" t="s">
        <v>96</v>
      </c>
      <c r="M4" s="284" t="s">
        <v>97</v>
      </c>
      <c r="N4" s="284" t="s">
        <v>98</v>
      </c>
      <c r="O4" s="284" t="s">
        <v>109</v>
      </c>
      <c r="P4" s="284" t="s">
        <v>3</v>
      </c>
      <c r="Q4" s="287" t="s">
        <v>4</v>
      </c>
      <c r="R4" s="286" t="s">
        <v>0</v>
      </c>
      <c r="S4" s="280" t="s">
        <v>99</v>
      </c>
      <c r="T4" s="253"/>
      <c r="U4" s="256"/>
      <c r="V4" s="259"/>
      <c r="W4" s="262"/>
      <c r="X4" s="275" t="s">
        <v>0</v>
      </c>
      <c r="Y4" s="260" t="s">
        <v>88</v>
      </c>
      <c r="Z4" s="278" t="s">
        <v>91</v>
      </c>
      <c r="AA4" s="280" t="s">
        <v>93</v>
      </c>
      <c r="AB4" s="291" t="s">
        <v>120</v>
      </c>
      <c r="AC4" s="293" t="s">
        <v>121</v>
      </c>
      <c r="AD4" s="282" t="s">
        <v>96</v>
      </c>
      <c r="AE4" s="284" t="s">
        <v>97</v>
      </c>
      <c r="AF4" s="284" t="s">
        <v>98</v>
      </c>
      <c r="AG4" s="284" t="s">
        <v>107</v>
      </c>
      <c r="AH4" s="284" t="s">
        <v>3</v>
      </c>
      <c r="AI4" s="287" t="s">
        <v>4</v>
      </c>
      <c r="AJ4" s="286" t="s">
        <v>0</v>
      </c>
      <c r="AK4" s="280" t="s">
        <v>99</v>
      </c>
      <c r="AL4" s="253"/>
    </row>
    <row r="5" spans="2:38" s="25" customFormat="1" ht="18" customHeight="1">
      <c r="B5" s="274"/>
      <c r="C5" s="257"/>
      <c r="D5" s="260"/>
      <c r="E5" s="263"/>
      <c r="F5" s="276"/>
      <c r="G5" s="277"/>
      <c r="H5" s="279"/>
      <c r="I5" s="281"/>
      <c r="J5" s="292"/>
      <c r="K5" s="294"/>
      <c r="L5" s="283"/>
      <c r="M5" s="285"/>
      <c r="N5" s="285"/>
      <c r="O5" s="285"/>
      <c r="P5" s="285"/>
      <c r="Q5" s="288"/>
      <c r="R5" s="276"/>
      <c r="S5" s="281"/>
      <c r="T5" s="254"/>
      <c r="U5" s="257"/>
      <c r="V5" s="260"/>
      <c r="W5" s="263"/>
      <c r="X5" s="276"/>
      <c r="Y5" s="277"/>
      <c r="Z5" s="279"/>
      <c r="AA5" s="281"/>
      <c r="AB5" s="292"/>
      <c r="AC5" s="294"/>
      <c r="AD5" s="283"/>
      <c r="AE5" s="285"/>
      <c r="AF5" s="285"/>
      <c r="AG5" s="285"/>
      <c r="AH5" s="285"/>
      <c r="AI5" s="288"/>
      <c r="AJ5" s="276"/>
      <c r="AK5" s="281"/>
      <c r="AL5" s="254"/>
    </row>
    <row r="6" spans="2:38" s="88" customFormat="1" ht="15" customHeight="1">
      <c r="B6" s="80"/>
      <c r="C6" s="26" t="s">
        <v>84</v>
      </c>
      <c r="D6" s="26" t="s">
        <v>85</v>
      </c>
      <c r="E6" s="27" t="s">
        <v>90</v>
      </c>
      <c r="F6" s="81" t="s">
        <v>86</v>
      </c>
      <c r="G6" s="82" t="s">
        <v>87</v>
      </c>
      <c r="H6" s="83" t="s">
        <v>92</v>
      </c>
      <c r="I6" s="84" t="s">
        <v>94</v>
      </c>
      <c r="J6" s="85" t="s">
        <v>118</v>
      </c>
      <c r="K6" s="86" t="s">
        <v>119</v>
      </c>
      <c r="L6" s="86"/>
      <c r="M6" s="82" t="s">
        <v>122</v>
      </c>
      <c r="N6" s="82"/>
      <c r="O6" s="82"/>
      <c r="P6" s="82"/>
      <c r="Q6" s="87"/>
      <c r="R6" s="28" t="s">
        <v>123</v>
      </c>
      <c r="S6" s="78" t="s">
        <v>124</v>
      </c>
      <c r="T6" s="79" t="s">
        <v>125</v>
      </c>
      <c r="U6" s="26" t="s">
        <v>126</v>
      </c>
      <c r="V6" s="26" t="s">
        <v>127</v>
      </c>
      <c r="W6" s="27" t="s">
        <v>128</v>
      </c>
      <c r="X6" s="81" t="s">
        <v>129</v>
      </c>
      <c r="Y6" s="82" t="s">
        <v>130</v>
      </c>
      <c r="Z6" s="83" t="s">
        <v>131</v>
      </c>
      <c r="AA6" s="84" t="s">
        <v>132</v>
      </c>
      <c r="AB6" s="85" t="s">
        <v>133</v>
      </c>
      <c r="AC6" s="82" t="s">
        <v>134</v>
      </c>
      <c r="AD6" s="86"/>
      <c r="AE6" s="82" t="s">
        <v>135</v>
      </c>
      <c r="AF6" s="82"/>
      <c r="AG6" s="82"/>
      <c r="AH6" s="82"/>
      <c r="AI6" s="87"/>
      <c r="AJ6" s="28" t="s">
        <v>136</v>
      </c>
      <c r="AK6" s="78" t="s">
        <v>137</v>
      </c>
      <c r="AL6" s="79" t="s">
        <v>138</v>
      </c>
    </row>
    <row r="7" spans="2:38" s="29" customFormat="1" ht="17.25" customHeight="1">
      <c r="B7" s="30" t="s">
        <v>5</v>
      </c>
      <c r="C7" s="3">
        <v>562516</v>
      </c>
      <c r="D7" s="3">
        <v>297625</v>
      </c>
      <c r="E7" s="33">
        <f aca="true" t="shared" si="0" ref="E7:E38">D7/C7*100</f>
        <v>52.90960612675906</v>
      </c>
      <c r="F7" s="9">
        <v>169456</v>
      </c>
      <c r="G7" s="52">
        <f aca="true" t="shared" si="1" ref="G7:G38">F7/D7*100</f>
        <v>56.936077278454434</v>
      </c>
      <c r="H7" s="3">
        <v>3066</v>
      </c>
      <c r="I7" s="34">
        <f aca="true" t="shared" si="2" ref="I7:I38">H7/F7*100</f>
        <v>1.8093192333113022</v>
      </c>
      <c r="J7" s="71">
        <f>SUM(L7:O7)</f>
        <v>2197</v>
      </c>
      <c r="K7" s="22">
        <f>J7/H7*100</f>
        <v>71.65688193085454</v>
      </c>
      <c r="L7" s="4">
        <v>1057</v>
      </c>
      <c r="M7" s="3">
        <v>48</v>
      </c>
      <c r="N7" s="3">
        <f>SUM(N8:N85)</f>
        <v>30</v>
      </c>
      <c r="O7" s="3">
        <v>1062</v>
      </c>
      <c r="P7" s="3">
        <f>SUM(P8:P85)</f>
        <v>764</v>
      </c>
      <c r="Q7" s="54">
        <v>105</v>
      </c>
      <c r="R7" s="3">
        <v>9667</v>
      </c>
      <c r="S7" s="35">
        <f aca="true" t="shared" si="3" ref="S7:S38">R7/F7*100</f>
        <v>5.704725710508923</v>
      </c>
      <c r="T7" s="42">
        <f aca="true" t="shared" si="4" ref="T7:T38">M7/F7*100000</f>
        <v>28.325937116419603</v>
      </c>
      <c r="U7" s="3">
        <v>412095</v>
      </c>
      <c r="V7" s="3">
        <v>112526</v>
      </c>
      <c r="W7" s="33">
        <f>V7/U7*100</f>
        <v>27.305839672890958</v>
      </c>
      <c r="X7" s="9">
        <v>733</v>
      </c>
      <c r="Y7" s="22">
        <f aca="true" t="shared" si="5" ref="Y7:Y12">X7/V7*100</f>
        <v>0.65140500862023</v>
      </c>
      <c r="Z7" s="4">
        <v>1</v>
      </c>
      <c r="AA7" s="34">
        <f aca="true" t="shared" si="6" ref="AA7:AA15">Z7/X7*100</f>
        <v>0.1364256480218281</v>
      </c>
      <c r="AB7" s="89">
        <f>SUM(AD7:AI7)</f>
        <v>1</v>
      </c>
      <c r="AC7" s="22">
        <f>AB7/Z7*100</f>
        <v>100</v>
      </c>
      <c r="AD7" s="4">
        <v>0</v>
      </c>
      <c r="AE7" s="3">
        <v>0</v>
      </c>
      <c r="AF7" s="3">
        <v>0</v>
      </c>
      <c r="AG7" s="3">
        <v>0</v>
      </c>
      <c r="AH7" s="3">
        <v>0</v>
      </c>
      <c r="AI7" s="54">
        <v>1</v>
      </c>
      <c r="AJ7" s="9">
        <v>131</v>
      </c>
      <c r="AK7" s="35">
        <f aca="true" t="shared" si="7" ref="AK7:AK13">AJ7/X7*100</f>
        <v>17.871759890859483</v>
      </c>
      <c r="AL7" s="42">
        <f aca="true" t="shared" si="8" ref="AL7:AL15">AE7/X7*100000</f>
        <v>0</v>
      </c>
    </row>
    <row r="8" spans="2:38" s="29" customFormat="1" ht="17.25" customHeight="1">
      <c r="B8" s="31" t="s">
        <v>6</v>
      </c>
      <c r="C8" s="6">
        <v>164103</v>
      </c>
      <c r="D8" s="6">
        <v>105100</v>
      </c>
      <c r="E8" s="33">
        <f t="shared" si="0"/>
        <v>64.04514238009055</v>
      </c>
      <c r="F8" s="10">
        <v>38950</v>
      </c>
      <c r="G8" s="52">
        <f t="shared" si="1"/>
        <v>37.05994291151284</v>
      </c>
      <c r="H8" s="6">
        <v>1455</v>
      </c>
      <c r="I8" s="34">
        <f t="shared" si="2"/>
        <v>3.7355584082156614</v>
      </c>
      <c r="J8" s="71">
        <f aca="true" t="shared" si="9" ref="J8:J71">SUM(L8:O8)</f>
        <v>773</v>
      </c>
      <c r="K8" s="22">
        <f aca="true" t="shared" si="10" ref="K8:K71">J8/H8*100</f>
        <v>53.12714776632303</v>
      </c>
      <c r="L8" s="5">
        <v>306</v>
      </c>
      <c r="M8" s="6">
        <v>5</v>
      </c>
      <c r="N8" s="6">
        <v>16</v>
      </c>
      <c r="O8" s="6">
        <v>446</v>
      </c>
      <c r="P8" s="6">
        <v>682</v>
      </c>
      <c r="Q8" s="41">
        <v>0</v>
      </c>
      <c r="R8" s="6">
        <v>2789</v>
      </c>
      <c r="S8" s="35">
        <f t="shared" si="3"/>
        <v>7.160462130937099</v>
      </c>
      <c r="T8" s="42">
        <f t="shared" si="4"/>
        <v>12.836970474967908</v>
      </c>
      <c r="U8" s="1">
        <v>164103</v>
      </c>
      <c r="V8" s="1">
        <v>105100</v>
      </c>
      <c r="W8" s="33">
        <f>V8/U8*100</f>
        <v>64.04514238009055</v>
      </c>
      <c r="X8" s="11">
        <v>99</v>
      </c>
      <c r="Y8" s="22">
        <f t="shared" si="5"/>
        <v>0.09419600380589914</v>
      </c>
      <c r="Z8" s="18">
        <v>0</v>
      </c>
      <c r="AA8" s="34">
        <f t="shared" si="6"/>
        <v>0</v>
      </c>
      <c r="AB8" s="89">
        <f aca="true" t="shared" si="11" ref="AB8:AB71">SUM(AD8:AI8)</f>
        <v>0</v>
      </c>
      <c r="AC8" s="22">
        <v>0</v>
      </c>
      <c r="AD8" s="18">
        <v>0</v>
      </c>
      <c r="AE8" s="1">
        <v>0</v>
      </c>
      <c r="AF8" s="1">
        <v>0</v>
      </c>
      <c r="AG8" s="1">
        <v>0</v>
      </c>
      <c r="AH8" s="1">
        <v>0</v>
      </c>
      <c r="AI8" s="55">
        <v>0</v>
      </c>
      <c r="AJ8" s="11">
        <v>16</v>
      </c>
      <c r="AK8" s="35">
        <f t="shared" si="7"/>
        <v>16.161616161616163</v>
      </c>
      <c r="AL8" s="42">
        <f t="shared" si="8"/>
        <v>0</v>
      </c>
    </row>
    <row r="9" spans="2:38" s="29" customFormat="1" ht="17.25" customHeight="1">
      <c r="B9" s="31" t="s">
        <v>7</v>
      </c>
      <c r="C9" s="6">
        <v>113825</v>
      </c>
      <c r="D9" s="6">
        <v>48616</v>
      </c>
      <c r="E9" s="33">
        <f t="shared" si="0"/>
        <v>42.71117944212607</v>
      </c>
      <c r="F9" s="10">
        <v>21564</v>
      </c>
      <c r="G9" s="52">
        <f t="shared" si="1"/>
        <v>44.35576764851078</v>
      </c>
      <c r="H9" s="6">
        <v>12</v>
      </c>
      <c r="I9" s="34">
        <f t="shared" si="2"/>
        <v>0.05564830272676684</v>
      </c>
      <c r="J9" s="71">
        <f t="shared" si="9"/>
        <v>12</v>
      </c>
      <c r="K9" s="22">
        <f t="shared" si="10"/>
        <v>100</v>
      </c>
      <c r="L9" s="5">
        <v>2</v>
      </c>
      <c r="M9" s="6">
        <v>0</v>
      </c>
      <c r="N9" s="6">
        <v>1</v>
      </c>
      <c r="O9" s="6">
        <v>9</v>
      </c>
      <c r="P9" s="6">
        <v>0</v>
      </c>
      <c r="Q9" s="41">
        <v>0</v>
      </c>
      <c r="R9" s="6">
        <v>1609</v>
      </c>
      <c r="S9" s="35">
        <f t="shared" si="3"/>
        <v>7.46150992394732</v>
      </c>
      <c r="T9" s="42">
        <f t="shared" si="4"/>
        <v>0</v>
      </c>
      <c r="U9" s="58" t="s">
        <v>106</v>
      </c>
      <c r="V9" s="1">
        <v>77</v>
      </c>
      <c r="W9" s="47" t="s">
        <v>105</v>
      </c>
      <c r="X9" s="11">
        <v>77</v>
      </c>
      <c r="Y9" s="22">
        <f t="shared" si="5"/>
        <v>100</v>
      </c>
      <c r="Z9" s="18">
        <v>0</v>
      </c>
      <c r="AA9" s="34">
        <f t="shared" si="6"/>
        <v>0</v>
      </c>
      <c r="AB9" s="89">
        <f t="shared" si="11"/>
        <v>0</v>
      </c>
      <c r="AC9" s="22">
        <v>0</v>
      </c>
      <c r="AD9" s="18">
        <v>0</v>
      </c>
      <c r="AE9" s="1">
        <v>0</v>
      </c>
      <c r="AF9" s="1">
        <v>0</v>
      </c>
      <c r="AG9" s="1">
        <v>0</v>
      </c>
      <c r="AH9" s="1">
        <v>0</v>
      </c>
      <c r="AI9" s="55">
        <v>0</v>
      </c>
      <c r="AJ9" s="11">
        <v>0</v>
      </c>
      <c r="AK9" s="35">
        <f t="shared" si="7"/>
        <v>0</v>
      </c>
      <c r="AL9" s="42">
        <f t="shared" si="8"/>
        <v>0</v>
      </c>
    </row>
    <row r="10" spans="2:38" s="29" customFormat="1" ht="17.25" customHeight="1">
      <c r="B10" s="31" t="s">
        <v>8</v>
      </c>
      <c r="C10" s="6">
        <v>25254</v>
      </c>
      <c r="D10" s="6">
        <v>8507</v>
      </c>
      <c r="E10" s="33">
        <f t="shared" si="0"/>
        <v>33.685752752039285</v>
      </c>
      <c r="F10" s="10">
        <v>5253</v>
      </c>
      <c r="G10" s="52">
        <f t="shared" si="1"/>
        <v>61.74914776066769</v>
      </c>
      <c r="H10" s="6">
        <v>130</v>
      </c>
      <c r="I10" s="34">
        <f t="shared" si="2"/>
        <v>2.474776318294308</v>
      </c>
      <c r="J10" s="71">
        <f t="shared" si="9"/>
        <v>94</v>
      </c>
      <c r="K10" s="22">
        <f t="shared" si="10"/>
        <v>72.3076923076923</v>
      </c>
      <c r="L10" s="5">
        <v>42</v>
      </c>
      <c r="M10" s="6">
        <v>2</v>
      </c>
      <c r="N10" s="6">
        <v>0</v>
      </c>
      <c r="O10" s="6">
        <v>50</v>
      </c>
      <c r="P10" s="6">
        <v>0</v>
      </c>
      <c r="Q10" s="41">
        <v>36</v>
      </c>
      <c r="R10" s="6">
        <v>978</v>
      </c>
      <c r="S10" s="35">
        <f t="shared" si="3"/>
        <v>18.617932609937178</v>
      </c>
      <c r="T10" s="42">
        <f t="shared" si="4"/>
        <v>38.07348181991243</v>
      </c>
      <c r="U10" s="1">
        <v>25254</v>
      </c>
      <c r="V10" s="1">
        <v>18</v>
      </c>
      <c r="W10" s="33">
        <f aca="true" t="shared" si="12" ref="W10:W15">V10/U10*100</f>
        <v>0.07127583749109052</v>
      </c>
      <c r="X10" s="11">
        <v>7</v>
      </c>
      <c r="Y10" s="22">
        <f t="shared" si="5"/>
        <v>38.88888888888889</v>
      </c>
      <c r="Z10" s="18">
        <v>0</v>
      </c>
      <c r="AA10" s="34">
        <f t="shared" si="6"/>
        <v>0</v>
      </c>
      <c r="AB10" s="89">
        <f t="shared" si="11"/>
        <v>0</v>
      </c>
      <c r="AC10" s="22">
        <v>0</v>
      </c>
      <c r="AD10" s="18">
        <v>0</v>
      </c>
      <c r="AE10" s="1">
        <v>0</v>
      </c>
      <c r="AF10" s="1">
        <v>0</v>
      </c>
      <c r="AG10" s="1">
        <v>0</v>
      </c>
      <c r="AH10" s="1">
        <v>0</v>
      </c>
      <c r="AI10" s="55">
        <v>0</v>
      </c>
      <c r="AJ10" s="11">
        <v>6</v>
      </c>
      <c r="AK10" s="35">
        <f t="shared" si="7"/>
        <v>85.71428571428571</v>
      </c>
      <c r="AL10" s="42">
        <f t="shared" si="8"/>
        <v>0</v>
      </c>
    </row>
    <row r="11" spans="2:38" s="29" customFormat="1" ht="17.25" customHeight="1">
      <c r="B11" s="31" t="s">
        <v>9</v>
      </c>
      <c r="C11" s="6">
        <v>22009</v>
      </c>
      <c r="D11" s="6">
        <v>11876</v>
      </c>
      <c r="E11" s="33">
        <f t="shared" si="0"/>
        <v>53.95974374119679</v>
      </c>
      <c r="F11" s="10">
        <v>9604</v>
      </c>
      <c r="G11" s="52">
        <f t="shared" si="1"/>
        <v>80.86897945436174</v>
      </c>
      <c r="H11" s="6">
        <v>148</v>
      </c>
      <c r="I11" s="34">
        <f t="shared" si="2"/>
        <v>1.541024573094544</v>
      </c>
      <c r="J11" s="71">
        <f t="shared" si="9"/>
        <v>140</v>
      </c>
      <c r="K11" s="22">
        <f t="shared" si="10"/>
        <v>94.5945945945946</v>
      </c>
      <c r="L11" s="5">
        <v>85</v>
      </c>
      <c r="M11" s="6">
        <v>2</v>
      </c>
      <c r="N11" s="6">
        <v>3</v>
      </c>
      <c r="O11" s="6">
        <v>50</v>
      </c>
      <c r="P11" s="6">
        <v>2</v>
      </c>
      <c r="Q11" s="41">
        <v>6</v>
      </c>
      <c r="R11" s="6">
        <v>416</v>
      </c>
      <c r="S11" s="35">
        <f t="shared" si="3"/>
        <v>4.331528529779258</v>
      </c>
      <c r="T11" s="42">
        <f t="shared" si="4"/>
        <v>20.824656393169512</v>
      </c>
      <c r="U11" s="1">
        <v>22009</v>
      </c>
      <c r="V11" s="1">
        <v>57</v>
      </c>
      <c r="W11" s="33">
        <f t="shared" si="12"/>
        <v>0.25898496069789634</v>
      </c>
      <c r="X11" s="11">
        <v>31</v>
      </c>
      <c r="Y11" s="22">
        <f t="shared" si="5"/>
        <v>54.385964912280706</v>
      </c>
      <c r="Z11" s="18">
        <v>0</v>
      </c>
      <c r="AA11" s="34">
        <f t="shared" si="6"/>
        <v>0</v>
      </c>
      <c r="AB11" s="89">
        <f t="shared" si="11"/>
        <v>0</v>
      </c>
      <c r="AC11" s="22">
        <v>0</v>
      </c>
      <c r="AD11" s="18">
        <v>0</v>
      </c>
      <c r="AE11" s="1">
        <v>0</v>
      </c>
      <c r="AF11" s="1">
        <v>0</v>
      </c>
      <c r="AG11" s="1">
        <v>0</v>
      </c>
      <c r="AH11" s="1">
        <v>0</v>
      </c>
      <c r="AI11" s="55">
        <v>0</v>
      </c>
      <c r="AJ11" s="11">
        <v>15</v>
      </c>
      <c r="AK11" s="35">
        <f t="shared" si="7"/>
        <v>48.38709677419355</v>
      </c>
      <c r="AL11" s="42">
        <f t="shared" si="8"/>
        <v>0</v>
      </c>
    </row>
    <row r="12" spans="2:38" s="29" customFormat="1" ht="17.25" customHeight="1">
      <c r="B12" s="31" t="s">
        <v>10</v>
      </c>
      <c r="C12" s="6">
        <v>18888</v>
      </c>
      <c r="D12" s="6">
        <v>8506</v>
      </c>
      <c r="E12" s="33">
        <f t="shared" si="0"/>
        <v>45.03388394747988</v>
      </c>
      <c r="F12" s="10">
        <v>7072</v>
      </c>
      <c r="G12" s="52">
        <f t="shared" si="1"/>
        <v>83.1413120150482</v>
      </c>
      <c r="H12" s="6">
        <v>47</v>
      </c>
      <c r="I12" s="34">
        <f t="shared" si="2"/>
        <v>0.6645927601809954</v>
      </c>
      <c r="J12" s="71">
        <f t="shared" si="9"/>
        <v>43</v>
      </c>
      <c r="K12" s="22">
        <f t="shared" si="10"/>
        <v>91.48936170212765</v>
      </c>
      <c r="L12" s="5">
        <v>14</v>
      </c>
      <c r="M12" s="6">
        <v>2</v>
      </c>
      <c r="N12" s="6">
        <v>0</v>
      </c>
      <c r="O12" s="6">
        <v>27</v>
      </c>
      <c r="P12" s="6">
        <v>2</v>
      </c>
      <c r="Q12" s="41">
        <v>2</v>
      </c>
      <c r="R12" s="6">
        <v>381</v>
      </c>
      <c r="S12" s="35">
        <f t="shared" si="3"/>
        <v>5.387443438914027</v>
      </c>
      <c r="T12" s="42">
        <f t="shared" si="4"/>
        <v>28.280542986425342</v>
      </c>
      <c r="U12" s="1">
        <v>18888</v>
      </c>
      <c r="V12" s="1">
        <v>71</v>
      </c>
      <c r="W12" s="33">
        <f t="shared" si="12"/>
        <v>0.37590004235493435</v>
      </c>
      <c r="X12" s="11">
        <v>18</v>
      </c>
      <c r="Y12" s="22">
        <f t="shared" si="5"/>
        <v>25.352112676056336</v>
      </c>
      <c r="Z12" s="18">
        <v>0</v>
      </c>
      <c r="AA12" s="34">
        <f t="shared" si="6"/>
        <v>0</v>
      </c>
      <c r="AB12" s="89">
        <f t="shared" si="11"/>
        <v>0</v>
      </c>
      <c r="AC12" s="22">
        <v>0</v>
      </c>
      <c r="AD12" s="18">
        <v>0</v>
      </c>
      <c r="AE12" s="1">
        <v>0</v>
      </c>
      <c r="AF12" s="1">
        <v>0</v>
      </c>
      <c r="AG12" s="1">
        <v>0</v>
      </c>
      <c r="AH12" s="1">
        <v>0</v>
      </c>
      <c r="AI12" s="55">
        <v>0</v>
      </c>
      <c r="AJ12" s="11">
        <v>8</v>
      </c>
      <c r="AK12" s="35">
        <f t="shared" si="7"/>
        <v>44.44444444444444</v>
      </c>
      <c r="AL12" s="42">
        <f t="shared" si="8"/>
        <v>0</v>
      </c>
    </row>
    <row r="13" spans="2:38" s="29" customFormat="1" ht="17.25" customHeight="1">
      <c r="B13" s="31" t="s">
        <v>11</v>
      </c>
      <c r="C13" s="6">
        <v>10991</v>
      </c>
      <c r="D13" s="6">
        <v>4696</v>
      </c>
      <c r="E13" s="33">
        <f t="shared" si="0"/>
        <v>42.72586661814211</v>
      </c>
      <c r="F13" s="10">
        <v>3596</v>
      </c>
      <c r="G13" s="52">
        <f t="shared" si="1"/>
        <v>76.57580919931857</v>
      </c>
      <c r="H13" s="6">
        <v>73</v>
      </c>
      <c r="I13" s="34">
        <f t="shared" si="2"/>
        <v>2.030033370411568</v>
      </c>
      <c r="J13" s="71">
        <f t="shared" si="9"/>
        <v>47</v>
      </c>
      <c r="K13" s="22">
        <f t="shared" si="10"/>
        <v>64.38356164383562</v>
      </c>
      <c r="L13" s="5">
        <v>19</v>
      </c>
      <c r="M13" s="6">
        <v>2</v>
      </c>
      <c r="N13" s="6">
        <v>0</v>
      </c>
      <c r="O13" s="6">
        <v>26</v>
      </c>
      <c r="P13" s="6">
        <v>26</v>
      </c>
      <c r="Q13" s="41">
        <v>0</v>
      </c>
      <c r="R13" s="6">
        <v>237</v>
      </c>
      <c r="S13" s="35">
        <f t="shared" si="3"/>
        <v>6.590656284760846</v>
      </c>
      <c r="T13" s="42">
        <f t="shared" si="4"/>
        <v>55.61735261401557</v>
      </c>
      <c r="U13" s="1">
        <v>10991</v>
      </c>
      <c r="V13" s="58" t="s">
        <v>115</v>
      </c>
      <c r="W13" s="47" t="s">
        <v>115</v>
      </c>
      <c r="X13" s="11">
        <v>19</v>
      </c>
      <c r="Y13" s="48" t="s">
        <v>105</v>
      </c>
      <c r="Z13" s="18">
        <v>0</v>
      </c>
      <c r="AA13" s="34">
        <f t="shared" si="6"/>
        <v>0</v>
      </c>
      <c r="AB13" s="89">
        <f t="shared" si="11"/>
        <v>0</v>
      </c>
      <c r="AC13" s="22">
        <v>0</v>
      </c>
      <c r="AD13" s="18">
        <v>0</v>
      </c>
      <c r="AE13" s="1">
        <v>0</v>
      </c>
      <c r="AF13" s="1">
        <v>0</v>
      </c>
      <c r="AG13" s="1">
        <v>0</v>
      </c>
      <c r="AH13" s="1">
        <v>0</v>
      </c>
      <c r="AI13" s="55">
        <v>0</v>
      </c>
      <c r="AJ13" s="11">
        <v>0</v>
      </c>
      <c r="AK13" s="35">
        <f t="shared" si="7"/>
        <v>0</v>
      </c>
      <c r="AL13" s="42">
        <f t="shared" si="8"/>
        <v>0</v>
      </c>
    </row>
    <row r="14" spans="2:38" s="29" customFormat="1" ht="17.25" customHeight="1">
      <c r="B14" s="31" t="s">
        <v>12</v>
      </c>
      <c r="C14" s="6">
        <v>16157</v>
      </c>
      <c r="D14" s="6">
        <v>11054</v>
      </c>
      <c r="E14" s="33">
        <f t="shared" si="0"/>
        <v>68.41616636751873</v>
      </c>
      <c r="F14" s="10">
        <v>4768</v>
      </c>
      <c r="G14" s="52">
        <f t="shared" si="1"/>
        <v>43.1337072552922</v>
      </c>
      <c r="H14" s="6">
        <v>1</v>
      </c>
      <c r="I14" s="34">
        <f t="shared" si="2"/>
        <v>0.02097315436241611</v>
      </c>
      <c r="J14" s="71">
        <f t="shared" si="9"/>
        <v>1</v>
      </c>
      <c r="K14" s="22">
        <f t="shared" si="10"/>
        <v>100</v>
      </c>
      <c r="L14" s="5">
        <v>0</v>
      </c>
      <c r="M14" s="6">
        <v>1</v>
      </c>
      <c r="N14" s="6">
        <v>0</v>
      </c>
      <c r="O14" s="6">
        <v>0</v>
      </c>
      <c r="P14" s="6">
        <v>0</v>
      </c>
      <c r="Q14" s="41">
        <v>0</v>
      </c>
      <c r="R14" s="6">
        <v>282</v>
      </c>
      <c r="S14" s="35">
        <f t="shared" si="3"/>
        <v>5.914429530201342</v>
      </c>
      <c r="T14" s="42">
        <f t="shared" si="4"/>
        <v>20.973154362416107</v>
      </c>
      <c r="U14" s="1">
        <v>16157</v>
      </c>
      <c r="V14" s="1">
        <v>39</v>
      </c>
      <c r="W14" s="33">
        <f t="shared" si="12"/>
        <v>0.24138144457510677</v>
      </c>
      <c r="X14" s="11">
        <v>14</v>
      </c>
      <c r="Y14" s="22">
        <f>X14/V14*100</f>
        <v>35.8974358974359</v>
      </c>
      <c r="Z14" s="18">
        <v>0</v>
      </c>
      <c r="AA14" s="34">
        <f t="shared" si="6"/>
        <v>0</v>
      </c>
      <c r="AB14" s="89">
        <f t="shared" si="11"/>
        <v>0</v>
      </c>
      <c r="AC14" s="22">
        <v>0</v>
      </c>
      <c r="AD14" s="18">
        <v>0</v>
      </c>
      <c r="AE14" s="1">
        <v>0</v>
      </c>
      <c r="AF14" s="1">
        <v>0</v>
      </c>
      <c r="AG14" s="1">
        <v>0</v>
      </c>
      <c r="AH14" s="1">
        <v>0</v>
      </c>
      <c r="AI14" s="55">
        <v>0</v>
      </c>
      <c r="AJ14" s="67" t="s">
        <v>115</v>
      </c>
      <c r="AK14" s="50" t="s">
        <v>115</v>
      </c>
      <c r="AL14" s="42">
        <f t="shared" si="8"/>
        <v>0</v>
      </c>
    </row>
    <row r="15" spans="2:38" s="29" customFormat="1" ht="17.25" customHeight="1">
      <c r="B15" s="31" t="s">
        <v>13</v>
      </c>
      <c r="C15" s="6">
        <v>7832</v>
      </c>
      <c r="D15" s="6">
        <v>3682</v>
      </c>
      <c r="E15" s="33">
        <f t="shared" si="0"/>
        <v>47.01225740551583</v>
      </c>
      <c r="F15" s="10">
        <v>2245</v>
      </c>
      <c r="G15" s="52">
        <f t="shared" si="1"/>
        <v>60.97229766431287</v>
      </c>
      <c r="H15" s="6">
        <v>45</v>
      </c>
      <c r="I15" s="34">
        <f t="shared" si="2"/>
        <v>2.0044543429844097</v>
      </c>
      <c r="J15" s="71">
        <f t="shared" si="9"/>
        <v>36</v>
      </c>
      <c r="K15" s="22">
        <f t="shared" si="10"/>
        <v>80</v>
      </c>
      <c r="L15" s="5">
        <v>36</v>
      </c>
      <c r="M15" s="6">
        <v>0</v>
      </c>
      <c r="N15" s="6">
        <v>0</v>
      </c>
      <c r="O15" s="6">
        <v>0</v>
      </c>
      <c r="P15" s="6">
        <v>0</v>
      </c>
      <c r="Q15" s="41">
        <v>9</v>
      </c>
      <c r="R15" s="6">
        <v>106</v>
      </c>
      <c r="S15" s="35">
        <f t="shared" si="3"/>
        <v>4.721603563474387</v>
      </c>
      <c r="T15" s="42">
        <f t="shared" si="4"/>
        <v>0</v>
      </c>
      <c r="U15" s="1">
        <v>7832</v>
      </c>
      <c r="V15" s="1">
        <v>3680</v>
      </c>
      <c r="W15" s="33">
        <f t="shared" si="12"/>
        <v>46.986721144024514</v>
      </c>
      <c r="X15" s="11">
        <v>16</v>
      </c>
      <c r="Y15" s="22">
        <f>X15/V15*100</f>
        <v>0.43478260869565216</v>
      </c>
      <c r="Z15" s="18">
        <v>0</v>
      </c>
      <c r="AA15" s="34">
        <f t="shared" si="6"/>
        <v>0</v>
      </c>
      <c r="AB15" s="89">
        <f t="shared" si="11"/>
        <v>0</v>
      </c>
      <c r="AC15" s="22">
        <v>0</v>
      </c>
      <c r="AD15" s="18">
        <v>0</v>
      </c>
      <c r="AE15" s="1">
        <v>0</v>
      </c>
      <c r="AF15" s="1">
        <v>0</v>
      </c>
      <c r="AG15" s="1">
        <v>0</v>
      </c>
      <c r="AH15" s="1">
        <v>0</v>
      </c>
      <c r="AI15" s="55">
        <v>0</v>
      </c>
      <c r="AJ15" s="11">
        <v>2</v>
      </c>
      <c r="AK15" s="35">
        <f>AJ15/X15*100</f>
        <v>12.5</v>
      </c>
      <c r="AL15" s="42">
        <f t="shared" si="8"/>
        <v>0</v>
      </c>
    </row>
    <row r="16" spans="2:38" s="29" customFormat="1" ht="17.25" customHeight="1">
      <c r="B16" s="31" t="s">
        <v>14</v>
      </c>
      <c r="C16" s="6">
        <v>8318</v>
      </c>
      <c r="D16" s="6">
        <v>3932</v>
      </c>
      <c r="E16" s="33">
        <f t="shared" si="0"/>
        <v>47.27097860062515</v>
      </c>
      <c r="F16" s="10">
        <v>3163</v>
      </c>
      <c r="G16" s="52">
        <f t="shared" si="1"/>
        <v>80.44252288911495</v>
      </c>
      <c r="H16" s="6">
        <v>56</v>
      </c>
      <c r="I16" s="34">
        <f t="shared" si="2"/>
        <v>1.7704710717673096</v>
      </c>
      <c r="J16" s="71">
        <f t="shared" si="9"/>
        <v>50</v>
      </c>
      <c r="K16" s="22">
        <f t="shared" si="10"/>
        <v>89.28571428571429</v>
      </c>
      <c r="L16" s="5">
        <v>44</v>
      </c>
      <c r="M16" s="6">
        <v>2</v>
      </c>
      <c r="N16" s="6">
        <v>0</v>
      </c>
      <c r="O16" s="6">
        <v>4</v>
      </c>
      <c r="P16" s="6">
        <v>4</v>
      </c>
      <c r="Q16" s="41">
        <v>2</v>
      </c>
      <c r="R16" s="6">
        <v>55</v>
      </c>
      <c r="S16" s="35">
        <f t="shared" si="3"/>
        <v>1.7388555169143216</v>
      </c>
      <c r="T16" s="42">
        <f t="shared" si="4"/>
        <v>63.23110970597534</v>
      </c>
      <c r="U16" s="58" t="s">
        <v>106</v>
      </c>
      <c r="V16" s="1">
        <v>0</v>
      </c>
      <c r="W16" s="47" t="s">
        <v>115</v>
      </c>
      <c r="X16" s="11">
        <v>0</v>
      </c>
      <c r="Y16" s="59">
        <v>0</v>
      </c>
      <c r="Z16" s="18">
        <v>0</v>
      </c>
      <c r="AA16" s="34">
        <v>0</v>
      </c>
      <c r="AB16" s="89">
        <f t="shared" si="11"/>
        <v>0</v>
      </c>
      <c r="AC16" s="22">
        <v>0</v>
      </c>
      <c r="AD16" s="18">
        <v>0</v>
      </c>
      <c r="AE16" s="1">
        <v>0</v>
      </c>
      <c r="AF16" s="1">
        <v>0</v>
      </c>
      <c r="AG16" s="1">
        <v>0</v>
      </c>
      <c r="AH16" s="1">
        <v>0</v>
      </c>
      <c r="AI16" s="55">
        <v>0</v>
      </c>
      <c r="AJ16" s="11">
        <v>0</v>
      </c>
      <c r="AK16" s="35">
        <v>0</v>
      </c>
      <c r="AL16" s="42">
        <v>0</v>
      </c>
    </row>
    <row r="17" spans="2:38" s="29" customFormat="1" ht="17.25" customHeight="1">
      <c r="B17" s="31" t="s">
        <v>15</v>
      </c>
      <c r="C17" s="6">
        <v>9094</v>
      </c>
      <c r="D17" s="6">
        <v>6156</v>
      </c>
      <c r="E17" s="33">
        <f t="shared" si="0"/>
        <v>67.69298438530899</v>
      </c>
      <c r="F17" s="10">
        <v>3618</v>
      </c>
      <c r="G17" s="52">
        <f t="shared" si="1"/>
        <v>58.77192982456141</v>
      </c>
      <c r="H17" s="6">
        <v>2</v>
      </c>
      <c r="I17" s="34">
        <f t="shared" si="2"/>
        <v>0.055279159756771695</v>
      </c>
      <c r="J17" s="71">
        <f t="shared" si="9"/>
        <v>2</v>
      </c>
      <c r="K17" s="22">
        <f t="shared" si="10"/>
        <v>100</v>
      </c>
      <c r="L17" s="5">
        <v>0</v>
      </c>
      <c r="M17" s="6">
        <v>0</v>
      </c>
      <c r="N17" s="6">
        <v>0</v>
      </c>
      <c r="O17" s="6">
        <v>2</v>
      </c>
      <c r="P17" s="6">
        <v>0</v>
      </c>
      <c r="Q17" s="41">
        <v>0</v>
      </c>
      <c r="R17" s="6">
        <v>230</v>
      </c>
      <c r="S17" s="35">
        <f t="shared" si="3"/>
        <v>6.357103372028745</v>
      </c>
      <c r="T17" s="42">
        <f t="shared" si="4"/>
        <v>0</v>
      </c>
      <c r="U17" s="1">
        <v>9094</v>
      </c>
      <c r="V17" s="1">
        <v>27</v>
      </c>
      <c r="W17" s="33">
        <f>V17/U17*100</f>
        <v>0.2968990543215307</v>
      </c>
      <c r="X17" s="11">
        <v>23</v>
      </c>
      <c r="Y17" s="22">
        <f aca="true" t="shared" si="13" ref="Y17:Y24">X17/V17*100</f>
        <v>85.18518518518519</v>
      </c>
      <c r="Z17" s="18">
        <v>0</v>
      </c>
      <c r="AA17" s="34">
        <f aca="true" t="shared" si="14" ref="AA17:AA48">Z17/X17*100</f>
        <v>0</v>
      </c>
      <c r="AB17" s="89">
        <f t="shared" si="11"/>
        <v>0</v>
      </c>
      <c r="AC17" s="22">
        <v>0</v>
      </c>
      <c r="AD17" s="18">
        <v>0</v>
      </c>
      <c r="AE17" s="1">
        <v>0</v>
      </c>
      <c r="AF17" s="1">
        <v>0</v>
      </c>
      <c r="AG17" s="1">
        <v>0</v>
      </c>
      <c r="AH17" s="1">
        <v>0</v>
      </c>
      <c r="AI17" s="55">
        <v>0</v>
      </c>
      <c r="AJ17" s="11">
        <v>0</v>
      </c>
      <c r="AK17" s="35">
        <f aca="true" t="shared" si="15" ref="AK17:AK48">AJ17/X17*100</f>
        <v>0</v>
      </c>
      <c r="AL17" s="42">
        <f aca="true" t="shared" si="16" ref="AL17:AL48">AE17/X17*100000</f>
        <v>0</v>
      </c>
    </row>
    <row r="18" spans="2:38" s="29" customFormat="1" ht="17.25" customHeight="1">
      <c r="B18" s="31" t="s">
        <v>16</v>
      </c>
      <c r="C18" s="6">
        <v>3650</v>
      </c>
      <c r="D18" s="6">
        <v>1953</v>
      </c>
      <c r="E18" s="33">
        <f t="shared" si="0"/>
        <v>53.50684931506849</v>
      </c>
      <c r="F18" s="10">
        <v>1247</v>
      </c>
      <c r="G18" s="52">
        <f t="shared" si="1"/>
        <v>63.85048643113159</v>
      </c>
      <c r="H18" s="6">
        <v>12</v>
      </c>
      <c r="I18" s="34">
        <f t="shared" si="2"/>
        <v>0.9623095429029671</v>
      </c>
      <c r="J18" s="71">
        <f t="shared" si="9"/>
        <v>9</v>
      </c>
      <c r="K18" s="22">
        <f t="shared" si="10"/>
        <v>75</v>
      </c>
      <c r="L18" s="5">
        <v>3</v>
      </c>
      <c r="M18" s="6">
        <v>0</v>
      </c>
      <c r="N18" s="6">
        <v>0</v>
      </c>
      <c r="O18" s="6">
        <v>6</v>
      </c>
      <c r="P18" s="6">
        <v>0</v>
      </c>
      <c r="Q18" s="41">
        <v>3</v>
      </c>
      <c r="R18" s="6">
        <v>48</v>
      </c>
      <c r="S18" s="35">
        <f t="shared" si="3"/>
        <v>3.8492381716118684</v>
      </c>
      <c r="T18" s="42">
        <f t="shared" si="4"/>
        <v>0</v>
      </c>
      <c r="U18" s="1">
        <v>3650</v>
      </c>
      <c r="V18" s="1">
        <v>2</v>
      </c>
      <c r="W18" s="33">
        <f>V18/U18*100</f>
        <v>0.0547945205479452</v>
      </c>
      <c r="X18" s="11">
        <v>2</v>
      </c>
      <c r="Y18" s="22">
        <f t="shared" si="13"/>
        <v>100</v>
      </c>
      <c r="Z18" s="18">
        <v>0</v>
      </c>
      <c r="AA18" s="34">
        <f t="shared" si="14"/>
        <v>0</v>
      </c>
      <c r="AB18" s="89">
        <f t="shared" si="11"/>
        <v>0</v>
      </c>
      <c r="AC18" s="22">
        <v>0</v>
      </c>
      <c r="AD18" s="18">
        <v>0</v>
      </c>
      <c r="AE18" s="1">
        <v>0</v>
      </c>
      <c r="AF18" s="1">
        <v>0</v>
      </c>
      <c r="AG18" s="1">
        <v>0</v>
      </c>
      <c r="AH18" s="1">
        <v>0</v>
      </c>
      <c r="AI18" s="55">
        <v>0</v>
      </c>
      <c r="AJ18" s="11">
        <v>0</v>
      </c>
      <c r="AK18" s="35">
        <f t="shared" si="15"/>
        <v>0</v>
      </c>
      <c r="AL18" s="42">
        <f t="shared" si="16"/>
        <v>0</v>
      </c>
    </row>
    <row r="19" spans="2:38" s="29" customFormat="1" ht="17.25" customHeight="1">
      <c r="B19" s="31" t="s">
        <v>17</v>
      </c>
      <c r="C19" s="6">
        <v>2525</v>
      </c>
      <c r="D19" s="6">
        <v>1210</v>
      </c>
      <c r="E19" s="33">
        <f t="shared" si="0"/>
        <v>47.92079207920792</v>
      </c>
      <c r="F19" s="10">
        <v>1073</v>
      </c>
      <c r="G19" s="52">
        <f t="shared" si="1"/>
        <v>88.67768595041322</v>
      </c>
      <c r="H19" s="6">
        <v>26</v>
      </c>
      <c r="I19" s="34">
        <f t="shared" si="2"/>
        <v>2.423112767940354</v>
      </c>
      <c r="J19" s="71">
        <f t="shared" si="9"/>
        <v>25</v>
      </c>
      <c r="K19" s="22">
        <f t="shared" si="10"/>
        <v>96.15384615384616</v>
      </c>
      <c r="L19" s="5">
        <v>6</v>
      </c>
      <c r="M19" s="6">
        <v>2</v>
      </c>
      <c r="N19" s="6">
        <v>0</v>
      </c>
      <c r="O19" s="6">
        <v>17</v>
      </c>
      <c r="P19" s="6">
        <v>0</v>
      </c>
      <c r="Q19" s="41">
        <v>1</v>
      </c>
      <c r="R19" s="6">
        <v>59</v>
      </c>
      <c r="S19" s="35">
        <f t="shared" si="3"/>
        <v>5.498602050326188</v>
      </c>
      <c r="T19" s="42">
        <f t="shared" si="4"/>
        <v>186.3932898415657</v>
      </c>
      <c r="U19" s="1">
        <v>2525</v>
      </c>
      <c r="V19" s="1">
        <v>5</v>
      </c>
      <c r="W19" s="33">
        <f>V19/U19*100</f>
        <v>0.19801980198019803</v>
      </c>
      <c r="X19" s="11">
        <v>5</v>
      </c>
      <c r="Y19" s="22">
        <f t="shared" si="13"/>
        <v>100</v>
      </c>
      <c r="Z19" s="18">
        <v>0</v>
      </c>
      <c r="AA19" s="34">
        <f t="shared" si="14"/>
        <v>0</v>
      </c>
      <c r="AB19" s="89">
        <f t="shared" si="11"/>
        <v>0</v>
      </c>
      <c r="AC19" s="22">
        <v>0</v>
      </c>
      <c r="AD19" s="18">
        <v>0</v>
      </c>
      <c r="AE19" s="1">
        <v>0</v>
      </c>
      <c r="AF19" s="1">
        <v>0</v>
      </c>
      <c r="AG19" s="1">
        <v>0</v>
      </c>
      <c r="AH19" s="1">
        <v>0</v>
      </c>
      <c r="AI19" s="55">
        <v>0</v>
      </c>
      <c r="AJ19" s="11">
        <v>2</v>
      </c>
      <c r="AK19" s="35">
        <f t="shared" si="15"/>
        <v>40</v>
      </c>
      <c r="AL19" s="42">
        <f t="shared" si="16"/>
        <v>0</v>
      </c>
    </row>
    <row r="20" spans="2:38" s="29" customFormat="1" ht="17.25" customHeight="1">
      <c r="B20" s="31" t="s">
        <v>18</v>
      </c>
      <c r="C20" s="6">
        <v>2224</v>
      </c>
      <c r="D20" s="6">
        <v>1435</v>
      </c>
      <c r="E20" s="33">
        <f t="shared" si="0"/>
        <v>64.52338129496404</v>
      </c>
      <c r="F20" s="10">
        <v>840</v>
      </c>
      <c r="G20" s="52">
        <f t="shared" si="1"/>
        <v>58.536585365853654</v>
      </c>
      <c r="H20" s="6">
        <v>0</v>
      </c>
      <c r="I20" s="34">
        <f t="shared" si="2"/>
        <v>0</v>
      </c>
      <c r="J20" s="71">
        <f t="shared" si="9"/>
        <v>0</v>
      </c>
      <c r="K20" s="22">
        <v>0</v>
      </c>
      <c r="L20" s="5">
        <v>0</v>
      </c>
      <c r="M20" s="6">
        <v>0</v>
      </c>
      <c r="N20" s="6">
        <v>0</v>
      </c>
      <c r="O20" s="6">
        <v>0</v>
      </c>
      <c r="P20" s="6">
        <v>0</v>
      </c>
      <c r="Q20" s="41">
        <v>0</v>
      </c>
      <c r="R20" s="6">
        <v>36</v>
      </c>
      <c r="S20" s="35">
        <f t="shared" si="3"/>
        <v>4.285714285714286</v>
      </c>
      <c r="T20" s="42">
        <f t="shared" si="4"/>
        <v>0</v>
      </c>
      <c r="U20" s="1">
        <v>2224</v>
      </c>
      <c r="V20" s="1">
        <v>4</v>
      </c>
      <c r="W20" s="33">
        <f>V20/U20*100</f>
        <v>0.1798561151079137</v>
      </c>
      <c r="X20" s="11">
        <v>3</v>
      </c>
      <c r="Y20" s="22">
        <f t="shared" si="13"/>
        <v>75</v>
      </c>
      <c r="Z20" s="18">
        <v>0</v>
      </c>
      <c r="AA20" s="34">
        <f t="shared" si="14"/>
        <v>0</v>
      </c>
      <c r="AB20" s="89">
        <f t="shared" si="11"/>
        <v>0</v>
      </c>
      <c r="AC20" s="22">
        <v>0</v>
      </c>
      <c r="AD20" s="18">
        <v>0</v>
      </c>
      <c r="AE20" s="1">
        <v>0</v>
      </c>
      <c r="AF20" s="1">
        <v>0</v>
      </c>
      <c r="AG20" s="1">
        <v>0</v>
      </c>
      <c r="AH20" s="1">
        <v>0</v>
      </c>
      <c r="AI20" s="55">
        <v>0</v>
      </c>
      <c r="AJ20" s="11">
        <v>0</v>
      </c>
      <c r="AK20" s="35">
        <f t="shared" si="15"/>
        <v>0</v>
      </c>
      <c r="AL20" s="42">
        <f t="shared" si="16"/>
        <v>0</v>
      </c>
    </row>
    <row r="21" spans="2:38" s="29" customFormat="1" ht="17.25" customHeight="1">
      <c r="B21" s="31" t="s">
        <v>19</v>
      </c>
      <c r="C21" s="6">
        <v>4527</v>
      </c>
      <c r="D21" s="6">
        <v>2355</v>
      </c>
      <c r="E21" s="33">
        <f t="shared" si="0"/>
        <v>52.02120609675281</v>
      </c>
      <c r="F21" s="10">
        <v>2011</v>
      </c>
      <c r="G21" s="52">
        <f t="shared" si="1"/>
        <v>85.39278131634819</v>
      </c>
      <c r="H21" s="6">
        <v>101</v>
      </c>
      <c r="I21" s="34">
        <f t="shared" si="2"/>
        <v>5.022376926902039</v>
      </c>
      <c r="J21" s="71">
        <f t="shared" si="9"/>
        <v>93</v>
      </c>
      <c r="K21" s="22">
        <f t="shared" si="10"/>
        <v>92.07920792079209</v>
      </c>
      <c r="L21" s="5">
        <v>70</v>
      </c>
      <c r="M21" s="6">
        <v>1</v>
      </c>
      <c r="N21" s="6">
        <v>0</v>
      </c>
      <c r="O21" s="6">
        <v>22</v>
      </c>
      <c r="P21" s="6">
        <v>6</v>
      </c>
      <c r="Q21" s="41">
        <v>2</v>
      </c>
      <c r="R21" s="6">
        <v>0</v>
      </c>
      <c r="S21" s="35">
        <f t="shared" si="3"/>
        <v>0</v>
      </c>
      <c r="T21" s="42">
        <f t="shared" si="4"/>
        <v>49.72650422675286</v>
      </c>
      <c r="U21" s="58" t="s">
        <v>115</v>
      </c>
      <c r="V21" s="1">
        <v>21</v>
      </c>
      <c r="W21" s="47" t="s">
        <v>105</v>
      </c>
      <c r="X21" s="11">
        <v>0</v>
      </c>
      <c r="Y21" s="48" t="s">
        <v>115</v>
      </c>
      <c r="Z21" s="18">
        <v>0</v>
      </c>
      <c r="AA21" s="34">
        <v>0</v>
      </c>
      <c r="AB21" s="89">
        <f t="shared" si="11"/>
        <v>0</v>
      </c>
      <c r="AC21" s="22">
        <v>0</v>
      </c>
      <c r="AD21" s="18">
        <v>0</v>
      </c>
      <c r="AE21" s="1">
        <v>0</v>
      </c>
      <c r="AF21" s="1">
        <v>0</v>
      </c>
      <c r="AG21" s="1">
        <v>0</v>
      </c>
      <c r="AH21" s="1">
        <v>0</v>
      </c>
      <c r="AI21" s="55">
        <v>0</v>
      </c>
      <c r="AJ21" s="11">
        <v>0</v>
      </c>
      <c r="AK21" s="35">
        <v>0</v>
      </c>
      <c r="AL21" s="42">
        <v>0</v>
      </c>
    </row>
    <row r="22" spans="2:38" s="29" customFormat="1" ht="17.25" customHeight="1">
      <c r="B22" s="31" t="s">
        <v>20</v>
      </c>
      <c r="C22" s="6">
        <v>7092</v>
      </c>
      <c r="D22" s="6">
        <v>3244</v>
      </c>
      <c r="E22" s="33">
        <f t="shared" si="0"/>
        <v>45.741680767061474</v>
      </c>
      <c r="F22" s="10">
        <v>2877</v>
      </c>
      <c r="G22" s="52">
        <f t="shared" si="1"/>
        <v>88.68680641183724</v>
      </c>
      <c r="H22" s="6">
        <v>4</v>
      </c>
      <c r="I22" s="34">
        <f t="shared" si="2"/>
        <v>0.13903371567605144</v>
      </c>
      <c r="J22" s="71">
        <f t="shared" si="9"/>
        <v>4</v>
      </c>
      <c r="K22" s="22">
        <f t="shared" si="10"/>
        <v>100</v>
      </c>
      <c r="L22" s="5">
        <v>2</v>
      </c>
      <c r="M22" s="6">
        <v>2</v>
      </c>
      <c r="N22" s="6">
        <v>0</v>
      </c>
      <c r="O22" s="6">
        <v>0</v>
      </c>
      <c r="P22" s="6">
        <v>0</v>
      </c>
      <c r="Q22" s="41">
        <v>0</v>
      </c>
      <c r="R22" s="6">
        <v>161</v>
      </c>
      <c r="S22" s="35">
        <f t="shared" si="3"/>
        <v>5.59610705596107</v>
      </c>
      <c r="T22" s="42">
        <f t="shared" si="4"/>
        <v>69.51685783802573</v>
      </c>
      <c r="U22" s="1">
        <v>7092</v>
      </c>
      <c r="V22" s="1">
        <v>94</v>
      </c>
      <c r="W22" s="33">
        <f>V22/U22*100</f>
        <v>1.3254371122391428</v>
      </c>
      <c r="X22" s="11">
        <v>63</v>
      </c>
      <c r="Y22" s="22">
        <f t="shared" si="13"/>
        <v>67.02127659574468</v>
      </c>
      <c r="Z22" s="18">
        <v>0</v>
      </c>
      <c r="AA22" s="34">
        <f t="shared" si="14"/>
        <v>0</v>
      </c>
      <c r="AB22" s="89">
        <f t="shared" si="11"/>
        <v>0</v>
      </c>
      <c r="AC22" s="22">
        <v>0</v>
      </c>
      <c r="AD22" s="18">
        <v>0</v>
      </c>
      <c r="AE22" s="1">
        <v>0</v>
      </c>
      <c r="AF22" s="1">
        <v>0</v>
      </c>
      <c r="AG22" s="1">
        <v>0</v>
      </c>
      <c r="AH22" s="1">
        <v>0</v>
      </c>
      <c r="AI22" s="55">
        <v>0</v>
      </c>
      <c r="AJ22" s="11">
        <v>34</v>
      </c>
      <c r="AK22" s="35">
        <f t="shared" si="15"/>
        <v>53.96825396825397</v>
      </c>
      <c r="AL22" s="42">
        <f t="shared" si="16"/>
        <v>0</v>
      </c>
    </row>
    <row r="23" spans="2:38" s="29" customFormat="1" ht="17.25" customHeight="1">
      <c r="B23" s="31" t="s">
        <v>21</v>
      </c>
      <c r="C23" s="6">
        <v>1721</v>
      </c>
      <c r="D23" s="6">
        <v>1024</v>
      </c>
      <c r="E23" s="33">
        <f t="shared" si="0"/>
        <v>59.50029052876234</v>
      </c>
      <c r="F23" s="10">
        <v>895</v>
      </c>
      <c r="G23" s="52">
        <f t="shared" si="1"/>
        <v>87.40234375</v>
      </c>
      <c r="H23" s="6">
        <v>0</v>
      </c>
      <c r="I23" s="34">
        <f t="shared" si="2"/>
        <v>0</v>
      </c>
      <c r="J23" s="71">
        <f t="shared" si="9"/>
        <v>0</v>
      </c>
      <c r="K23" s="22">
        <v>0</v>
      </c>
      <c r="L23" s="5">
        <v>0</v>
      </c>
      <c r="M23" s="6">
        <v>0</v>
      </c>
      <c r="N23" s="6">
        <v>0</v>
      </c>
      <c r="O23" s="6">
        <v>0</v>
      </c>
      <c r="P23" s="6">
        <v>0</v>
      </c>
      <c r="Q23" s="41">
        <v>0</v>
      </c>
      <c r="R23" s="6">
        <v>114</v>
      </c>
      <c r="S23" s="35">
        <f t="shared" si="3"/>
        <v>12.737430167597767</v>
      </c>
      <c r="T23" s="42">
        <f t="shared" si="4"/>
        <v>0</v>
      </c>
      <c r="U23" s="1">
        <v>1721</v>
      </c>
      <c r="V23" s="1">
        <v>9</v>
      </c>
      <c r="W23" s="33">
        <f>V23/U23*100</f>
        <v>0.5229517722254503</v>
      </c>
      <c r="X23" s="11">
        <v>4</v>
      </c>
      <c r="Y23" s="22">
        <f t="shared" si="13"/>
        <v>44.44444444444444</v>
      </c>
      <c r="Z23" s="18">
        <v>0</v>
      </c>
      <c r="AA23" s="34">
        <f t="shared" si="14"/>
        <v>0</v>
      </c>
      <c r="AB23" s="89">
        <f t="shared" si="11"/>
        <v>0</v>
      </c>
      <c r="AC23" s="22">
        <v>0</v>
      </c>
      <c r="AD23" s="18">
        <v>0</v>
      </c>
      <c r="AE23" s="1">
        <v>0</v>
      </c>
      <c r="AF23" s="1">
        <v>0</v>
      </c>
      <c r="AG23" s="1">
        <v>0</v>
      </c>
      <c r="AH23" s="1">
        <v>0</v>
      </c>
      <c r="AI23" s="55">
        <v>0</v>
      </c>
      <c r="AJ23" s="11">
        <v>1</v>
      </c>
      <c r="AK23" s="35">
        <f t="shared" si="15"/>
        <v>25</v>
      </c>
      <c r="AL23" s="42">
        <f t="shared" si="16"/>
        <v>0</v>
      </c>
    </row>
    <row r="24" spans="2:38" s="29" customFormat="1" ht="17.25" customHeight="1">
      <c r="B24" s="31" t="s">
        <v>22</v>
      </c>
      <c r="C24" s="6">
        <v>2390</v>
      </c>
      <c r="D24" s="6">
        <v>1379</v>
      </c>
      <c r="E24" s="33">
        <f t="shared" si="0"/>
        <v>57.69874476987448</v>
      </c>
      <c r="F24" s="10">
        <v>1047</v>
      </c>
      <c r="G24" s="52">
        <f t="shared" si="1"/>
        <v>75.92458303118201</v>
      </c>
      <c r="H24" s="6">
        <v>6</v>
      </c>
      <c r="I24" s="34">
        <f t="shared" si="2"/>
        <v>0.5730659025787965</v>
      </c>
      <c r="J24" s="71">
        <f t="shared" si="9"/>
        <v>5</v>
      </c>
      <c r="K24" s="22">
        <f t="shared" si="10"/>
        <v>83.33333333333334</v>
      </c>
      <c r="L24" s="5">
        <v>3</v>
      </c>
      <c r="M24" s="6">
        <v>1</v>
      </c>
      <c r="N24" s="6">
        <v>0</v>
      </c>
      <c r="O24" s="6">
        <v>1</v>
      </c>
      <c r="P24" s="6">
        <v>1</v>
      </c>
      <c r="Q24" s="41">
        <v>0</v>
      </c>
      <c r="R24" s="6">
        <v>80</v>
      </c>
      <c r="S24" s="35">
        <f t="shared" si="3"/>
        <v>7.640878701050621</v>
      </c>
      <c r="T24" s="42">
        <f t="shared" si="4"/>
        <v>95.51098376313276</v>
      </c>
      <c r="U24" s="1">
        <v>2390</v>
      </c>
      <c r="V24" s="1">
        <v>1</v>
      </c>
      <c r="W24" s="33">
        <f>V24/U24*100</f>
        <v>0.04184100418410042</v>
      </c>
      <c r="X24" s="11">
        <v>1</v>
      </c>
      <c r="Y24" s="22">
        <f t="shared" si="13"/>
        <v>100</v>
      </c>
      <c r="Z24" s="18">
        <v>0</v>
      </c>
      <c r="AA24" s="34">
        <f t="shared" si="14"/>
        <v>0</v>
      </c>
      <c r="AB24" s="89">
        <f t="shared" si="11"/>
        <v>0</v>
      </c>
      <c r="AC24" s="22">
        <v>0</v>
      </c>
      <c r="AD24" s="18">
        <v>0</v>
      </c>
      <c r="AE24" s="1">
        <v>0</v>
      </c>
      <c r="AF24" s="1">
        <v>0</v>
      </c>
      <c r="AG24" s="1">
        <v>0</v>
      </c>
      <c r="AH24" s="1">
        <v>0</v>
      </c>
      <c r="AI24" s="55">
        <v>0</v>
      </c>
      <c r="AJ24" s="11">
        <v>1</v>
      </c>
      <c r="AK24" s="35">
        <f t="shared" si="15"/>
        <v>100</v>
      </c>
      <c r="AL24" s="42">
        <f t="shared" si="16"/>
        <v>0</v>
      </c>
    </row>
    <row r="25" spans="2:38" s="29" customFormat="1" ht="17.25" customHeight="1">
      <c r="B25" s="31" t="s">
        <v>23</v>
      </c>
      <c r="C25" s="6">
        <v>2041</v>
      </c>
      <c r="D25" s="6">
        <v>1363</v>
      </c>
      <c r="E25" s="33">
        <f t="shared" si="0"/>
        <v>66.78098971092602</v>
      </c>
      <c r="F25" s="10">
        <v>1160</v>
      </c>
      <c r="G25" s="52">
        <f t="shared" si="1"/>
        <v>85.1063829787234</v>
      </c>
      <c r="H25" s="6">
        <v>20</v>
      </c>
      <c r="I25" s="34">
        <f t="shared" si="2"/>
        <v>1.7241379310344827</v>
      </c>
      <c r="J25" s="71">
        <f t="shared" si="9"/>
        <v>20</v>
      </c>
      <c r="K25" s="22">
        <f t="shared" si="10"/>
        <v>100</v>
      </c>
      <c r="L25" s="5">
        <v>0</v>
      </c>
      <c r="M25" s="6">
        <v>0</v>
      </c>
      <c r="N25" s="6">
        <v>1</v>
      </c>
      <c r="O25" s="6">
        <v>19</v>
      </c>
      <c r="P25" s="6">
        <v>0</v>
      </c>
      <c r="Q25" s="41">
        <v>0</v>
      </c>
      <c r="R25" s="6">
        <v>0</v>
      </c>
      <c r="S25" s="35">
        <f t="shared" si="3"/>
        <v>0</v>
      </c>
      <c r="T25" s="42">
        <f t="shared" si="4"/>
        <v>0</v>
      </c>
      <c r="U25" s="58" t="s">
        <v>115</v>
      </c>
      <c r="V25" s="1">
        <v>0</v>
      </c>
      <c r="W25" s="47" t="s">
        <v>115</v>
      </c>
      <c r="X25" s="11">
        <v>7</v>
      </c>
      <c r="Y25" s="48" t="s">
        <v>105</v>
      </c>
      <c r="Z25" s="18">
        <v>0</v>
      </c>
      <c r="AA25" s="34">
        <f t="shared" si="14"/>
        <v>0</v>
      </c>
      <c r="AB25" s="89">
        <f t="shared" si="11"/>
        <v>0</v>
      </c>
      <c r="AC25" s="22">
        <v>0</v>
      </c>
      <c r="AD25" s="18">
        <v>0</v>
      </c>
      <c r="AE25" s="1">
        <v>0</v>
      </c>
      <c r="AF25" s="1">
        <v>0</v>
      </c>
      <c r="AG25" s="1">
        <v>0</v>
      </c>
      <c r="AH25" s="1">
        <v>0</v>
      </c>
      <c r="AI25" s="55">
        <v>0</v>
      </c>
      <c r="AJ25" s="11">
        <v>0</v>
      </c>
      <c r="AK25" s="35">
        <f t="shared" si="15"/>
        <v>0</v>
      </c>
      <c r="AL25" s="42">
        <f t="shared" si="16"/>
        <v>0</v>
      </c>
    </row>
    <row r="26" spans="2:38" s="29" customFormat="1" ht="17.25" customHeight="1">
      <c r="B26" s="31" t="s">
        <v>24</v>
      </c>
      <c r="C26" s="6">
        <v>2862</v>
      </c>
      <c r="D26" s="6">
        <v>1484</v>
      </c>
      <c r="E26" s="33">
        <f t="shared" si="0"/>
        <v>51.85185185185185</v>
      </c>
      <c r="F26" s="10">
        <v>1036</v>
      </c>
      <c r="G26" s="52">
        <f t="shared" si="1"/>
        <v>69.81132075471697</v>
      </c>
      <c r="H26" s="6">
        <v>18</v>
      </c>
      <c r="I26" s="34">
        <f t="shared" si="2"/>
        <v>1.7374517374517375</v>
      </c>
      <c r="J26" s="71">
        <f t="shared" si="9"/>
        <v>18</v>
      </c>
      <c r="K26" s="22">
        <f t="shared" si="10"/>
        <v>100</v>
      </c>
      <c r="L26" s="5">
        <v>8</v>
      </c>
      <c r="M26" s="6">
        <v>0</v>
      </c>
      <c r="N26" s="6">
        <v>0</v>
      </c>
      <c r="O26" s="6">
        <v>10</v>
      </c>
      <c r="P26" s="6">
        <v>0</v>
      </c>
      <c r="Q26" s="41">
        <v>0</v>
      </c>
      <c r="R26" s="6">
        <v>70</v>
      </c>
      <c r="S26" s="35">
        <f t="shared" si="3"/>
        <v>6.756756756756757</v>
      </c>
      <c r="T26" s="42">
        <f t="shared" si="4"/>
        <v>0</v>
      </c>
      <c r="U26" s="1">
        <v>2329</v>
      </c>
      <c r="V26" s="1">
        <v>7</v>
      </c>
      <c r="W26" s="33">
        <f>V26/U26*100</f>
        <v>0.30055817947617003</v>
      </c>
      <c r="X26" s="11">
        <v>0</v>
      </c>
      <c r="Y26" s="22">
        <f>X26/V26*100</f>
        <v>0</v>
      </c>
      <c r="Z26" s="18">
        <v>0</v>
      </c>
      <c r="AA26" s="34">
        <v>0</v>
      </c>
      <c r="AB26" s="89">
        <f t="shared" si="11"/>
        <v>0</v>
      </c>
      <c r="AC26" s="22">
        <v>0</v>
      </c>
      <c r="AD26" s="18">
        <v>0</v>
      </c>
      <c r="AE26" s="1">
        <v>0</v>
      </c>
      <c r="AF26" s="1">
        <v>0</v>
      </c>
      <c r="AG26" s="1">
        <v>0</v>
      </c>
      <c r="AH26" s="1">
        <v>0</v>
      </c>
      <c r="AI26" s="55">
        <v>0</v>
      </c>
      <c r="AJ26" s="11">
        <v>0</v>
      </c>
      <c r="AK26" s="35">
        <v>0</v>
      </c>
      <c r="AL26" s="42">
        <v>0</v>
      </c>
    </row>
    <row r="27" spans="2:38" s="29" customFormat="1" ht="17.25" customHeight="1">
      <c r="B27" s="31" t="s">
        <v>25</v>
      </c>
      <c r="C27" s="6">
        <v>1688</v>
      </c>
      <c r="D27" s="6">
        <v>926</v>
      </c>
      <c r="E27" s="33">
        <f t="shared" si="0"/>
        <v>54.85781990521327</v>
      </c>
      <c r="F27" s="10">
        <v>844</v>
      </c>
      <c r="G27" s="52">
        <f t="shared" si="1"/>
        <v>91.14470842332614</v>
      </c>
      <c r="H27" s="6">
        <v>3</v>
      </c>
      <c r="I27" s="34">
        <f t="shared" si="2"/>
        <v>0.35545023696682465</v>
      </c>
      <c r="J27" s="71">
        <f t="shared" si="9"/>
        <v>3</v>
      </c>
      <c r="K27" s="22">
        <f t="shared" si="10"/>
        <v>100</v>
      </c>
      <c r="L27" s="5">
        <v>2</v>
      </c>
      <c r="M27" s="6">
        <v>0</v>
      </c>
      <c r="N27" s="6">
        <v>0</v>
      </c>
      <c r="O27" s="6">
        <v>1</v>
      </c>
      <c r="P27" s="6">
        <v>0</v>
      </c>
      <c r="Q27" s="41">
        <v>0</v>
      </c>
      <c r="R27" s="6">
        <v>58</v>
      </c>
      <c r="S27" s="35">
        <f t="shared" si="3"/>
        <v>6.872037914691943</v>
      </c>
      <c r="T27" s="42">
        <f t="shared" si="4"/>
        <v>0</v>
      </c>
      <c r="U27" s="1">
        <v>1688</v>
      </c>
      <c r="V27" s="1">
        <v>3</v>
      </c>
      <c r="W27" s="33">
        <f>V27/U27*100</f>
        <v>0.17772511848341233</v>
      </c>
      <c r="X27" s="11">
        <v>1</v>
      </c>
      <c r="Y27" s="22">
        <f>X27/V27*100</f>
        <v>33.33333333333333</v>
      </c>
      <c r="Z27" s="18">
        <v>0</v>
      </c>
      <c r="AA27" s="34">
        <f t="shared" si="14"/>
        <v>0</v>
      </c>
      <c r="AB27" s="89">
        <f t="shared" si="11"/>
        <v>0</v>
      </c>
      <c r="AC27" s="22">
        <v>0</v>
      </c>
      <c r="AD27" s="18">
        <v>0</v>
      </c>
      <c r="AE27" s="1">
        <v>0</v>
      </c>
      <c r="AF27" s="1">
        <v>0</v>
      </c>
      <c r="AG27" s="1">
        <v>0</v>
      </c>
      <c r="AH27" s="1">
        <v>0</v>
      </c>
      <c r="AI27" s="55">
        <v>0</v>
      </c>
      <c r="AJ27" s="11">
        <v>1</v>
      </c>
      <c r="AK27" s="35">
        <f t="shared" si="15"/>
        <v>100</v>
      </c>
      <c r="AL27" s="42">
        <f t="shared" si="16"/>
        <v>0</v>
      </c>
    </row>
    <row r="28" spans="2:38" s="29" customFormat="1" ht="17.25" customHeight="1">
      <c r="B28" s="31" t="s">
        <v>26</v>
      </c>
      <c r="C28" s="6">
        <v>1468</v>
      </c>
      <c r="D28" s="6">
        <v>979</v>
      </c>
      <c r="E28" s="33">
        <f t="shared" si="0"/>
        <v>66.68937329700273</v>
      </c>
      <c r="F28" s="10">
        <v>735</v>
      </c>
      <c r="G28" s="52">
        <f t="shared" si="1"/>
        <v>75.07660878447395</v>
      </c>
      <c r="H28" s="6">
        <v>0</v>
      </c>
      <c r="I28" s="34">
        <f t="shared" si="2"/>
        <v>0</v>
      </c>
      <c r="J28" s="71">
        <f t="shared" si="9"/>
        <v>0</v>
      </c>
      <c r="K28" s="22">
        <v>0</v>
      </c>
      <c r="L28" s="5">
        <v>0</v>
      </c>
      <c r="M28" s="6">
        <v>0</v>
      </c>
      <c r="N28" s="6">
        <v>0</v>
      </c>
      <c r="O28" s="6">
        <v>0</v>
      </c>
      <c r="P28" s="6">
        <v>0</v>
      </c>
      <c r="Q28" s="41">
        <v>0</v>
      </c>
      <c r="R28" s="6">
        <v>0</v>
      </c>
      <c r="S28" s="35">
        <f t="shared" si="3"/>
        <v>0</v>
      </c>
      <c r="T28" s="42">
        <f t="shared" si="4"/>
        <v>0</v>
      </c>
      <c r="U28" s="1">
        <v>1468</v>
      </c>
      <c r="V28" s="1">
        <v>0</v>
      </c>
      <c r="W28" s="33">
        <f>V28/U28*100</f>
        <v>0</v>
      </c>
      <c r="X28" s="11">
        <v>3</v>
      </c>
      <c r="Y28" s="48" t="s">
        <v>106</v>
      </c>
      <c r="Z28" s="18">
        <v>0</v>
      </c>
      <c r="AA28" s="34">
        <f t="shared" si="14"/>
        <v>0</v>
      </c>
      <c r="AB28" s="89">
        <f t="shared" si="11"/>
        <v>0</v>
      </c>
      <c r="AC28" s="22">
        <v>0</v>
      </c>
      <c r="AD28" s="18">
        <v>0</v>
      </c>
      <c r="AE28" s="1">
        <v>0</v>
      </c>
      <c r="AF28" s="1">
        <v>0</v>
      </c>
      <c r="AG28" s="1">
        <v>0</v>
      </c>
      <c r="AH28" s="1">
        <v>0</v>
      </c>
      <c r="AI28" s="55">
        <v>0</v>
      </c>
      <c r="AJ28" s="11">
        <v>0</v>
      </c>
      <c r="AK28" s="35">
        <f t="shared" si="15"/>
        <v>0</v>
      </c>
      <c r="AL28" s="42">
        <f t="shared" si="16"/>
        <v>0</v>
      </c>
    </row>
    <row r="29" spans="2:38" s="29" customFormat="1" ht="17.25" customHeight="1">
      <c r="B29" s="31" t="s">
        <v>27</v>
      </c>
      <c r="C29" s="6">
        <v>4264</v>
      </c>
      <c r="D29" s="6">
        <v>2869</v>
      </c>
      <c r="E29" s="33">
        <f t="shared" si="0"/>
        <v>67.28424015009381</v>
      </c>
      <c r="F29" s="10">
        <v>1711</v>
      </c>
      <c r="G29" s="52">
        <f t="shared" si="1"/>
        <v>59.63750435691879</v>
      </c>
      <c r="H29" s="6">
        <v>9</v>
      </c>
      <c r="I29" s="34">
        <f t="shared" si="2"/>
        <v>0.5260081823495032</v>
      </c>
      <c r="J29" s="71">
        <f t="shared" si="9"/>
        <v>9</v>
      </c>
      <c r="K29" s="22">
        <f t="shared" si="10"/>
        <v>100</v>
      </c>
      <c r="L29" s="5">
        <v>5</v>
      </c>
      <c r="M29" s="6">
        <v>1</v>
      </c>
      <c r="N29" s="6">
        <v>0</v>
      </c>
      <c r="O29" s="6">
        <v>3</v>
      </c>
      <c r="P29" s="6">
        <v>0</v>
      </c>
      <c r="Q29" s="41">
        <v>0</v>
      </c>
      <c r="R29" s="6">
        <v>145</v>
      </c>
      <c r="S29" s="35">
        <f t="shared" si="3"/>
        <v>8.47457627118644</v>
      </c>
      <c r="T29" s="42">
        <f t="shared" si="4"/>
        <v>58.44535359438924</v>
      </c>
      <c r="U29" s="58" t="s">
        <v>115</v>
      </c>
      <c r="V29" s="1">
        <v>0</v>
      </c>
      <c r="W29" s="47" t="s">
        <v>115</v>
      </c>
      <c r="X29" s="11">
        <v>1</v>
      </c>
      <c r="Y29" s="48" t="s">
        <v>105</v>
      </c>
      <c r="Z29" s="18">
        <v>0</v>
      </c>
      <c r="AA29" s="34">
        <f t="shared" si="14"/>
        <v>0</v>
      </c>
      <c r="AB29" s="89">
        <f t="shared" si="11"/>
        <v>0</v>
      </c>
      <c r="AC29" s="22">
        <v>0</v>
      </c>
      <c r="AD29" s="18">
        <v>0</v>
      </c>
      <c r="AE29" s="1">
        <v>0</v>
      </c>
      <c r="AF29" s="1">
        <v>0</v>
      </c>
      <c r="AG29" s="1">
        <v>0</v>
      </c>
      <c r="AH29" s="1">
        <v>0</v>
      </c>
      <c r="AI29" s="55">
        <v>0</v>
      </c>
      <c r="AJ29" s="11">
        <v>0</v>
      </c>
      <c r="AK29" s="35">
        <f t="shared" si="15"/>
        <v>0</v>
      </c>
      <c r="AL29" s="42">
        <f t="shared" si="16"/>
        <v>0</v>
      </c>
    </row>
    <row r="30" spans="2:38" s="29" customFormat="1" ht="17.25" customHeight="1">
      <c r="B30" s="31" t="s">
        <v>28</v>
      </c>
      <c r="C30" s="6">
        <v>2739</v>
      </c>
      <c r="D30" s="6">
        <v>1647</v>
      </c>
      <c r="E30" s="33">
        <f t="shared" si="0"/>
        <v>60.13143483023001</v>
      </c>
      <c r="F30" s="10">
        <v>1577</v>
      </c>
      <c r="G30" s="52">
        <f t="shared" si="1"/>
        <v>95.7498482088646</v>
      </c>
      <c r="H30" s="6">
        <v>0</v>
      </c>
      <c r="I30" s="34">
        <f t="shared" si="2"/>
        <v>0</v>
      </c>
      <c r="J30" s="71">
        <f t="shared" si="9"/>
        <v>0</v>
      </c>
      <c r="K30" s="22">
        <v>0</v>
      </c>
      <c r="L30" s="5">
        <v>0</v>
      </c>
      <c r="M30" s="6">
        <v>0</v>
      </c>
      <c r="N30" s="6">
        <v>0</v>
      </c>
      <c r="O30" s="6">
        <v>0</v>
      </c>
      <c r="P30" s="6">
        <v>0</v>
      </c>
      <c r="Q30" s="41">
        <v>0</v>
      </c>
      <c r="R30" s="6">
        <v>9</v>
      </c>
      <c r="S30" s="35">
        <f t="shared" si="3"/>
        <v>0.570703868103995</v>
      </c>
      <c r="T30" s="42">
        <f t="shared" si="4"/>
        <v>0</v>
      </c>
      <c r="U30" s="1">
        <v>2739</v>
      </c>
      <c r="V30" s="1">
        <v>11</v>
      </c>
      <c r="W30" s="33">
        <f>V30/U30*100</f>
        <v>0.4016064257028112</v>
      </c>
      <c r="X30" s="11">
        <v>7</v>
      </c>
      <c r="Y30" s="22">
        <f aca="true" t="shared" si="17" ref="Y30:Y36">X30/V30*100</f>
        <v>63.63636363636363</v>
      </c>
      <c r="Z30" s="18">
        <v>0</v>
      </c>
      <c r="AA30" s="34">
        <f t="shared" si="14"/>
        <v>0</v>
      </c>
      <c r="AB30" s="89">
        <f t="shared" si="11"/>
        <v>0</v>
      </c>
      <c r="AC30" s="22">
        <v>0</v>
      </c>
      <c r="AD30" s="18">
        <v>0</v>
      </c>
      <c r="AE30" s="1">
        <v>0</v>
      </c>
      <c r="AF30" s="1">
        <v>0</v>
      </c>
      <c r="AG30" s="1">
        <v>0</v>
      </c>
      <c r="AH30" s="1">
        <v>0</v>
      </c>
      <c r="AI30" s="55">
        <v>0</v>
      </c>
      <c r="AJ30" s="11">
        <v>2</v>
      </c>
      <c r="AK30" s="35">
        <f t="shared" si="15"/>
        <v>28.57142857142857</v>
      </c>
      <c r="AL30" s="42">
        <f t="shared" si="16"/>
        <v>0</v>
      </c>
    </row>
    <row r="31" spans="2:38" s="29" customFormat="1" ht="17.25" customHeight="1">
      <c r="B31" s="31" t="s">
        <v>29</v>
      </c>
      <c r="C31" s="6">
        <v>6252</v>
      </c>
      <c r="D31" s="6">
        <v>2540</v>
      </c>
      <c r="E31" s="33">
        <f t="shared" si="0"/>
        <v>40.626999360204735</v>
      </c>
      <c r="F31" s="10">
        <v>2265</v>
      </c>
      <c r="G31" s="52">
        <f t="shared" si="1"/>
        <v>89.1732283464567</v>
      </c>
      <c r="H31" s="6">
        <v>16</v>
      </c>
      <c r="I31" s="34">
        <f t="shared" si="2"/>
        <v>0.7064017660044151</v>
      </c>
      <c r="J31" s="71">
        <f t="shared" si="9"/>
        <v>15</v>
      </c>
      <c r="K31" s="22">
        <f t="shared" si="10"/>
        <v>93.75</v>
      </c>
      <c r="L31" s="5">
        <v>5</v>
      </c>
      <c r="M31" s="6">
        <v>1</v>
      </c>
      <c r="N31" s="6">
        <v>0</v>
      </c>
      <c r="O31" s="6">
        <v>9</v>
      </c>
      <c r="P31" s="6">
        <v>1</v>
      </c>
      <c r="Q31" s="41">
        <v>0</v>
      </c>
      <c r="R31" s="6">
        <v>95</v>
      </c>
      <c r="S31" s="35">
        <f t="shared" si="3"/>
        <v>4.194260485651214</v>
      </c>
      <c r="T31" s="42">
        <f t="shared" si="4"/>
        <v>44.150110375275936</v>
      </c>
      <c r="U31" s="1">
        <v>6252</v>
      </c>
      <c r="V31" s="1">
        <v>10</v>
      </c>
      <c r="W31" s="33">
        <f>V31/U31*100</f>
        <v>0.1599488163787588</v>
      </c>
      <c r="X31" s="11">
        <v>3</v>
      </c>
      <c r="Y31" s="22">
        <f t="shared" si="17"/>
        <v>30</v>
      </c>
      <c r="Z31" s="18">
        <v>0</v>
      </c>
      <c r="AA31" s="34">
        <f t="shared" si="14"/>
        <v>0</v>
      </c>
      <c r="AB31" s="89">
        <f t="shared" si="11"/>
        <v>0</v>
      </c>
      <c r="AC31" s="22">
        <v>0</v>
      </c>
      <c r="AD31" s="18">
        <v>0</v>
      </c>
      <c r="AE31" s="1">
        <v>0</v>
      </c>
      <c r="AF31" s="1">
        <v>0</v>
      </c>
      <c r="AG31" s="1">
        <v>0</v>
      </c>
      <c r="AH31" s="1">
        <v>0</v>
      </c>
      <c r="AI31" s="55">
        <v>0</v>
      </c>
      <c r="AJ31" s="11">
        <v>7</v>
      </c>
      <c r="AK31" s="35">
        <f t="shared" si="15"/>
        <v>233.33333333333334</v>
      </c>
      <c r="AL31" s="42">
        <f t="shared" si="16"/>
        <v>0</v>
      </c>
    </row>
    <row r="32" spans="2:38" s="29" customFormat="1" ht="17.25" customHeight="1">
      <c r="B32" s="31" t="s">
        <v>30</v>
      </c>
      <c r="C32" s="6">
        <v>3417</v>
      </c>
      <c r="D32" s="6">
        <v>1879</v>
      </c>
      <c r="E32" s="33">
        <f t="shared" si="0"/>
        <v>54.989757096868594</v>
      </c>
      <c r="F32" s="10">
        <v>1371</v>
      </c>
      <c r="G32" s="52">
        <f t="shared" si="1"/>
        <v>72.9643427354976</v>
      </c>
      <c r="H32" s="6">
        <v>2</v>
      </c>
      <c r="I32" s="34">
        <f t="shared" si="2"/>
        <v>0.14587892049598833</v>
      </c>
      <c r="J32" s="71">
        <f t="shared" si="9"/>
        <v>2</v>
      </c>
      <c r="K32" s="22">
        <f t="shared" si="10"/>
        <v>100</v>
      </c>
      <c r="L32" s="5">
        <v>0</v>
      </c>
      <c r="M32" s="6">
        <v>1</v>
      </c>
      <c r="N32" s="6">
        <v>0</v>
      </c>
      <c r="O32" s="6">
        <v>1</v>
      </c>
      <c r="P32" s="6">
        <v>0</v>
      </c>
      <c r="Q32" s="41">
        <v>0</v>
      </c>
      <c r="R32" s="6">
        <v>23</v>
      </c>
      <c r="S32" s="35">
        <f t="shared" si="3"/>
        <v>1.6776075857038657</v>
      </c>
      <c r="T32" s="42">
        <f t="shared" si="4"/>
        <v>72.93946024799416</v>
      </c>
      <c r="U32" s="1">
        <v>3417</v>
      </c>
      <c r="V32" s="1">
        <v>22</v>
      </c>
      <c r="W32" s="33">
        <f>V32/U32*100</f>
        <v>0.6438396254023998</v>
      </c>
      <c r="X32" s="11">
        <v>19</v>
      </c>
      <c r="Y32" s="22">
        <f t="shared" si="17"/>
        <v>86.36363636363636</v>
      </c>
      <c r="Z32" s="18">
        <v>0</v>
      </c>
      <c r="AA32" s="34">
        <f t="shared" si="14"/>
        <v>0</v>
      </c>
      <c r="AB32" s="89">
        <f t="shared" si="11"/>
        <v>0</v>
      </c>
      <c r="AC32" s="22">
        <v>0</v>
      </c>
      <c r="AD32" s="18">
        <v>0</v>
      </c>
      <c r="AE32" s="1">
        <v>0</v>
      </c>
      <c r="AF32" s="1">
        <v>0</v>
      </c>
      <c r="AG32" s="1">
        <v>0</v>
      </c>
      <c r="AH32" s="1">
        <v>0</v>
      </c>
      <c r="AI32" s="55">
        <v>0</v>
      </c>
      <c r="AJ32" s="11">
        <v>0</v>
      </c>
      <c r="AK32" s="35">
        <f t="shared" si="15"/>
        <v>0</v>
      </c>
      <c r="AL32" s="42">
        <f t="shared" si="16"/>
        <v>0</v>
      </c>
    </row>
    <row r="33" spans="2:38" s="29" customFormat="1" ht="17.25" customHeight="1">
      <c r="B33" s="31" t="s">
        <v>31</v>
      </c>
      <c r="C33" s="6">
        <v>4715</v>
      </c>
      <c r="D33" s="6">
        <v>2863</v>
      </c>
      <c r="E33" s="33">
        <f t="shared" si="0"/>
        <v>60.721102863202546</v>
      </c>
      <c r="F33" s="10">
        <v>1946</v>
      </c>
      <c r="G33" s="52">
        <f t="shared" si="1"/>
        <v>67.97066014669927</v>
      </c>
      <c r="H33" s="6">
        <v>30</v>
      </c>
      <c r="I33" s="34">
        <f t="shared" si="2"/>
        <v>1.5416238437821173</v>
      </c>
      <c r="J33" s="71">
        <f t="shared" si="9"/>
        <v>27</v>
      </c>
      <c r="K33" s="22">
        <f t="shared" si="10"/>
        <v>90</v>
      </c>
      <c r="L33" s="5">
        <v>12</v>
      </c>
      <c r="M33" s="6">
        <v>1</v>
      </c>
      <c r="N33" s="6">
        <v>0</v>
      </c>
      <c r="O33" s="6">
        <v>14</v>
      </c>
      <c r="P33" s="6">
        <v>0</v>
      </c>
      <c r="Q33" s="41">
        <v>3</v>
      </c>
      <c r="R33" s="6">
        <v>127</v>
      </c>
      <c r="S33" s="35">
        <f t="shared" si="3"/>
        <v>6.526207605344296</v>
      </c>
      <c r="T33" s="42">
        <f t="shared" si="4"/>
        <v>51.38746145940391</v>
      </c>
      <c r="U33" s="1">
        <v>4715</v>
      </c>
      <c r="V33" s="1">
        <v>25</v>
      </c>
      <c r="W33" s="33">
        <f>V33/U33*100</f>
        <v>0.5302226935312832</v>
      </c>
      <c r="X33" s="11">
        <v>15</v>
      </c>
      <c r="Y33" s="22">
        <f t="shared" si="17"/>
        <v>60</v>
      </c>
      <c r="Z33" s="18">
        <v>0</v>
      </c>
      <c r="AA33" s="34">
        <f t="shared" si="14"/>
        <v>0</v>
      </c>
      <c r="AB33" s="89">
        <f t="shared" si="11"/>
        <v>0</v>
      </c>
      <c r="AC33" s="22">
        <v>0</v>
      </c>
      <c r="AD33" s="18">
        <v>0</v>
      </c>
      <c r="AE33" s="1">
        <v>0</v>
      </c>
      <c r="AF33" s="1">
        <v>0</v>
      </c>
      <c r="AG33" s="1">
        <v>0</v>
      </c>
      <c r="AH33" s="1">
        <v>0</v>
      </c>
      <c r="AI33" s="55">
        <v>0</v>
      </c>
      <c r="AJ33" s="11">
        <v>0</v>
      </c>
      <c r="AK33" s="35">
        <f t="shared" si="15"/>
        <v>0</v>
      </c>
      <c r="AL33" s="42">
        <f t="shared" si="16"/>
        <v>0</v>
      </c>
    </row>
    <row r="34" spans="2:38" s="29" customFormat="1" ht="17.25" customHeight="1">
      <c r="B34" s="31" t="s">
        <v>32</v>
      </c>
      <c r="C34" s="6">
        <v>3327</v>
      </c>
      <c r="D34" s="6">
        <v>1834</v>
      </c>
      <c r="E34" s="33">
        <f t="shared" si="0"/>
        <v>55.12473700030057</v>
      </c>
      <c r="F34" s="10">
        <v>770</v>
      </c>
      <c r="G34" s="52">
        <f t="shared" si="1"/>
        <v>41.98473282442748</v>
      </c>
      <c r="H34" s="6">
        <v>26</v>
      </c>
      <c r="I34" s="34">
        <f t="shared" si="2"/>
        <v>3.3766233766233764</v>
      </c>
      <c r="J34" s="71">
        <f t="shared" si="9"/>
        <v>24</v>
      </c>
      <c r="K34" s="22">
        <f t="shared" si="10"/>
        <v>92.3076923076923</v>
      </c>
      <c r="L34" s="5">
        <v>15</v>
      </c>
      <c r="M34" s="6">
        <v>0</v>
      </c>
      <c r="N34" s="6">
        <v>0</v>
      </c>
      <c r="O34" s="6">
        <v>9</v>
      </c>
      <c r="P34" s="6">
        <v>0</v>
      </c>
      <c r="Q34" s="41">
        <v>2</v>
      </c>
      <c r="R34" s="6">
        <v>74</v>
      </c>
      <c r="S34" s="35">
        <f t="shared" si="3"/>
        <v>9.61038961038961</v>
      </c>
      <c r="T34" s="42">
        <f t="shared" si="4"/>
        <v>0</v>
      </c>
      <c r="U34" s="58" t="s">
        <v>115</v>
      </c>
      <c r="V34" s="1">
        <v>8</v>
      </c>
      <c r="W34" s="47" t="s">
        <v>105</v>
      </c>
      <c r="X34" s="11">
        <v>5</v>
      </c>
      <c r="Y34" s="22">
        <f t="shared" si="17"/>
        <v>62.5</v>
      </c>
      <c r="Z34" s="18">
        <v>0</v>
      </c>
      <c r="AA34" s="34">
        <f t="shared" si="14"/>
        <v>0</v>
      </c>
      <c r="AB34" s="89">
        <f t="shared" si="11"/>
        <v>0</v>
      </c>
      <c r="AC34" s="22">
        <v>0</v>
      </c>
      <c r="AD34" s="18">
        <v>0</v>
      </c>
      <c r="AE34" s="1">
        <v>0</v>
      </c>
      <c r="AF34" s="1">
        <v>0</v>
      </c>
      <c r="AG34" s="1">
        <v>0</v>
      </c>
      <c r="AH34" s="1">
        <v>0</v>
      </c>
      <c r="AI34" s="55">
        <v>0</v>
      </c>
      <c r="AJ34" s="11">
        <v>0</v>
      </c>
      <c r="AK34" s="35">
        <f t="shared" si="15"/>
        <v>0</v>
      </c>
      <c r="AL34" s="42">
        <f t="shared" si="16"/>
        <v>0</v>
      </c>
    </row>
    <row r="35" spans="2:38" s="29" customFormat="1" ht="17.25" customHeight="1">
      <c r="B35" s="31" t="s">
        <v>33</v>
      </c>
      <c r="C35" s="6">
        <v>1182</v>
      </c>
      <c r="D35" s="6">
        <v>560</v>
      </c>
      <c r="E35" s="33">
        <f t="shared" si="0"/>
        <v>47.377326565143825</v>
      </c>
      <c r="F35" s="10">
        <v>542</v>
      </c>
      <c r="G35" s="52">
        <f t="shared" si="1"/>
        <v>96.78571428571429</v>
      </c>
      <c r="H35" s="6">
        <v>8</v>
      </c>
      <c r="I35" s="34">
        <f t="shared" si="2"/>
        <v>1.4760147601476015</v>
      </c>
      <c r="J35" s="71">
        <f t="shared" si="9"/>
        <v>5</v>
      </c>
      <c r="K35" s="22">
        <f t="shared" si="10"/>
        <v>62.5</v>
      </c>
      <c r="L35" s="5">
        <v>1</v>
      </c>
      <c r="M35" s="6">
        <v>0</v>
      </c>
      <c r="N35" s="6">
        <v>0</v>
      </c>
      <c r="O35" s="6">
        <v>4</v>
      </c>
      <c r="P35" s="6">
        <v>0</v>
      </c>
      <c r="Q35" s="41">
        <v>3</v>
      </c>
      <c r="R35" s="6">
        <v>22</v>
      </c>
      <c r="S35" s="35">
        <f t="shared" si="3"/>
        <v>4.059040590405904</v>
      </c>
      <c r="T35" s="42">
        <f t="shared" si="4"/>
        <v>0</v>
      </c>
      <c r="U35" s="1">
        <v>1182</v>
      </c>
      <c r="V35" s="1">
        <v>5</v>
      </c>
      <c r="W35" s="33">
        <f>V35/U35*100</f>
        <v>0.4230118443316413</v>
      </c>
      <c r="X35" s="11">
        <v>8</v>
      </c>
      <c r="Y35" s="22">
        <f t="shared" si="17"/>
        <v>160</v>
      </c>
      <c r="Z35" s="18">
        <v>0</v>
      </c>
      <c r="AA35" s="34">
        <f t="shared" si="14"/>
        <v>0</v>
      </c>
      <c r="AB35" s="89">
        <f t="shared" si="11"/>
        <v>0</v>
      </c>
      <c r="AC35" s="22">
        <v>0</v>
      </c>
      <c r="AD35" s="18">
        <v>0</v>
      </c>
      <c r="AE35" s="1">
        <v>0</v>
      </c>
      <c r="AF35" s="1">
        <v>0</v>
      </c>
      <c r="AG35" s="1">
        <v>0</v>
      </c>
      <c r="AH35" s="1">
        <v>0</v>
      </c>
      <c r="AI35" s="55">
        <v>0</v>
      </c>
      <c r="AJ35" s="11">
        <v>0</v>
      </c>
      <c r="AK35" s="35">
        <f t="shared" si="15"/>
        <v>0</v>
      </c>
      <c r="AL35" s="42">
        <f t="shared" si="16"/>
        <v>0</v>
      </c>
    </row>
    <row r="36" spans="2:38" s="29" customFormat="1" ht="17.25" customHeight="1">
      <c r="B36" s="31" t="s">
        <v>34</v>
      </c>
      <c r="C36" s="6">
        <v>1637</v>
      </c>
      <c r="D36" s="6">
        <v>780</v>
      </c>
      <c r="E36" s="33">
        <f t="shared" si="0"/>
        <v>47.64813683567502</v>
      </c>
      <c r="F36" s="10">
        <v>720</v>
      </c>
      <c r="G36" s="52">
        <f t="shared" si="1"/>
        <v>92.3076923076923</v>
      </c>
      <c r="H36" s="6">
        <v>17</v>
      </c>
      <c r="I36" s="34">
        <f t="shared" si="2"/>
        <v>2.361111111111111</v>
      </c>
      <c r="J36" s="71">
        <f t="shared" si="9"/>
        <v>14</v>
      </c>
      <c r="K36" s="22">
        <f t="shared" si="10"/>
        <v>82.35294117647058</v>
      </c>
      <c r="L36" s="5">
        <v>7</v>
      </c>
      <c r="M36" s="6">
        <v>0</v>
      </c>
      <c r="N36" s="6">
        <v>0</v>
      </c>
      <c r="O36" s="6">
        <v>7</v>
      </c>
      <c r="P36" s="6">
        <v>0</v>
      </c>
      <c r="Q36" s="41">
        <v>3</v>
      </c>
      <c r="R36" s="6">
        <v>36</v>
      </c>
      <c r="S36" s="35">
        <f t="shared" si="3"/>
        <v>5</v>
      </c>
      <c r="T36" s="42">
        <f t="shared" si="4"/>
        <v>0</v>
      </c>
      <c r="U36" s="1">
        <v>1637</v>
      </c>
      <c r="V36" s="1">
        <v>5</v>
      </c>
      <c r="W36" s="33">
        <f>V36/U36*100</f>
        <v>0.3054367745876604</v>
      </c>
      <c r="X36" s="11">
        <v>0</v>
      </c>
      <c r="Y36" s="22">
        <f t="shared" si="17"/>
        <v>0</v>
      </c>
      <c r="Z36" s="18">
        <v>0</v>
      </c>
      <c r="AA36" s="34">
        <v>0</v>
      </c>
      <c r="AB36" s="89">
        <f t="shared" si="11"/>
        <v>0</v>
      </c>
      <c r="AC36" s="22">
        <v>0</v>
      </c>
      <c r="AD36" s="18">
        <v>0</v>
      </c>
      <c r="AE36" s="1">
        <v>0</v>
      </c>
      <c r="AF36" s="1">
        <v>0</v>
      </c>
      <c r="AG36" s="1">
        <v>0</v>
      </c>
      <c r="AH36" s="1">
        <v>0</v>
      </c>
      <c r="AI36" s="55">
        <v>0</v>
      </c>
      <c r="AJ36" s="11">
        <v>0</v>
      </c>
      <c r="AK36" s="35">
        <v>0</v>
      </c>
      <c r="AL36" s="42">
        <v>0</v>
      </c>
    </row>
    <row r="37" spans="2:38" s="29" customFormat="1" ht="17.25" customHeight="1">
      <c r="B37" s="31" t="s">
        <v>35</v>
      </c>
      <c r="C37" s="6">
        <v>2235</v>
      </c>
      <c r="D37" s="6">
        <v>1113</v>
      </c>
      <c r="E37" s="33">
        <f t="shared" si="0"/>
        <v>49.7986577181208</v>
      </c>
      <c r="F37" s="10">
        <v>1097</v>
      </c>
      <c r="G37" s="52">
        <f t="shared" si="1"/>
        <v>98.56244384546271</v>
      </c>
      <c r="H37" s="6">
        <v>3</v>
      </c>
      <c r="I37" s="34">
        <f t="shared" si="2"/>
        <v>0.27347310847766637</v>
      </c>
      <c r="J37" s="71">
        <f t="shared" si="9"/>
        <v>2</v>
      </c>
      <c r="K37" s="22">
        <f t="shared" si="10"/>
        <v>66.66666666666666</v>
      </c>
      <c r="L37" s="5">
        <v>0</v>
      </c>
      <c r="M37" s="6">
        <v>1</v>
      </c>
      <c r="N37" s="6">
        <v>0</v>
      </c>
      <c r="O37" s="6">
        <v>1</v>
      </c>
      <c r="P37" s="6">
        <v>1</v>
      </c>
      <c r="Q37" s="41">
        <v>0</v>
      </c>
      <c r="R37" s="6">
        <v>40</v>
      </c>
      <c r="S37" s="35">
        <f t="shared" si="3"/>
        <v>3.646308113035551</v>
      </c>
      <c r="T37" s="42">
        <f t="shared" si="4"/>
        <v>91.15770282588879</v>
      </c>
      <c r="U37" s="1">
        <v>2235</v>
      </c>
      <c r="V37" s="1">
        <v>0</v>
      </c>
      <c r="W37" s="33">
        <f>V37/U37*100</f>
        <v>0</v>
      </c>
      <c r="X37" s="11">
        <v>10</v>
      </c>
      <c r="Y37" s="48" t="s">
        <v>105</v>
      </c>
      <c r="Z37" s="18">
        <v>0</v>
      </c>
      <c r="AA37" s="34">
        <f t="shared" si="14"/>
        <v>0</v>
      </c>
      <c r="AB37" s="89">
        <f t="shared" si="11"/>
        <v>0</v>
      </c>
      <c r="AC37" s="22">
        <v>0</v>
      </c>
      <c r="AD37" s="18">
        <v>0</v>
      </c>
      <c r="AE37" s="1">
        <v>0</v>
      </c>
      <c r="AF37" s="1">
        <v>0</v>
      </c>
      <c r="AG37" s="1">
        <v>0</v>
      </c>
      <c r="AH37" s="1">
        <v>0</v>
      </c>
      <c r="AI37" s="55">
        <v>0</v>
      </c>
      <c r="AJ37" s="11">
        <v>0</v>
      </c>
      <c r="AK37" s="35">
        <f t="shared" si="15"/>
        <v>0</v>
      </c>
      <c r="AL37" s="42">
        <f t="shared" si="16"/>
        <v>0</v>
      </c>
    </row>
    <row r="38" spans="2:38" s="29" customFormat="1" ht="17.25" customHeight="1">
      <c r="B38" s="31" t="s">
        <v>36</v>
      </c>
      <c r="C38" s="6">
        <v>3923</v>
      </c>
      <c r="D38" s="6">
        <v>1977</v>
      </c>
      <c r="E38" s="33">
        <f t="shared" si="0"/>
        <v>50.39510578638797</v>
      </c>
      <c r="F38" s="10">
        <v>1771</v>
      </c>
      <c r="G38" s="52">
        <f t="shared" si="1"/>
        <v>89.58017197774406</v>
      </c>
      <c r="H38" s="6">
        <v>1</v>
      </c>
      <c r="I38" s="34">
        <f t="shared" si="2"/>
        <v>0.0564652738565782</v>
      </c>
      <c r="J38" s="71">
        <f t="shared" si="9"/>
        <v>0</v>
      </c>
      <c r="K38" s="22">
        <f t="shared" si="10"/>
        <v>0</v>
      </c>
      <c r="L38" s="5">
        <v>0</v>
      </c>
      <c r="M38" s="6">
        <v>0</v>
      </c>
      <c r="N38" s="6">
        <v>0</v>
      </c>
      <c r="O38" s="6">
        <v>0</v>
      </c>
      <c r="P38" s="6">
        <v>1</v>
      </c>
      <c r="Q38" s="41">
        <v>0</v>
      </c>
      <c r="R38" s="6">
        <v>118</v>
      </c>
      <c r="S38" s="35">
        <f t="shared" si="3"/>
        <v>6.662902315076229</v>
      </c>
      <c r="T38" s="42">
        <f t="shared" si="4"/>
        <v>0</v>
      </c>
      <c r="U38" s="1">
        <v>3923</v>
      </c>
      <c r="V38" s="1">
        <v>9</v>
      </c>
      <c r="W38" s="33">
        <f>V38/U38*100</f>
        <v>0.22941626306398166</v>
      </c>
      <c r="X38" s="11">
        <v>17</v>
      </c>
      <c r="Y38" s="22">
        <f>X38/V38*100</f>
        <v>188.88888888888889</v>
      </c>
      <c r="Z38" s="18">
        <v>0</v>
      </c>
      <c r="AA38" s="34">
        <f t="shared" si="14"/>
        <v>0</v>
      </c>
      <c r="AB38" s="89">
        <f t="shared" si="11"/>
        <v>0</v>
      </c>
      <c r="AC38" s="22">
        <v>0</v>
      </c>
      <c r="AD38" s="18">
        <v>0</v>
      </c>
      <c r="AE38" s="1">
        <v>0</v>
      </c>
      <c r="AF38" s="1">
        <v>0</v>
      </c>
      <c r="AG38" s="1">
        <v>0</v>
      </c>
      <c r="AH38" s="1">
        <v>0</v>
      </c>
      <c r="AI38" s="55">
        <v>0</v>
      </c>
      <c r="AJ38" s="11">
        <v>6</v>
      </c>
      <c r="AK38" s="35">
        <f t="shared" si="15"/>
        <v>35.294117647058826</v>
      </c>
      <c r="AL38" s="42">
        <f t="shared" si="16"/>
        <v>0</v>
      </c>
    </row>
    <row r="39" spans="2:38" s="29" customFormat="1" ht="17.25" customHeight="1">
      <c r="B39" s="31" t="s">
        <v>37</v>
      </c>
      <c r="C39" s="6">
        <v>6032</v>
      </c>
      <c r="D39" s="6">
        <v>2890</v>
      </c>
      <c r="E39" s="33">
        <f aca="true" t="shared" si="18" ref="E39:E70">D39/C39*100</f>
        <v>47.91114058355438</v>
      </c>
      <c r="F39" s="10">
        <v>2154</v>
      </c>
      <c r="G39" s="52">
        <f aca="true" t="shared" si="19" ref="G39:G70">F39/D39*100</f>
        <v>74.53287197231833</v>
      </c>
      <c r="H39" s="6">
        <v>36</v>
      </c>
      <c r="I39" s="34">
        <f aca="true" t="shared" si="20" ref="I39:I70">H39/F39*100</f>
        <v>1.6713091922005572</v>
      </c>
      <c r="J39" s="71">
        <f t="shared" si="9"/>
        <v>32</v>
      </c>
      <c r="K39" s="110">
        <f t="shared" si="10"/>
        <v>88.88888888888889</v>
      </c>
      <c r="L39" s="5">
        <v>23</v>
      </c>
      <c r="M39" s="6">
        <v>0</v>
      </c>
      <c r="N39" s="6">
        <v>1</v>
      </c>
      <c r="O39" s="6">
        <v>8</v>
      </c>
      <c r="P39" s="6">
        <v>4</v>
      </c>
      <c r="Q39" s="41">
        <v>0</v>
      </c>
      <c r="R39" s="6">
        <v>33</v>
      </c>
      <c r="S39" s="35">
        <f aca="true" t="shared" si="21" ref="S39:S70">R39/F39*100</f>
        <v>1.532033426183844</v>
      </c>
      <c r="T39" s="42">
        <f aca="true" t="shared" si="22" ref="T39:T70">M39/F39*100000</f>
        <v>0</v>
      </c>
      <c r="U39" s="58" t="s">
        <v>115</v>
      </c>
      <c r="V39" s="1">
        <v>0</v>
      </c>
      <c r="W39" s="47" t="s">
        <v>115</v>
      </c>
      <c r="X39" s="11">
        <v>2</v>
      </c>
      <c r="Y39" s="48" t="s">
        <v>105</v>
      </c>
      <c r="Z39" s="18">
        <v>0</v>
      </c>
      <c r="AA39" s="34">
        <f t="shared" si="14"/>
        <v>0</v>
      </c>
      <c r="AB39" s="89">
        <f t="shared" si="11"/>
        <v>0</v>
      </c>
      <c r="AC39" s="22">
        <v>0</v>
      </c>
      <c r="AD39" s="18">
        <v>0</v>
      </c>
      <c r="AE39" s="1">
        <v>0</v>
      </c>
      <c r="AF39" s="1">
        <v>0</v>
      </c>
      <c r="AG39" s="1">
        <v>0</v>
      </c>
      <c r="AH39" s="1">
        <v>0</v>
      </c>
      <c r="AI39" s="55">
        <v>0</v>
      </c>
      <c r="AJ39" s="11">
        <v>0</v>
      </c>
      <c r="AK39" s="35">
        <f t="shared" si="15"/>
        <v>0</v>
      </c>
      <c r="AL39" s="42">
        <f t="shared" si="16"/>
        <v>0</v>
      </c>
    </row>
    <row r="40" spans="2:38" s="29" customFormat="1" ht="17.25" customHeight="1">
      <c r="B40" s="31" t="s">
        <v>38</v>
      </c>
      <c r="C40" s="6">
        <v>2269</v>
      </c>
      <c r="D40" s="6">
        <v>1121</v>
      </c>
      <c r="E40" s="33">
        <f t="shared" si="18"/>
        <v>49.405024239753196</v>
      </c>
      <c r="F40" s="10">
        <v>1105</v>
      </c>
      <c r="G40" s="52">
        <f t="shared" si="19"/>
        <v>98.57270294380018</v>
      </c>
      <c r="H40" s="6">
        <v>36</v>
      </c>
      <c r="I40" s="34">
        <f t="shared" si="20"/>
        <v>3.2579185520361995</v>
      </c>
      <c r="J40" s="71">
        <f t="shared" si="9"/>
        <v>36</v>
      </c>
      <c r="K40" s="22">
        <f t="shared" si="10"/>
        <v>100</v>
      </c>
      <c r="L40" s="5">
        <v>17</v>
      </c>
      <c r="M40" s="6">
        <v>0</v>
      </c>
      <c r="N40" s="6">
        <v>1</v>
      </c>
      <c r="O40" s="6">
        <v>18</v>
      </c>
      <c r="P40" s="6">
        <v>0</v>
      </c>
      <c r="Q40" s="41">
        <v>0</v>
      </c>
      <c r="R40" s="6">
        <v>35</v>
      </c>
      <c r="S40" s="35">
        <f t="shared" si="21"/>
        <v>3.167420814479638</v>
      </c>
      <c r="T40" s="42">
        <f t="shared" si="22"/>
        <v>0</v>
      </c>
      <c r="U40" s="1">
        <v>2269</v>
      </c>
      <c r="V40" s="1">
        <v>99</v>
      </c>
      <c r="W40" s="33">
        <f>V40/U40*100</f>
        <v>4.363155575143235</v>
      </c>
      <c r="X40" s="11">
        <v>96</v>
      </c>
      <c r="Y40" s="22">
        <f>X40/V40*100</f>
        <v>96.96969696969697</v>
      </c>
      <c r="Z40" s="18">
        <v>0</v>
      </c>
      <c r="AA40" s="34">
        <f t="shared" si="14"/>
        <v>0</v>
      </c>
      <c r="AB40" s="89">
        <f t="shared" si="11"/>
        <v>0</v>
      </c>
      <c r="AC40" s="22">
        <v>0</v>
      </c>
      <c r="AD40" s="18">
        <v>0</v>
      </c>
      <c r="AE40" s="1">
        <v>0</v>
      </c>
      <c r="AF40" s="1">
        <v>0</v>
      </c>
      <c r="AG40" s="1">
        <v>0</v>
      </c>
      <c r="AH40" s="1">
        <v>0</v>
      </c>
      <c r="AI40" s="55">
        <v>0</v>
      </c>
      <c r="AJ40" s="11">
        <v>4</v>
      </c>
      <c r="AK40" s="35">
        <f t="shared" si="15"/>
        <v>4.166666666666666</v>
      </c>
      <c r="AL40" s="42">
        <f t="shared" si="16"/>
        <v>0</v>
      </c>
    </row>
    <row r="41" spans="2:38" s="29" customFormat="1" ht="17.25" customHeight="1">
      <c r="B41" s="31" t="s">
        <v>39</v>
      </c>
      <c r="C41" s="6">
        <v>3212</v>
      </c>
      <c r="D41" s="6">
        <v>1462</v>
      </c>
      <c r="E41" s="33">
        <f t="shared" si="18"/>
        <v>45.516811955168116</v>
      </c>
      <c r="F41" s="10">
        <v>1463</v>
      </c>
      <c r="G41" s="52">
        <f t="shared" si="19"/>
        <v>100.06839945280437</v>
      </c>
      <c r="H41" s="6">
        <v>49</v>
      </c>
      <c r="I41" s="34">
        <f t="shared" si="20"/>
        <v>3.349282296650718</v>
      </c>
      <c r="J41" s="71">
        <f t="shared" si="9"/>
        <v>42</v>
      </c>
      <c r="K41" s="22">
        <f t="shared" si="10"/>
        <v>85.71428571428571</v>
      </c>
      <c r="L41" s="5">
        <v>33</v>
      </c>
      <c r="M41" s="6">
        <v>3</v>
      </c>
      <c r="N41" s="6">
        <v>0</v>
      </c>
      <c r="O41" s="6">
        <v>6</v>
      </c>
      <c r="P41" s="6">
        <v>1</v>
      </c>
      <c r="Q41" s="41">
        <v>6</v>
      </c>
      <c r="R41" s="6">
        <v>78</v>
      </c>
      <c r="S41" s="35">
        <f t="shared" si="21"/>
        <v>5.331510594668489</v>
      </c>
      <c r="T41" s="42">
        <f t="shared" si="22"/>
        <v>205.0580997949419</v>
      </c>
      <c r="U41" s="1">
        <v>3212</v>
      </c>
      <c r="V41" s="1">
        <v>15</v>
      </c>
      <c r="W41" s="33">
        <f>V41/U41*100</f>
        <v>0.4669987546699875</v>
      </c>
      <c r="X41" s="11">
        <v>5</v>
      </c>
      <c r="Y41" s="22">
        <f>X41/V41*100</f>
        <v>33.33333333333333</v>
      </c>
      <c r="Z41" s="18">
        <v>0</v>
      </c>
      <c r="AA41" s="34">
        <f t="shared" si="14"/>
        <v>0</v>
      </c>
      <c r="AB41" s="89">
        <f t="shared" si="11"/>
        <v>0</v>
      </c>
      <c r="AC41" s="22">
        <v>0</v>
      </c>
      <c r="AD41" s="18">
        <v>0</v>
      </c>
      <c r="AE41" s="1">
        <v>0</v>
      </c>
      <c r="AF41" s="1">
        <v>0</v>
      </c>
      <c r="AG41" s="1">
        <v>0</v>
      </c>
      <c r="AH41" s="1">
        <v>0</v>
      </c>
      <c r="AI41" s="55">
        <v>0</v>
      </c>
      <c r="AJ41" s="11">
        <v>4</v>
      </c>
      <c r="AK41" s="35">
        <f t="shared" si="15"/>
        <v>80</v>
      </c>
      <c r="AL41" s="42">
        <f t="shared" si="16"/>
        <v>0</v>
      </c>
    </row>
    <row r="42" spans="2:38" s="29" customFormat="1" ht="17.25" customHeight="1">
      <c r="B42" s="31" t="s">
        <v>40</v>
      </c>
      <c r="C42" s="6">
        <v>5618</v>
      </c>
      <c r="D42" s="6">
        <v>2149</v>
      </c>
      <c r="E42" s="33">
        <f t="shared" si="18"/>
        <v>38.25204699181203</v>
      </c>
      <c r="F42" s="10">
        <v>1836</v>
      </c>
      <c r="G42" s="52">
        <f t="shared" si="19"/>
        <v>85.43508608655188</v>
      </c>
      <c r="H42" s="6">
        <v>77</v>
      </c>
      <c r="I42" s="34">
        <f t="shared" si="20"/>
        <v>4.193899782135077</v>
      </c>
      <c r="J42" s="71">
        <f t="shared" si="9"/>
        <v>71</v>
      </c>
      <c r="K42" s="22">
        <f t="shared" si="10"/>
        <v>92.20779220779221</v>
      </c>
      <c r="L42" s="5">
        <v>19</v>
      </c>
      <c r="M42" s="6">
        <v>2</v>
      </c>
      <c r="N42" s="6">
        <v>2</v>
      </c>
      <c r="O42" s="6">
        <v>48</v>
      </c>
      <c r="P42" s="6">
        <v>0</v>
      </c>
      <c r="Q42" s="41">
        <v>6</v>
      </c>
      <c r="R42" s="6">
        <v>150</v>
      </c>
      <c r="S42" s="35">
        <f t="shared" si="21"/>
        <v>8.169934640522875</v>
      </c>
      <c r="T42" s="42">
        <f t="shared" si="22"/>
        <v>108.93246187363836</v>
      </c>
      <c r="U42" s="1">
        <v>5618</v>
      </c>
      <c r="V42" s="1">
        <v>0</v>
      </c>
      <c r="W42" s="33">
        <f>V42/U42*100</f>
        <v>0</v>
      </c>
      <c r="X42" s="11">
        <v>1</v>
      </c>
      <c r="Y42" s="48" t="s">
        <v>105</v>
      </c>
      <c r="Z42" s="18">
        <v>0</v>
      </c>
      <c r="AA42" s="34">
        <f t="shared" si="14"/>
        <v>0</v>
      </c>
      <c r="AB42" s="89">
        <f t="shared" si="11"/>
        <v>0</v>
      </c>
      <c r="AC42" s="22">
        <v>0</v>
      </c>
      <c r="AD42" s="18">
        <v>0</v>
      </c>
      <c r="AE42" s="1">
        <v>0</v>
      </c>
      <c r="AF42" s="1">
        <v>0</v>
      </c>
      <c r="AG42" s="1">
        <v>0</v>
      </c>
      <c r="AH42" s="1">
        <v>0</v>
      </c>
      <c r="AI42" s="55">
        <v>0</v>
      </c>
      <c r="AJ42" s="11">
        <v>0</v>
      </c>
      <c r="AK42" s="35">
        <f t="shared" si="15"/>
        <v>0</v>
      </c>
      <c r="AL42" s="42">
        <f t="shared" si="16"/>
        <v>0</v>
      </c>
    </row>
    <row r="43" spans="2:38" s="29" customFormat="1" ht="17.25" customHeight="1">
      <c r="B43" s="31" t="s">
        <v>41</v>
      </c>
      <c r="C43" s="6">
        <v>2114</v>
      </c>
      <c r="D43" s="6">
        <v>1150</v>
      </c>
      <c r="E43" s="33">
        <f t="shared" si="18"/>
        <v>54.39924314096499</v>
      </c>
      <c r="F43" s="10">
        <v>1133</v>
      </c>
      <c r="G43" s="52">
        <f t="shared" si="19"/>
        <v>98.52173913043478</v>
      </c>
      <c r="H43" s="6">
        <v>0</v>
      </c>
      <c r="I43" s="34">
        <f t="shared" si="20"/>
        <v>0</v>
      </c>
      <c r="J43" s="71">
        <f t="shared" si="9"/>
        <v>0</v>
      </c>
      <c r="K43" s="22">
        <v>0</v>
      </c>
      <c r="L43" s="5">
        <v>0</v>
      </c>
      <c r="M43" s="6">
        <v>0</v>
      </c>
      <c r="N43" s="6">
        <v>0</v>
      </c>
      <c r="O43" s="6">
        <v>0</v>
      </c>
      <c r="P43" s="6">
        <v>0</v>
      </c>
      <c r="Q43" s="41">
        <v>0</v>
      </c>
      <c r="R43" s="6">
        <v>32</v>
      </c>
      <c r="S43" s="35">
        <f t="shared" si="21"/>
        <v>2.824360105913504</v>
      </c>
      <c r="T43" s="42">
        <f t="shared" si="22"/>
        <v>0</v>
      </c>
      <c r="U43" s="58" t="s">
        <v>115</v>
      </c>
      <c r="V43" s="1">
        <v>0</v>
      </c>
      <c r="W43" s="47" t="s">
        <v>115</v>
      </c>
      <c r="X43" s="11">
        <v>1</v>
      </c>
      <c r="Y43" s="48" t="s">
        <v>105</v>
      </c>
      <c r="Z43" s="18">
        <v>0</v>
      </c>
      <c r="AA43" s="34">
        <f t="shared" si="14"/>
        <v>0</v>
      </c>
      <c r="AB43" s="89">
        <f t="shared" si="11"/>
        <v>0</v>
      </c>
      <c r="AC43" s="22">
        <v>0</v>
      </c>
      <c r="AD43" s="18">
        <v>0</v>
      </c>
      <c r="AE43" s="1">
        <v>0</v>
      </c>
      <c r="AF43" s="1">
        <v>0</v>
      </c>
      <c r="AG43" s="1">
        <v>0</v>
      </c>
      <c r="AH43" s="1">
        <v>0</v>
      </c>
      <c r="AI43" s="55">
        <v>0</v>
      </c>
      <c r="AJ43" s="11">
        <v>0</v>
      </c>
      <c r="AK43" s="35">
        <f t="shared" si="15"/>
        <v>0</v>
      </c>
      <c r="AL43" s="42">
        <f t="shared" si="16"/>
        <v>0</v>
      </c>
    </row>
    <row r="44" spans="2:38" s="29" customFormat="1" ht="17.25" customHeight="1">
      <c r="B44" s="31" t="s">
        <v>42</v>
      </c>
      <c r="C44" s="6">
        <v>2213</v>
      </c>
      <c r="D44" s="6">
        <v>966</v>
      </c>
      <c r="E44" s="33">
        <f t="shared" si="18"/>
        <v>43.65115228197018</v>
      </c>
      <c r="F44" s="10">
        <v>898</v>
      </c>
      <c r="G44" s="52">
        <f t="shared" si="19"/>
        <v>92.96066252587993</v>
      </c>
      <c r="H44" s="6">
        <v>1</v>
      </c>
      <c r="I44" s="34">
        <f t="shared" si="20"/>
        <v>0.11135857461024498</v>
      </c>
      <c r="J44" s="71">
        <f t="shared" si="9"/>
        <v>1</v>
      </c>
      <c r="K44" s="22">
        <f t="shared" si="10"/>
        <v>100</v>
      </c>
      <c r="L44" s="5">
        <v>0</v>
      </c>
      <c r="M44" s="6">
        <v>1</v>
      </c>
      <c r="N44" s="6">
        <v>0</v>
      </c>
      <c r="O44" s="6">
        <v>0</v>
      </c>
      <c r="P44" s="6">
        <v>0</v>
      </c>
      <c r="Q44" s="41">
        <v>0</v>
      </c>
      <c r="R44" s="6">
        <v>46</v>
      </c>
      <c r="S44" s="35">
        <f t="shared" si="21"/>
        <v>5.122494432071269</v>
      </c>
      <c r="T44" s="42">
        <f t="shared" si="22"/>
        <v>111.35857461024499</v>
      </c>
      <c r="U44" s="1">
        <v>2213</v>
      </c>
      <c r="V44" s="1">
        <v>5</v>
      </c>
      <c r="W44" s="33">
        <f aca="true" t="shared" si="23" ref="W44:W50">V44/U44*100</f>
        <v>0.22593764121102575</v>
      </c>
      <c r="X44" s="11">
        <v>1</v>
      </c>
      <c r="Y44" s="22">
        <f aca="true" t="shared" si="24" ref="Y44:Y50">X44/V44*100</f>
        <v>20</v>
      </c>
      <c r="Z44" s="18">
        <v>0</v>
      </c>
      <c r="AA44" s="34">
        <f t="shared" si="14"/>
        <v>0</v>
      </c>
      <c r="AB44" s="89">
        <f t="shared" si="11"/>
        <v>0</v>
      </c>
      <c r="AC44" s="22">
        <v>0</v>
      </c>
      <c r="AD44" s="18">
        <v>0</v>
      </c>
      <c r="AE44" s="1">
        <v>0</v>
      </c>
      <c r="AF44" s="1">
        <v>0</v>
      </c>
      <c r="AG44" s="1">
        <v>0</v>
      </c>
      <c r="AH44" s="1">
        <v>0</v>
      </c>
      <c r="AI44" s="55">
        <v>0</v>
      </c>
      <c r="AJ44" s="11">
        <v>1</v>
      </c>
      <c r="AK44" s="35">
        <f t="shared" si="15"/>
        <v>100</v>
      </c>
      <c r="AL44" s="42">
        <f t="shared" si="16"/>
        <v>0</v>
      </c>
    </row>
    <row r="45" spans="2:38" s="29" customFormat="1" ht="17.25" customHeight="1">
      <c r="B45" s="31" t="s">
        <v>43</v>
      </c>
      <c r="C45" s="6">
        <v>6781</v>
      </c>
      <c r="D45" s="6">
        <v>3355</v>
      </c>
      <c r="E45" s="33">
        <f t="shared" si="18"/>
        <v>49.476478395516885</v>
      </c>
      <c r="F45" s="10">
        <v>2577</v>
      </c>
      <c r="G45" s="52">
        <f t="shared" si="19"/>
        <v>76.8107302533532</v>
      </c>
      <c r="H45" s="6">
        <v>64</v>
      </c>
      <c r="I45" s="34">
        <f t="shared" si="20"/>
        <v>2.4835079549864183</v>
      </c>
      <c r="J45" s="71">
        <f t="shared" si="9"/>
        <v>55</v>
      </c>
      <c r="K45" s="22">
        <f t="shared" si="10"/>
        <v>85.9375</v>
      </c>
      <c r="L45" s="5">
        <v>22</v>
      </c>
      <c r="M45" s="6">
        <v>0</v>
      </c>
      <c r="N45" s="6">
        <v>0</v>
      </c>
      <c r="O45" s="6">
        <v>33</v>
      </c>
      <c r="P45" s="6">
        <v>4</v>
      </c>
      <c r="Q45" s="41">
        <v>5</v>
      </c>
      <c r="R45" s="6">
        <v>166</v>
      </c>
      <c r="S45" s="35">
        <f t="shared" si="21"/>
        <v>6.441598758246022</v>
      </c>
      <c r="T45" s="42">
        <f t="shared" si="22"/>
        <v>0</v>
      </c>
      <c r="U45" s="1">
        <v>6781</v>
      </c>
      <c r="V45" s="1">
        <v>15</v>
      </c>
      <c r="W45" s="33">
        <f t="shared" si="23"/>
        <v>0.22120631175342867</v>
      </c>
      <c r="X45" s="11">
        <v>5</v>
      </c>
      <c r="Y45" s="22">
        <f t="shared" si="24"/>
        <v>33.33333333333333</v>
      </c>
      <c r="Z45" s="18">
        <v>0</v>
      </c>
      <c r="AA45" s="34">
        <f t="shared" si="14"/>
        <v>0</v>
      </c>
      <c r="AB45" s="89">
        <f t="shared" si="11"/>
        <v>0</v>
      </c>
      <c r="AC45" s="22">
        <v>0</v>
      </c>
      <c r="AD45" s="18">
        <v>0</v>
      </c>
      <c r="AE45" s="1">
        <v>0</v>
      </c>
      <c r="AF45" s="1">
        <v>0</v>
      </c>
      <c r="AG45" s="1">
        <v>0</v>
      </c>
      <c r="AH45" s="1">
        <v>0</v>
      </c>
      <c r="AI45" s="55">
        <v>0</v>
      </c>
      <c r="AJ45" s="11">
        <v>3</v>
      </c>
      <c r="AK45" s="35">
        <f t="shared" si="15"/>
        <v>60</v>
      </c>
      <c r="AL45" s="42">
        <f t="shared" si="16"/>
        <v>0</v>
      </c>
    </row>
    <row r="46" spans="2:38" s="29" customFormat="1" ht="17.25" customHeight="1">
      <c r="B46" s="31" t="s">
        <v>44</v>
      </c>
      <c r="C46" s="6">
        <v>1035</v>
      </c>
      <c r="D46" s="6">
        <v>590</v>
      </c>
      <c r="E46" s="33">
        <f t="shared" si="18"/>
        <v>57.00483091787439</v>
      </c>
      <c r="F46" s="10">
        <v>546</v>
      </c>
      <c r="G46" s="52">
        <f t="shared" si="19"/>
        <v>92.54237288135593</v>
      </c>
      <c r="H46" s="6">
        <v>20</v>
      </c>
      <c r="I46" s="34">
        <f t="shared" si="20"/>
        <v>3.6630036630036633</v>
      </c>
      <c r="J46" s="71">
        <f t="shared" si="9"/>
        <v>16</v>
      </c>
      <c r="K46" s="22">
        <f t="shared" si="10"/>
        <v>80</v>
      </c>
      <c r="L46" s="5">
        <v>8</v>
      </c>
      <c r="M46" s="6">
        <v>1</v>
      </c>
      <c r="N46" s="6">
        <v>0</v>
      </c>
      <c r="O46" s="6">
        <v>7</v>
      </c>
      <c r="P46" s="6">
        <v>3</v>
      </c>
      <c r="Q46" s="41">
        <v>1</v>
      </c>
      <c r="R46" s="6">
        <v>34</v>
      </c>
      <c r="S46" s="35">
        <f t="shared" si="21"/>
        <v>6.227106227106227</v>
      </c>
      <c r="T46" s="42">
        <f t="shared" si="22"/>
        <v>183.15018315018315</v>
      </c>
      <c r="U46" s="1">
        <v>1035</v>
      </c>
      <c r="V46" s="1">
        <v>3</v>
      </c>
      <c r="W46" s="33">
        <f t="shared" si="23"/>
        <v>0.2898550724637681</v>
      </c>
      <c r="X46" s="11">
        <v>1</v>
      </c>
      <c r="Y46" s="22">
        <f t="shared" si="24"/>
        <v>33.33333333333333</v>
      </c>
      <c r="Z46" s="18">
        <v>0</v>
      </c>
      <c r="AA46" s="34">
        <f t="shared" si="14"/>
        <v>0</v>
      </c>
      <c r="AB46" s="89">
        <f t="shared" si="11"/>
        <v>0</v>
      </c>
      <c r="AC46" s="22">
        <v>0</v>
      </c>
      <c r="AD46" s="18">
        <v>0</v>
      </c>
      <c r="AE46" s="1">
        <v>0</v>
      </c>
      <c r="AF46" s="1">
        <v>0</v>
      </c>
      <c r="AG46" s="1">
        <v>0</v>
      </c>
      <c r="AH46" s="1">
        <v>0</v>
      </c>
      <c r="AI46" s="55">
        <v>0</v>
      </c>
      <c r="AJ46" s="11">
        <v>0</v>
      </c>
      <c r="AK46" s="35">
        <f t="shared" si="15"/>
        <v>0</v>
      </c>
      <c r="AL46" s="42">
        <f t="shared" si="16"/>
        <v>0</v>
      </c>
    </row>
    <row r="47" spans="2:38" s="29" customFormat="1" ht="17.25" customHeight="1">
      <c r="B47" s="31" t="s">
        <v>45</v>
      </c>
      <c r="C47" s="6">
        <v>1945</v>
      </c>
      <c r="D47" s="6">
        <v>1244</v>
      </c>
      <c r="E47" s="33">
        <f t="shared" si="18"/>
        <v>63.95886889460154</v>
      </c>
      <c r="F47" s="10">
        <v>1164</v>
      </c>
      <c r="G47" s="52">
        <f t="shared" si="19"/>
        <v>93.56913183279742</v>
      </c>
      <c r="H47" s="6">
        <v>39</v>
      </c>
      <c r="I47" s="34">
        <f t="shared" si="20"/>
        <v>3.350515463917526</v>
      </c>
      <c r="J47" s="71">
        <f t="shared" si="9"/>
        <v>34</v>
      </c>
      <c r="K47" s="22">
        <f t="shared" si="10"/>
        <v>87.17948717948718</v>
      </c>
      <c r="L47" s="5">
        <v>16</v>
      </c>
      <c r="M47" s="6">
        <v>0</v>
      </c>
      <c r="N47" s="6">
        <v>0</v>
      </c>
      <c r="O47" s="6">
        <v>18</v>
      </c>
      <c r="P47" s="6">
        <v>5</v>
      </c>
      <c r="Q47" s="41">
        <v>0</v>
      </c>
      <c r="R47" s="6">
        <v>194</v>
      </c>
      <c r="S47" s="35">
        <f t="shared" si="21"/>
        <v>16.666666666666664</v>
      </c>
      <c r="T47" s="42">
        <f t="shared" si="22"/>
        <v>0</v>
      </c>
      <c r="U47" s="1">
        <v>2</v>
      </c>
      <c r="V47" s="1">
        <v>0</v>
      </c>
      <c r="W47" s="33">
        <f t="shared" si="23"/>
        <v>0</v>
      </c>
      <c r="X47" s="11">
        <v>1</v>
      </c>
      <c r="Y47" s="48" t="s">
        <v>106</v>
      </c>
      <c r="Z47" s="18">
        <v>0</v>
      </c>
      <c r="AA47" s="34">
        <f t="shared" si="14"/>
        <v>0</v>
      </c>
      <c r="AB47" s="89">
        <f t="shared" si="11"/>
        <v>0</v>
      </c>
      <c r="AC47" s="22">
        <v>0</v>
      </c>
      <c r="AD47" s="18">
        <v>0</v>
      </c>
      <c r="AE47" s="1">
        <v>0</v>
      </c>
      <c r="AF47" s="1">
        <v>0</v>
      </c>
      <c r="AG47" s="1">
        <v>0</v>
      </c>
      <c r="AH47" s="1">
        <v>0</v>
      </c>
      <c r="AI47" s="55">
        <v>0</v>
      </c>
      <c r="AJ47" s="11">
        <v>1</v>
      </c>
      <c r="AK47" s="35">
        <f t="shared" si="15"/>
        <v>100</v>
      </c>
      <c r="AL47" s="42">
        <f t="shared" si="16"/>
        <v>0</v>
      </c>
    </row>
    <row r="48" spans="2:38" s="29" customFormat="1" ht="17.25" customHeight="1">
      <c r="B48" s="31" t="s">
        <v>46</v>
      </c>
      <c r="C48" s="6">
        <v>2932</v>
      </c>
      <c r="D48" s="6">
        <v>1560</v>
      </c>
      <c r="E48" s="33">
        <f t="shared" si="18"/>
        <v>53.206002728512956</v>
      </c>
      <c r="F48" s="10">
        <v>1270</v>
      </c>
      <c r="G48" s="52">
        <f t="shared" si="19"/>
        <v>81.41025641025641</v>
      </c>
      <c r="H48" s="6">
        <v>16</v>
      </c>
      <c r="I48" s="34">
        <f t="shared" si="20"/>
        <v>1.2598425196850394</v>
      </c>
      <c r="J48" s="71">
        <f t="shared" si="9"/>
        <v>16</v>
      </c>
      <c r="K48" s="22">
        <f t="shared" si="10"/>
        <v>100</v>
      </c>
      <c r="L48" s="5">
        <v>7</v>
      </c>
      <c r="M48" s="6">
        <v>3</v>
      </c>
      <c r="N48" s="6">
        <v>1</v>
      </c>
      <c r="O48" s="6">
        <v>5</v>
      </c>
      <c r="P48" s="6">
        <v>0</v>
      </c>
      <c r="Q48" s="41">
        <v>0</v>
      </c>
      <c r="R48" s="6">
        <v>33</v>
      </c>
      <c r="S48" s="35">
        <f t="shared" si="21"/>
        <v>2.5984251968503935</v>
      </c>
      <c r="T48" s="42">
        <f t="shared" si="22"/>
        <v>236.2204724409449</v>
      </c>
      <c r="U48" s="1">
        <v>2932</v>
      </c>
      <c r="V48" s="1">
        <v>4</v>
      </c>
      <c r="W48" s="33">
        <f t="shared" si="23"/>
        <v>0.1364256480218281</v>
      </c>
      <c r="X48" s="11">
        <v>1</v>
      </c>
      <c r="Y48" s="22">
        <f t="shared" si="24"/>
        <v>25</v>
      </c>
      <c r="Z48" s="18">
        <v>0</v>
      </c>
      <c r="AA48" s="34">
        <f t="shared" si="14"/>
        <v>0</v>
      </c>
      <c r="AB48" s="89">
        <f t="shared" si="11"/>
        <v>0</v>
      </c>
      <c r="AC48" s="22">
        <v>0</v>
      </c>
      <c r="AD48" s="18">
        <v>0</v>
      </c>
      <c r="AE48" s="1">
        <v>0</v>
      </c>
      <c r="AF48" s="1">
        <v>0</v>
      </c>
      <c r="AG48" s="1">
        <v>0</v>
      </c>
      <c r="AH48" s="1">
        <v>0</v>
      </c>
      <c r="AI48" s="55">
        <v>0</v>
      </c>
      <c r="AJ48" s="11">
        <v>0</v>
      </c>
      <c r="AK48" s="35">
        <f t="shared" si="15"/>
        <v>0</v>
      </c>
      <c r="AL48" s="42">
        <f t="shared" si="16"/>
        <v>0</v>
      </c>
    </row>
    <row r="49" spans="2:38" s="29" customFormat="1" ht="17.25" customHeight="1">
      <c r="B49" s="31" t="s">
        <v>47</v>
      </c>
      <c r="C49" s="6">
        <v>2123</v>
      </c>
      <c r="D49" s="6">
        <v>1171</v>
      </c>
      <c r="E49" s="33">
        <f t="shared" si="18"/>
        <v>55.15779557230335</v>
      </c>
      <c r="F49" s="10">
        <v>969</v>
      </c>
      <c r="G49" s="52">
        <f t="shared" si="19"/>
        <v>82.74978650725875</v>
      </c>
      <c r="H49" s="6">
        <v>9</v>
      </c>
      <c r="I49" s="34">
        <f t="shared" si="20"/>
        <v>0.9287925696594427</v>
      </c>
      <c r="J49" s="71">
        <f t="shared" si="9"/>
        <v>7</v>
      </c>
      <c r="K49" s="22">
        <f t="shared" si="10"/>
        <v>77.77777777777779</v>
      </c>
      <c r="L49" s="5">
        <v>0</v>
      </c>
      <c r="M49" s="6">
        <v>0</v>
      </c>
      <c r="N49" s="6">
        <v>0</v>
      </c>
      <c r="O49" s="6">
        <v>7</v>
      </c>
      <c r="P49" s="6">
        <v>2</v>
      </c>
      <c r="Q49" s="41">
        <v>0</v>
      </c>
      <c r="R49" s="6">
        <v>0</v>
      </c>
      <c r="S49" s="35">
        <f t="shared" si="21"/>
        <v>0</v>
      </c>
      <c r="T49" s="42">
        <f t="shared" si="22"/>
        <v>0</v>
      </c>
      <c r="U49" s="1">
        <v>2123</v>
      </c>
      <c r="V49" s="1">
        <v>8</v>
      </c>
      <c r="W49" s="33">
        <f t="shared" si="23"/>
        <v>0.3768252472915685</v>
      </c>
      <c r="X49" s="11">
        <v>20</v>
      </c>
      <c r="Y49" s="22">
        <f t="shared" si="24"/>
        <v>250</v>
      </c>
      <c r="Z49" s="18">
        <v>0</v>
      </c>
      <c r="AA49" s="34">
        <f aca="true" t="shared" si="25" ref="AA49:AA76">Z49/X49*100</f>
        <v>0</v>
      </c>
      <c r="AB49" s="89">
        <f t="shared" si="11"/>
        <v>0</v>
      </c>
      <c r="AC49" s="22">
        <v>0</v>
      </c>
      <c r="AD49" s="18">
        <v>0</v>
      </c>
      <c r="AE49" s="1">
        <v>0</v>
      </c>
      <c r="AF49" s="1">
        <v>0</v>
      </c>
      <c r="AG49" s="1">
        <v>0</v>
      </c>
      <c r="AH49" s="1">
        <v>0</v>
      </c>
      <c r="AI49" s="55">
        <v>0</v>
      </c>
      <c r="AJ49" s="11">
        <v>0</v>
      </c>
      <c r="AK49" s="35">
        <f aca="true" t="shared" si="26" ref="AK49:AK76">AJ49/X49*100</f>
        <v>0</v>
      </c>
      <c r="AL49" s="42">
        <f aca="true" t="shared" si="27" ref="AL49:AL76">AE49/X49*100000</f>
        <v>0</v>
      </c>
    </row>
    <row r="50" spans="2:38" s="29" customFormat="1" ht="17.25" customHeight="1">
      <c r="B50" s="31" t="s">
        <v>48</v>
      </c>
      <c r="C50" s="6">
        <v>1518</v>
      </c>
      <c r="D50" s="6">
        <v>911</v>
      </c>
      <c r="E50" s="33">
        <f t="shared" si="18"/>
        <v>60.01317523056654</v>
      </c>
      <c r="F50" s="10">
        <v>583</v>
      </c>
      <c r="G50" s="52">
        <f t="shared" si="19"/>
        <v>63.99560922063666</v>
      </c>
      <c r="H50" s="6">
        <v>14</v>
      </c>
      <c r="I50" s="34">
        <f t="shared" si="20"/>
        <v>2.401372212692967</v>
      </c>
      <c r="J50" s="71">
        <f t="shared" si="9"/>
        <v>13</v>
      </c>
      <c r="K50" s="22">
        <f t="shared" si="10"/>
        <v>92.85714285714286</v>
      </c>
      <c r="L50" s="5">
        <v>7</v>
      </c>
      <c r="M50" s="6">
        <v>0</v>
      </c>
      <c r="N50" s="6">
        <v>0</v>
      </c>
      <c r="O50" s="6">
        <v>6</v>
      </c>
      <c r="P50" s="6">
        <v>0</v>
      </c>
      <c r="Q50" s="41">
        <v>1</v>
      </c>
      <c r="R50" s="6">
        <v>1</v>
      </c>
      <c r="S50" s="35">
        <f t="shared" si="21"/>
        <v>0.17152658662092624</v>
      </c>
      <c r="T50" s="42">
        <f t="shared" si="22"/>
        <v>0</v>
      </c>
      <c r="U50" s="1">
        <v>1518</v>
      </c>
      <c r="V50" s="1">
        <v>8</v>
      </c>
      <c r="W50" s="33">
        <f t="shared" si="23"/>
        <v>0.5270092226613966</v>
      </c>
      <c r="X50" s="11">
        <v>0</v>
      </c>
      <c r="Y50" s="22">
        <f t="shared" si="24"/>
        <v>0</v>
      </c>
      <c r="Z50" s="18">
        <v>0</v>
      </c>
      <c r="AA50" s="34">
        <v>0</v>
      </c>
      <c r="AB50" s="89">
        <f t="shared" si="11"/>
        <v>0</v>
      </c>
      <c r="AC50" s="22">
        <v>0</v>
      </c>
      <c r="AD50" s="18">
        <v>0</v>
      </c>
      <c r="AE50" s="1">
        <v>0</v>
      </c>
      <c r="AF50" s="1">
        <v>0</v>
      </c>
      <c r="AG50" s="1">
        <v>0</v>
      </c>
      <c r="AH50" s="1">
        <v>0</v>
      </c>
      <c r="AI50" s="55">
        <v>0</v>
      </c>
      <c r="AJ50" s="11">
        <v>0</v>
      </c>
      <c r="AK50" s="35">
        <v>0</v>
      </c>
      <c r="AL50" s="42">
        <v>0</v>
      </c>
    </row>
    <row r="51" spans="2:38" s="29" customFormat="1" ht="17.25" customHeight="1">
      <c r="B51" s="31" t="s">
        <v>49</v>
      </c>
      <c r="C51" s="6">
        <v>1215</v>
      </c>
      <c r="D51" s="6">
        <v>860</v>
      </c>
      <c r="E51" s="33">
        <f t="shared" si="18"/>
        <v>70.78189300411523</v>
      </c>
      <c r="F51" s="10">
        <v>632</v>
      </c>
      <c r="G51" s="52">
        <f t="shared" si="19"/>
        <v>73.48837209302326</v>
      </c>
      <c r="H51" s="6">
        <v>20</v>
      </c>
      <c r="I51" s="34">
        <f t="shared" si="20"/>
        <v>3.1645569620253164</v>
      </c>
      <c r="J51" s="71">
        <f t="shared" si="9"/>
        <v>20</v>
      </c>
      <c r="K51" s="22">
        <f t="shared" si="10"/>
        <v>100</v>
      </c>
      <c r="L51" s="5">
        <v>0</v>
      </c>
      <c r="M51" s="6">
        <v>0</v>
      </c>
      <c r="N51" s="6">
        <v>0</v>
      </c>
      <c r="O51" s="6">
        <v>20</v>
      </c>
      <c r="P51" s="6">
        <v>0</v>
      </c>
      <c r="Q51" s="41">
        <v>0</v>
      </c>
      <c r="R51" s="6">
        <v>24</v>
      </c>
      <c r="S51" s="35">
        <f t="shared" si="21"/>
        <v>3.79746835443038</v>
      </c>
      <c r="T51" s="42">
        <f t="shared" si="22"/>
        <v>0</v>
      </c>
      <c r="U51" s="58" t="s">
        <v>115</v>
      </c>
      <c r="V51" s="1">
        <v>0</v>
      </c>
      <c r="W51" s="47" t="s">
        <v>115</v>
      </c>
      <c r="X51" s="11">
        <v>2</v>
      </c>
      <c r="Y51" s="48" t="s">
        <v>105</v>
      </c>
      <c r="Z51" s="18">
        <v>0</v>
      </c>
      <c r="AA51" s="34">
        <f t="shared" si="25"/>
        <v>0</v>
      </c>
      <c r="AB51" s="89">
        <f t="shared" si="11"/>
        <v>0</v>
      </c>
      <c r="AC51" s="22">
        <v>0</v>
      </c>
      <c r="AD51" s="18">
        <v>0</v>
      </c>
      <c r="AE51" s="1">
        <v>0</v>
      </c>
      <c r="AF51" s="1">
        <v>0</v>
      </c>
      <c r="AG51" s="1">
        <v>0</v>
      </c>
      <c r="AH51" s="1">
        <v>0</v>
      </c>
      <c r="AI51" s="55">
        <v>0</v>
      </c>
      <c r="AJ51" s="11">
        <v>0</v>
      </c>
      <c r="AK51" s="35">
        <f t="shared" si="26"/>
        <v>0</v>
      </c>
      <c r="AL51" s="42">
        <f t="shared" si="27"/>
        <v>0</v>
      </c>
    </row>
    <row r="52" spans="2:38" s="29" customFormat="1" ht="17.25" customHeight="1">
      <c r="B52" s="31" t="s">
        <v>50</v>
      </c>
      <c r="C52" s="6">
        <v>1410</v>
      </c>
      <c r="D52" s="6">
        <v>709</v>
      </c>
      <c r="E52" s="33">
        <f t="shared" si="18"/>
        <v>50.283687943262414</v>
      </c>
      <c r="F52" s="10">
        <v>509</v>
      </c>
      <c r="G52" s="52">
        <f t="shared" si="19"/>
        <v>71.79125528913963</v>
      </c>
      <c r="H52" s="6">
        <v>9</v>
      </c>
      <c r="I52" s="34">
        <f t="shared" si="20"/>
        <v>1.768172888015717</v>
      </c>
      <c r="J52" s="71">
        <f t="shared" si="9"/>
        <v>8</v>
      </c>
      <c r="K52" s="22">
        <f t="shared" si="10"/>
        <v>88.88888888888889</v>
      </c>
      <c r="L52" s="5">
        <v>5</v>
      </c>
      <c r="M52" s="6">
        <v>0</v>
      </c>
      <c r="N52" s="6">
        <v>0</v>
      </c>
      <c r="O52" s="6">
        <v>3</v>
      </c>
      <c r="P52" s="6">
        <v>0</v>
      </c>
      <c r="Q52" s="41">
        <v>1</v>
      </c>
      <c r="R52" s="6">
        <v>32</v>
      </c>
      <c r="S52" s="35">
        <f t="shared" si="21"/>
        <v>6.286836935166994</v>
      </c>
      <c r="T52" s="42">
        <f t="shared" si="22"/>
        <v>0</v>
      </c>
      <c r="U52" s="58" t="s">
        <v>115</v>
      </c>
      <c r="V52" s="1">
        <v>0</v>
      </c>
      <c r="W52" s="47" t="s">
        <v>115</v>
      </c>
      <c r="X52" s="11">
        <v>0</v>
      </c>
      <c r="Y52" s="59">
        <v>0</v>
      </c>
      <c r="Z52" s="18">
        <v>0</v>
      </c>
      <c r="AA52" s="34">
        <v>0</v>
      </c>
      <c r="AB52" s="89">
        <f t="shared" si="11"/>
        <v>0</v>
      </c>
      <c r="AC52" s="22">
        <v>0</v>
      </c>
      <c r="AD52" s="18">
        <v>0</v>
      </c>
      <c r="AE52" s="1">
        <v>0</v>
      </c>
      <c r="AF52" s="1">
        <v>0</v>
      </c>
      <c r="AG52" s="1">
        <v>0</v>
      </c>
      <c r="AH52" s="1">
        <v>0</v>
      </c>
      <c r="AI52" s="55">
        <v>0</v>
      </c>
      <c r="AJ52" s="11">
        <v>0</v>
      </c>
      <c r="AK52" s="35">
        <v>0</v>
      </c>
      <c r="AL52" s="42">
        <v>0</v>
      </c>
    </row>
    <row r="53" spans="2:38" s="29" customFormat="1" ht="17.25" customHeight="1">
      <c r="B53" s="31" t="s">
        <v>51</v>
      </c>
      <c r="C53" s="6">
        <v>970</v>
      </c>
      <c r="D53" s="6">
        <v>459</v>
      </c>
      <c r="E53" s="33">
        <f t="shared" si="18"/>
        <v>47.319587628865975</v>
      </c>
      <c r="F53" s="10">
        <v>315</v>
      </c>
      <c r="G53" s="52">
        <f t="shared" si="19"/>
        <v>68.62745098039215</v>
      </c>
      <c r="H53" s="6">
        <v>7</v>
      </c>
      <c r="I53" s="34">
        <f t="shared" si="20"/>
        <v>2.2222222222222223</v>
      </c>
      <c r="J53" s="71">
        <f t="shared" si="9"/>
        <v>6</v>
      </c>
      <c r="K53" s="22">
        <f t="shared" si="10"/>
        <v>85.71428571428571</v>
      </c>
      <c r="L53" s="5">
        <v>6</v>
      </c>
      <c r="M53" s="6">
        <v>0</v>
      </c>
      <c r="N53" s="6">
        <v>0</v>
      </c>
      <c r="O53" s="6">
        <v>0</v>
      </c>
      <c r="P53" s="6">
        <v>0</v>
      </c>
      <c r="Q53" s="41">
        <v>1</v>
      </c>
      <c r="R53" s="6">
        <v>18</v>
      </c>
      <c r="S53" s="35">
        <f t="shared" si="21"/>
        <v>5.714285714285714</v>
      </c>
      <c r="T53" s="42">
        <f t="shared" si="22"/>
        <v>0</v>
      </c>
      <c r="U53" s="1">
        <v>970</v>
      </c>
      <c r="V53" s="1">
        <v>16</v>
      </c>
      <c r="W53" s="33">
        <f aca="true" t="shared" si="28" ref="W53:W68">V53/U53*100</f>
        <v>1.6494845360824744</v>
      </c>
      <c r="X53" s="11">
        <v>10</v>
      </c>
      <c r="Y53" s="22">
        <f>X53/V53*100</f>
        <v>62.5</v>
      </c>
      <c r="Z53" s="18">
        <v>0</v>
      </c>
      <c r="AA53" s="34">
        <f t="shared" si="25"/>
        <v>0</v>
      </c>
      <c r="AB53" s="89">
        <f t="shared" si="11"/>
        <v>0</v>
      </c>
      <c r="AC53" s="22">
        <v>0</v>
      </c>
      <c r="AD53" s="18">
        <v>0</v>
      </c>
      <c r="AE53" s="1">
        <v>0</v>
      </c>
      <c r="AF53" s="1">
        <v>0</v>
      </c>
      <c r="AG53" s="1">
        <v>0</v>
      </c>
      <c r="AH53" s="1">
        <v>0</v>
      </c>
      <c r="AI53" s="55">
        <v>0</v>
      </c>
      <c r="AJ53" s="11">
        <v>1</v>
      </c>
      <c r="AK53" s="35">
        <f t="shared" si="26"/>
        <v>10</v>
      </c>
      <c r="AL53" s="42">
        <f t="shared" si="27"/>
        <v>0</v>
      </c>
    </row>
    <row r="54" spans="2:38" s="29" customFormat="1" ht="17.25" customHeight="1">
      <c r="B54" s="31" t="s">
        <v>52</v>
      </c>
      <c r="C54" s="6">
        <v>1377</v>
      </c>
      <c r="D54" s="6">
        <v>659</v>
      </c>
      <c r="E54" s="33">
        <f t="shared" si="18"/>
        <v>47.85766158315178</v>
      </c>
      <c r="F54" s="10">
        <v>612</v>
      </c>
      <c r="G54" s="52">
        <f t="shared" si="19"/>
        <v>92.8679817905918</v>
      </c>
      <c r="H54" s="6">
        <v>15</v>
      </c>
      <c r="I54" s="34">
        <f t="shared" si="20"/>
        <v>2.450980392156863</v>
      </c>
      <c r="J54" s="71">
        <f t="shared" si="9"/>
        <v>15</v>
      </c>
      <c r="K54" s="22">
        <f t="shared" si="10"/>
        <v>100</v>
      </c>
      <c r="L54" s="5">
        <v>10</v>
      </c>
      <c r="M54" s="6">
        <v>1</v>
      </c>
      <c r="N54" s="6">
        <v>0</v>
      </c>
      <c r="O54" s="6">
        <v>4</v>
      </c>
      <c r="P54" s="6">
        <v>0</v>
      </c>
      <c r="Q54" s="41">
        <v>0</v>
      </c>
      <c r="R54" s="6">
        <v>22</v>
      </c>
      <c r="S54" s="35">
        <f t="shared" si="21"/>
        <v>3.594771241830065</v>
      </c>
      <c r="T54" s="42">
        <f t="shared" si="22"/>
        <v>163.39869281045753</v>
      </c>
      <c r="U54" s="1">
        <v>1377</v>
      </c>
      <c r="V54" s="1">
        <v>0</v>
      </c>
      <c r="W54" s="33">
        <f t="shared" si="28"/>
        <v>0</v>
      </c>
      <c r="X54" s="11">
        <v>0</v>
      </c>
      <c r="Y54" s="59">
        <v>0</v>
      </c>
      <c r="Z54" s="18">
        <v>0</v>
      </c>
      <c r="AA54" s="34">
        <v>0</v>
      </c>
      <c r="AB54" s="89">
        <f t="shared" si="11"/>
        <v>0</v>
      </c>
      <c r="AC54" s="22">
        <v>0</v>
      </c>
      <c r="AD54" s="18">
        <v>0</v>
      </c>
      <c r="AE54" s="1">
        <v>0</v>
      </c>
      <c r="AF54" s="1">
        <v>0</v>
      </c>
      <c r="AG54" s="1">
        <v>0</v>
      </c>
      <c r="AH54" s="1">
        <v>0</v>
      </c>
      <c r="AI54" s="55">
        <v>0</v>
      </c>
      <c r="AJ54" s="11">
        <v>0</v>
      </c>
      <c r="AK54" s="35">
        <v>0</v>
      </c>
      <c r="AL54" s="42">
        <v>0</v>
      </c>
    </row>
    <row r="55" spans="2:38" s="29" customFormat="1" ht="17.25" customHeight="1">
      <c r="B55" s="31" t="s">
        <v>53</v>
      </c>
      <c r="C55" s="6">
        <v>1200</v>
      </c>
      <c r="D55" s="6">
        <v>679</v>
      </c>
      <c r="E55" s="33">
        <f t="shared" si="18"/>
        <v>56.58333333333333</v>
      </c>
      <c r="F55" s="10">
        <v>527</v>
      </c>
      <c r="G55" s="52">
        <f t="shared" si="19"/>
        <v>77.61413843888072</v>
      </c>
      <c r="H55" s="6">
        <v>6</v>
      </c>
      <c r="I55" s="34">
        <f t="shared" si="20"/>
        <v>1.1385199240986716</v>
      </c>
      <c r="J55" s="71">
        <f t="shared" si="9"/>
        <v>6</v>
      </c>
      <c r="K55" s="22">
        <f t="shared" si="10"/>
        <v>100</v>
      </c>
      <c r="L55" s="5">
        <v>5</v>
      </c>
      <c r="M55" s="6">
        <v>0</v>
      </c>
      <c r="N55" s="6">
        <v>0</v>
      </c>
      <c r="O55" s="6">
        <v>1</v>
      </c>
      <c r="P55" s="6">
        <v>0</v>
      </c>
      <c r="Q55" s="41">
        <v>0</v>
      </c>
      <c r="R55" s="6">
        <v>26</v>
      </c>
      <c r="S55" s="35">
        <f t="shared" si="21"/>
        <v>4.933586337760911</v>
      </c>
      <c r="T55" s="42">
        <f t="shared" si="22"/>
        <v>0</v>
      </c>
      <c r="U55" s="1">
        <v>1200</v>
      </c>
      <c r="V55" s="1">
        <v>1</v>
      </c>
      <c r="W55" s="33">
        <f t="shared" si="28"/>
        <v>0.08333333333333334</v>
      </c>
      <c r="X55" s="11">
        <v>1</v>
      </c>
      <c r="Y55" s="22">
        <f>X55/V55*100</f>
        <v>100</v>
      </c>
      <c r="Z55" s="18">
        <v>0</v>
      </c>
      <c r="AA55" s="34">
        <f t="shared" si="25"/>
        <v>0</v>
      </c>
      <c r="AB55" s="89">
        <f t="shared" si="11"/>
        <v>0</v>
      </c>
      <c r="AC55" s="22">
        <v>0</v>
      </c>
      <c r="AD55" s="18">
        <v>0</v>
      </c>
      <c r="AE55" s="1">
        <v>0</v>
      </c>
      <c r="AF55" s="1">
        <v>0</v>
      </c>
      <c r="AG55" s="1">
        <v>0</v>
      </c>
      <c r="AH55" s="1">
        <v>0</v>
      </c>
      <c r="AI55" s="55">
        <v>0</v>
      </c>
      <c r="AJ55" s="11">
        <v>0</v>
      </c>
      <c r="AK55" s="35">
        <f t="shared" si="26"/>
        <v>0</v>
      </c>
      <c r="AL55" s="42">
        <f t="shared" si="27"/>
        <v>0</v>
      </c>
    </row>
    <row r="56" spans="2:38" s="29" customFormat="1" ht="17.25" customHeight="1">
      <c r="B56" s="31" t="s">
        <v>54</v>
      </c>
      <c r="C56" s="6">
        <v>3204</v>
      </c>
      <c r="D56" s="6">
        <v>2383</v>
      </c>
      <c r="E56" s="33">
        <f t="shared" si="18"/>
        <v>74.37578027465668</v>
      </c>
      <c r="F56" s="10">
        <v>1576</v>
      </c>
      <c r="G56" s="52">
        <f t="shared" si="19"/>
        <v>66.13512379353756</v>
      </c>
      <c r="H56" s="6">
        <v>1</v>
      </c>
      <c r="I56" s="34">
        <f t="shared" si="20"/>
        <v>0.06345177664974619</v>
      </c>
      <c r="J56" s="71">
        <f t="shared" si="9"/>
        <v>1</v>
      </c>
      <c r="K56" s="22">
        <f t="shared" si="10"/>
        <v>100</v>
      </c>
      <c r="L56" s="5">
        <v>1</v>
      </c>
      <c r="M56" s="6">
        <v>0</v>
      </c>
      <c r="N56" s="6">
        <v>0</v>
      </c>
      <c r="O56" s="6">
        <v>0</v>
      </c>
      <c r="P56" s="6">
        <v>0</v>
      </c>
      <c r="Q56" s="41">
        <v>0</v>
      </c>
      <c r="R56" s="6">
        <v>87</v>
      </c>
      <c r="S56" s="35">
        <f t="shared" si="21"/>
        <v>5.520304568527918</v>
      </c>
      <c r="T56" s="42">
        <f t="shared" si="22"/>
        <v>0</v>
      </c>
      <c r="U56" s="1">
        <v>3204</v>
      </c>
      <c r="V56" s="1">
        <v>7</v>
      </c>
      <c r="W56" s="33">
        <f t="shared" si="28"/>
        <v>0.2184769038701623</v>
      </c>
      <c r="X56" s="11">
        <v>7</v>
      </c>
      <c r="Y56" s="22">
        <f>X56/V56*100</f>
        <v>100</v>
      </c>
      <c r="Z56" s="18">
        <v>0</v>
      </c>
      <c r="AA56" s="34">
        <f t="shared" si="25"/>
        <v>0</v>
      </c>
      <c r="AB56" s="89">
        <f t="shared" si="11"/>
        <v>0</v>
      </c>
      <c r="AC56" s="22">
        <v>0</v>
      </c>
      <c r="AD56" s="18">
        <v>0</v>
      </c>
      <c r="AE56" s="1">
        <v>0</v>
      </c>
      <c r="AF56" s="1">
        <v>0</v>
      </c>
      <c r="AG56" s="1">
        <v>0</v>
      </c>
      <c r="AH56" s="1">
        <v>0</v>
      </c>
      <c r="AI56" s="55">
        <v>0</v>
      </c>
      <c r="AJ56" s="11">
        <v>6</v>
      </c>
      <c r="AK56" s="35">
        <f t="shared" si="26"/>
        <v>85.71428571428571</v>
      </c>
      <c r="AL56" s="42">
        <f t="shared" si="27"/>
        <v>0</v>
      </c>
    </row>
    <row r="57" spans="2:38" s="29" customFormat="1" ht="17.25" customHeight="1">
      <c r="B57" s="31" t="s">
        <v>55</v>
      </c>
      <c r="C57" s="6">
        <v>5294</v>
      </c>
      <c r="D57" s="6">
        <v>3083</v>
      </c>
      <c r="E57" s="33">
        <f t="shared" si="18"/>
        <v>58.23573857196826</v>
      </c>
      <c r="F57" s="10">
        <v>2847</v>
      </c>
      <c r="G57" s="52">
        <f t="shared" si="19"/>
        <v>92.34511839117742</v>
      </c>
      <c r="H57" s="6">
        <v>2</v>
      </c>
      <c r="I57" s="34">
        <f t="shared" si="20"/>
        <v>0.07024938531787847</v>
      </c>
      <c r="J57" s="71">
        <f t="shared" si="9"/>
        <v>2</v>
      </c>
      <c r="K57" s="22">
        <f t="shared" si="10"/>
        <v>100</v>
      </c>
      <c r="L57" s="5">
        <v>1</v>
      </c>
      <c r="M57" s="6">
        <v>1</v>
      </c>
      <c r="N57" s="6">
        <v>0</v>
      </c>
      <c r="O57" s="6">
        <v>0</v>
      </c>
      <c r="P57" s="6">
        <v>0</v>
      </c>
      <c r="Q57" s="41">
        <v>0</v>
      </c>
      <c r="R57" s="6">
        <v>0</v>
      </c>
      <c r="S57" s="35">
        <f t="shared" si="21"/>
        <v>0</v>
      </c>
      <c r="T57" s="42">
        <f t="shared" si="22"/>
        <v>35.12469265893923</v>
      </c>
      <c r="U57" s="1">
        <v>5294</v>
      </c>
      <c r="V57" s="1">
        <v>0</v>
      </c>
      <c r="W57" s="33">
        <f t="shared" si="28"/>
        <v>0</v>
      </c>
      <c r="X57" s="11">
        <v>3</v>
      </c>
      <c r="Y57" s="48" t="s">
        <v>105</v>
      </c>
      <c r="Z57" s="18">
        <v>0</v>
      </c>
      <c r="AA57" s="34">
        <f t="shared" si="25"/>
        <v>0</v>
      </c>
      <c r="AB57" s="89">
        <f t="shared" si="11"/>
        <v>0</v>
      </c>
      <c r="AC57" s="22">
        <v>0</v>
      </c>
      <c r="AD57" s="18">
        <v>0</v>
      </c>
      <c r="AE57" s="1">
        <v>0</v>
      </c>
      <c r="AF57" s="1">
        <v>0</v>
      </c>
      <c r="AG57" s="1">
        <v>0</v>
      </c>
      <c r="AH57" s="1">
        <v>0</v>
      </c>
      <c r="AI57" s="55">
        <v>0</v>
      </c>
      <c r="AJ57" s="11">
        <v>3</v>
      </c>
      <c r="AK57" s="35">
        <f t="shared" si="26"/>
        <v>100</v>
      </c>
      <c r="AL57" s="42">
        <f t="shared" si="27"/>
        <v>0</v>
      </c>
    </row>
    <row r="58" spans="2:38" s="29" customFormat="1" ht="17.25" customHeight="1">
      <c r="B58" s="31" t="s">
        <v>56</v>
      </c>
      <c r="C58" s="6">
        <v>1401</v>
      </c>
      <c r="D58" s="6">
        <v>740</v>
      </c>
      <c r="E58" s="33">
        <f t="shared" si="18"/>
        <v>52.81941470378301</v>
      </c>
      <c r="F58" s="10">
        <v>627</v>
      </c>
      <c r="G58" s="52">
        <f t="shared" si="19"/>
        <v>84.72972972972973</v>
      </c>
      <c r="H58" s="6">
        <v>5</v>
      </c>
      <c r="I58" s="34">
        <f t="shared" si="20"/>
        <v>0.7974481658692184</v>
      </c>
      <c r="J58" s="71">
        <f t="shared" si="9"/>
        <v>4</v>
      </c>
      <c r="K58" s="22">
        <f t="shared" si="10"/>
        <v>80</v>
      </c>
      <c r="L58" s="5">
        <v>3</v>
      </c>
      <c r="M58" s="6">
        <v>0</v>
      </c>
      <c r="N58" s="6">
        <v>0</v>
      </c>
      <c r="O58" s="6">
        <v>1</v>
      </c>
      <c r="P58" s="6">
        <v>0</v>
      </c>
      <c r="Q58" s="41">
        <v>1</v>
      </c>
      <c r="R58" s="6">
        <v>0</v>
      </c>
      <c r="S58" s="35">
        <f t="shared" si="21"/>
        <v>0</v>
      </c>
      <c r="T58" s="42">
        <f t="shared" si="22"/>
        <v>0</v>
      </c>
      <c r="U58" s="1">
        <v>1401</v>
      </c>
      <c r="V58" s="1">
        <v>2</v>
      </c>
      <c r="W58" s="33">
        <f t="shared" si="28"/>
        <v>0.14275517487508924</v>
      </c>
      <c r="X58" s="11">
        <v>1</v>
      </c>
      <c r="Y58" s="22">
        <f aca="true" t="shared" si="29" ref="Y58:Y70">X58/V58*100</f>
        <v>50</v>
      </c>
      <c r="Z58" s="18">
        <v>0</v>
      </c>
      <c r="AA58" s="34">
        <f t="shared" si="25"/>
        <v>0</v>
      </c>
      <c r="AB58" s="89">
        <f t="shared" si="11"/>
        <v>0</v>
      </c>
      <c r="AC58" s="22">
        <v>0</v>
      </c>
      <c r="AD58" s="18">
        <v>0</v>
      </c>
      <c r="AE58" s="1">
        <v>0</v>
      </c>
      <c r="AF58" s="1">
        <v>0</v>
      </c>
      <c r="AG58" s="1">
        <v>0</v>
      </c>
      <c r="AH58" s="1">
        <v>0</v>
      </c>
      <c r="AI58" s="55">
        <v>0</v>
      </c>
      <c r="AJ58" s="11">
        <v>0</v>
      </c>
      <c r="AK58" s="35">
        <f t="shared" si="26"/>
        <v>0</v>
      </c>
      <c r="AL58" s="42">
        <f t="shared" si="27"/>
        <v>0</v>
      </c>
    </row>
    <row r="59" spans="2:38" s="29" customFormat="1" ht="17.25" customHeight="1">
      <c r="B59" s="31" t="s">
        <v>57</v>
      </c>
      <c r="C59" s="6">
        <v>3630</v>
      </c>
      <c r="D59" s="6">
        <v>1385</v>
      </c>
      <c r="E59" s="33">
        <f t="shared" si="18"/>
        <v>38.15426997245179</v>
      </c>
      <c r="F59" s="10">
        <v>1218</v>
      </c>
      <c r="G59" s="52">
        <f t="shared" si="19"/>
        <v>87.94223826714801</v>
      </c>
      <c r="H59" s="6">
        <v>0</v>
      </c>
      <c r="I59" s="34">
        <f t="shared" si="20"/>
        <v>0</v>
      </c>
      <c r="J59" s="71">
        <f t="shared" si="9"/>
        <v>0</v>
      </c>
      <c r="K59" s="22">
        <v>0</v>
      </c>
      <c r="L59" s="5">
        <v>0</v>
      </c>
      <c r="M59" s="6">
        <v>0</v>
      </c>
      <c r="N59" s="6">
        <v>0</v>
      </c>
      <c r="O59" s="6">
        <v>0</v>
      </c>
      <c r="P59" s="6">
        <v>0</v>
      </c>
      <c r="Q59" s="41">
        <v>0</v>
      </c>
      <c r="R59" s="6">
        <v>0</v>
      </c>
      <c r="S59" s="35">
        <f t="shared" si="21"/>
        <v>0</v>
      </c>
      <c r="T59" s="42">
        <f t="shared" si="22"/>
        <v>0</v>
      </c>
      <c r="U59" s="1">
        <v>3630</v>
      </c>
      <c r="V59" s="1">
        <v>6</v>
      </c>
      <c r="W59" s="33">
        <f t="shared" si="28"/>
        <v>0.1652892561983471</v>
      </c>
      <c r="X59" s="11">
        <v>6</v>
      </c>
      <c r="Y59" s="22">
        <f t="shared" si="29"/>
        <v>100</v>
      </c>
      <c r="Z59" s="18">
        <v>0</v>
      </c>
      <c r="AA59" s="34">
        <f t="shared" si="25"/>
        <v>0</v>
      </c>
      <c r="AB59" s="89">
        <f t="shared" si="11"/>
        <v>0</v>
      </c>
      <c r="AC59" s="22">
        <v>0</v>
      </c>
      <c r="AD59" s="18">
        <v>0</v>
      </c>
      <c r="AE59" s="1">
        <v>0</v>
      </c>
      <c r="AF59" s="1">
        <v>0</v>
      </c>
      <c r="AG59" s="1">
        <v>0</v>
      </c>
      <c r="AH59" s="1">
        <v>0</v>
      </c>
      <c r="AI59" s="55">
        <v>0</v>
      </c>
      <c r="AJ59" s="11">
        <v>0</v>
      </c>
      <c r="AK59" s="35">
        <f t="shared" si="26"/>
        <v>0</v>
      </c>
      <c r="AL59" s="42">
        <f t="shared" si="27"/>
        <v>0</v>
      </c>
    </row>
    <row r="60" spans="2:38" s="29" customFormat="1" ht="17.25" customHeight="1">
      <c r="B60" s="31" t="s">
        <v>58</v>
      </c>
      <c r="C60" s="6">
        <v>640</v>
      </c>
      <c r="D60" s="6">
        <v>415</v>
      </c>
      <c r="E60" s="33">
        <f t="shared" si="18"/>
        <v>64.84375</v>
      </c>
      <c r="F60" s="10">
        <v>397</v>
      </c>
      <c r="G60" s="52">
        <f t="shared" si="19"/>
        <v>95.66265060240964</v>
      </c>
      <c r="H60" s="6">
        <v>0</v>
      </c>
      <c r="I60" s="34">
        <f t="shared" si="20"/>
        <v>0</v>
      </c>
      <c r="J60" s="71">
        <f t="shared" si="9"/>
        <v>0</v>
      </c>
      <c r="K60" s="22">
        <v>0</v>
      </c>
      <c r="L60" s="5">
        <v>0</v>
      </c>
      <c r="M60" s="6">
        <v>0</v>
      </c>
      <c r="N60" s="6">
        <v>0</v>
      </c>
      <c r="O60" s="6">
        <v>0</v>
      </c>
      <c r="P60" s="6">
        <v>0</v>
      </c>
      <c r="Q60" s="41">
        <v>0</v>
      </c>
      <c r="R60" s="6">
        <v>0</v>
      </c>
      <c r="S60" s="35">
        <f t="shared" si="21"/>
        <v>0</v>
      </c>
      <c r="T60" s="42">
        <f t="shared" si="22"/>
        <v>0</v>
      </c>
      <c r="U60" s="1">
        <v>640</v>
      </c>
      <c r="V60" s="1">
        <v>5</v>
      </c>
      <c r="W60" s="33">
        <f t="shared" si="28"/>
        <v>0.78125</v>
      </c>
      <c r="X60" s="11">
        <v>3</v>
      </c>
      <c r="Y60" s="22">
        <f t="shared" si="29"/>
        <v>60</v>
      </c>
      <c r="Z60" s="18">
        <v>0</v>
      </c>
      <c r="AA60" s="34">
        <f t="shared" si="25"/>
        <v>0</v>
      </c>
      <c r="AB60" s="89">
        <f t="shared" si="11"/>
        <v>0</v>
      </c>
      <c r="AC60" s="22">
        <v>0</v>
      </c>
      <c r="AD60" s="18">
        <v>0</v>
      </c>
      <c r="AE60" s="1">
        <v>0</v>
      </c>
      <c r="AF60" s="1">
        <v>0</v>
      </c>
      <c r="AG60" s="1">
        <v>0</v>
      </c>
      <c r="AH60" s="1">
        <v>0</v>
      </c>
      <c r="AI60" s="55">
        <v>0</v>
      </c>
      <c r="AJ60" s="11">
        <v>2</v>
      </c>
      <c r="AK60" s="35">
        <f t="shared" si="26"/>
        <v>66.66666666666666</v>
      </c>
      <c r="AL60" s="42">
        <f t="shared" si="27"/>
        <v>0</v>
      </c>
    </row>
    <row r="61" spans="2:38" s="29" customFormat="1" ht="17.25" customHeight="1">
      <c r="B61" s="31" t="s">
        <v>59</v>
      </c>
      <c r="C61" s="6">
        <v>422</v>
      </c>
      <c r="D61" s="6">
        <v>280</v>
      </c>
      <c r="E61" s="33">
        <f t="shared" si="18"/>
        <v>66.35071090047393</v>
      </c>
      <c r="F61" s="10">
        <v>272</v>
      </c>
      <c r="G61" s="52">
        <f t="shared" si="19"/>
        <v>97.14285714285714</v>
      </c>
      <c r="H61" s="6">
        <v>5</v>
      </c>
      <c r="I61" s="34">
        <f t="shared" si="20"/>
        <v>1.8382352941176472</v>
      </c>
      <c r="J61" s="71">
        <f t="shared" si="9"/>
        <v>5</v>
      </c>
      <c r="K61" s="22">
        <f t="shared" si="10"/>
        <v>100</v>
      </c>
      <c r="L61" s="5">
        <v>2</v>
      </c>
      <c r="M61" s="6">
        <v>0</v>
      </c>
      <c r="N61" s="6">
        <v>1</v>
      </c>
      <c r="O61" s="6">
        <v>2</v>
      </c>
      <c r="P61" s="6">
        <v>0</v>
      </c>
      <c r="Q61" s="41">
        <v>0</v>
      </c>
      <c r="R61" s="6">
        <v>0</v>
      </c>
      <c r="S61" s="35">
        <f t="shared" si="21"/>
        <v>0</v>
      </c>
      <c r="T61" s="42">
        <f t="shared" si="22"/>
        <v>0</v>
      </c>
      <c r="U61" s="1">
        <v>422</v>
      </c>
      <c r="V61" s="1">
        <v>2</v>
      </c>
      <c r="W61" s="33">
        <f t="shared" si="28"/>
        <v>0.47393364928909953</v>
      </c>
      <c r="X61" s="11">
        <v>2</v>
      </c>
      <c r="Y61" s="22">
        <f t="shared" si="29"/>
        <v>100</v>
      </c>
      <c r="Z61" s="18">
        <v>1</v>
      </c>
      <c r="AA61" s="34">
        <f t="shared" si="25"/>
        <v>50</v>
      </c>
      <c r="AB61" s="89">
        <f t="shared" si="11"/>
        <v>1</v>
      </c>
      <c r="AC61" s="22">
        <f>AB61/Z61*100</f>
        <v>100</v>
      </c>
      <c r="AD61" s="18">
        <v>0</v>
      </c>
      <c r="AE61" s="1">
        <v>0</v>
      </c>
      <c r="AF61" s="1">
        <v>0</v>
      </c>
      <c r="AG61" s="1">
        <v>0</v>
      </c>
      <c r="AH61" s="1">
        <v>0</v>
      </c>
      <c r="AI61" s="55">
        <v>1</v>
      </c>
      <c r="AJ61" s="11">
        <v>0</v>
      </c>
      <c r="AK61" s="35">
        <f t="shared" si="26"/>
        <v>0</v>
      </c>
      <c r="AL61" s="42">
        <f t="shared" si="27"/>
        <v>0</v>
      </c>
    </row>
    <row r="62" spans="2:38" s="29" customFormat="1" ht="17.25" customHeight="1">
      <c r="B62" s="31" t="s">
        <v>60</v>
      </c>
      <c r="C62" s="6">
        <v>822</v>
      </c>
      <c r="D62" s="6">
        <v>356</v>
      </c>
      <c r="E62" s="33">
        <f t="shared" si="18"/>
        <v>43.30900243309003</v>
      </c>
      <c r="F62" s="10">
        <v>347</v>
      </c>
      <c r="G62" s="52">
        <f t="shared" si="19"/>
        <v>97.47191011235955</v>
      </c>
      <c r="H62" s="6">
        <v>0</v>
      </c>
      <c r="I62" s="34">
        <f t="shared" si="20"/>
        <v>0</v>
      </c>
      <c r="J62" s="71">
        <f t="shared" si="9"/>
        <v>0</v>
      </c>
      <c r="K62" s="22">
        <v>0</v>
      </c>
      <c r="L62" s="5">
        <v>0</v>
      </c>
      <c r="M62" s="6">
        <v>0</v>
      </c>
      <c r="N62" s="6">
        <v>0</v>
      </c>
      <c r="O62" s="6">
        <v>0</v>
      </c>
      <c r="P62" s="6">
        <v>0</v>
      </c>
      <c r="Q62" s="41">
        <v>0</v>
      </c>
      <c r="R62" s="6">
        <v>0</v>
      </c>
      <c r="S62" s="35">
        <f t="shared" si="21"/>
        <v>0</v>
      </c>
      <c r="T62" s="42">
        <f t="shared" si="22"/>
        <v>0</v>
      </c>
      <c r="U62" s="1">
        <v>822</v>
      </c>
      <c r="V62" s="1">
        <v>2</v>
      </c>
      <c r="W62" s="33">
        <f t="shared" si="28"/>
        <v>0.24330900243309003</v>
      </c>
      <c r="X62" s="11">
        <v>0</v>
      </c>
      <c r="Y62" s="22">
        <f t="shared" si="29"/>
        <v>0</v>
      </c>
      <c r="Z62" s="18">
        <v>0</v>
      </c>
      <c r="AA62" s="34">
        <v>0</v>
      </c>
      <c r="AB62" s="89">
        <f t="shared" si="11"/>
        <v>0</v>
      </c>
      <c r="AC62" s="22">
        <v>0</v>
      </c>
      <c r="AD62" s="18">
        <v>0</v>
      </c>
      <c r="AE62" s="1">
        <v>0</v>
      </c>
      <c r="AF62" s="1">
        <v>0</v>
      </c>
      <c r="AG62" s="1">
        <v>0</v>
      </c>
      <c r="AH62" s="1">
        <v>0</v>
      </c>
      <c r="AI62" s="55">
        <v>0</v>
      </c>
      <c r="AJ62" s="11">
        <v>0</v>
      </c>
      <c r="AK62" s="35">
        <v>0</v>
      </c>
      <c r="AL62" s="42">
        <v>0</v>
      </c>
    </row>
    <row r="63" spans="2:38" s="29" customFormat="1" ht="17.25" customHeight="1">
      <c r="B63" s="31" t="s">
        <v>61</v>
      </c>
      <c r="C63" s="6">
        <v>1066</v>
      </c>
      <c r="D63" s="6">
        <v>490</v>
      </c>
      <c r="E63" s="33">
        <f t="shared" si="18"/>
        <v>45.96622889305816</v>
      </c>
      <c r="F63" s="10">
        <v>480</v>
      </c>
      <c r="G63" s="52">
        <f t="shared" si="19"/>
        <v>97.95918367346938</v>
      </c>
      <c r="H63" s="6">
        <v>10</v>
      </c>
      <c r="I63" s="34">
        <f t="shared" si="20"/>
        <v>2.083333333333333</v>
      </c>
      <c r="J63" s="71">
        <f t="shared" si="9"/>
        <v>10</v>
      </c>
      <c r="K63" s="22">
        <f t="shared" si="10"/>
        <v>100</v>
      </c>
      <c r="L63" s="5">
        <v>4</v>
      </c>
      <c r="M63" s="6">
        <v>1</v>
      </c>
      <c r="N63" s="6">
        <v>0</v>
      </c>
      <c r="O63" s="6">
        <v>5</v>
      </c>
      <c r="P63" s="6">
        <v>0</v>
      </c>
      <c r="Q63" s="41">
        <v>0</v>
      </c>
      <c r="R63" s="6">
        <v>0</v>
      </c>
      <c r="S63" s="35">
        <f t="shared" si="21"/>
        <v>0</v>
      </c>
      <c r="T63" s="42">
        <f t="shared" si="22"/>
        <v>208.33333333333334</v>
      </c>
      <c r="U63" s="1">
        <v>1066</v>
      </c>
      <c r="V63" s="1">
        <v>490</v>
      </c>
      <c r="W63" s="33">
        <f t="shared" si="28"/>
        <v>45.96622889305816</v>
      </c>
      <c r="X63" s="11">
        <v>6</v>
      </c>
      <c r="Y63" s="22">
        <f t="shared" si="29"/>
        <v>1.2244897959183674</v>
      </c>
      <c r="Z63" s="18">
        <v>0</v>
      </c>
      <c r="AA63" s="34">
        <f t="shared" si="25"/>
        <v>0</v>
      </c>
      <c r="AB63" s="89">
        <f t="shared" si="11"/>
        <v>0</v>
      </c>
      <c r="AC63" s="22">
        <v>0</v>
      </c>
      <c r="AD63" s="18">
        <v>0</v>
      </c>
      <c r="AE63" s="1">
        <v>0</v>
      </c>
      <c r="AF63" s="1">
        <v>0</v>
      </c>
      <c r="AG63" s="1">
        <v>0</v>
      </c>
      <c r="AH63" s="1">
        <v>0</v>
      </c>
      <c r="AI63" s="55">
        <v>0</v>
      </c>
      <c r="AJ63" s="11">
        <v>4</v>
      </c>
      <c r="AK63" s="35">
        <f t="shared" si="26"/>
        <v>66.66666666666666</v>
      </c>
      <c r="AL63" s="42">
        <f t="shared" si="27"/>
        <v>0</v>
      </c>
    </row>
    <row r="64" spans="2:38" s="29" customFormat="1" ht="17.25" customHeight="1">
      <c r="B64" s="31" t="s">
        <v>62</v>
      </c>
      <c r="C64" s="6">
        <v>326</v>
      </c>
      <c r="D64" s="6">
        <v>192</v>
      </c>
      <c r="E64" s="33">
        <f t="shared" si="18"/>
        <v>58.895705521472394</v>
      </c>
      <c r="F64" s="10">
        <v>167</v>
      </c>
      <c r="G64" s="52">
        <f t="shared" si="19"/>
        <v>86.97916666666666</v>
      </c>
      <c r="H64" s="6">
        <v>1</v>
      </c>
      <c r="I64" s="34">
        <f t="shared" si="20"/>
        <v>0.5988023952095809</v>
      </c>
      <c r="J64" s="71">
        <f t="shared" si="9"/>
        <v>1</v>
      </c>
      <c r="K64" s="22">
        <f t="shared" si="10"/>
        <v>100</v>
      </c>
      <c r="L64" s="5">
        <v>0</v>
      </c>
      <c r="M64" s="6">
        <v>0</v>
      </c>
      <c r="N64" s="6">
        <v>0</v>
      </c>
      <c r="O64" s="6">
        <v>1</v>
      </c>
      <c r="P64" s="6">
        <v>0</v>
      </c>
      <c r="Q64" s="41">
        <v>0</v>
      </c>
      <c r="R64" s="6">
        <v>8</v>
      </c>
      <c r="S64" s="35">
        <f t="shared" si="21"/>
        <v>4.790419161676647</v>
      </c>
      <c r="T64" s="42">
        <f t="shared" si="22"/>
        <v>0</v>
      </c>
      <c r="U64" s="1">
        <v>326</v>
      </c>
      <c r="V64" s="1">
        <v>1</v>
      </c>
      <c r="W64" s="33">
        <f t="shared" si="28"/>
        <v>0.3067484662576687</v>
      </c>
      <c r="X64" s="11">
        <v>1</v>
      </c>
      <c r="Y64" s="22">
        <f t="shared" si="29"/>
        <v>100</v>
      </c>
      <c r="Z64" s="18">
        <v>0</v>
      </c>
      <c r="AA64" s="34">
        <f t="shared" si="25"/>
        <v>0</v>
      </c>
      <c r="AB64" s="89">
        <f t="shared" si="11"/>
        <v>0</v>
      </c>
      <c r="AC64" s="22">
        <v>0</v>
      </c>
      <c r="AD64" s="18">
        <v>0</v>
      </c>
      <c r="AE64" s="1">
        <v>0</v>
      </c>
      <c r="AF64" s="1">
        <v>0</v>
      </c>
      <c r="AG64" s="1">
        <v>0</v>
      </c>
      <c r="AH64" s="1">
        <v>0</v>
      </c>
      <c r="AI64" s="55">
        <v>0</v>
      </c>
      <c r="AJ64" s="11">
        <v>1</v>
      </c>
      <c r="AK64" s="35">
        <f t="shared" si="26"/>
        <v>100</v>
      </c>
      <c r="AL64" s="42">
        <f t="shared" si="27"/>
        <v>0</v>
      </c>
    </row>
    <row r="65" spans="2:38" s="29" customFormat="1" ht="17.25" customHeight="1">
      <c r="B65" s="31" t="s">
        <v>63</v>
      </c>
      <c r="C65" s="6">
        <v>1981</v>
      </c>
      <c r="D65" s="6">
        <v>891</v>
      </c>
      <c r="E65" s="33">
        <f t="shared" si="18"/>
        <v>44.977284199899046</v>
      </c>
      <c r="F65" s="10">
        <v>791</v>
      </c>
      <c r="G65" s="52">
        <f t="shared" si="19"/>
        <v>88.7766554433221</v>
      </c>
      <c r="H65" s="6">
        <v>21</v>
      </c>
      <c r="I65" s="34">
        <f t="shared" si="20"/>
        <v>2.6548672566371683</v>
      </c>
      <c r="J65" s="71">
        <f t="shared" si="9"/>
        <v>21</v>
      </c>
      <c r="K65" s="22">
        <f t="shared" si="10"/>
        <v>100</v>
      </c>
      <c r="L65" s="5">
        <v>9</v>
      </c>
      <c r="M65" s="6">
        <v>0</v>
      </c>
      <c r="N65" s="6">
        <v>0</v>
      </c>
      <c r="O65" s="6">
        <v>12</v>
      </c>
      <c r="P65" s="6">
        <v>0</v>
      </c>
      <c r="Q65" s="41">
        <v>0</v>
      </c>
      <c r="R65" s="6">
        <v>6</v>
      </c>
      <c r="S65" s="35">
        <f t="shared" si="21"/>
        <v>0.7585335018963337</v>
      </c>
      <c r="T65" s="42">
        <f t="shared" si="22"/>
        <v>0</v>
      </c>
      <c r="U65" s="1">
        <v>1981</v>
      </c>
      <c r="V65" s="1">
        <v>5</v>
      </c>
      <c r="W65" s="33">
        <f t="shared" si="28"/>
        <v>0.2523977788995457</v>
      </c>
      <c r="X65" s="11">
        <v>3</v>
      </c>
      <c r="Y65" s="22">
        <f t="shared" si="29"/>
        <v>60</v>
      </c>
      <c r="Z65" s="18">
        <v>0</v>
      </c>
      <c r="AA65" s="34">
        <f t="shared" si="25"/>
        <v>0</v>
      </c>
      <c r="AB65" s="89">
        <f t="shared" si="11"/>
        <v>0</v>
      </c>
      <c r="AC65" s="22">
        <v>0</v>
      </c>
      <c r="AD65" s="18">
        <v>0</v>
      </c>
      <c r="AE65" s="1">
        <v>0</v>
      </c>
      <c r="AF65" s="1">
        <v>0</v>
      </c>
      <c r="AG65" s="1">
        <v>0</v>
      </c>
      <c r="AH65" s="1">
        <v>0</v>
      </c>
      <c r="AI65" s="55">
        <v>0</v>
      </c>
      <c r="AJ65" s="11">
        <v>0</v>
      </c>
      <c r="AK65" s="35">
        <f t="shared" si="26"/>
        <v>0</v>
      </c>
      <c r="AL65" s="42">
        <f t="shared" si="27"/>
        <v>0</v>
      </c>
    </row>
    <row r="66" spans="2:38" s="29" customFormat="1" ht="17.25" customHeight="1">
      <c r="B66" s="31" t="s">
        <v>64</v>
      </c>
      <c r="C66" s="6">
        <v>354</v>
      </c>
      <c r="D66" s="6">
        <v>187</v>
      </c>
      <c r="E66" s="33">
        <f t="shared" si="18"/>
        <v>52.824858757062145</v>
      </c>
      <c r="F66" s="10">
        <v>128</v>
      </c>
      <c r="G66" s="52">
        <f t="shared" si="19"/>
        <v>68.44919786096256</v>
      </c>
      <c r="H66" s="6">
        <v>3</v>
      </c>
      <c r="I66" s="34">
        <f t="shared" si="20"/>
        <v>2.34375</v>
      </c>
      <c r="J66" s="71">
        <f t="shared" si="9"/>
        <v>3</v>
      </c>
      <c r="K66" s="22">
        <f t="shared" si="10"/>
        <v>100</v>
      </c>
      <c r="L66" s="5">
        <v>2</v>
      </c>
      <c r="M66" s="6">
        <v>0</v>
      </c>
      <c r="N66" s="6">
        <v>0</v>
      </c>
      <c r="O66" s="6">
        <v>1</v>
      </c>
      <c r="P66" s="6">
        <v>0</v>
      </c>
      <c r="Q66" s="41">
        <v>0</v>
      </c>
      <c r="R66" s="6">
        <v>0</v>
      </c>
      <c r="S66" s="35">
        <f t="shared" si="21"/>
        <v>0</v>
      </c>
      <c r="T66" s="42">
        <f t="shared" si="22"/>
        <v>0</v>
      </c>
      <c r="U66" s="1">
        <v>354</v>
      </c>
      <c r="V66" s="1">
        <v>0</v>
      </c>
      <c r="W66" s="33">
        <f t="shared" si="28"/>
        <v>0</v>
      </c>
      <c r="X66" s="11">
        <v>0</v>
      </c>
      <c r="Y66" s="59">
        <v>0</v>
      </c>
      <c r="Z66" s="18">
        <v>0</v>
      </c>
      <c r="AA66" s="34">
        <v>0</v>
      </c>
      <c r="AB66" s="89">
        <f t="shared" si="11"/>
        <v>0</v>
      </c>
      <c r="AC66" s="22">
        <v>0</v>
      </c>
      <c r="AD66" s="18">
        <v>0</v>
      </c>
      <c r="AE66" s="1">
        <v>0</v>
      </c>
      <c r="AF66" s="1">
        <v>0</v>
      </c>
      <c r="AG66" s="1">
        <v>0</v>
      </c>
      <c r="AH66" s="1">
        <v>0</v>
      </c>
      <c r="AI66" s="55">
        <v>0</v>
      </c>
      <c r="AJ66" s="11">
        <v>0</v>
      </c>
      <c r="AK66" s="35">
        <v>0</v>
      </c>
      <c r="AL66" s="42" t="s">
        <v>114</v>
      </c>
    </row>
    <row r="67" spans="2:38" s="29" customFormat="1" ht="17.25" customHeight="1">
      <c r="B67" s="31" t="s">
        <v>65</v>
      </c>
      <c r="C67" s="6">
        <v>726</v>
      </c>
      <c r="D67" s="6">
        <v>403</v>
      </c>
      <c r="E67" s="33">
        <f t="shared" si="18"/>
        <v>55.509641873278234</v>
      </c>
      <c r="F67" s="10">
        <v>371</v>
      </c>
      <c r="G67" s="52">
        <f t="shared" si="19"/>
        <v>92.05955334987593</v>
      </c>
      <c r="H67" s="6">
        <v>14</v>
      </c>
      <c r="I67" s="34">
        <f t="shared" si="20"/>
        <v>3.7735849056603774</v>
      </c>
      <c r="J67" s="71">
        <f t="shared" si="9"/>
        <v>14</v>
      </c>
      <c r="K67" s="22">
        <f t="shared" si="10"/>
        <v>100</v>
      </c>
      <c r="L67" s="5">
        <v>9</v>
      </c>
      <c r="M67" s="6">
        <v>1</v>
      </c>
      <c r="N67" s="6">
        <v>0</v>
      </c>
      <c r="O67" s="6">
        <v>4</v>
      </c>
      <c r="P67" s="6">
        <v>0</v>
      </c>
      <c r="Q67" s="41">
        <v>0</v>
      </c>
      <c r="R67" s="6">
        <v>0</v>
      </c>
      <c r="S67" s="35">
        <f t="shared" si="21"/>
        <v>0</v>
      </c>
      <c r="T67" s="42">
        <f t="shared" si="22"/>
        <v>269.54177897574124</v>
      </c>
      <c r="U67" s="1">
        <v>726</v>
      </c>
      <c r="V67" s="1">
        <v>3</v>
      </c>
      <c r="W67" s="33">
        <f t="shared" si="28"/>
        <v>0.4132231404958678</v>
      </c>
      <c r="X67" s="11">
        <v>0</v>
      </c>
      <c r="Y67" s="22">
        <f t="shared" si="29"/>
        <v>0</v>
      </c>
      <c r="Z67" s="18">
        <v>0</v>
      </c>
      <c r="AA67" s="34">
        <v>0</v>
      </c>
      <c r="AB67" s="89">
        <f t="shared" si="11"/>
        <v>0</v>
      </c>
      <c r="AC67" s="22">
        <v>0</v>
      </c>
      <c r="AD67" s="18">
        <v>0</v>
      </c>
      <c r="AE67" s="1">
        <v>0</v>
      </c>
      <c r="AF67" s="1">
        <v>0</v>
      </c>
      <c r="AG67" s="1">
        <v>0</v>
      </c>
      <c r="AH67" s="1">
        <v>0</v>
      </c>
      <c r="AI67" s="55">
        <v>0</v>
      </c>
      <c r="AJ67" s="11">
        <v>0</v>
      </c>
      <c r="AK67" s="35">
        <v>0</v>
      </c>
      <c r="AL67" s="42">
        <v>0</v>
      </c>
    </row>
    <row r="68" spans="2:38" s="29" customFormat="1" ht="17.25" customHeight="1">
      <c r="B68" s="31" t="s">
        <v>66</v>
      </c>
      <c r="C68" s="6">
        <v>325</v>
      </c>
      <c r="D68" s="6">
        <v>172</v>
      </c>
      <c r="E68" s="33">
        <f t="shared" si="18"/>
        <v>52.92307692307693</v>
      </c>
      <c r="F68" s="10">
        <v>162</v>
      </c>
      <c r="G68" s="52">
        <f t="shared" si="19"/>
        <v>94.18604651162791</v>
      </c>
      <c r="H68" s="6">
        <v>9</v>
      </c>
      <c r="I68" s="34">
        <f t="shared" si="20"/>
        <v>5.555555555555555</v>
      </c>
      <c r="J68" s="71">
        <f t="shared" si="9"/>
        <v>6</v>
      </c>
      <c r="K68" s="22">
        <f t="shared" si="10"/>
        <v>66.66666666666666</v>
      </c>
      <c r="L68" s="5">
        <v>5</v>
      </c>
      <c r="M68" s="6">
        <v>0</v>
      </c>
      <c r="N68" s="6">
        <v>0</v>
      </c>
      <c r="O68" s="6">
        <v>1</v>
      </c>
      <c r="P68" s="6">
        <v>3</v>
      </c>
      <c r="Q68" s="41">
        <v>0</v>
      </c>
      <c r="R68" s="6">
        <v>0</v>
      </c>
      <c r="S68" s="35">
        <f t="shared" si="21"/>
        <v>0</v>
      </c>
      <c r="T68" s="42">
        <f t="shared" si="22"/>
        <v>0</v>
      </c>
      <c r="U68" s="1">
        <v>325</v>
      </c>
      <c r="V68" s="1">
        <v>0</v>
      </c>
      <c r="W68" s="33">
        <f t="shared" si="28"/>
        <v>0</v>
      </c>
      <c r="X68" s="11">
        <v>0</v>
      </c>
      <c r="Y68" s="59">
        <v>0</v>
      </c>
      <c r="Z68" s="18">
        <v>0</v>
      </c>
      <c r="AA68" s="34">
        <v>0</v>
      </c>
      <c r="AB68" s="89">
        <f t="shared" si="11"/>
        <v>0</v>
      </c>
      <c r="AC68" s="22">
        <v>0</v>
      </c>
      <c r="AD68" s="18">
        <v>0</v>
      </c>
      <c r="AE68" s="1">
        <v>0</v>
      </c>
      <c r="AF68" s="1">
        <v>0</v>
      </c>
      <c r="AG68" s="1">
        <v>0</v>
      </c>
      <c r="AH68" s="1">
        <v>0</v>
      </c>
      <c r="AI68" s="55">
        <v>0</v>
      </c>
      <c r="AJ68" s="11">
        <v>0</v>
      </c>
      <c r="AK68" s="35">
        <v>0</v>
      </c>
      <c r="AL68" s="42">
        <v>0</v>
      </c>
    </row>
    <row r="69" spans="2:38" s="29" customFormat="1" ht="17.25" customHeight="1">
      <c r="B69" s="31" t="s">
        <v>67</v>
      </c>
      <c r="C69" s="6">
        <v>257</v>
      </c>
      <c r="D69" s="6">
        <v>138</v>
      </c>
      <c r="E69" s="33">
        <f t="shared" si="18"/>
        <v>53.69649805447471</v>
      </c>
      <c r="F69" s="10">
        <v>126</v>
      </c>
      <c r="G69" s="52">
        <f t="shared" si="19"/>
        <v>91.30434782608695</v>
      </c>
      <c r="H69" s="6">
        <v>5</v>
      </c>
      <c r="I69" s="34">
        <f t="shared" si="20"/>
        <v>3.968253968253968</v>
      </c>
      <c r="J69" s="71">
        <f t="shared" si="9"/>
        <v>4</v>
      </c>
      <c r="K69" s="22">
        <f t="shared" si="10"/>
        <v>80</v>
      </c>
      <c r="L69" s="5">
        <v>2</v>
      </c>
      <c r="M69" s="6">
        <v>0</v>
      </c>
      <c r="N69" s="6">
        <v>0</v>
      </c>
      <c r="O69" s="6">
        <v>2</v>
      </c>
      <c r="P69" s="6">
        <v>1</v>
      </c>
      <c r="Q69" s="41">
        <v>0</v>
      </c>
      <c r="R69" s="6">
        <v>0</v>
      </c>
      <c r="S69" s="35">
        <f t="shared" si="21"/>
        <v>0</v>
      </c>
      <c r="T69" s="42">
        <f t="shared" si="22"/>
        <v>0</v>
      </c>
      <c r="U69" s="1">
        <v>0</v>
      </c>
      <c r="V69" s="1">
        <v>0</v>
      </c>
      <c r="W69" s="56">
        <v>0</v>
      </c>
      <c r="X69" s="11">
        <v>0</v>
      </c>
      <c r="Y69" s="59">
        <v>0</v>
      </c>
      <c r="Z69" s="18">
        <v>0</v>
      </c>
      <c r="AA69" s="34">
        <v>0</v>
      </c>
      <c r="AB69" s="89">
        <f t="shared" si="11"/>
        <v>0</v>
      </c>
      <c r="AC69" s="22">
        <v>0</v>
      </c>
      <c r="AD69" s="18">
        <v>0</v>
      </c>
      <c r="AE69" s="1">
        <v>0</v>
      </c>
      <c r="AF69" s="1">
        <v>0</v>
      </c>
      <c r="AG69" s="1">
        <v>0</v>
      </c>
      <c r="AH69" s="1">
        <v>0</v>
      </c>
      <c r="AI69" s="55">
        <v>0</v>
      </c>
      <c r="AJ69" s="11">
        <v>0</v>
      </c>
      <c r="AK69" s="35">
        <v>0</v>
      </c>
      <c r="AL69" s="42">
        <v>0</v>
      </c>
    </row>
    <row r="70" spans="2:38" s="29" customFormat="1" ht="17.25" customHeight="1">
      <c r="B70" s="31" t="s">
        <v>68</v>
      </c>
      <c r="C70" s="6">
        <v>3941</v>
      </c>
      <c r="D70" s="6">
        <v>1677</v>
      </c>
      <c r="E70" s="33">
        <f t="shared" si="18"/>
        <v>42.55265161126617</v>
      </c>
      <c r="F70" s="10">
        <v>1204</v>
      </c>
      <c r="G70" s="52">
        <f t="shared" si="19"/>
        <v>71.7948717948718</v>
      </c>
      <c r="H70" s="6">
        <v>2</v>
      </c>
      <c r="I70" s="34">
        <f t="shared" si="20"/>
        <v>0.16611295681063123</v>
      </c>
      <c r="J70" s="71">
        <f t="shared" si="9"/>
        <v>2</v>
      </c>
      <c r="K70" s="22">
        <f t="shared" si="10"/>
        <v>100</v>
      </c>
      <c r="L70" s="5">
        <v>0</v>
      </c>
      <c r="M70" s="6">
        <v>1</v>
      </c>
      <c r="N70" s="6">
        <v>0</v>
      </c>
      <c r="O70" s="6">
        <v>1</v>
      </c>
      <c r="P70" s="6">
        <v>0</v>
      </c>
      <c r="Q70" s="41">
        <v>0</v>
      </c>
      <c r="R70" s="6">
        <v>67</v>
      </c>
      <c r="S70" s="35">
        <f t="shared" si="21"/>
        <v>5.564784053156146</v>
      </c>
      <c r="T70" s="42">
        <f t="shared" si="22"/>
        <v>83.05647840531562</v>
      </c>
      <c r="U70" s="1">
        <v>3941</v>
      </c>
      <c r="V70" s="1">
        <v>5</v>
      </c>
      <c r="W70" s="33">
        <f aca="true" t="shared" si="30" ref="W70:W76">V70/U70*100</f>
        <v>0.12687135244861708</v>
      </c>
      <c r="X70" s="11">
        <v>5</v>
      </c>
      <c r="Y70" s="22">
        <f t="shared" si="29"/>
        <v>100</v>
      </c>
      <c r="Z70" s="18">
        <v>0</v>
      </c>
      <c r="AA70" s="34">
        <f t="shared" si="25"/>
        <v>0</v>
      </c>
      <c r="AB70" s="89">
        <f t="shared" si="11"/>
        <v>0</v>
      </c>
      <c r="AC70" s="22">
        <v>0</v>
      </c>
      <c r="AD70" s="18">
        <v>0</v>
      </c>
      <c r="AE70" s="1">
        <v>0</v>
      </c>
      <c r="AF70" s="1">
        <v>0</v>
      </c>
      <c r="AG70" s="1">
        <v>0</v>
      </c>
      <c r="AH70" s="1">
        <v>0</v>
      </c>
      <c r="AI70" s="55">
        <v>0</v>
      </c>
      <c r="AJ70" s="11">
        <v>0</v>
      </c>
      <c r="AK70" s="35">
        <f t="shared" si="26"/>
        <v>0</v>
      </c>
      <c r="AL70" s="42">
        <f t="shared" si="27"/>
        <v>0</v>
      </c>
    </row>
    <row r="71" spans="2:38" s="29" customFormat="1" ht="17.25" customHeight="1">
      <c r="B71" s="31" t="s">
        <v>69</v>
      </c>
      <c r="C71" s="6">
        <v>1410</v>
      </c>
      <c r="D71" s="6">
        <v>635</v>
      </c>
      <c r="E71" s="33">
        <f aca="true" t="shared" si="31" ref="E71:E85">D71/C71*100</f>
        <v>45.0354609929078</v>
      </c>
      <c r="F71" s="10">
        <v>550</v>
      </c>
      <c r="G71" s="52">
        <f aca="true" t="shared" si="32" ref="G71:G85">F71/D71*100</f>
        <v>86.61417322834646</v>
      </c>
      <c r="H71" s="6">
        <v>11</v>
      </c>
      <c r="I71" s="34">
        <f aca="true" t="shared" si="33" ref="I71:I85">H71/F71*100</f>
        <v>2</v>
      </c>
      <c r="J71" s="71">
        <f t="shared" si="9"/>
        <v>11</v>
      </c>
      <c r="K71" s="22">
        <f t="shared" si="10"/>
        <v>100</v>
      </c>
      <c r="L71" s="5">
        <v>4</v>
      </c>
      <c r="M71" s="6">
        <v>0</v>
      </c>
      <c r="N71" s="6">
        <v>0</v>
      </c>
      <c r="O71" s="6">
        <v>7</v>
      </c>
      <c r="P71" s="6">
        <v>0</v>
      </c>
      <c r="Q71" s="41">
        <v>0</v>
      </c>
      <c r="R71" s="6">
        <v>0</v>
      </c>
      <c r="S71" s="35">
        <f aca="true" t="shared" si="34" ref="S71:S85">R71/F71*100</f>
        <v>0</v>
      </c>
      <c r="T71" s="42">
        <f aca="true" t="shared" si="35" ref="T71:T85">M71/F71*100000</f>
        <v>0</v>
      </c>
      <c r="U71" s="1">
        <v>1410</v>
      </c>
      <c r="V71" s="1">
        <v>0</v>
      </c>
      <c r="W71" s="33">
        <f t="shared" si="30"/>
        <v>0</v>
      </c>
      <c r="X71" s="11">
        <v>2</v>
      </c>
      <c r="Y71" s="48" t="s">
        <v>105</v>
      </c>
      <c r="Z71" s="18">
        <v>0</v>
      </c>
      <c r="AA71" s="34">
        <f t="shared" si="25"/>
        <v>0</v>
      </c>
      <c r="AB71" s="89">
        <f t="shared" si="11"/>
        <v>0</v>
      </c>
      <c r="AC71" s="22">
        <v>0</v>
      </c>
      <c r="AD71" s="18">
        <v>0</v>
      </c>
      <c r="AE71" s="1">
        <v>0</v>
      </c>
      <c r="AF71" s="1">
        <v>0</v>
      </c>
      <c r="AG71" s="1">
        <v>0</v>
      </c>
      <c r="AH71" s="1">
        <v>0</v>
      </c>
      <c r="AI71" s="55">
        <v>0</v>
      </c>
      <c r="AJ71" s="11">
        <v>0</v>
      </c>
      <c r="AK71" s="35">
        <f t="shared" si="26"/>
        <v>0</v>
      </c>
      <c r="AL71" s="42">
        <f t="shared" si="27"/>
        <v>0</v>
      </c>
    </row>
    <row r="72" spans="2:38" s="29" customFormat="1" ht="17.25" customHeight="1">
      <c r="B72" s="31" t="s">
        <v>70</v>
      </c>
      <c r="C72" s="6">
        <v>3512</v>
      </c>
      <c r="D72" s="6">
        <v>1465</v>
      </c>
      <c r="E72" s="33">
        <f t="shared" si="31"/>
        <v>41.71412300683372</v>
      </c>
      <c r="F72" s="10">
        <v>1165</v>
      </c>
      <c r="G72" s="52">
        <f t="shared" si="32"/>
        <v>79.5221843003413</v>
      </c>
      <c r="H72" s="6">
        <v>23</v>
      </c>
      <c r="I72" s="34">
        <f t="shared" si="33"/>
        <v>1.9742489270386268</v>
      </c>
      <c r="J72" s="71">
        <f aca="true" t="shared" si="36" ref="J72:J85">SUM(L72:O72)</f>
        <v>23</v>
      </c>
      <c r="K72" s="22">
        <f aca="true" t="shared" si="37" ref="K72:K85">J72/H72*100</f>
        <v>100</v>
      </c>
      <c r="L72" s="5">
        <v>17</v>
      </c>
      <c r="M72" s="6">
        <v>0</v>
      </c>
      <c r="N72" s="6">
        <v>0</v>
      </c>
      <c r="O72" s="6">
        <v>6</v>
      </c>
      <c r="P72" s="6">
        <v>0</v>
      </c>
      <c r="Q72" s="41">
        <v>0</v>
      </c>
      <c r="R72" s="6">
        <v>0</v>
      </c>
      <c r="S72" s="35">
        <f t="shared" si="34"/>
        <v>0</v>
      </c>
      <c r="T72" s="42">
        <f t="shared" si="35"/>
        <v>0</v>
      </c>
      <c r="U72" s="1">
        <v>3512</v>
      </c>
      <c r="V72" s="1">
        <v>15</v>
      </c>
      <c r="W72" s="33">
        <f t="shared" si="30"/>
        <v>0.4271070615034169</v>
      </c>
      <c r="X72" s="11">
        <v>10</v>
      </c>
      <c r="Y72" s="22">
        <f>X72/V72*100</f>
        <v>66.66666666666666</v>
      </c>
      <c r="Z72" s="18">
        <v>0</v>
      </c>
      <c r="AA72" s="34">
        <f t="shared" si="25"/>
        <v>0</v>
      </c>
      <c r="AB72" s="89">
        <f aca="true" t="shared" si="38" ref="AB72:AB85">SUM(AD72:AI72)</f>
        <v>0</v>
      </c>
      <c r="AC72" s="22">
        <v>0</v>
      </c>
      <c r="AD72" s="18">
        <v>0</v>
      </c>
      <c r="AE72" s="1">
        <v>0</v>
      </c>
      <c r="AF72" s="1">
        <v>0</v>
      </c>
      <c r="AG72" s="1">
        <v>0</v>
      </c>
      <c r="AH72" s="1">
        <v>0</v>
      </c>
      <c r="AI72" s="55">
        <v>0</v>
      </c>
      <c r="AJ72" s="11">
        <v>0</v>
      </c>
      <c r="AK72" s="35">
        <f t="shared" si="26"/>
        <v>0</v>
      </c>
      <c r="AL72" s="42">
        <f t="shared" si="27"/>
        <v>0</v>
      </c>
    </row>
    <row r="73" spans="2:38" s="29" customFormat="1" ht="17.25" customHeight="1">
      <c r="B73" s="31" t="s">
        <v>71</v>
      </c>
      <c r="C73" s="6">
        <v>2154</v>
      </c>
      <c r="D73" s="6">
        <v>985</v>
      </c>
      <c r="E73" s="33">
        <f t="shared" si="31"/>
        <v>45.7288765088208</v>
      </c>
      <c r="F73" s="10">
        <v>880</v>
      </c>
      <c r="G73" s="52">
        <f t="shared" si="32"/>
        <v>89.34010152284264</v>
      </c>
      <c r="H73" s="6">
        <v>17</v>
      </c>
      <c r="I73" s="34">
        <f t="shared" si="33"/>
        <v>1.9318181818181817</v>
      </c>
      <c r="J73" s="71">
        <f t="shared" si="36"/>
        <v>17</v>
      </c>
      <c r="K73" s="22">
        <f t="shared" si="37"/>
        <v>100</v>
      </c>
      <c r="L73" s="5">
        <v>10</v>
      </c>
      <c r="M73" s="6">
        <v>0</v>
      </c>
      <c r="N73" s="6">
        <v>0</v>
      </c>
      <c r="O73" s="6">
        <v>7</v>
      </c>
      <c r="P73" s="6">
        <v>0</v>
      </c>
      <c r="Q73" s="41">
        <v>0</v>
      </c>
      <c r="R73" s="6">
        <v>39</v>
      </c>
      <c r="S73" s="35">
        <f t="shared" si="34"/>
        <v>4.431818181818182</v>
      </c>
      <c r="T73" s="42">
        <f t="shared" si="35"/>
        <v>0</v>
      </c>
      <c r="U73" s="1">
        <v>2154</v>
      </c>
      <c r="V73" s="1">
        <v>7</v>
      </c>
      <c r="W73" s="33">
        <f t="shared" si="30"/>
        <v>0.32497678737233054</v>
      </c>
      <c r="X73" s="11">
        <v>1</v>
      </c>
      <c r="Y73" s="22">
        <f>X73/V73*100</f>
        <v>14.285714285714285</v>
      </c>
      <c r="Z73" s="18">
        <v>0</v>
      </c>
      <c r="AA73" s="34">
        <f t="shared" si="25"/>
        <v>0</v>
      </c>
      <c r="AB73" s="89">
        <f t="shared" si="38"/>
        <v>0</v>
      </c>
      <c r="AC73" s="22">
        <v>0</v>
      </c>
      <c r="AD73" s="18">
        <v>0</v>
      </c>
      <c r="AE73" s="1">
        <v>0</v>
      </c>
      <c r="AF73" s="1">
        <v>0</v>
      </c>
      <c r="AG73" s="1">
        <v>0</v>
      </c>
      <c r="AH73" s="1">
        <v>0</v>
      </c>
      <c r="AI73" s="55">
        <v>0</v>
      </c>
      <c r="AJ73" s="11">
        <v>0</v>
      </c>
      <c r="AK73" s="35">
        <f t="shared" si="26"/>
        <v>0</v>
      </c>
      <c r="AL73" s="42">
        <f t="shared" si="27"/>
        <v>0</v>
      </c>
    </row>
    <row r="74" spans="2:38" s="29" customFormat="1" ht="17.25" customHeight="1">
      <c r="B74" s="31" t="s">
        <v>72</v>
      </c>
      <c r="C74" s="6">
        <v>2356</v>
      </c>
      <c r="D74" s="6">
        <v>961</v>
      </c>
      <c r="E74" s="33">
        <f t="shared" si="31"/>
        <v>40.78947368421053</v>
      </c>
      <c r="F74" s="10">
        <v>866</v>
      </c>
      <c r="G74" s="52">
        <f t="shared" si="32"/>
        <v>90.11446409989594</v>
      </c>
      <c r="H74" s="6">
        <v>13</v>
      </c>
      <c r="I74" s="34">
        <f t="shared" si="33"/>
        <v>1.5011547344110854</v>
      </c>
      <c r="J74" s="71">
        <f t="shared" si="36"/>
        <v>13</v>
      </c>
      <c r="K74" s="22">
        <f t="shared" si="37"/>
        <v>100</v>
      </c>
      <c r="L74" s="5">
        <v>8</v>
      </c>
      <c r="M74" s="6">
        <v>0</v>
      </c>
      <c r="N74" s="6">
        <v>0</v>
      </c>
      <c r="O74" s="6">
        <v>5</v>
      </c>
      <c r="P74" s="6">
        <v>0</v>
      </c>
      <c r="Q74" s="41">
        <v>0</v>
      </c>
      <c r="R74" s="6">
        <v>62</v>
      </c>
      <c r="S74" s="35">
        <f t="shared" si="34"/>
        <v>7.159353348729793</v>
      </c>
      <c r="T74" s="42">
        <f t="shared" si="35"/>
        <v>0</v>
      </c>
      <c r="U74" s="1">
        <v>2356</v>
      </c>
      <c r="V74" s="1">
        <v>3</v>
      </c>
      <c r="W74" s="33">
        <f t="shared" si="30"/>
        <v>0.1273344651952462</v>
      </c>
      <c r="X74" s="11">
        <v>3</v>
      </c>
      <c r="Y74" s="22">
        <f>X74/V74*100</f>
        <v>100</v>
      </c>
      <c r="Z74" s="18">
        <v>0</v>
      </c>
      <c r="AA74" s="34">
        <f t="shared" si="25"/>
        <v>0</v>
      </c>
      <c r="AB74" s="89">
        <f t="shared" si="38"/>
        <v>0</v>
      </c>
      <c r="AC74" s="22">
        <v>0</v>
      </c>
      <c r="AD74" s="18">
        <v>0</v>
      </c>
      <c r="AE74" s="1">
        <v>0</v>
      </c>
      <c r="AF74" s="1">
        <v>0</v>
      </c>
      <c r="AG74" s="1">
        <v>0</v>
      </c>
      <c r="AH74" s="1">
        <v>0</v>
      </c>
      <c r="AI74" s="55">
        <v>0</v>
      </c>
      <c r="AJ74" s="11">
        <v>0</v>
      </c>
      <c r="AK74" s="35">
        <f t="shared" si="26"/>
        <v>0</v>
      </c>
      <c r="AL74" s="42">
        <f t="shared" si="27"/>
        <v>0</v>
      </c>
    </row>
    <row r="75" spans="2:38" s="29" customFormat="1" ht="17.25" customHeight="1">
      <c r="B75" s="31" t="s">
        <v>73</v>
      </c>
      <c r="C75" s="6">
        <v>1730</v>
      </c>
      <c r="D75" s="6">
        <v>987</v>
      </c>
      <c r="E75" s="33">
        <f t="shared" si="31"/>
        <v>57.052023121387286</v>
      </c>
      <c r="F75" s="10">
        <v>882</v>
      </c>
      <c r="G75" s="52">
        <f t="shared" si="32"/>
        <v>89.36170212765957</v>
      </c>
      <c r="H75" s="6">
        <v>32</v>
      </c>
      <c r="I75" s="34">
        <f t="shared" si="33"/>
        <v>3.6281179138321997</v>
      </c>
      <c r="J75" s="71">
        <f t="shared" si="36"/>
        <v>30</v>
      </c>
      <c r="K75" s="22">
        <f t="shared" si="37"/>
        <v>93.75</v>
      </c>
      <c r="L75" s="5">
        <v>19</v>
      </c>
      <c r="M75" s="6">
        <v>1</v>
      </c>
      <c r="N75" s="6">
        <v>2</v>
      </c>
      <c r="O75" s="6">
        <v>8</v>
      </c>
      <c r="P75" s="6">
        <v>2</v>
      </c>
      <c r="Q75" s="41">
        <v>0</v>
      </c>
      <c r="R75" s="6">
        <v>39</v>
      </c>
      <c r="S75" s="35">
        <f t="shared" si="34"/>
        <v>4.421768707482993</v>
      </c>
      <c r="T75" s="42">
        <f t="shared" si="35"/>
        <v>113.37868480725623</v>
      </c>
      <c r="U75" s="1">
        <v>1730</v>
      </c>
      <c r="V75" s="1">
        <v>9</v>
      </c>
      <c r="W75" s="33">
        <f t="shared" si="30"/>
        <v>0.5202312138728323</v>
      </c>
      <c r="X75" s="11">
        <v>7</v>
      </c>
      <c r="Y75" s="22">
        <f>X75/V75*100</f>
        <v>77.77777777777779</v>
      </c>
      <c r="Z75" s="18">
        <v>0</v>
      </c>
      <c r="AA75" s="34">
        <f t="shared" si="25"/>
        <v>0</v>
      </c>
      <c r="AB75" s="89">
        <f t="shared" si="38"/>
        <v>0</v>
      </c>
      <c r="AC75" s="22">
        <v>0</v>
      </c>
      <c r="AD75" s="18">
        <v>0</v>
      </c>
      <c r="AE75" s="1">
        <v>0</v>
      </c>
      <c r="AF75" s="1">
        <v>0</v>
      </c>
      <c r="AG75" s="1">
        <v>0</v>
      </c>
      <c r="AH75" s="1">
        <v>0</v>
      </c>
      <c r="AI75" s="55">
        <v>0</v>
      </c>
      <c r="AJ75" s="11">
        <v>0</v>
      </c>
      <c r="AK75" s="35">
        <f t="shared" si="26"/>
        <v>0</v>
      </c>
      <c r="AL75" s="42">
        <f t="shared" si="27"/>
        <v>0</v>
      </c>
    </row>
    <row r="76" spans="2:38" s="29" customFormat="1" ht="17.25" customHeight="1">
      <c r="B76" s="31" t="s">
        <v>74</v>
      </c>
      <c r="C76" s="6">
        <v>488</v>
      </c>
      <c r="D76" s="6">
        <v>310</v>
      </c>
      <c r="E76" s="33">
        <f t="shared" si="31"/>
        <v>63.52459016393443</v>
      </c>
      <c r="F76" s="10">
        <v>278</v>
      </c>
      <c r="G76" s="52">
        <f t="shared" si="32"/>
        <v>89.6774193548387</v>
      </c>
      <c r="H76" s="6">
        <v>7</v>
      </c>
      <c r="I76" s="34">
        <f t="shared" si="33"/>
        <v>2.5179856115107913</v>
      </c>
      <c r="J76" s="71">
        <f t="shared" si="36"/>
        <v>5</v>
      </c>
      <c r="K76" s="22">
        <f t="shared" si="37"/>
        <v>71.42857142857143</v>
      </c>
      <c r="L76" s="5">
        <v>4</v>
      </c>
      <c r="M76" s="6">
        <v>1</v>
      </c>
      <c r="N76" s="6">
        <v>0</v>
      </c>
      <c r="O76" s="6">
        <v>0</v>
      </c>
      <c r="P76" s="6">
        <v>1</v>
      </c>
      <c r="Q76" s="41">
        <v>1</v>
      </c>
      <c r="R76" s="6">
        <v>12</v>
      </c>
      <c r="S76" s="35">
        <f t="shared" si="34"/>
        <v>4.316546762589928</v>
      </c>
      <c r="T76" s="42">
        <f t="shared" si="35"/>
        <v>359.71223021582733</v>
      </c>
      <c r="U76" s="1">
        <v>488</v>
      </c>
      <c r="V76" s="1">
        <v>310</v>
      </c>
      <c r="W76" s="33">
        <f t="shared" si="30"/>
        <v>63.52459016393443</v>
      </c>
      <c r="X76" s="11">
        <v>4</v>
      </c>
      <c r="Y76" s="22">
        <f>X76/V76*100</f>
        <v>1.2903225806451613</v>
      </c>
      <c r="Z76" s="18">
        <v>0</v>
      </c>
      <c r="AA76" s="34">
        <f t="shared" si="25"/>
        <v>0</v>
      </c>
      <c r="AB76" s="89">
        <f t="shared" si="38"/>
        <v>0</v>
      </c>
      <c r="AC76" s="22">
        <v>0</v>
      </c>
      <c r="AD76" s="18">
        <v>0</v>
      </c>
      <c r="AE76" s="1">
        <v>0</v>
      </c>
      <c r="AF76" s="1">
        <v>0</v>
      </c>
      <c r="AG76" s="1">
        <v>0</v>
      </c>
      <c r="AH76" s="1">
        <v>0</v>
      </c>
      <c r="AI76" s="55">
        <v>0</v>
      </c>
      <c r="AJ76" s="11">
        <v>0</v>
      </c>
      <c r="AK76" s="35">
        <f t="shared" si="26"/>
        <v>0</v>
      </c>
      <c r="AL76" s="42">
        <f t="shared" si="27"/>
        <v>0</v>
      </c>
    </row>
    <row r="77" spans="2:38" s="29" customFormat="1" ht="17.25" customHeight="1">
      <c r="B77" s="31" t="s">
        <v>75</v>
      </c>
      <c r="C77" s="6">
        <v>615</v>
      </c>
      <c r="D77" s="6">
        <v>436</v>
      </c>
      <c r="E77" s="33">
        <f t="shared" si="31"/>
        <v>70.89430894308944</v>
      </c>
      <c r="F77" s="10">
        <v>310</v>
      </c>
      <c r="G77" s="52">
        <f t="shared" si="32"/>
        <v>71.10091743119266</v>
      </c>
      <c r="H77" s="6">
        <v>6</v>
      </c>
      <c r="I77" s="34">
        <f t="shared" si="33"/>
        <v>1.935483870967742</v>
      </c>
      <c r="J77" s="71">
        <f t="shared" si="36"/>
        <v>0</v>
      </c>
      <c r="K77" s="22">
        <f t="shared" si="37"/>
        <v>0</v>
      </c>
      <c r="L77" s="5">
        <v>0</v>
      </c>
      <c r="M77" s="6">
        <v>0</v>
      </c>
      <c r="N77" s="6">
        <v>0</v>
      </c>
      <c r="O77" s="6">
        <v>0</v>
      </c>
      <c r="P77" s="6">
        <v>6</v>
      </c>
      <c r="Q77" s="41">
        <v>0</v>
      </c>
      <c r="R77" s="6">
        <v>0</v>
      </c>
      <c r="S77" s="35">
        <f t="shared" si="34"/>
        <v>0</v>
      </c>
      <c r="T77" s="42">
        <f t="shared" si="35"/>
        <v>0</v>
      </c>
      <c r="U77" s="58" t="s">
        <v>115</v>
      </c>
      <c r="V77" s="1">
        <v>0</v>
      </c>
      <c r="W77" s="47" t="s">
        <v>115</v>
      </c>
      <c r="X77" s="11">
        <v>0</v>
      </c>
      <c r="Y77" s="59">
        <v>0</v>
      </c>
      <c r="Z77" s="18">
        <v>0</v>
      </c>
      <c r="AA77" s="34">
        <v>0</v>
      </c>
      <c r="AB77" s="89">
        <f t="shared" si="38"/>
        <v>0</v>
      </c>
      <c r="AC77" s="22">
        <v>0</v>
      </c>
      <c r="AD77" s="18">
        <v>0</v>
      </c>
      <c r="AE77" s="1">
        <v>0</v>
      </c>
      <c r="AF77" s="1">
        <v>0</v>
      </c>
      <c r="AG77" s="1">
        <v>0</v>
      </c>
      <c r="AH77" s="1">
        <v>0</v>
      </c>
      <c r="AI77" s="55">
        <v>0</v>
      </c>
      <c r="AJ77" s="11">
        <v>0</v>
      </c>
      <c r="AK77" s="35">
        <v>0</v>
      </c>
      <c r="AL77" s="42">
        <v>0</v>
      </c>
    </row>
    <row r="78" spans="2:38" s="29" customFormat="1" ht="17.25" customHeight="1">
      <c r="B78" s="31" t="s">
        <v>76</v>
      </c>
      <c r="C78" s="6">
        <v>4384</v>
      </c>
      <c r="D78" s="6">
        <v>2129</v>
      </c>
      <c r="E78" s="33">
        <f t="shared" si="31"/>
        <v>48.56295620437956</v>
      </c>
      <c r="F78" s="10">
        <v>1764</v>
      </c>
      <c r="G78" s="52">
        <f t="shared" si="32"/>
        <v>82.85580084546736</v>
      </c>
      <c r="H78" s="6">
        <v>51</v>
      </c>
      <c r="I78" s="34">
        <f t="shared" si="33"/>
        <v>2.891156462585034</v>
      </c>
      <c r="J78" s="71">
        <f t="shared" si="36"/>
        <v>46</v>
      </c>
      <c r="K78" s="22">
        <f t="shared" si="37"/>
        <v>90.19607843137256</v>
      </c>
      <c r="L78" s="5">
        <v>38</v>
      </c>
      <c r="M78" s="6">
        <v>0</v>
      </c>
      <c r="N78" s="6">
        <v>0</v>
      </c>
      <c r="O78" s="6">
        <v>8</v>
      </c>
      <c r="P78" s="6">
        <v>2</v>
      </c>
      <c r="Q78" s="41">
        <v>3</v>
      </c>
      <c r="R78" s="6">
        <v>0</v>
      </c>
      <c r="S78" s="35">
        <f t="shared" si="34"/>
        <v>0</v>
      </c>
      <c r="T78" s="42">
        <f t="shared" si="35"/>
        <v>0</v>
      </c>
      <c r="U78" s="1">
        <v>4384</v>
      </c>
      <c r="V78" s="1">
        <v>2129</v>
      </c>
      <c r="W78" s="33">
        <f aca="true" t="shared" si="39" ref="W78:W85">V78/U78*100</f>
        <v>48.56295620437956</v>
      </c>
      <c r="X78" s="11">
        <v>16</v>
      </c>
      <c r="Y78" s="22">
        <f>X78/V78*100</f>
        <v>0.7515265382808831</v>
      </c>
      <c r="Z78" s="18">
        <v>0</v>
      </c>
      <c r="AA78" s="34">
        <f aca="true" t="shared" si="40" ref="AA78:AA85">Z78/X78*100</f>
        <v>0</v>
      </c>
      <c r="AB78" s="89">
        <f t="shared" si="38"/>
        <v>0</v>
      </c>
      <c r="AC78" s="22">
        <v>0</v>
      </c>
      <c r="AD78" s="18">
        <v>0</v>
      </c>
      <c r="AE78" s="1">
        <v>0</v>
      </c>
      <c r="AF78" s="1">
        <v>0</v>
      </c>
      <c r="AG78" s="1">
        <v>0</v>
      </c>
      <c r="AH78" s="1">
        <v>0</v>
      </c>
      <c r="AI78" s="55">
        <v>0</v>
      </c>
      <c r="AJ78" s="11">
        <v>0</v>
      </c>
      <c r="AK78" s="35">
        <f aca="true" t="shared" si="41" ref="AK78:AK85">AJ78/X78*100</f>
        <v>0</v>
      </c>
      <c r="AL78" s="42">
        <f aca="true" t="shared" si="42" ref="AL78:AL85">AE78/X78*100000</f>
        <v>0</v>
      </c>
    </row>
    <row r="79" spans="2:38" s="29" customFormat="1" ht="17.25" customHeight="1">
      <c r="B79" s="31" t="s">
        <v>77</v>
      </c>
      <c r="C79" s="6">
        <v>2739</v>
      </c>
      <c r="D79" s="6">
        <v>1481</v>
      </c>
      <c r="E79" s="33">
        <f t="shared" si="31"/>
        <v>54.070828769623944</v>
      </c>
      <c r="F79" s="10">
        <v>1491</v>
      </c>
      <c r="G79" s="52">
        <f t="shared" si="32"/>
        <v>100.67521944632006</v>
      </c>
      <c r="H79" s="6">
        <v>22</v>
      </c>
      <c r="I79" s="34">
        <f t="shared" si="33"/>
        <v>1.4755197853789404</v>
      </c>
      <c r="J79" s="71">
        <f t="shared" si="36"/>
        <v>18</v>
      </c>
      <c r="K79" s="22">
        <f t="shared" si="37"/>
        <v>81.81818181818183</v>
      </c>
      <c r="L79" s="5">
        <v>8</v>
      </c>
      <c r="M79" s="6">
        <v>2</v>
      </c>
      <c r="N79" s="6">
        <v>0</v>
      </c>
      <c r="O79" s="6">
        <v>8</v>
      </c>
      <c r="P79" s="6">
        <v>3</v>
      </c>
      <c r="Q79" s="41">
        <v>1</v>
      </c>
      <c r="R79" s="6">
        <v>0</v>
      </c>
      <c r="S79" s="35">
        <f t="shared" si="34"/>
        <v>0</v>
      </c>
      <c r="T79" s="42">
        <f t="shared" si="35"/>
        <v>134.1381623071764</v>
      </c>
      <c r="U79" s="1">
        <v>2739</v>
      </c>
      <c r="V79" s="1">
        <v>11</v>
      </c>
      <c r="W79" s="33">
        <f t="shared" si="39"/>
        <v>0.4016064257028112</v>
      </c>
      <c r="X79" s="11">
        <v>5</v>
      </c>
      <c r="Y79" s="22">
        <f>X79/V79*100</f>
        <v>45.45454545454545</v>
      </c>
      <c r="Z79" s="18">
        <v>0</v>
      </c>
      <c r="AA79" s="34">
        <f t="shared" si="40"/>
        <v>0</v>
      </c>
      <c r="AB79" s="89">
        <f t="shared" si="38"/>
        <v>0</v>
      </c>
      <c r="AC79" s="22">
        <v>0</v>
      </c>
      <c r="AD79" s="18">
        <v>0</v>
      </c>
      <c r="AE79" s="1">
        <v>0</v>
      </c>
      <c r="AF79" s="1">
        <v>0</v>
      </c>
      <c r="AG79" s="1">
        <v>0</v>
      </c>
      <c r="AH79" s="1">
        <v>0</v>
      </c>
      <c r="AI79" s="55">
        <v>0</v>
      </c>
      <c r="AJ79" s="11">
        <v>0</v>
      </c>
      <c r="AK79" s="35">
        <f t="shared" si="41"/>
        <v>0</v>
      </c>
      <c r="AL79" s="42">
        <f t="shared" si="42"/>
        <v>0</v>
      </c>
    </row>
    <row r="80" spans="2:38" s="29" customFormat="1" ht="17.25" customHeight="1">
      <c r="B80" s="31" t="s">
        <v>78</v>
      </c>
      <c r="C80" s="6">
        <v>1211</v>
      </c>
      <c r="D80" s="6">
        <v>589</v>
      </c>
      <c r="E80" s="33">
        <f t="shared" si="31"/>
        <v>48.637489677952104</v>
      </c>
      <c r="F80" s="10">
        <v>426</v>
      </c>
      <c r="G80" s="52">
        <f t="shared" si="32"/>
        <v>72.32597623089984</v>
      </c>
      <c r="H80" s="6">
        <v>7</v>
      </c>
      <c r="I80" s="34">
        <f t="shared" si="33"/>
        <v>1.643192488262911</v>
      </c>
      <c r="J80" s="71">
        <f t="shared" si="36"/>
        <v>3</v>
      </c>
      <c r="K80" s="22">
        <f t="shared" si="37"/>
        <v>42.857142857142854</v>
      </c>
      <c r="L80" s="5">
        <v>0</v>
      </c>
      <c r="M80" s="6">
        <v>0</v>
      </c>
      <c r="N80" s="6">
        <v>0</v>
      </c>
      <c r="O80" s="6">
        <v>3</v>
      </c>
      <c r="P80" s="6">
        <v>0</v>
      </c>
      <c r="Q80" s="41">
        <v>4</v>
      </c>
      <c r="R80" s="6">
        <v>25</v>
      </c>
      <c r="S80" s="35">
        <f t="shared" si="34"/>
        <v>5.868544600938967</v>
      </c>
      <c r="T80" s="42">
        <f t="shared" si="35"/>
        <v>0</v>
      </c>
      <c r="U80" s="1">
        <v>1211</v>
      </c>
      <c r="V80" s="1">
        <v>0</v>
      </c>
      <c r="W80" s="47" t="s">
        <v>115</v>
      </c>
      <c r="X80" s="11">
        <v>1</v>
      </c>
      <c r="Y80" s="48" t="s">
        <v>105</v>
      </c>
      <c r="Z80" s="18">
        <v>0</v>
      </c>
      <c r="AA80" s="34">
        <f t="shared" si="40"/>
        <v>0</v>
      </c>
      <c r="AB80" s="89">
        <f t="shared" si="38"/>
        <v>0</v>
      </c>
      <c r="AC80" s="22">
        <v>0</v>
      </c>
      <c r="AD80" s="18">
        <v>0</v>
      </c>
      <c r="AE80" s="1">
        <v>0</v>
      </c>
      <c r="AF80" s="1">
        <v>0</v>
      </c>
      <c r="AG80" s="1">
        <v>0</v>
      </c>
      <c r="AH80" s="1">
        <v>0</v>
      </c>
      <c r="AI80" s="55">
        <v>0</v>
      </c>
      <c r="AJ80" s="11">
        <v>0</v>
      </c>
      <c r="AK80" s="35">
        <f t="shared" si="41"/>
        <v>0</v>
      </c>
      <c r="AL80" s="42">
        <f t="shared" si="42"/>
        <v>0</v>
      </c>
    </row>
    <row r="81" spans="2:38" s="29" customFormat="1" ht="17.25" customHeight="1">
      <c r="B81" s="31" t="s">
        <v>79</v>
      </c>
      <c r="C81" s="6">
        <v>2496</v>
      </c>
      <c r="D81" s="6">
        <v>986</v>
      </c>
      <c r="E81" s="33">
        <f t="shared" si="31"/>
        <v>39.503205128205124</v>
      </c>
      <c r="F81" s="10">
        <v>849</v>
      </c>
      <c r="G81" s="52">
        <f t="shared" si="32"/>
        <v>86.105476673428</v>
      </c>
      <c r="H81" s="6">
        <v>2</v>
      </c>
      <c r="I81" s="34">
        <f t="shared" si="33"/>
        <v>0.23557126030624262</v>
      </c>
      <c r="J81" s="71">
        <f t="shared" si="36"/>
        <v>2</v>
      </c>
      <c r="K81" s="22">
        <f t="shared" si="37"/>
        <v>100</v>
      </c>
      <c r="L81" s="5">
        <v>0</v>
      </c>
      <c r="M81" s="6">
        <v>0</v>
      </c>
      <c r="N81" s="6">
        <v>1</v>
      </c>
      <c r="O81" s="6">
        <v>1</v>
      </c>
      <c r="P81" s="6">
        <v>0</v>
      </c>
      <c r="Q81" s="41">
        <v>0</v>
      </c>
      <c r="R81" s="6">
        <v>0</v>
      </c>
      <c r="S81" s="35">
        <f t="shared" si="34"/>
        <v>0</v>
      </c>
      <c r="T81" s="42">
        <f t="shared" si="35"/>
        <v>0</v>
      </c>
      <c r="U81" s="1">
        <v>2496</v>
      </c>
      <c r="V81" s="1">
        <v>9</v>
      </c>
      <c r="W81" s="33">
        <f t="shared" si="39"/>
        <v>0.3605769230769231</v>
      </c>
      <c r="X81" s="11">
        <v>8</v>
      </c>
      <c r="Y81" s="22">
        <f>X81/V81*100</f>
        <v>88.88888888888889</v>
      </c>
      <c r="Z81" s="18">
        <v>0</v>
      </c>
      <c r="AA81" s="34">
        <f t="shared" si="40"/>
        <v>0</v>
      </c>
      <c r="AB81" s="89">
        <f t="shared" si="38"/>
        <v>0</v>
      </c>
      <c r="AC81" s="22">
        <v>0</v>
      </c>
      <c r="AD81" s="18">
        <v>0</v>
      </c>
      <c r="AE81" s="1">
        <v>0</v>
      </c>
      <c r="AF81" s="1">
        <v>0</v>
      </c>
      <c r="AG81" s="1">
        <v>0</v>
      </c>
      <c r="AH81" s="1">
        <v>0</v>
      </c>
      <c r="AI81" s="55">
        <v>0</v>
      </c>
      <c r="AJ81" s="11">
        <v>0</v>
      </c>
      <c r="AK81" s="35">
        <f t="shared" si="41"/>
        <v>0</v>
      </c>
      <c r="AL81" s="42">
        <f t="shared" si="42"/>
        <v>0</v>
      </c>
    </row>
    <row r="82" spans="2:38" s="29" customFormat="1" ht="17.25" customHeight="1">
      <c r="B82" s="31" t="s">
        <v>80</v>
      </c>
      <c r="C82" s="6">
        <v>1314</v>
      </c>
      <c r="D82" s="6">
        <v>849</v>
      </c>
      <c r="E82" s="33">
        <f t="shared" si="31"/>
        <v>64.61187214611871</v>
      </c>
      <c r="F82" s="10">
        <v>804</v>
      </c>
      <c r="G82" s="52">
        <f t="shared" si="32"/>
        <v>94.69964664310953</v>
      </c>
      <c r="H82" s="6">
        <v>30</v>
      </c>
      <c r="I82" s="34">
        <f t="shared" si="33"/>
        <v>3.731343283582089</v>
      </c>
      <c r="J82" s="71">
        <f t="shared" si="36"/>
        <v>29</v>
      </c>
      <c r="K82" s="22">
        <f t="shared" si="37"/>
        <v>96.66666666666667</v>
      </c>
      <c r="L82" s="5">
        <v>7</v>
      </c>
      <c r="M82" s="6">
        <v>2</v>
      </c>
      <c r="N82" s="6">
        <v>0</v>
      </c>
      <c r="O82" s="6">
        <v>20</v>
      </c>
      <c r="P82" s="6">
        <v>0</v>
      </c>
      <c r="Q82" s="41">
        <v>1</v>
      </c>
      <c r="R82" s="6">
        <v>0</v>
      </c>
      <c r="S82" s="35">
        <f t="shared" si="34"/>
        <v>0</v>
      </c>
      <c r="T82" s="42">
        <f t="shared" si="35"/>
        <v>248.75621890547262</v>
      </c>
      <c r="U82" s="1">
        <v>1314</v>
      </c>
      <c r="V82" s="1">
        <v>5</v>
      </c>
      <c r="W82" s="33">
        <f t="shared" si="39"/>
        <v>0.380517503805175</v>
      </c>
      <c r="X82" s="11">
        <v>3</v>
      </c>
      <c r="Y82" s="22">
        <f>X82/V82*100</f>
        <v>60</v>
      </c>
      <c r="Z82" s="18">
        <v>0</v>
      </c>
      <c r="AA82" s="34">
        <f t="shared" si="40"/>
        <v>0</v>
      </c>
      <c r="AB82" s="89">
        <f t="shared" si="38"/>
        <v>0</v>
      </c>
      <c r="AC82" s="22">
        <v>0</v>
      </c>
      <c r="AD82" s="18">
        <v>0</v>
      </c>
      <c r="AE82" s="1">
        <v>0</v>
      </c>
      <c r="AF82" s="1">
        <v>0</v>
      </c>
      <c r="AG82" s="1">
        <v>0</v>
      </c>
      <c r="AH82" s="1">
        <v>0</v>
      </c>
      <c r="AI82" s="55">
        <v>0</v>
      </c>
      <c r="AJ82" s="11">
        <v>0</v>
      </c>
      <c r="AK82" s="35">
        <f t="shared" si="41"/>
        <v>0</v>
      </c>
      <c r="AL82" s="42">
        <f t="shared" si="42"/>
        <v>0</v>
      </c>
    </row>
    <row r="83" spans="2:38" s="29" customFormat="1" ht="17.25" customHeight="1">
      <c r="B83" s="31" t="s">
        <v>81</v>
      </c>
      <c r="C83" s="6">
        <v>2278</v>
      </c>
      <c r="D83" s="6">
        <v>1162</v>
      </c>
      <c r="E83" s="33">
        <f t="shared" si="31"/>
        <v>51.00965759438104</v>
      </c>
      <c r="F83" s="10">
        <v>1005</v>
      </c>
      <c r="G83" s="52">
        <f t="shared" si="32"/>
        <v>86.48881239242685</v>
      </c>
      <c r="H83" s="6">
        <v>35</v>
      </c>
      <c r="I83" s="34">
        <f t="shared" si="33"/>
        <v>3.482587064676617</v>
      </c>
      <c r="J83" s="71">
        <f t="shared" si="36"/>
        <v>34</v>
      </c>
      <c r="K83" s="22">
        <f t="shared" si="37"/>
        <v>97.14285714285714</v>
      </c>
      <c r="L83" s="5">
        <v>16</v>
      </c>
      <c r="M83" s="6">
        <v>0</v>
      </c>
      <c r="N83" s="6">
        <v>0</v>
      </c>
      <c r="O83" s="6">
        <v>18</v>
      </c>
      <c r="P83" s="6">
        <v>1</v>
      </c>
      <c r="Q83" s="41">
        <v>0</v>
      </c>
      <c r="R83" s="6">
        <v>0</v>
      </c>
      <c r="S83" s="35">
        <f t="shared" si="34"/>
        <v>0</v>
      </c>
      <c r="T83" s="42">
        <f t="shared" si="35"/>
        <v>0</v>
      </c>
      <c r="U83" s="1">
        <v>2278</v>
      </c>
      <c r="V83" s="1">
        <v>10</v>
      </c>
      <c r="W83" s="33">
        <f t="shared" si="39"/>
        <v>0.4389815627743635</v>
      </c>
      <c r="X83" s="11">
        <v>6</v>
      </c>
      <c r="Y83" s="22">
        <f>X83/V83*100</f>
        <v>60</v>
      </c>
      <c r="Z83" s="18">
        <v>0</v>
      </c>
      <c r="AA83" s="34">
        <f t="shared" si="40"/>
        <v>0</v>
      </c>
      <c r="AB83" s="89">
        <f t="shared" si="38"/>
        <v>0</v>
      </c>
      <c r="AC83" s="22">
        <v>0</v>
      </c>
      <c r="AD83" s="18">
        <v>0</v>
      </c>
      <c r="AE83" s="1">
        <v>0</v>
      </c>
      <c r="AF83" s="1">
        <v>0</v>
      </c>
      <c r="AG83" s="1">
        <v>0</v>
      </c>
      <c r="AH83" s="1">
        <v>0</v>
      </c>
      <c r="AI83" s="55">
        <v>0</v>
      </c>
      <c r="AJ83" s="11">
        <v>0</v>
      </c>
      <c r="AK83" s="35">
        <f t="shared" si="41"/>
        <v>0</v>
      </c>
      <c r="AL83" s="42">
        <f t="shared" si="42"/>
        <v>0</v>
      </c>
    </row>
    <row r="84" spans="2:38" s="29" customFormat="1" ht="17.25" customHeight="1">
      <c r="B84" s="31" t="s">
        <v>82</v>
      </c>
      <c r="C84" s="6">
        <v>2708</v>
      </c>
      <c r="D84" s="6">
        <v>1600</v>
      </c>
      <c r="E84" s="33">
        <f t="shared" si="31"/>
        <v>59.08419497784343</v>
      </c>
      <c r="F84" s="10">
        <v>1148</v>
      </c>
      <c r="G84" s="52">
        <f t="shared" si="32"/>
        <v>71.75</v>
      </c>
      <c r="H84" s="6">
        <v>25</v>
      </c>
      <c r="I84" s="34">
        <f t="shared" si="33"/>
        <v>2.177700348432056</v>
      </c>
      <c r="J84" s="71">
        <f t="shared" si="36"/>
        <v>25</v>
      </c>
      <c r="K84" s="22">
        <f t="shared" si="37"/>
        <v>100</v>
      </c>
      <c r="L84" s="5">
        <v>17</v>
      </c>
      <c r="M84" s="6">
        <v>0</v>
      </c>
      <c r="N84" s="6">
        <v>0</v>
      </c>
      <c r="O84" s="6">
        <v>8</v>
      </c>
      <c r="P84" s="6">
        <v>0</v>
      </c>
      <c r="Q84" s="41">
        <v>0</v>
      </c>
      <c r="R84" s="6">
        <v>0</v>
      </c>
      <c r="S84" s="35">
        <f t="shared" si="34"/>
        <v>0</v>
      </c>
      <c r="T84" s="42">
        <f t="shared" si="35"/>
        <v>0</v>
      </c>
      <c r="U84" s="1">
        <v>2708</v>
      </c>
      <c r="V84" s="1">
        <v>5</v>
      </c>
      <c r="W84" s="33">
        <f t="shared" si="39"/>
        <v>0.1846381093057607</v>
      </c>
      <c r="X84" s="11">
        <v>4</v>
      </c>
      <c r="Y84" s="22">
        <f>X84/V84*100</f>
        <v>80</v>
      </c>
      <c r="Z84" s="18">
        <v>0</v>
      </c>
      <c r="AA84" s="34">
        <f t="shared" si="40"/>
        <v>0</v>
      </c>
      <c r="AB84" s="89">
        <f t="shared" si="38"/>
        <v>0</v>
      </c>
      <c r="AC84" s="22">
        <v>0</v>
      </c>
      <c r="AD84" s="18">
        <v>0</v>
      </c>
      <c r="AE84" s="1">
        <v>0</v>
      </c>
      <c r="AF84" s="1">
        <v>0</v>
      </c>
      <c r="AG84" s="1">
        <v>0</v>
      </c>
      <c r="AH84" s="1">
        <v>0</v>
      </c>
      <c r="AI84" s="55">
        <v>0</v>
      </c>
      <c r="AJ84" s="11">
        <v>0</v>
      </c>
      <c r="AK84" s="35">
        <f t="shared" si="41"/>
        <v>0</v>
      </c>
      <c r="AL84" s="42">
        <f t="shared" si="42"/>
        <v>0</v>
      </c>
    </row>
    <row r="85" spans="2:38" ht="17.25" customHeight="1" thickBot="1">
      <c r="B85" s="32" t="s">
        <v>83</v>
      </c>
      <c r="C85" s="15">
        <v>2418</v>
      </c>
      <c r="D85" s="15">
        <v>784</v>
      </c>
      <c r="E85" s="36">
        <f t="shared" si="31"/>
        <v>32.42349048800662</v>
      </c>
      <c r="F85" s="13">
        <v>664</v>
      </c>
      <c r="G85" s="53">
        <f t="shared" si="32"/>
        <v>84.6938775510204</v>
      </c>
      <c r="H85" s="15">
        <v>18</v>
      </c>
      <c r="I85" s="38">
        <f t="shared" si="33"/>
        <v>2.710843373493976</v>
      </c>
      <c r="J85" s="72">
        <f t="shared" si="36"/>
        <v>17</v>
      </c>
      <c r="K85" s="37">
        <f t="shared" si="37"/>
        <v>94.44444444444444</v>
      </c>
      <c r="L85" s="14">
        <v>6</v>
      </c>
      <c r="M85" s="15">
        <v>0</v>
      </c>
      <c r="N85" s="15">
        <v>0</v>
      </c>
      <c r="O85" s="15">
        <v>11</v>
      </c>
      <c r="P85" s="15">
        <v>0</v>
      </c>
      <c r="Q85" s="61">
        <v>1</v>
      </c>
      <c r="R85" s="15">
        <v>0</v>
      </c>
      <c r="S85" s="39">
        <f t="shared" si="34"/>
        <v>0</v>
      </c>
      <c r="T85" s="43">
        <f t="shared" si="35"/>
        <v>0</v>
      </c>
      <c r="U85" s="57">
        <v>2418</v>
      </c>
      <c r="V85" s="12">
        <v>1</v>
      </c>
      <c r="W85" s="36">
        <f t="shared" si="39"/>
        <v>0.0413564929693962</v>
      </c>
      <c r="X85" s="17">
        <v>1</v>
      </c>
      <c r="Y85" s="37">
        <f>X85/V85*100</f>
        <v>100</v>
      </c>
      <c r="Z85" s="12">
        <v>0</v>
      </c>
      <c r="AA85" s="38">
        <f t="shared" si="40"/>
        <v>0</v>
      </c>
      <c r="AB85" s="77">
        <f t="shared" si="38"/>
        <v>0</v>
      </c>
      <c r="AC85" s="37">
        <v>0</v>
      </c>
      <c r="AD85" s="69">
        <v>0</v>
      </c>
      <c r="AE85" s="12">
        <v>0</v>
      </c>
      <c r="AF85" s="12">
        <v>0</v>
      </c>
      <c r="AG85" s="12">
        <v>0</v>
      </c>
      <c r="AH85" s="12">
        <v>0</v>
      </c>
      <c r="AI85" s="62">
        <v>0</v>
      </c>
      <c r="AJ85" s="17">
        <v>0</v>
      </c>
      <c r="AK85" s="39">
        <f t="shared" si="41"/>
        <v>0</v>
      </c>
      <c r="AL85" s="43">
        <f t="shared" si="42"/>
        <v>0</v>
      </c>
    </row>
  </sheetData>
  <sheetProtection/>
  <mergeCells count="45">
    <mergeCell ref="AB3:AC3"/>
    <mergeCell ref="AB4:AB5"/>
    <mergeCell ref="AC4:AC5"/>
    <mergeCell ref="X3:AA3"/>
    <mergeCell ref="U3:U5"/>
    <mergeCell ref="V3:V5"/>
    <mergeCell ref="W3:W5"/>
    <mergeCell ref="AG4:AG5"/>
    <mergeCell ref="AH4:AH5"/>
    <mergeCell ref="AI4:AI5"/>
    <mergeCell ref="AJ4:AJ5"/>
    <mergeCell ref="AJ3:AK3"/>
    <mergeCell ref="AL3:AL5"/>
    <mergeCell ref="AD3:AI3"/>
    <mergeCell ref="X4:X5"/>
    <mergeCell ref="Y4:Y5"/>
    <mergeCell ref="Z4:Z5"/>
    <mergeCell ref="AA4:AA5"/>
    <mergeCell ref="AD4:AD5"/>
    <mergeCell ref="AE4:AE5"/>
    <mergeCell ref="AF4:AF5"/>
    <mergeCell ref="AK4:AK5"/>
    <mergeCell ref="T3:T5"/>
    <mergeCell ref="F4:F5"/>
    <mergeCell ref="G4:G5"/>
    <mergeCell ref="H4:H5"/>
    <mergeCell ref="I4:I5"/>
    <mergeCell ref="O4:O5"/>
    <mergeCell ref="P4:P5"/>
    <mergeCell ref="Q4:Q5"/>
    <mergeCell ref="N4:N5"/>
    <mergeCell ref="S4:S5"/>
    <mergeCell ref="F3:I3"/>
    <mergeCell ref="J4:J5"/>
    <mergeCell ref="K4:K5"/>
    <mergeCell ref="J3:K3"/>
    <mergeCell ref="R3:S3"/>
    <mergeCell ref="L3:Q3"/>
    <mergeCell ref="R4:R5"/>
    <mergeCell ref="B3:B5"/>
    <mergeCell ref="C3:C5"/>
    <mergeCell ref="D3:D5"/>
    <mergeCell ref="E3:E5"/>
    <mergeCell ref="L4:L5"/>
    <mergeCell ref="M4:M5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PageLayoutView="0" workbookViewId="0" topLeftCell="A1">
      <pane xSplit="5" ySplit="4" topLeftCell="F2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36" sqref="A36"/>
    </sheetView>
  </sheetViews>
  <sheetFormatPr defaultColWidth="9.00390625" defaultRowHeight="13.5"/>
  <cols>
    <col min="1" max="1" width="7.625" style="2" customWidth="1"/>
    <col min="2" max="2" width="7.50390625" style="2" customWidth="1"/>
    <col min="3" max="4" width="10.625" style="2" customWidth="1"/>
    <col min="5" max="5" width="4.625" style="2" customWidth="1"/>
    <col min="6" max="9" width="10.625" style="2" customWidth="1"/>
    <col min="10" max="10" width="7.625" style="2" customWidth="1"/>
    <col min="11" max="19" width="10.625" style="2" customWidth="1"/>
    <col min="20" max="20" width="9.00390625" style="126" customWidth="1"/>
    <col min="21" max="16384" width="9.00390625" style="2" customWidth="1"/>
  </cols>
  <sheetData>
    <row r="1" spans="1:20" s="118" customFormat="1" ht="18" customHeight="1" thickBot="1">
      <c r="A1" s="117" t="s">
        <v>146</v>
      </c>
      <c r="T1" s="119" t="s">
        <v>147</v>
      </c>
    </row>
    <row r="2" spans="1:20" s="126" customFormat="1" ht="24" customHeight="1">
      <c r="A2" s="306"/>
      <c r="B2" s="120"/>
      <c r="C2" s="121"/>
      <c r="D2" s="121"/>
      <c r="E2" s="122"/>
      <c r="F2" s="309" t="s">
        <v>148</v>
      </c>
      <c r="G2" s="312" t="s">
        <v>149</v>
      </c>
      <c r="H2" s="314" t="s">
        <v>150</v>
      </c>
      <c r="I2" s="317" t="s">
        <v>0</v>
      </c>
      <c r="J2" s="123" t="s">
        <v>151</v>
      </c>
      <c r="K2" s="295" t="s">
        <v>152</v>
      </c>
      <c r="L2" s="297" t="s">
        <v>153</v>
      </c>
      <c r="M2" s="299" t="s">
        <v>154</v>
      </c>
      <c r="N2" s="124" t="s">
        <v>155</v>
      </c>
      <c r="O2" s="124"/>
      <c r="P2" s="124"/>
      <c r="Q2" s="124"/>
      <c r="R2" s="124"/>
      <c r="S2" s="124"/>
      <c r="T2" s="125" t="s">
        <v>156</v>
      </c>
    </row>
    <row r="3" spans="1:20" s="135" customFormat="1" ht="33.75">
      <c r="A3" s="307"/>
      <c r="B3" s="127"/>
      <c r="C3" s="128"/>
      <c r="D3" s="128"/>
      <c r="E3" s="129"/>
      <c r="F3" s="310"/>
      <c r="G3" s="313"/>
      <c r="H3" s="315"/>
      <c r="I3" s="318"/>
      <c r="J3" s="130"/>
      <c r="K3" s="296"/>
      <c r="L3" s="298"/>
      <c r="M3" s="300"/>
      <c r="N3" s="131" t="s">
        <v>157</v>
      </c>
      <c r="O3" s="132" t="s">
        <v>158</v>
      </c>
      <c r="P3" s="132" t="s">
        <v>159</v>
      </c>
      <c r="Q3" s="132" t="s">
        <v>160</v>
      </c>
      <c r="R3" s="132" t="s">
        <v>3</v>
      </c>
      <c r="S3" s="133" t="s">
        <v>4</v>
      </c>
      <c r="T3" s="134" t="s">
        <v>161</v>
      </c>
    </row>
    <row r="4" spans="1:20" s="126" customFormat="1" ht="13.5">
      <c r="A4" s="308"/>
      <c r="B4" s="136"/>
      <c r="C4" s="137"/>
      <c r="D4" s="137"/>
      <c r="E4" s="138"/>
      <c r="F4" s="311"/>
      <c r="G4" s="139" t="s">
        <v>162</v>
      </c>
      <c r="H4" s="316"/>
      <c r="I4" s="140" t="s">
        <v>163</v>
      </c>
      <c r="J4" s="141" t="s">
        <v>164</v>
      </c>
      <c r="K4" s="142" t="s">
        <v>165</v>
      </c>
      <c r="L4" s="143" t="s">
        <v>166</v>
      </c>
      <c r="M4" s="144" t="s">
        <v>167</v>
      </c>
      <c r="N4" s="142" t="s">
        <v>168</v>
      </c>
      <c r="O4" s="145" t="s">
        <v>169</v>
      </c>
      <c r="P4" s="145" t="s">
        <v>170</v>
      </c>
      <c r="Q4" s="145" t="s">
        <v>171</v>
      </c>
      <c r="R4" s="145" t="s">
        <v>172</v>
      </c>
      <c r="S4" s="145" t="s">
        <v>173</v>
      </c>
      <c r="T4" s="146" t="s">
        <v>174</v>
      </c>
    </row>
    <row r="5" spans="1:20" s="118" customFormat="1" ht="18" customHeight="1">
      <c r="A5" s="147" t="s">
        <v>175</v>
      </c>
      <c r="B5" s="301" t="s">
        <v>176</v>
      </c>
      <c r="C5" s="148" t="s">
        <v>177</v>
      </c>
      <c r="D5" s="149"/>
      <c r="E5" s="150" t="s">
        <v>178</v>
      </c>
      <c r="F5" s="150">
        <v>57804</v>
      </c>
      <c r="G5" s="150">
        <v>9425</v>
      </c>
      <c r="H5" s="151">
        <v>372</v>
      </c>
      <c r="I5" s="152">
        <v>2358</v>
      </c>
      <c r="J5" s="153">
        <f aca="true" t="shared" si="0" ref="J5:J34">I5/G5*100</f>
        <v>25.018567639257295</v>
      </c>
      <c r="K5" s="154">
        <v>16</v>
      </c>
      <c r="L5" s="154">
        <f aca="true" t="shared" si="1" ref="L5:L34">SUM(N5:Q5)</f>
        <v>13</v>
      </c>
      <c r="M5" s="155">
        <f aca="true" t="shared" si="2" ref="M5:M34">L5/K5*100</f>
        <v>81.25</v>
      </c>
      <c r="N5" s="154">
        <v>8</v>
      </c>
      <c r="O5" s="156">
        <v>1</v>
      </c>
      <c r="P5" s="156">
        <v>0</v>
      </c>
      <c r="Q5" s="156">
        <v>4</v>
      </c>
      <c r="R5" s="156">
        <v>3</v>
      </c>
      <c r="S5" s="157">
        <v>0</v>
      </c>
      <c r="T5" s="158">
        <f aca="true" t="shared" si="3" ref="T5:T34">O5/I5*100000</f>
        <v>42.40882103477523</v>
      </c>
    </row>
    <row r="6" spans="1:20" s="118" customFormat="1" ht="18" customHeight="1">
      <c r="A6" s="159" t="s">
        <v>179</v>
      </c>
      <c r="B6" s="304"/>
      <c r="C6" s="160" t="s">
        <v>180</v>
      </c>
      <c r="D6" s="149"/>
      <c r="E6" s="150" t="s">
        <v>181</v>
      </c>
      <c r="F6" s="150">
        <v>66769</v>
      </c>
      <c r="G6" s="150">
        <v>11416</v>
      </c>
      <c r="H6" s="151">
        <v>281</v>
      </c>
      <c r="I6" s="152">
        <v>2876</v>
      </c>
      <c r="J6" s="153">
        <f t="shared" si="0"/>
        <v>25.1927119831815</v>
      </c>
      <c r="K6" s="154">
        <v>34</v>
      </c>
      <c r="L6" s="154">
        <f t="shared" si="1"/>
        <v>24</v>
      </c>
      <c r="M6" s="155">
        <f t="shared" si="2"/>
        <v>70.58823529411765</v>
      </c>
      <c r="N6" s="154">
        <v>13</v>
      </c>
      <c r="O6" s="156">
        <v>1</v>
      </c>
      <c r="P6" s="156">
        <v>0</v>
      </c>
      <c r="Q6" s="156">
        <v>10</v>
      </c>
      <c r="R6" s="156">
        <v>8</v>
      </c>
      <c r="S6" s="157">
        <v>2</v>
      </c>
      <c r="T6" s="158">
        <f t="shared" si="3"/>
        <v>34.770514603616135</v>
      </c>
    </row>
    <row r="7" spans="1:20" s="118" customFormat="1" ht="18" customHeight="1">
      <c r="A7" s="161"/>
      <c r="B7" s="304"/>
      <c r="C7" s="160" t="s">
        <v>182</v>
      </c>
      <c r="D7" s="149"/>
      <c r="E7" s="150" t="s">
        <v>183</v>
      </c>
      <c r="F7" s="150">
        <v>80078</v>
      </c>
      <c r="G7" s="150">
        <v>15448</v>
      </c>
      <c r="H7" s="151">
        <v>481</v>
      </c>
      <c r="I7" s="152">
        <v>4677</v>
      </c>
      <c r="J7" s="153">
        <f t="shared" si="0"/>
        <v>30.275763852925948</v>
      </c>
      <c r="K7" s="154">
        <v>55</v>
      </c>
      <c r="L7" s="154">
        <f t="shared" si="1"/>
        <v>35</v>
      </c>
      <c r="M7" s="155">
        <f t="shared" si="2"/>
        <v>63.63636363636363</v>
      </c>
      <c r="N7" s="154">
        <v>23</v>
      </c>
      <c r="O7" s="156">
        <v>0</v>
      </c>
      <c r="P7" s="156">
        <v>1</v>
      </c>
      <c r="Q7" s="156">
        <v>11</v>
      </c>
      <c r="R7" s="156">
        <v>13</v>
      </c>
      <c r="S7" s="157">
        <v>7</v>
      </c>
      <c r="T7" s="158">
        <f t="shared" si="3"/>
        <v>0</v>
      </c>
    </row>
    <row r="8" spans="1:20" s="118" customFormat="1" ht="18" customHeight="1">
      <c r="A8" s="161"/>
      <c r="B8" s="304"/>
      <c r="C8" s="160" t="s">
        <v>184</v>
      </c>
      <c r="D8" s="149"/>
      <c r="E8" s="150" t="s">
        <v>185</v>
      </c>
      <c r="F8" s="150">
        <v>66131</v>
      </c>
      <c r="G8" s="150">
        <v>14102</v>
      </c>
      <c r="H8" s="151">
        <v>580</v>
      </c>
      <c r="I8" s="152">
        <v>4782</v>
      </c>
      <c r="J8" s="153">
        <f t="shared" si="0"/>
        <v>33.910083676074315</v>
      </c>
      <c r="K8" s="154">
        <v>84</v>
      </c>
      <c r="L8" s="154">
        <f t="shared" si="1"/>
        <v>58</v>
      </c>
      <c r="M8" s="155">
        <f t="shared" si="2"/>
        <v>69.04761904761905</v>
      </c>
      <c r="N8" s="154">
        <v>31</v>
      </c>
      <c r="O8" s="156">
        <v>2</v>
      </c>
      <c r="P8" s="156">
        <v>0</v>
      </c>
      <c r="Q8" s="156">
        <v>25</v>
      </c>
      <c r="R8" s="156">
        <v>19</v>
      </c>
      <c r="S8" s="157">
        <v>7</v>
      </c>
      <c r="T8" s="158">
        <f t="shared" si="3"/>
        <v>41.82350480970305</v>
      </c>
    </row>
    <row r="9" spans="1:20" s="118" customFormat="1" ht="18" customHeight="1">
      <c r="A9" s="161"/>
      <c r="B9" s="304"/>
      <c r="C9" s="160" t="s">
        <v>186</v>
      </c>
      <c r="D9" s="149"/>
      <c r="E9" s="150" t="s">
        <v>187</v>
      </c>
      <c r="F9" s="150">
        <v>55860</v>
      </c>
      <c r="G9" s="150">
        <v>23060</v>
      </c>
      <c r="H9" s="151">
        <v>1827</v>
      </c>
      <c r="I9" s="152">
        <v>10625</v>
      </c>
      <c r="J9" s="153">
        <f t="shared" si="0"/>
        <v>46.075455333911535</v>
      </c>
      <c r="K9" s="154">
        <v>254</v>
      </c>
      <c r="L9" s="154">
        <f t="shared" si="1"/>
        <v>202</v>
      </c>
      <c r="M9" s="155">
        <f t="shared" si="2"/>
        <v>79.52755905511812</v>
      </c>
      <c r="N9" s="154">
        <v>98</v>
      </c>
      <c r="O9" s="156">
        <v>8</v>
      </c>
      <c r="P9" s="156">
        <v>5</v>
      </c>
      <c r="Q9" s="156">
        <v>91</v>
      </c>
      <c r="R9" s="156">
        <v>34</v>
      </c>
      <c r="S9" s="157">
        <v>18</v>
      </c>
      <c r="T9" s="158">
        <f t="shared" si="3"/>
        <v>75.29411764705883</v>
      </c>
    </row>
    <row r="10" spans="1:20" s="118" customFormat="1" ht="18" customHeight="1">
      <c r="A10" s="161"/>
      <c r="B10" s="304"/>
      <c r="C10" s="160" t="s">
        <v>188</v>
      </c>
      <c r="D10" s="149"/>
      <c r="E10" s="150" t="s">
        <v>189</v>
      </c>
      <c r="F10" s="150">
        <v>54972</v>
      </c>
      <c r="G10" s="150">
        <v>31235</v>
      </c>
      <c r="H10" s="151">
        <v>1511</v>
      </c>
      <c r="I10" s="152">
        <v>17374</v>
      </c>
      <c r="J10" s="153">
        <f t="shared" si="0"/>
        <v>55.62349927965423</v>
      </c>
      <c r="K10" s="154">
        <v>403</v>
      </c>
      <c r="L10" s="154">
        <f t="shared" si="1"/>
        <v>305</v>
      </c>
      <c r="M10" s="155">
        <f t="shared" si="2"/>
        <v>75.68238213399503</v>
      </c>
      <c r="N10" s="154">
        <v>137</v>
      </c>
      <c r="O10" s="156">
        <v>9</v>
      </c>
      <c r="P10" s="156">
        <v>5</v>
      </c>
      <c r="Q10" s="156">
        <v>154</v>
      </c>
      <c r="R10" s="156">
        <v>72</v>
      </c>
      <c r="S10" s="157">
        <v>26</v>
      </c>
      <c r="T10" s="158">
        <f t="shared" si="3"/>
        <v>51.801542534822154</v>
      </c>
    </row>
    <row r="11" spans="1:20" s="118" customFormat="1" ht="18" customHeight="1">
      <c r="A11" s="161"/>
      <c r="B11" s="304"/>
      <c r="C11" s="160" t="s">
        <v>190</v>
      </c>
      <c r="D11" s="149"/>
      <c r="E11" s="150" t="s">
        <v>191</v>
      </c>
      <c r="F11" s="150">
        <v>46264</v>
      </c>
      <c r="G11" s="150">
        <v>31048</v>
      </c>
      <c r="H11" s="151">
        <v>1001</v>
      </c>
      <c r="I11" s="152">
        <v>18124</v>
      </c>
      <c r="J11" s="153">
        <f t="shared" si="0"/>
        <v>58.37413037876836</v>
      </c>
      <c r="K11" s="154">
        <v>593</v>
      </c>
      <c r="L11" s="154">
        <f t="shared" si="1"/>
        <v>438</v>
      </c>
      <c r="M11" s="155">
        <f t="shared" si="2"/>
        <v>73.86172006745363</v>
      </c>
      <c r="N11" s="154">
        <v>168</v>
      </c>
      <c r="O11" s="156">
        <v>27</v>
      </c>
      <c r="P11" s="156">
        <v>7</v>
      </c>
      <c r="Q11" s="156">
        <v>236</v>
      </c>
      <c r="R11" s="156">
        <v>122</v>
      </c>
      <c r="S11" s="157">
        <v>33</v>
      </c>
      <c r="T11" s="158">
        <f t="shared" si="3"/>
        <v>148.9737364820128</v>
      </c>
    </row>
    <row r="12" spans="1:20" s="118" customFormat="1" ht="18" customHeight="1">
      <c r="A12" s="161"/>
      <c r="B12" s="304"/>
      <c r="C12" s="160" t="s">
        <v>192</v>
      </c>
      <c r="D12" s="149"/>
      <c r="E12" s="150" t="s">
        <v>193</v>
      </c>
      <c r="F12" s="150">
        <v>29120</v>
      </c>
      <c r="G12" s="150">
        <v>18904</v>
      </c>
      <c r="H12" s="151">
        <v>525</v>
      </c>
      <c r="I12" s="152">
        <v>11622</v>
      </c>
      <c r="J12" s="153">
        <f t="shared" si="0"/>
        <v>61.479052052475666</v>
      </c>
      <c r="K12" s="154">
        <v>447</v>
      </c>
      <c r="L12" s="154">
        <f t="shared" si="1"/>
        <v>304</v>
      </c>
      <c r="M12" s="155">
        <f t="shared" si="2"/>
        <v>68.0089485458613</v>
      </c>
      <c r="N12" s="154">
        <v>117</v>
      </c>
      <c r="O12" s="156">
        <v>16</v>
      </c>
      <c r="P12" s="156">
        <v>12</v>
      </c>
      <c r="Q12" s="156">
        <v>159</v>
      </c>
      <c r="R12" s="156">
        <v>120</v>
      </c>
      <c r="S12" s="157">
        <v>23</v>
      </c>
      <c r="T12" s="158">
        <f t="shared" si="3"/>
        <v>137.66993632765445</v>
      </c>
    </row>
    <row r="13" spans="1:20" s="118" customFormat="1" ht="18" customHeight="1">
      <c r="A13" s="161"/>
      <c r="B13" s="304"/>
      <c r="C13" s="160" t="s">
        <v>194</v>
      </c>
      <c r="D13" s="149"/>
      <c r="E13" s="150" t="s">
        <v>195</v>
      </c>
      <c r="F13" s="150">
        <v>29640</v>
      </c>
      <c r="G13" s="150">
        <v>17914</v>
      </c>
      <c r="H13" s="151">
        <v>489</v>
      </c>
      <c r="I13" s="152">
        <v>8964</v>
      </c>
      <c r="J13" s="153">
        <f t="shared" si="0"/>
        <v>50.03907558334264</v>
      </c>
      <c r="K13" s="154">
        <v>372</v>
      </c>
      <c r="L13" s="154">
        <f t="shared" si="1"/>
        <v>242</v>
      </c>
      <c r="M13" s="155">
        <f t="shared" si="2"/>
        <v>65.05376344086021</v>
      </c>
      <c r="N13" s="154">
        <v>69</v>
      </c>
      <c r="O13" s="156">
        <v>14</v>
      </c>
      <c r="P13" s="156">
        <v>8</v>
      </c>
      <c r="Q13" s="156">
        <v>151</v>
      </c>
      <c r="R13" s="156">
        <v>111</v>
      </c>
      <c r="S13" s="157">
        <v>19</v>
      </c>
      <c r="T13" s="158">
        <f t="shared" si="3"/>
        <v>156.1802766622044</v>
      </c>
    </row>
    <row r="14" spans="1:20" s="118" customFormat="1" ht="18" customHeight="1" thickBot="1">
      <c r="A14" s="161"/>
      <c r="B14" s="305"/>
      <c r="C14" s="160" t="s">
        <v>196</v>
      </c>
      <c r="D14" s="149"/>
      <c r="E14" s="150" t="s">
        <v>197</v>
      </c>
      <c r="F14" s="150">
        <v>486638</v>
      </c>
      <c r="G14" s="150">
        <v>172552</v>
      </c>
      <c r="H14" s="151">
        <v>7067</v>
      </c>
      <c r="I14" s="162">
        <f>SUM(I5:I13)</f>
        <v>81402</v>
      </c>
      <c r="J14" s="153">
        <f t="shared" si="0"/>
        <v>47.17534424405397</v>
      </c>
      <c r="K14" s="163">
        <v>2258</v>
      </c>
      <c r="L14" s="164">
        <f t="shared" si="1"/>
        <v>1621</v>
      </c>
      <c r="M14" s="155">
        <f t="shared" si="2"/>
        <v>71.78919397697076</v>
      </c>
      <c r="N14" s="163">
        <v>664</v>
      </c>
      <c r="O14" s="165">
        <f>SUM(O5:O13)</f>
        <v>78</v>
      </c>
      <c r="P14" s="165">
        <f>SUM(P5:P13)</f>
        <v>38</v>
      </c>
      <c r="Q14" s="165">
        <f>SUM(Q5:Q13)</f>
        <v>841</v>
      </c>
      <c r="R14" s="165">
        <f>SUM(R5:R13)</f>
        <v>502</v>
      </c>
      <c r="S14" s="166">
        <f>SUM(S5:S13)</f>
        <v>135</v>
      </c>
      <c r="T14" s="158">
        <f t="shared" si="3"/>
        <v>95.82074150512273</v>
      </c>
    </row>
    <row r="15" spans="1:20" ht="18" customHeight="1">
      <c r="A15" s="167" t="s">
        <v>175</v>
      </c>
      <c r="B15" s="301" t="s">
        <v>176</v>
      </c>
      <c r="C15" s="168" t="s">
        <v>177</v>
      </c>
      <c r="D15" s="169"/>
      <c r="E15" s="170" t="s">
        <v>178</v>
      </c>
      <c r="F15" s="171">
        <v>58127</v>
      </c>
      <c r="G15" s="171">
        <v>20988</v>
      </c>
      <c r="H15" s="172">
        <v>1002</v>
      </c>
      <c r="I15" s="173">
        <v>9786</v>
      </c>
      <c r="J15" s="174">
        <f t="shared" si="0"/>
        <v>46.62664379645512</v>
      </c>
      <c r="K15" s="175">
        <v>46</v>
      </c>
      <c r="L15" s="176">
        <f t="shared" si="1"/>
        <v>34</v>
      </c>
      <c r="M15" s="174">
        <f t="shared" si="2"/>
        <v>73.91304347826086</v>
      </c>
      <c r="N15" s="175">
        <v>26</v>
      </c>
      <c r="O15" s="177">
        <v>0</v>
      </c>
      <c r="P15" s="177">
        <v>2</v>
      </c>
      <c r="Q15" s="177">
        <v>6</v>
      </c>
      <c r="R15" s="177">
        <v>11</v>
      </c>
      <c r="S15" s="178">
        <v>1</v>
      </c>
      <c r="T15" s="158">
        <f t="shared" si="3"/>
        <v>0</v>
      </c>
    </row>
    <row r="16" spans="1:20" ht="18" customHeight="1">
      <c r="A16" s="179" t="s">
        <v>198</v>
      </c>
      <c r="B16" s="304"/>
      <c r="C16" s="160" t="s">
        <v>180</v>
      </c>
      <c r="D16" s="149"/>
      <c r="E16" s="150" t="s">
        <v>181</v>
      </c>
      <c r="F16" s="180">
        <v>65858</v>
      </c>
      <c r="G16" s="180">
        <v>22660</v>
      </c>
      <c r="H16" s="151">
        <v>752</v>
      </c>
      <c r="I16" s="181">
        <v>11274</v>
      </c>
      <c r="J16" s="153">
        <f t="shared" si="0"/>
        <v>49.75286849073257</v>
      </c>
      <c r="K16" s="182">
        <v>76</v>
      </c>
      <c r="L16" s="154">
        <f t="shared" si="1"/>
        <v>56</v>
      </c>
      <c r="M16" s="153">
        <f t="shared" si="2"/>
        <v>73.68421052631578</v>
      </c>
      <c r="N16" s="182">
        <v>39</v>
      </c>
      <c r="O16" s="183">
        <v>1</v>
      </c>
      <c r="P16" s="183">
        <v>0</v>
      </c>
      <c r="Q16" s="183">
        <v>16</v>
      </c>
      <c r="R16" s="183">
        <v>16</v>
      </c>
      <c r="S16" s="184">
        <v>4</v>
      </c>
      <c r="T16" s="158">
        <f t="shared" si="3"/>
        <v>8.869966294128082</v>
      </c>
    </row>
    <row r="17" spans="1:20" ht="18" customHeight="1">
      <c r="A17" s="185"/>
      <c r="B17" s="304"/>
      <c r="C17" s="160" t="s">
        <v>182</v>
      </c>
      <c r="D17" s="149"/>
      <c r="E17" s="150" t="s">
        <v>183</v>
      </c>
      <c r="F17" s="180">
        <v>80052</v>
      </c>
      <c r="G17" s="180">
        <v>30693</v>
      </c>
      <c r="H17" s="151">
        <v>1231</v>
      </c>
      <c r="I17" s="181">
        <v>18031</v>
      </c>
      <c r="J17" s="153">
        <f t="shared" si="0"/>
        <v>58.74629394324439</v>
      </c>
      <c r="K17" s="182">
        <v>166</v>
      </c>
      <c r="L17" s="154">
        <f t="shared" si="1"/>
        <v>140</v>
      </c>
      <c r="M17" s="153">
        <f t="shared" si="2"/>
        <v>84.33734939759037</v>
      </c>
      <c r="N17" s="182">
        <v>82</v>
      </c>
      <c r="O17" s="183">
        <v>1</v>
      </c>
      <c r="P17" s="183">
        <v>0</v>
      </c>
      <c r="Q17" s="183">
        <v>57</v>
      </c>
      <c r="R17" s="183">
        <v>19</v>
      </c>
      <c r="S17" s="184">
        <v>7</v>
      </c>
      <c r="T17" s="158">
        <f t="shared" si="3"/>
        <v>5.546004104043037</v>
      </c>
    </row>
    <row r="18" spans="1:20" ht="18" customHeight="1">
      <c r="A18" s="185"/>
      <c r="B18" s="304"/>
      <c r="C18" s="160" t="s">
        <v>184</v>
      </c>
      <c r="D18" s="149"/>
      <c r="E18" s="150" t="s">
        <v>185</v>
      </c>
      <c r="F18" s="180">
        <v>68428</v>
      </c>
      <c r="G18" s="180">
        <v>31380</v>
      </c>
      <c r="H18" s="151">
        <v>1282</v>
      </c>
      <c r="I18" s="181">
        <v>18509</v>
      </c>
      <c r="J18" s="153">
        <f t="shared" si="0"/>
        <v>58.98342893562779</v>
      </c>
      <c r="K18" s="182">
        <v>219</v>
      </c>
      <c r="L18" s="154">
        <f t="shared" si="1"/>
        <v>170</v>
      </c>
      <c r="M18" s="153">
        <f t="shared" si="2"/>
        <v>77.6255707762557</v>
      </c>
      <c r="N18" s="182">
        <v>89</v>
      </c>
      <c r="O18" s="183">
        <v>2</v>
      </c>
      <c r="P18" s="183">
        <v>0</v>
      </c>
      <c r="Q18" s="183">
        <v>79</v>
      </c>
      <c r="R18" s="183">
        <v>41</v>
      </c>
      <c r="S18" s="184">
        <v>8</v>
      </c>
      <c r="T18" s="158">
        <f t="shared" si="3"/>
        <v>10.805554054784158</v>
      </c>
    </row>
    <row r="19" spans="1:20" ht="18" customHeight="1">
      <c r="A19" s="185"/>
      <c r="B19" s="304"/>
      <c r="C19" s="160" t="s">
        <v>186</v>
      </c>
      <c r="D19" s="149"/>
      <c r="E19" s="150" t="s">
        <v>187</v>
      </c>
      <c r="F19" s="180">
        <v>60979</v>
      </c>
      <c r="G19" s="180">
        <v>38036</v>
      </c>
      <c r="H19" s="151">
        <v>1679</v>
      </c>
      <c r="I19" s="181">
        <v>23892</v>
      </c>
      <c r="J19" s="153">
        <f t="shared" si="0"/>
        <v>62.81417604374803</v>
      </c>
      <c r="K19" s="182">
        <v>343</v>
      </c>
      <c r="L19" s="154">
        <f t="shared" si="1"/>
        <v>267</v>
      </c>
      <c r="M19" s="153">
        <f t="shared" si="2"/>
        <v>77.84256559766763</v>
      </c>
      <c r="N19" s="182">
        <v>145</v>
      </c>
      <c r="O19" s="183">
        <v>5</v>
      </c>
      <c r="P19" s="183">
        <v>3</v>
      </c>
      <c r="Q19" s="183">
        <v>114</v>
      </c>
      <c r="R19" s="183">
        <v>72</v>
      </c>
      <c r="S19" s="184">
        <v>5</v>
      </c>
      <c r="T19" s="158">
        <f t="shared" si="3"/>
        <v>20.92750711535242</v>
      </c>
    </row>
    <row r="20" spans="1:20" ht="18" customHeight="1">
      <c r="A20" s="185"/>
      <c r="B20" s="304"/>
      <c r="C20" s="160" t="s">
        <v>188</v>
      </c>
      <c r="D20" s="149"/>
      <c r="E20" s="150" t="s">
        <v>189</v>
      </c>
      <c r="F20" s="180">
        <v>62552</v>
      </c>
      <c r="G20" s="180">
        <v>44720</v>
      </c>
      <c r="H20" s="151">
        <v>1223</v>
      </c>
      <c r="I20" s="181">
        <v>29420</v>
      </c>
      <c r="J20" s="153">
        <f t="shared" si="0"/>
        <v>65.7871198568873</v>
      </c>
      <c r="K20" s="182">
        <v>549</v>
      </c>
      <c r="L20" s="154">
        <f t="shared" si="1"/>
        <v>418</v>
      </c>
      <c r="M20" s="153">
        <f t="shared" si="2"/>
        <v>76.13843351548269</v>
      </c>
      <c r="N20" s="182">
        <v>184</v>
      </c>
      <c r="O20" s="183">
        <v>12</v>
      </c>
      <c r="P20" s="183">
        <v>5</v>
      </c>
      <c r="Q20" s="183">
        <v>217</v>
      </c>
      <c r="R20" s="183">
        <v>112</v>
      </c>
      <c r="S20" s="184">
        <v>18</v>
      </c>
      <c r="T20" s="158">
        <f t="shared" si="3"/>
        <v>40.78857919782461</v>
      </c>
    </row>
    <row r="21" spans="1:20" ht="18" customHeight="1">
      <c r="A21" s="185"/>
      <c r="B21" s="304"/>
      <c r="C21" s="160" t="s">
        <v>190</v>
      </c>
      <c r="D21" s="149"/>
      <c r="E21" s="150" t="s">
        <v>191</v>
      </c>
      <c r="F21" s="180">
        <v>57535</v>
      </c>
      <c r="G21" s="180">
        <v>40944</v>
      </c>
      <c r="H21" s="151">
        <v>927</v>
      </c>
      <c r="I21" s="181">
        <v>25921</v>
      </c>
      <c r="J21" s="153">
        <f t="shared" si="0"/>
        <v>63.30842125830402</v>
      </c>
      <c r="K21" s="182">
        <v>614</v>
      </c>
      <c r="L21" s="154">
        <f t="shared" si="1"/>
        <v>448</v>
      </c>
      <c r="M21" s="153">
        <f t="shared" si="2"/>
        <v>72.9641693811075</v>
      </c>
      <c r="N21" s="182">
        <v>205</v>
      </c>
      <c r="O21" s="183">
        <v>7</v>
      </c>
      <c r="P21" s="183">
        <v>6</v>
      </c>
      <c r="Q21" s="183">
        <v>230</v>
      </c>
      <c r="R21" s="183">
        <v>147</v>
      </c>
      <c r="S21" s="184">
        <v>19</v>
      </c>
      <c r="T21" s="158">
        <f t="shared" si="3"/>
        <v>27.005130974885226</v>
      </c>
    </row>
    <row r="22" spans="1:20" ht="18" customHeight="1">
      <c r="A22" s="185"/>
      <c r="B22" s="304"/>
      <c r="C22" s="160" t="s">
        <v>192</v>
      </c>
      <c r="D22" s="149"/>
      <c r="E22" s="150" t="s">
        <v>193</v>
      </c>
      <c r="F22" s="180">
        <v>46058</v>
      </c>
      <c r="G22" s="180">
        <v>30667</v>
      </c>
      <c r="H22" s="151">
        <v>691</v>
      </c>
      <c r="I22" s="181">
        <v>17828</v>
      </c>
      <c r="J22" s="153">
        <f t="shared" si="0"/>
        <v>58.13415071575309</v>
      </c>
      <c r="K22" s="182">
        <v>503</v>
      </c>
      <c r="L22" s="154">
        <f t="shared" si="1"/>
        <v>342</v>
      </c>
      <c r="M22" s="153">
        <f t="shared" si="2"/>
        <v>67.9920477137177</v>
      </c>
      <c r="N22" s="182">
        <v>160</v>
      </c>
      <c r="O22" s="183">
        <v>10</v>
      </c>
      <c r="P22" s="183">
        <v>8</v>
      </c>
      <c r="Q22" s="183">
        <v>164</v>
      </c>
      <c r="R22" s="183">
        <v>137</v>
      </c>
      <c r="S22" s="184">
        <v>24</v>
      </c>
      <c r="T22" s="158">
        <f t="shared" si="3"/>
        <v>56.09154139555755</v>
      </c>
    </row>
    <row r="23" spans="1:20" ht="18" customHeight="1">
      <c r="A23" s="185"/>
      <c r="B23" s="304"/>
      <c r="C23" s="160" t="s">
        <v>194</v>
      </c>
      <c r="D23" s="149"/>
      <c r="E23" s="150" t="s">
        <v>195</v>
      </c>
      <c r="F23" s="180">
        <v>62927</v>
      </c>
      <c r="G23" s="180">
        <v>37537</v>
      </c>
      <c r="H23" s="151">
        <v>880</v>
      </c>
      <c r="I23" s="181">
        <v>14795</v>
      </c>
      <c r="J23" s="153">
        <f t="shared" si="0"/>
        <v>39.41444441484402</v>
      </c>
      <c r="K23" s="182">
        <v>550</v>
      </c>
      <c r="L23" s="154">
        <f t="shared" si="1"/>
        <v>322</v>
      </c>
      <c r="M23" s="153">
        <f t="shared" si="2"/>
        <v>58.54545454545455</v>
      </c>
      <c r="N23" s="182">
        <v>127</v>
      </c>
      <c r="O23" s="183">
        <v>10</v>
      </c>
      <c r="P23" s="183">
        <v>6</v>
      </c>
      <c r="Q23" s="183">
        <v>179</v>
      </c>
      <c r="R23" s="183">
        <v>209</v>
      </c>
      <c r="S23" s="184">
        <v>19</v>
      </c>
      <c r="T23" s="158">
        <f t="shared" si="3"/>
        <v>67.59040216289286</v>
      </c>
    </row>
    <row r="24" spans="1:20" ht="18" customHeight="1" thickBot="1">
      <c r="A24" s="185"/>
      <c r="B24" s="305"/>
      <c r="C24" s="186" t="s">
        <v>196</v>
      </c>
      <c r="D24" s="187"/>
      <c r="E24" s="188" t="s">
        <v>197</v>
      </c>
      <c r="F24" s="189">
        <v>562516</v>
      </c>
      <c r="G24" s="189">
        <v>297625</v>
      </c>
      <c r="H24" s="190">
        <v>9667</v>
      </c>
      <c r="I24" s="191">
        <v>169456</v>
      </c>
      <c r="J24" s="192">
        <f t="shared" si="0"/>
        <v>56.936077278454434</v>
      </c>
      <c r="K24" s="193">
        <v>3066</v>
      </c>
      <c r="L24" s="194">
        <f t="shared" si="1"/>
        <v>2197</v>
      </c>
      <c r="M24" s="192">
        <f t="shared" si="2"/>
        <v>71.65688193085454</v>
      </c>
      <c r="N24" s="193">
        <v>1057</v>
      </c>
      <c r="O24" s="195">
        <f>SUM(O15:O23)</f>
        <v>48</v>
      </c>
      <c r="P24" s="195">
        <f>SUM(P15:P23)</f>
        <v>30</v>
      </c>
      <c r="Q24" s="195">
        <f>SUM(Q15:Q23)</f>
        <v>1062</v>
      </c>
      <c r="R24" s="195">
        <f>SUM(R15:R23)</f>
        <v>764</v>
      </c>
      <c r="S24" s="196">
        <f>SUM(S15:S23)</f>
        <v>105</v>
      </c>
      <c r="T24" s="197">
        <f t="shared" si="3"/>
        <v>28.325937116419603</v>
      </c>
    </row>
    <row r="25" spans="1:20" ht="18" customHeight="1">
      <c r="A25" s="167" t="s">
        <v>175</v>
      </c>
      <c r="B25" s="301" t="s">
        <v>176</v>
      </c>
      <c r="C25" s="160" t="s">
        <v>177</v>
      </c>
      <c r="D25" s="198"/>
      <c r="E25" s="199" t="s">
        <v>178</v>
      </c>
      <c r="F25" s="200">
        <f aca="true" t="shared" si="4" ref="F25:H34">SUM(F5,F15)</f>
        <v>115931</v>
      </c>
      <c r="G25" s="200">
        <f t="shared" si="4"/>
        <v>30413</v>
      </c>
      <c r="H25" s="201">
        <f t="shared" si="4"/>
        <v>1374</v>
      </c>
      <c r="I25" s="202">
        <f aca="true" t="shared" si="5" ref="I25:I34">I5+I15</f>
        <v>12144</v>
      </c>
      <c r="J25" s="203">
        <f t="shared" si="0"/>
        <v>39.9302929668234</v>
      </c>
      <c r="K25" s="204">
        <f aca="true" t="shared" si="6" ref="K25:K34">SUM(K5,K15)</f>
        <v>62</v>
      </c>
      <c r="L25" s="205">
        <f t="shared" si="1"/>
        <v>94</v>
      </c>
      <c r="M25" s="206">
        <f t="shared" si="2"/>
        <v>151.61290322580646</v>
      </c>
      <c r="N25" s="199">
        <f aca="true" t="shared" si="7" ref="N25:S34">SUM(N5,N15)</f>
        <v>34</v>
      </c>
      <c r="O25" s="207">
        <f>SUM(O15:O23)</f>
        <v>48</v>
      </c>
      <c r="P25" s="207">
        <f t="shared" si="7"/>
        <v>2</v>
      </c>
      <c r="Q25" s="207">
        <f t="shared" si="7"/>
        <v>10</v>
      </c>
      <c r="R25" s="207">
        <f t="shared" si="7"/>
        <v>14</v>
      </c>
      <c r="S25" s="208">
        <f t="shared" si="7"/>
        <v>1</v>
      </c>
      <c r="T25" s="158">
        <f t="shared" si="3"/>
        <v>395.2569169960474</v>
      </c>
    </row>
    <row r="26" spans="1:20" ht="18" customHeight="1">
      <c r="A26" s="179" t="s">
        <v>199</v>
      </c>
      <c r="B26" s="304"/>
      <c r="C26" s="160" t="s">
        <v>180</v>
      </c>
      <c r="D26" s="149"/>
      <c r="E26" s="150" t="s">
        <v>181</v>
      </c>
      <c r="F26" s="180">
        <f t="shared" si="4"/>
        <v>132627</v>
      </c>
      <c r="G26" s="180">
        <f t="shared" si="4"/>
        <v>34076</v>
      </c>
      <c r="H26" s="151">
        <f t="shared" si="4"/>
        <v>1033</v>
      </c>
      <c r="I26" s="209">
        <f t="shared" si="5"/>
        <v>14150</v>
      </c>
      <c r="J26" s="153">
        <f t="shared" si="0"/>
        <v>41.524826857612396</v>
      </c>
      <c r="K26" s="210">
        <f t="shared" si="6"/>
        <v>110</v>
      </c>
      <c r="L26" s="156">
        <f t="shared" si="1"/>
        <v>80</v>
      </c>
      <c r="M26" s="155">
        <f t="shared" si="2"/>
        <v>72.72727272727273</v>
      </c>
      <c r="N26" s="150">
        <f t="shared" si="7"/>
        <v>52</v>
      </c>
      <c r="O26" s="180">
        <f t="shared" si="7"/>
        <v>2</v>
      </c>
      <c r="P26" s="180">
        <f t="shared" si="7"/>
        <v>0</v>
      </c>
      <c r="Q26" s="180">
        <f t="shared" si="7"/>
        <v>26</v>
      </c>
      <c r="R26" s="180">
        <f t="shared" si="7"/>
        <v>24</v>
      </c>
      <c r="S26" s="211">
        <f t="shared" si="7"/>
        <v>6</v>
      </c>
      <c r="T26" s="158">
        <f t="shared" si="3"/>
        <v>14.13427561837456</v>
      </c>
    </row>
    <row r="27" spans="1:20" ht="18" customHeight="1">
      <c r="A27" s="185"/>
      <c r="B27" s="304"/>
      <c r="C27" s="160" t="s">
        <v>182</v>
      </c>
      <c r="D27" s="149"/>
      <c r="E27" s="150" t="s">
        <v>183</v>
      </c>
      <c r="F27" s="180">
        <f t="shared" si="4"/>
        <v>160130</v>
      </c>
      <c r="G27" s="180">
        <f t="shared" si="4"/>
        <v>46141</v>
      </c>
      <c r="H27" s="151">
        <f t="shared" si="4"/>
        <v>1712</v>
      </c>
      <c r="I27" s="209">
        <f t="shared" si="5"/>
        <v>22708</v>
      </c>
      <c r="J27" s="153">
        <f t="shared" si="0"/>
        <v>49.21436466483171</v>
      </c>
      <c r="K27" s="210">
        <f t="shared" si="6"/>
        <v>221</v>
      </c>
      <c r="L27" s="156">
        <f t="shared" si="1"/>
        <v>175</v>
      </c>
      <c r="M27" s="155">
        <f t="shared" si="2"/>
        <v>79.18552036199095</v>
      </c>
      <c r="N27" s="150">
        <f t="shared" si="7"/>
        <v>105</v>
      </c>
      <c r="O27" s="180">
        <f t="shared" si="7"/>
        <v>1</v>
      </c>
      <c r="P27" s="180">
        <f t="shared" si="7"/>
        <v>1</v>
      </c>
      <c r="Q27" s="180">
        <f t="shared" si="7"/>
        <v>68</v>
      </c>
      <c r="R27" s="180">
        <f t="shared" si="7"/>
        <v>32</v>
      </c>
      <c r="S27" s="211">
        <f t="shared" si="7"/>
        <v>14</v>
      </c>
      <c r="T27" s="158">
        <f t="shared" si="3"/>
        <v>4.403734366742998</v>
      </c>
    </row>
    <row r="28" spans="1:20" ht="18" customHeight="1">
      <c r="A28" s="185"/>
      <c r="B28" s="304"/>
      <c r="C28" s="160" t="s">
        <v>184</v>
      </c>
      <c r="D28" s="149"/>
      <c r="E28" s="150" t="s">
        <v>185</v>
      </c>
      <c r="F28" s="180">
        <f t="shared" si="4"/>
        <v>134559</v>
      </c>
      <c r="G28" s="180">
        <f t="shared" si="4"/>
        <v>45482</v>
      </c>
      <c r="H28" s="151">
        <f t="shared" si="4"/>
        <v>1862</v>
      </c>
      <c r="I28" s="209">
        <f t="shared" si="5"/>
        <v>23291</v>
      </c>
      <c r="J28" s="153">
        <f t="shared" si="0"/>
        <v>51.2092696011609</v>
      </c>
      <c r="K28" s="210">
        <f t="shared" si="6"/>
        <v>303</v>
      </c>
      <c r="L28" s="156">
        <f t="shared" si="1"/>
        <v>228</v>
      </c>
      <c r="M28" s="155">
        <f t="shared" si="2"/>
        <v>75.24752475247524</v>
      </c>
      <c r="N28" s="150">
        <f t="shared" si="7"/>
        <v>120</v>
      </c>
      <c r="O28" s="180">
        <f t="shared" si="7"/>
        <v>4</v>
      </c>
      <c r="P28" s="180">
        <f t="shared" si="7"/>
        <v>0</v>
      </c>
      <c r="Q28" s="180">
        <f t="shared" si="7"/>
        <v>104</v>
      </c>
      <c r="R28" s="180">
        <f t="shared" si="7"/>
        <v>60</v>
      </c>
      <c r="S28" s="211">
        <f t="shared" si="7"/>
        <v>15</v>
      </c>
      <c r="T28" s="158">
        <f t="shared" si="3"/>
        <v>17.174015714224378</v>
      </c>
    </row>
    <row r="29" spans="1:20" ht="18" customHeight="1">
      <c r="A29" s="185"/>
      <c r="B29" s="304"/>
      <c r="C29" s="160" t="s">
        <v>186</v>
      </c>
      <c r="D29" s="149"/>
      <c r="E29" s="150" t="s">
        <v>187</v>
      </c>
      <c r="F29" s="180">
        <f t="shared" si="4"/>
        <v>116839</v>
      </c>
      <c r="G29" s="180">
        <f t="shared" si="4"/>
        <v>61096</v>
      </c>
      <c r="H29" s="151">
        <f t="shared" si="4"/>
        <v>3506</v>
      </c>
      <c r="I29" s="209">
        <f t="shared" si="5"/>
        <v>34517</v>
      </c>
      <c r="J29" s="153">
        <f t="shared" si="0"/>
        <v>56.496333638863426</v>
      </c>
      <c r="K29" s="210">
        <f t="shared" si="6"/>
        <v>597</v>
      </c>
      <c r="L29" s="156">
        <f t="shared" si="1"/>
        <v>469</v>
      </c>
      <c r="M29" s="155">
        <f t="shared" si="2"/>
        <v>78.55946398659967</v>
      </c>
      <c r="N29" s="150">
        <f t="shared" si="7"/>
        <v>243</v>
      </c>
      <c r="O29" s="180">
        <f t="shared" si="7"/>
        <v>13</v>
      </c>
      <c r="P29" s="180">
        <f t="shared" si="7"/>
        <v>8</v>
      </c>
      <c r="Q29" s="180">
        <f t="shared" si="7"/>
        <v>205</v>
      </c>
      <c r="R29" s="180">
        <f t="shared" si="7"/>
        <v>106</v>
      </c>
      <c r="S29" s="211">
        <f t="shared" si="7"/>
        <v>23</v>
      </c>
      <c r="T29" s="158">
        <f t="shared" si="3"/>
        <v>37.66260103717009</v>
      </c>
    </row>
    <row r="30" spans="1:20" ht="18" customHeight="1">
      <c r="A30" s="185"/>
      <c r="B30" s="304"/>
      <c r="C30" s="160" t="s">
        <v>188</v>
      </c>
      <c r="D30" s="149"/>
      <c r="E30" s="150" t="s">
        <v>189</v>
      </c>
      <c r="F30" s="180">
        <f t="shared" si="4"/>
        <v>117524</v>
      </c>
      <c r="G30" s="180">
        <f t="shared" si="4"/>
        <v>75955</v>
      </c>
      <c r="H30" s="151">
        <f t="shared" si="4"/>
        <v>2734</v>
      </c>
      <c r="I30" s="209">
        <f t="shared" si="5"/>
        <v>46794</v>
      </c>
      <c r="J30" s="153">
        <f t="shared" si="0"/>
        <v>61.607530774800864</v>
      </c>
      <c r="K30" s="210">
        <f t="shared" si="6"/>
        <v>952</v>
      </c>
      <c r="L30" s="156">
        <f t="shared" si="1"/>
        <v>723</v>
      </c>
      <c r="M30" s="155">
        <f t="shared" si="2"/>
        <v>75.9453781512605</v>
      </c>
      <c r="N30" s="150">
        <f t="shared" si="7"/>
        <v>321</v>
      </c>
      <c r="O30" s="180">
        <f t="shared" si="7"/>
        <v>21</v>
      </c>
      <c r="P30" s="180">
        <f t="shared" si="7"/>
        <v>10</v>
      </c>
      <c r="Q30" s="180">
        <f t="shared" si="7"/>
        <v>371</v>
      </c>
      <c r="R30" s="180">
        <f t="shared" si="7"/>
        <v>184</v>
      </c>
      <c r="S30" s="211">
        <f t="shared" si="7"/>
        <v>44</v>
      </c>
      <c r="T30" s="158">
        <f t="shared" si="3"/>
        <v>44.8775484036415</v>
      </c>
    </row>
    <row r="31" spans="1:20" ht="18" customHeight="1">
      <c r="A31" s="185"/>
      <c r="B31" s="304"/>
      <c r="C31" s="160" t="s">
        <v>190</v>
      </c>
      <c r="D31" s="149"/>
      <c r="E31" s="150" t="s">
        <v>191</v>
      </c>
      <c r="F31" s="180">
        <f t="shared" si="4"/>
        <v>103799</v>
      </c>
      <c r="G31" s="180">
        <f t="shared" si="4"/>
        <v>71992</v>
      </c>
      <c r="H31" s="151">
        <f t="shared" si="4"/>
        <v>1928</v>
      </c>
      <c r="I31" s="209">
        <f t="shared" si="5"/>
        <v>44045</v>
      </c>
      <c r="J31" s="153">
        <f t="shared" si="0"/>
        <v>61.18040893432604</v>
      </c>
      <c r="K31" s="210">
        <f t="shared" si="6"/>
        <v>1207</v>
      </c>
      <c r="L31" s="156">
        <f t="shared" si="1"/>
        <v>886</v>
      </c>
      <c r="M31" s="155">
        <f t="shared" si="2"/>
        <v>73.40513670256836</v>
      </c>
      <c r="N31" s="150">
        <f t="shared" si="7"/>
        <v>373</v>
      </c>
      <c r="O31" s="180">
        <f t="shared" si="7"/>
        <v>34</v>
      </c>
      <c r="P31" s="180">
        <f t="shared" si="7"/>
        <v>13</v>
      </c>
      <c r="Q31" s="180">
        <f t="shared" si="7"/>
        <v>466</v>
      </c>
      <c r="R31" s="180">
        <f t="shared" si="7"/>
        <v>269</v>
      </c>
      <c r="S31" s="211">
        <f t="shared" si="7"/>
        <v>52</v>
      </c>
      <c r="T31" s="158">
        <f t="shared" si="3"/>
        <v>77.19377908956749</v>
      </c>
    </row>
    <row r="32" spans="1:20" ht="18" customHeight="1">
      <c r="A32" s="185"/>
      <c r="B32" s="304"/>
      <c r="C32" s="160" t="s">
        <v>192</v>
      </c>
      <c r="D32" s="149"/>
      <c r="E32" s="150" t="s">
        <v>193</v>
      </c>
      <c r="F32" s="180">
        <f t="shared" si="4"/>
        <v>75178</v>
      </c>
      <c r="G32" s="180">
        <f t="shared" si="4"/>
        <v>49571</v>
      </c>
      <c r="H32" s="151">
        <f t="shared" si="4"/>
        <v>1216</v>
      </c>
      <c r="I32" s="209">
        <f t="shared" si="5"/>
        <v>29450</v>
      </c>
      <c r="J32" s="153">
        <f t="shared" si="0"/>
        <v>59.40973553085473</v>
      </c>
      <c r="K32" s="210">
        <f t="shared" si="6"/>
        <v>950</v>
      </c>
      <c r="L32" s="156">
        <f t="shared" si="1"/>
        <v>646</v>
      </c>
      <c r="M32" s="155">
        <f t="shared" si="2"/>
        <v>68</v>
      </c>
      <c r="N32" s="150">
        <f t="shared" si="7"/>
        <v>277</v>
      </c>
      <c r="O32" s="180">
        <f t="shared" si="7"/>
        <v>26</v>
      </c>
      <c r="P32" s="180">
        <f t="shared" si="7"/>
        <v>20</v>
      </c>
      <c r="Q32" s="180">
        <f t="shared" si="7"/>
        <v>323</v>
      </c>
      <c r="R32" s="180">
        <f t="shared" si="7"/>
        <v>257</v>
      </c>
      <c r="S32" s="211">
        <f t="shared" si="7"/>
        <v>47</v>
      </c>
      <c r="T32" s="158">
        <f t="shared" si="3"/>
        <v>88.28522920203736</v>
      </c>
    </row>
    <row r="33" spans="1:20" ht="18" customHeight="1">
      <c r="A33" s="185"/>
      <c r="B33" s="304"/>
      <c r="C33" s="160" t="s">
        <v>194</v>
      </c>
      <c r="D33" s="149"/>
      <c r="E33" s="150" t="s">
        <v>195</v>
      </c>
      <c r="F33" s="180">
        <f t="shared" si="4"/>
        <v>92567</v>
      </c>
      <c r="G33" s="180">
        <f t="shared" si="4"/>
        <v>55451</v>
      </c>
      <c r="H33" s="151">
        <f t="shared" si="4"/>
        <v>1369</v>
      </c>
      <c r="I33" s="209">
        <f t="shared" si="5"/>
        <v>23759</v>
      </c>
      <c r="J33" s="153">
        <f t="shared" si="0"/>
        <v>42.84683774864295</v>
      </c>
      <c r="K33" s="210">
        <f t="shared" si="6"/>
        <v>922</v>
      </c>
      <c r="L33" s="156">
        <f t="shared" si="1"/>
        <v>564</v>
      </c>
      <c r="M33" s="155">
        <f t="shared" si="2"/>
        <v>61.17136659436009</v>
      </c>
      <c r="N33" s="150">
        <f t="shared" si="7"/>
        <v>196</v>
      </c>
      <c r="O33" s="180">
        <f t="shared" si="7"/>
        <v>24</v>
      </c>
      <c r="P33" s="180">
        <f t="shared" si="7"/>
        <v>14</v>
      </c>
      <c r="Q33" s="180">
        <f t="shared" si="7"/>
        <v>330</v>
      </c>
      <c r="R33" s="180">
        <f t="shared" si="7"/>
        <v>320</v>
      </c>
      <c r="S33" s="211">
        <f t="shared" si="7"/>
        <v>38</v>
      </c>
      <c r="T33" s="158">
        <f t="shared" si="3"/>
        <v>101.01435245591145</v>
      </c>
    </row>
    <row r="34" spans="1:20" ht="18" customHeight="1" thickBot="1">
      <c r="A34" s="212"/>
      <c r="B34" s="305"/>
      <c r="C34" s="213" t="s">
        <v>196</v>
      </c>
      <c r="D34" s="187"/>
      <c r="E34" s="188" t="s">
        <v>197</v>
      </c>
      <c r="F34" s="189">
        <f t="shared" si="4"/>
        <v>1049154</v>
      </c>
      <c r="G34" s="189">
        <f t="shared" si="4"/>
        <v>470177</v>
      </c>
      <c r="H34" s="190">
        <f t="shared" si="4"/>
        <v>16734</v>
      </c>
      <c r="I34" s="214">
        <f t="shared" si="5"/>
        <v>250858</v>
      </c>
      <c r="J34" s="192">
        <f t="shared" si="0"/>
        <v>53.35394968277903</v>
      </c>
      <c r="K34" s="215">
        <f t="shared" si="6"/>
        <v>5324</v>
      </c>
      <c r="L34" s="164">
        <f t="shared" si="1"/>
        <v>3818</v>
      </c>
      <c r="M34" s="216">
        <f t="shared" si="2"/>
        <v>71.71299774605559</v>
      </c>
      <c r="N34" s="188">
        <f t="shared" si="7"/>
        <v>1721</v>
      </c>
      <c r="O34" s="189">
        <f t="shared" si="7"/>
        <v>126</v>
      </c>
      <c r="P34" s="189">
        <f t="shared" si="7"/>
        <v>68</v>
      </c>
      <c r="Q34" s="189">
        <f t="shared" si="7"/>
        <v>1903</v>
      </c>
      <c r="R34" s="189">
        <f t="shared" si="7"/>
        <v>1266</v>
      </c>
      <c r="S34" s="217">
        <f t="shared" si="7"/>
        <v>240</v>
      </c>
      <c r="T34" s="218">
        <f t="shared" si="3"/>
        <v>50.2276188122364</v>
      </c>
    </row>
    <row r="35" spans="1:19" ht="6.75" customHeight="1">
      <c r="A35" s="219"/>
      <c r="B35" s="220"/>
      <c r="C35" s="220"/>
      <c r="D35" s="220"/>
      <c r="E35" s="221"/>
      <c r="F35" s="221"/>
      <c r="G35" s="221"/>
      <c r="H35" s="221"/>
      <c r="I35" s="221"/>
      <c r="J35" s="222"/>
      <c r="K35" s="221"/>
      <c r="L35" s="221"/>
      <c r="M35" s="221"/>
      <c r="N35" s="221"/>
      <c r="O35" s="221"/>
      <c r="P35" s="221"/>
      <c r="Q35" s="221"/>
      <c r="R35" s="221"/>
      <c r="S35" s="221"/>
    </row>
    <row r="36" spans="1:19" ht="18" customHeight="1" thickBot="1">
      <c r="A36" s="117" t="s">
        <v>200</v>
      </c>
      <c r="B36" s="220"/>
      <c r="C36" s="220"/>
      <c r="D36" s="220"/>
      <c r="E36" s="221"/>
      <c r="F36" s="221"/>
      <c r="G36" s="221"/>
      <c r="H36" s="221"/>
      <c r="I36" s="221"/>
      <c r="J36" s="222"/>
      <c r="K36" s="221"/>
      <c r="L36" s="221"/>
      <c r="M36" s="221"/>
      <c r="N36" s="221"/>
      <c r="O36" s="221"/>
      <c r="P36" s="221"/>
      <c r="Q36" s="221"/>
      <c r="R36" s="221"/>
      <c r="S36" s="221"/>
    </row>
    <row r="37" spans="1:20" s="126" customFormat="1" ht="18" customHeight="1">
      <c r="A37" s="306"/>
      <c r="B37" s="120"/>
      <c r="C37" s="121"/>
      <c r="D37" s="121"/>
      <c r="E37" s="122"/>
      <c r="F37" s="309" t="s">
        <v>148</v>
      </c>
      <c r="G37" s="312" t="s">
        <v>149</v>
      </c>
      <c r="H37" s="314" t="s">
        <v>150</v>
      </c>
      <c r="I37" s="317" t="s">
        <v>0</v>
      </c>
      <c r="J37" s="123" t="s">
        <v>151</v>
      </c>
      <c r="K37" s="295" t="s">
        <v>152</v>
      </c>
      <c r="L37" s="297" t="s">
        <v>153</v>
      </c>
      <c r="M37" s="299" t="s">
        <v>154</v>
      </c>
      <c r="N37" s="124" t="s">
        <v>155</v>
      </c>
      <c r="O37" s="124"/>
      <c r="P37" s="124"/>
      <c r="Q37" s="124"/>
      <c r="R37" s="124"/>
      <c r="S37" s="124"/>
      <c r="T37" s="125" t="s">
        <v>156</v>
      </c>
    </row>
    <row r="38" spans="1:20" s="135" customFormat="1" ht="18" customHeight="1">
      <c r="A38" s="307"/>
      <c r="B38" s="127"/>
      <c r="C38" s="128"/>
      <c r="D38" s="128"/>
      <c r="E38" s="129"/>
      <c r="F38" s="310"/>
      <c r="G38" s="313"/>
      <c r="H38" s="315"/>
      <c r="I38" s="318"/>
      <c r="J38" s="130"/>
      <c r="K38" s="296"/>
      <c r="L38" s="298"/>
      <c r="M38" s="300"/>
      <c r="N38" s="131" t="s">
        <v>157</v>
      </c>
      <c r="O38" s="132" t="s">
        <v>158</v>
      </c>
      <c r="P38" s="132" t="s">
        <v>159</v>
      </c>
      <c r="Q38" s="132" t="s">
        <v>160</v>
      </c>
      <c r="R38" s="132" t="s">
        <v>3</v>
      </c>
      <c r="S38" s="133" t="s">
        <v>4</v>
      </c>
      <c r="T38" s="134" t="s">
        <v>161</v>
      </c>
    </row>
    <row r="39" spans="1:20" s="126" customFormat="1" ht="18" customHeight="1">
      <c r="A39" s="308"/>
      <c r="B39" s="136"/>
      <c r="C39" s="137"/>
      <c r="D39" s="137"/>
      <c r="E39" s="138"/>
      <c r="F39" s="311"/>
      <c r="G39" s="139" t="s">
        <v>162</v>
      </c>
      <c r="H39" s="316"/>
      <c r="I39" s="140" t="s">
        <v>163</v>
      </c>
      <c r="J39" s="141" t="s">
        <v>164</v>
      </c>
      <c r="K39" s="142" t="s">
        <v>165</v>
      </c>
      <c r="L39" s="223" t="s">
        <v>166</v>
      </c>
      <c r="M39" s="141" t="s">
        <v>167</v>
      </c>
      <c r="N39" s="142" t="s">
        <v>168</v>
      </c>
      <c r="O39" s="145" t="s">
        <v>169</v>
      </c>
      <c r="P39" s="145" t="s">
        <v>170</v>
      </c>
      <c r="Q39" s="145" t="s">
        <v>171</v>
      </c>
      <c r="R39" s="145" t="s">
        <v>172</v>
      </c>
      <c r="S39" s="145" t="s">
        <v>173</v>
      </c>
      <c r="T39" s="224" t="s">
        <v>174</v>
      </c>
    </row>
    <row r="40" spans="1:20" s="118" customFormat="1" ht="18" customHeight="1">
      <c r="A40" s="161" t="s">
        <v>201</v>
      </c>
      <c r="B40" s="301" t="s">
        <v>202</v>
      </c>
      <c r="C40" s="160" t="s">
        <v>177</v>
      </c>
      <c r="D40" s="198"/>
      <c r="E40" s="199" t="s">
        <v>203</v>
      </c>
      <c r="F40" s="199">
        <v>42046</v>
      </c>
      <c r="G40" s="199">
        <v>3670</v>
      </c>
      <c r="H40" s="225">
        <v>14</v>
      </c>
      <c r="I40" s="226">
        <v>54</v>
      </c>
      <c r="J40" s="153">
        <f aca="true" t="shared" si="8" ref="J40:J69">I40/G40*100</f>
        <v>1.4713896457765667</v>
      </c>
      <c r="K40" s="154">
        <v>0</v>
      </c>
      <c r="L40" s="154">
        <f aca="true" t="shared" si="9" ref="L40:L69">SUM(N40:Q40)</f>
        <v>0</v>
      </c>
      <c r="M40" s="155">
        <v>0</v>
      </c>
      <c r="N40" s="154">
        <v>0</v>
      </c>
      <c r="O40" s="156">
        <v>0</v>
      </c>
      <c r="P40" s="156">
        <v>0</v>
      </c>
      <c r="Q40" s="156">
        <v>0</v>
      </c>
      <c r="R40" s="156">
        <v>0</v>
      </c>
      <c r="S40" s="157">
        <v>0</v>
      </c>
      <c r="T40" s="227">
        <f aca="true" t="shared" si="10" ref="T40:T69">O40/I40*100000</f>
        <v>0</v>
      </c>
    </row>
    <row r="41" spans="1:20" s="118" customFormat="1" ht="18" customHeight="1">
      <c r="A41" s="159" t="s">
        <v>179</v>
      </c>
      <c r="B41" s="302"/>
      <c r="C41" s="160" t="s">
        <v>180</v>
      </c>
      <c r="D41" s="149"/>
      <c r="E41" s="150" t="s">
        <v>204</v>
      </c>
      <c r="F41" s="150">
        <v>48010</v>
      </c>
      <c r="G41" s="150">
        <v>4176</v>
      </c>
      <c r="H41" s="151">
        <v>16</v>
      </c>
      <c r="I41" s="152">
        <v>117</v>
      </c>
      <c r="J41" s="153">
        <f t="shared" si="8"/>
        <v>2.8017241379310347</v>
      </c>
      <c r="K41" s="154">
        <v>0</v>
      </c>
      <c r="L41" s="154">
        <f t="shared" si="9"/>
        <v>0</v>
      </c>
      <c r="M41" s="155">
        <v>0</v>
      </c>
      <c r="N41" s="154">
        <v>0</v>
      </c>
      <c r="O41" s="156">
        <v>0</v>
      </c>
      <c r="P41" s="156">
        <v>0</v>
      </c>
      <c r="Q41" s="156">
        <v>0</v>
      </c>
      <c r="R41" s="156">
        <v>0</v>
      </c>
      <c r="S41" s="157">
        <v>0</v>
      </c>
      <c r="T41" s="158">
        <f t="shared" si="10"/>
        <v>0</v>
      </c>
    </row>
    <row r="42" spans="1:20" s="118" customFormat="1" ht="18" customHeight="1">
      <c r="A42" s="161"/>
      <c r="B42" s="302"/>
      <c r="C42" s="160" t="s">
        <v>182</v>
      </c>
      <c r="D42" s="149"/>
      <c r="E42" s="150" t="s">
        <v>205</v>
      </c>
      <c r="F42" s="150">
        <v>57667</v>
      </c>
      <c r="G42" s="150">
        <v>5826</v>
      </c>
      <c r="H42" s="151">
        <v>57</v>
      </c>
      <c r="I42" s="152">
        <v>435</v>
      </c>
      <c r="J42" s="153">
        <f t="shared" si="8"/>
        <v>7.466529351184346</v>
      </c>
      <c r="K42" s="154">
        <v>1</v>
      </c>
      <c r="L42" s="154">
        <f t="shared" si="9"/>
        <v>1</v>
      </c>
      <c r="M42" s="155">
        <f aca="true" t="shared" si="11" ref="M42:M47">L42/K42*100</f>
        <v>100</v>
      </c>
      <c r="N42" s="154">
        <v>1</v>
      </c>
      <c r="O42" s="156">
        <v>0</v>
      </c>
      <c r="P42" s="156">
        <v>0</v>
      </c>
      <c r="Q42" s="156">
        <v>0</v>
      </c>
      <c r="R42" s="156">
        <v>0</v>
      </c>
      <c r="S42" s="157">
        <v>0</v>
      </c>
      <c r="T42" s="158">
        <f t="shared" si="10"/>
        <v>0</v>
      </c>
    </row>
    <row r="43" spans="1:20" s="118" customFormat="1" ht="18" customHeight="1">
      <c r="A43" s="161"/>
      <c r="B43" s="302"/>
      <c r="C43" s="160" t="s">
        <v>184</v>
      </c>
      <c r="D43" s="149"/>
      <c r="E43" s="150" t="s">
        <v>206</v>
      </c>
      <c r="F43" s="150">
        <v>46807</v>
      </c>
      <c r="G43" s="150">
        <v>5749</v>
      </c>
      <c r="H43" s="151">
        <v>67</v>
      </c>
      <c r="I43" s="152">
        <v>476</v>
      </c>
      <c r="J43" s="153">
        <f t="shared" si="8"/>
        <v>8.279700817533483</v>
      </c>
      <c r="K43" s="154">
        <v>2</v>
      </c>
      <c r="L43" s="154">
        <f t="shared" si="9"/>
        <v>2</v>
      </c>
      <c r="M43" s="155">
        <f t="shared" si="11"/>
        <v>100</v>
      </c>
      <c r="N43" s="154">
        <v>1</v>
      </c>
      <c r="O43" s="156">
        <v>1</v>
      </c>
      <c r="P43" s="156">
        <v>0</v>
      </c>
      <c r="Q43" s="156">
        <v>0</v>
      </c>
      <c r="R43" s="156">
        <v>0</v>
      </c>
      <c r="S43" s="157">
        <v>0</v>
      </c>
      <c r="T43" s="158">
        <f t="shared" si="10"/>
        <v>210.08403361344537</v>
      </c>
    </row>
    <row r="44" spans="1:20" s="118" customFormat="1" ht="18" customHeight="1">
      <c r="A44" s="161"/>
      <c r="B44" s="302"/>
      <c r="C44" s="160" t="s">
        <v>186</v>
      </c>
      <c r="D44" s="149"/>
      <c r="E44" s="150" t="s">
        <v>207</v>
      </c>
      <c r="F44" s="150">
        <v>39962</v>
      </c>
      <c r="G44" s="150">
        <v>8994</v>
      </c>
      <c r="H44" s="151">
        <v>137</v>
      </c>
      <c r="I44" s="152">
        <v>1210</v>
      </c>
      <c r="J44" s="153">
        <f t="shared" si="8"/>
        <v>13.453413386702245</v>
      </c>
      <c r="K44" s="154">
        <v>2</v>
      </c>
      <c r="L44" s="154">
        <f t="shared" si="9"/>
        <v>2</v>
      </c>
      <c r="M44" s="155">
        <f t="shared" si="11"/>
        <v>100</v>
      </c>
      <c r="N44" s="154">
        <v>0</v>
      </c>
      <c r="O44" s="156">
        <v>1</v>
      </c>
      <c r="P44" s="156">
        <v>0</v>
      </c>
      <c r="Q44" s="156">
        <v>1</v>
      </c>
      <c r="R44" s="156">
        <v>0</v>
      </c>
      <c r="S44" s="157">
        <v>0</v>
      </c>
      <c r="T44" s="158">
        <f t="shared" si="10"/>
        <v>82.64462809917354</v>
      </c>
    </row>
    <row r="45" spans="1:20" s="118" customFormat="1" ht="18" customHeight="1">
      <c r="A45" s="161"/>
      <c r="B45" s="302"/>
      <c r="C45" s="160" t="s">
        <v>188</v>
      </c>
      <c r="D45" s="149"/>
      <c r="E45" s="150" t="s">
        <v>208</v>
      </c>
      <c r="F45" s="150">
        <v>40529</v>
      </c>
      <c r="G45" s="150">
        <v>11601</v>
      </c>
      <c r="H45" s="151">
        <v>165</v>
      </c>
      <c r="I45" s="152">
        <v>1810</v>
      </c>
      <c r="J45" s="153">
        <f t="shared" si="8"/>
        <v>15.602103266959745</v>
      </c>
      <c r="K45" s="154">
        <v>8</v>
      </c>
      <c r="L45" s="154">
        <f t="shared" si="9"/>
        <v>8</v>
      </c>
      <c r="M45" s="155">
        <f t="shared" si="11"/>
        <v>100</v>
      </c>
      <c r="N45" s="154">
        <v>3</v>
      </c>
      <c r="O45" s="156">
        <v>1</v>
      </c>
      <c r="P45" s="156">
        <v>0</v>
      </c>
      <c r="Q45" s="156">
        <v>4</v>
      </c>
      <c r="R45" s="156">
        <v>0</v>
      </c>
      <c r="S45" s="157">
        <v>0</v>
      </c>
      <c r="T45" s="158">
        <f t="shared" si="10"/>
        <v>55.24861878453039</v>
      </c>
    </row>
    <row r="46" spans="1:20" s="118" customFormat="1" ht="18" customHeight="1">
      <c r="A46" s="161"/>
      <c r="B46" s="302"/>
      <c r="C46" s="160" t="s">
        <v>190</v>
      </c>
      <c r="D46" s="149"/>
      <c r="E46" s="150" t="s">
        <v>209</v>
      </c>
      <c r="F46" s="150">
        <v>34954</v>
      </c>
      <c r="G46" s="150">
        <v>12764</v>
      </c>
      <c r="H46" s="151">
        <v>163</v>
      </c>
      <c r="I46" s="152">
        <v>1977</v>
      </c>
      <c r="J46" s="153">
        <f t="shared" si="8"/>
        <v>15.488874960827326</v>
      </c>
      <c r="K46" s="154">
        <v>15</v>
      </c>
      <c r="L46" s="154">
        <f t="shared" si="9"/>
        <v>10</v>
      </c>
      <c r="M46" s="155">
        <f t="shared" si="11"/>
        <v>66.66666666666666</v>
      </c>
      <c r="N46" s="154">
        <v>2</v>
      </c>
      <c r="O46" s="156">
        <v>1</v>
      </c>
      <c r="P46" s="156">
        <v>1</v>
      </c>
      <c r="Q46" s="156">
        <v>6</v>
      </c>
      <c r="R46" s="156">
        <v>0</v>
      </c>
      <c r="S46" s="157">
        <v>5</v>
      </c>
      <c r="T46" s="158">
        <f t="shared" si="10"/>
        <v>50.58168942842691</v>
      </c>
    </row>
    <row r="47" spans="1:20" s="118" customFormat="1" ht="18" customHeight="1">
      <c r="A47" s="161"/>
      <c r="B47" s="302"/>
      <c r="C47" s="160" t="s">
        <v>192</v>
      </c>
      <c r="D47" s="149"/>
      <c r="E47" s="150" t="s">
        <v>210</v>
      </c>
      <c r="F47" s="150">
        <v>22302</v>
      </c>
      <c r="G47" s="150">
        <v>7511</v>
      </c>
      <c r="H47" s="151">
        <v>63</v>
      </c>
      <c r="I47" s="152">
        <v>1002</v>
      </c>
      <c r="J47" s="153">
        <f t="shared" si="8"/>
        <v>13.340434030089202</v>
      </c>
      <c r="K47" s="154">
        <v>7</v>
      </c>
      <c r="L47" s="154">
        <f t="shared" si="9"/>
        <v>6</v>
      </c>
      <c r="M47" s="155">
        <f t="shared" si="11"/>
        <v>85.71428571428571</v>
      </c>
      <c r="N47" s="154">
        <v>1</v>
      </c>
      <c r="O47" s="156">
        <v>2</v>
      </c>
      <c r="P47" s="156">
        <v>0</v>
      </c>
      <c r="Q47" s="156">
        <v>3</v>
      </c>
      <c r="R47" s="156">
        <v>1</v>
      </c>
      <c r="S47" s="157">
        <v>0</v>
      </c>
      <c r="T47" s="158">
        <f t="shared" si="10"/>
        <v>199.6007984031936</v>
      </c>
    </row>
    <row r="48" spans="1:20" s="118" customFormat="1" ht="18" customHeight="1">
      <c r="A48" s="161"/>
      <c r="B48" s="302"/>
      <c r="C48" s="160" t="s">
        <v>194</v>
      </c>
      <c r="D48" s="149"/>
      <c r="E48" s="150" t="s">
        <v>211</v>
      </c>
      <c r="F48" s="150">
        <v>22792</v>
      </c>
      <c r="G48" s="150">
        <v>6922</v>
      </c>
      <c r="H48" s="151">
        <v>36</v>
      </c>
      <c r="I48" s="152">
        <v>511</v>
      </c>
      <c r="J48" s="153">
        <f t="shared" si="8"/>
        <v>7.382259462583068</v>
      </c>
      <c r="K48" s="154">
        <v>0</v>
      </c>
      <c r="L48" s="154">
        <f t="shared" si="9"/>
        <v>0</v>
      </c>
      <c r="M48" s="155">
        <v>0</v>
      </c>
      <c r="N48" s="154">
        <v>0</v>
      </c>
      <c r="O48" s="156">
        <v>0</v>
      </c>
      <c r="P48" s="156">
        <v>0</v>
      </c>
      <c r="Q48" s="156">
        <v>0</v>
      </c>
      <c r="R48" s="156">
        <v>0</v>
      </c>
      <c r="S48" s="157">
        <v>0</v>
      </c>
      <c r="T48" s="158">
        <f t="shared" si="10"/>
        <v>0</v>
      </c>
    </row>
    <row r="49" spans="1:20" s="118" customFormat="1" ht="18" customHeight="1" thickBot="1">
      <c r="A49" s="161"/>
      <c r="B49" s="303"/>
      <c r="C49" s="160" t="s">
        <v>196</v>
      </c>
      <c r="D49" s="149"/>
      <c r="E49" s="150" t="s">
        <v>212</v>
      </c>
      <c r="F49" s="150">
        <v>355069</v>
      </c>
      <c r="G49" s="150">
        <v>67213</v>
      </c>
      <c r="H49" s="151">
        <v>718</v>
      </c>
      <c r="I49" s="162">
        <v>7592</v>
      </c>
      <c r="J49" s="153">
        <f t="shared" si="8"/>
        <v>11.29543391903352</v>
      </c>
      <c r="K49" s="163">
        <v>35</v>
      </c>
      <c r="L49" s="154">
        <f t="shared" si="9"/>
        <v>29</v>
      </c>
      <c r="M49" s="155">
        <f>L49/K49*100</f>
        <v>82.85714285714286</v>
      </c>
      <c r="N49" s="163">
        <v>8</v>
      </c>
      <c r="O49" s="165">
        <v>6</v>
      </c>
      <c r="P49" s="165">
        <v>1</v>
      </c>
      <c r="Q49" s="165">
        <v>14</v>
      </c>
      <c r="R49" s="165">
        <v>1</v>
      </c>
      <c r="S49" s="166">
        <v>5</v>
      </c>
      <c r="T49" s="158">
        <f t="shared" si="10"/>
        <v>79.03055848261327</v>
      </c>
    </row>
    <row r="50" spans="1:20" ht="18" customHeight="1">
      <c r="A50" s="167" t="s">
        <v>201</v>
      </c>
      <c r="B50" s="301" t="s">
        <v>202</v>
      </c>
      <c r="C50" s="168" t="s">
        <v>177</v>
      </c>
      <c r="D50" s="169"/>
      <c r="E50" s="170" t="s">
        <v>203</v>
      </c>
      <c r="F50" s="171">
        <v>42279</v>
      </c>
      <c r="G50" s="171">
        <v>9147</v>
      </c>
      <c r="H50" s="172">
        <v>4</v>
      </c>
      <c r="I50" s="173">
        <v>15</v>
      </c>
      <c r="J50" s="174">
        <f t="shared" si="8"/>
        <v>0.1639881928501148</v>
      </c>
      <c r="K50" s="175">
        <v>0</v>
      </c>
      <c r="L50" s="176">
        <f t="shared" si="9"/>
        <v>0</v>
      </c>
      <c r="M50" s="228">
        <v>0</v>
      </c>
      <c r="N50" s="175">
        <v>0</v>
      </c>
      <c r="O50" s="177">
        <v>0</v>
      </c>
      <c r="P50" s="177">
        <v>0</v>
      </c>
      <c r="Q50" s="177">
        <v>0</v>
      </c>
      <c r="R50" s="177">
        <v>0</v>
      </c>
      <c r="S50" s="178">
        <v>0</v>
      </c>
      <c r="T50" s="158">
        <f t="shared" si="10"/>
        <v>0</v>
      </c>
    </row>
    <row r="51" spans="1:20" ht="18" customHeight="1">
      <c r="A51" s="179" t="s">
        <v>198</v>
      </c>
      <c r="B51" s="302"/>
      <c r="C51" s="160" t="s">
        <v>180</v>
      </c>
      <c r="D51" s="149"/>
      <c r="E51" s="150" t="s">
        <v>204</v>
      </c>
      <c r="F51" s="180">
        <v>47164</v>
      </c>
      <c r="G51" s="180">
        <v>9233</v>
      </c>
      <c r="H51" s="151">
        <v>3</v>
      </c>
      <c r="I51" s="181">
        <v>17</v>
      </c>
      <c r="J51" s="153">
        <f t="shared" si="8"/>
        <v>0.18412217047546844</v>
      </c>
      <c r="K51" s="182">
        <v>0</v>
      </c>
      <c r="L51" s="154">
        <f t="shared" si="9"/>
        <v>0</v>
      </c>
      <c r="M51" s="229">
        <v>0</v>
      </c>
      <c r="N51" s="182">
        <v>0</v>
      </c>
      <c r="O51" s="183">
        <v>0</v>
      </c>
      <c r="P51" s="183">
        <v>0</v>
      </c>
      <c r="Q51" s="183">
        <v>0</v>
      </c>
      <c r="R51" s="183">
        <v>0</v>
      </c>
      <c r="S51" s="184">
        <v>0</v>
      </c>
      <c r="T51" s="158">
        <f t="shared" si="10"/>
        <v>0</v>
      </c>
    </row>
    <row r="52" spans="1:20" ht="18" customHeight="1">
      <c r="A52" s="185"/>
      <c r="B52" s="302"/>
      <c r="C52" s="160" t="s">
        <v>182</v>
      </c>
      <c r="D52" s="149"/>
      <c r="E52" s="150" t="s">
        <v>205</v>
      </c>
      <c r="F52" s="180">
        <v>57270</v>
      </c>
      <c r="G52" s="180">
        <v>12099</v>
      </c>
      <c r="H52" s="151">
        <v>17</v>
      </c>
      <c r="I52" s="181">
        <v>74</v>
      </c>
      <c r="J52" s="153">
        <f t="shared" si="8"/>
        <v>0.6116207951070336</v>
      </c>
      <c r="K52" s="182">
        <v>0</v>
      </c>
      <c r="L52" s="154">
        <f t="shared" si="9"/>
        <v>0</v>
      </c>
      <c r="M52" s="229">
        <v>0</v>
      </c>
      <c r="N52" s="182">
        <v>0</v>
      </c>
      <c r="O52" s="183">
        <v>0</v>
      </c>
      <c r="P52" s="183">
        <v>0</v>
      </c>
      <c r="Q52" s="183">
        <v>0</v>
      </c>
      <c r="R52" s="183">
        <v>0</v>
      </c>
      <c r="S52" s="184">
        <v>0</v>
      </c>
      <c r="T52" s="158">
        <f t="shared" si="10"/>
        <v>0</v>
      </c>
    </row>
    <row r="53" spans="1:20" ht="18" customHeight="1">
      <c r="A53" s="185"/>
      <c r="B53" s="302"/>
      <c r="C53" s="160" t="s">
        <v>184</v>
      </c>
      <c r="D53" s="149"/>
      <c r="E53" s="150" t="s">
        <v>206</v>
      </c>
      <c r="F53" s="180">
        <v>48697</v>
      </c>
      <c r="G53" s="180">
        <v>12404</v>
      </c>
      <c r="H53" s="151">
        <v>18</v>
      </c>
      <c r="I53" s="181">
        <v>110</v>
      </c>
      <c r="J53" s="153">
        <f t="shared" si="8"/>
        <v>0.8868107062237988</v>
      </c>
      <c r="K53" s="182">
        <v>0</v>
      </c>
      <c r="L53" s="154">
        <f t="shared" si="9"/>
        <v>0</v>
      </c>
      <c r="M53" s="229">
        <v>0</v>
      </c>
      <c r="N53" s="182">
        <v>0</v>
      </c>
      <c r="O53" s="183">
        <v>0</v>
      </c>
      <c r="P53" s="183">
        <v>0</v>
      </c>
      <c r="Q53" s="183">
        <v>0</v>
      </c>
      <c r="R53" s="183">
        <v>0</v>
      </c>
      <c r="S53" s="184">
        <v>0</v>
      </c>
      <c r="T53" s="158">
        <f t="shared" si="10"/>
        <v>0</v>
      </c>
    </row>
    <row r="54" spans="1:20" ht="18" customHeight="1">
      <c r="A54" s="185"/>
      <c r="B54" s="302"/>
      <c r="C54" s="160" t="s">
        <v>186</v>
      </c>
      <c r="D54" s="149"/>
      <c r="E54" s="150" t="s">
        <v>207</v>
      </c>
      <c r="F54" s="180">
        <v>44267</v>
      </c>
      <c r="G54" s="180">
        <v>13508</v>
      </c>
      <c r="H54" s="151">
        <v>27</v>
      </c>
      <c r="I54" s="181">
        <v>129</v>
      </c>
      <c r="J54" s="153">
        <f t="shared" si="8"/>
        <v>0.9549896357713947</v>
      </c>
      <c r="K54" s="182">
        <v>1</v>
      </c>
      <c r="L54" s="154">
        <f t="shared" si="9"/>
        <v>0</v>
      </c>
      <c r="M54" s="229">
        <f>L54/K54*100</f>
        <v>0</v>
      </c>
      <c r="N54" s="182">
        <v>0</v>
      </c>
      <c r="O54" s="183">
        <v>0</v>
      </c>
      <c r="P54" s="183">
        <v>0</v>
      </c>
      <c r="Q54" s="183">
        <v>0</v>
      </c>
      <c r="R54" s="183">
        <v>0</v>
      </c>
      <c r="S54" s="184">
        <v>1</v>
      </c>
      <c r="T54" s="158">
        <f t="shared" si="10"/>
        <v>0</v>
      </c>
    </row>
    <row r="55" spans="1:20" ht="18" customHeight="1">
      <c r="A55" s="185"/>
      <c r="B55" s="302"/>
      <c r="C55" s="160" t="s">
        <v>188</v>
      </c>
      <c r="D55" s="149"/>
      <c r="E55" s="150" t="s">
        <v>208</v>
      </c>
      <c r="F55" s="180">
        <v>46345</v>
      </c>
      <c r="G55" s="180">
        <v>14851</v>
      </c>
      <c r="H55" s="151">
        <v>22</v>
      </c>
      <c r="I55" s="181">
        <v>145</v>
      </c>
      <c r="J55" s="153">
        <f t="shared" si="8"/>
        <v>0.9763652279307792</v>
      </c>
      <c r="K55" s="182">
        <v>0</v>
      </c>
      <c r="L55" s="154">
        <f t="shared" si="9"/>
        <v>0</v>
      </c>
      <c r="M55" s="229">
        <v>0</v>
      </c>
      <c r="N55" s="182">
        <v>0</v>
      </c>
      <c r="O55" s="183">
        <v>0</v>
      </c>
      <c r="P55" s="183">
        <v>0</v>
      </c>
      <c r="Q55" s="183">
        <v>0</v>
      </c>
      <c r="R55" s="183">
        <v>0</v>
      </c>
      <c r="S55" s="184">
        <v>0</v>
      </c>
      <c r="T55" s="158">
        <f t="shared" si="10"/>
        <v>0</v>
      </c>
    </row>
    <row r="56" spans="1:20" ht="18" customHeight="1">
      <c r="A56" s="185"/>
      <c r="B56" s="302"/>
      <c r="C56" s="160" t="s">
        <v>190</v>
      </c>
      <c r="D56" s="149"/>
      <c r="E56" s="150" t="s">
        <v>209</v>
      </c>
      <c r="F56" s="180">
        <v>43776</v>
      </c>
      <c r="G56" s="180">
        <v>14726</v>
      </c>
      <c r="H56" s="151">
        <v>24</v>
      </c>
      <c r="I56" s="181">
        <v>133</v>
      </c>
      <c r="J56" s="153">
        <f t="shared" si="8"/>
        <v>0.903164471003667</v>
      </c>
      <c r="K56" s="182">
        <v>0</v>
      </c>
      <c r="L56" s="154">
        <f t="shared" si="9"/>
        <v>0</v>
      </c>
      <c r="M56" s="229">
        <v>0</v>
      </c>
      <c r="N56" s="182">
        <v>0</v>
      </c>
      <c r="O56" s="183">
        <v>0</v>
      </c>
      <c r="P56" s="183">
        <v>0</v>
      </c>
      <c r="Q56" s="183">
        <v>0</v>
      </c>
      <c r="R56" s="183">
        <v>0</v>
      </c>
      <c r="S56" s="184">
        <v>0</v>
      </c>
      <c r="T56" s="158">
        <f t="shared" si="10"/>
        <v>0</v>
      </c>
    </row>
    <row r="57" spans="1:20" ht="18" customHeight="1">
      <c r="A57" s="185"/>
      <c r="B57" s="302"/>
      <c r="C57" s="160" t="s">
        <v>192</v>
      </c>
      <c r="D57" s="149"/>
      <c r="E57" s="150" t="s">
        <v>210</v>
      </c>
      <c r="F57" s="180">
        <v>35070</v>
      </c>
      <c r="G57" s="180">
        <v>11456</v>
      </c>
      <c r="H57" s="151">
        <v>9</v>
      </c>
      <c r="I57" s="181">
        <v>64</v>
      </c>
      <c r="J57" s="153">
        <f t="shared" si="8"/>
        <v>0.5586592178770949</v>
      </c>
      <c r="K57" s="182">
        <v>0</v>
      </c>
      <c r="L57" s="154">
        <f t="shared" si="9"/>
        <v>0</v>
      </c>
      <c r="M57" s="229">
        <v>0</v>
      </c>
      <c r="N57" s="182">
        <v>0</v>
      </c>
      <c r="O57" s="183">
        <v>0</v>
      </c>
      <c r="P57" s="183">
        <v>0</v>
      </c>
      <c r="Q57" s="183">
        <v>0</v>
      </c>
      <c r="R57" s="183">
        <v>0</v>
      </c>
      <c r="S57" s="184">
        <v>0</v>
      </c>
      <c r="T57" s="158">
        <f t="shared" si="10"/>
        <v>0</v>
      </c>
    </row>
    <row r="58" spans="1:20" ht="18" customHeight="1">
      <c r="A58" s="185"/>
      <c r="B58" s="302"/>
      <c r="C58" s="160" t="s">
        <v>194</v>
      </c>
      <c r="D58" s="149"/>
      <c r="E58" s="150" t="s">
        <v>211</v>
      </c>
      <c r="F58" s="180">
        <v>47227</v>
      </c>
      <c r="G58" s="180">
        <v>15102</v>
      </c>
      <c r="H58" s="151">
        <v>7</v>
      </c>
      <c r="I58" s="181">
        <v>46</v>
      </c>
      <c r="J58" s="153">
        <f t="shared" si="8"/>
        <v>0.3045954178254536</v>
      </c>
      <c r="K58" s="182">
        <v>0</v>
      </c>
      <c r="L58" s="154">
        <f t="shared" si="9"/>
        <v>0</v>
      </c>
      <c r="M58" s="229">
        <v>0</v>
      </c>
      <c r="N58" s="182">
        <v>0</v>
      </c>
      <c r="O58" s="183">
        <v>0</v>
      </c>
      <c r="P58" s="183">
        <v>0</v>
      </c>
      <c r="Q58" s="183">
        <v>0</v>
      </c>
      <c r="R58" s="183">
        <v>0</v>
      </c>
      <c r="S58" s="184">
        <v>0</v>
      </c>
      <c r="T58" s="158">
        <f t="shared" si="10"/>
        <v>0</v>
      </c>
    </row>
    <row r="59" spans="1:20" ht="18" customHeight="1" thickBot="1">
      <c r="A59" s="185"/>
      <c r="B59" s="303"/>
      <c r="C59" s="160" t="s">
        <v>196</v>
      </c>
      <c r="D59" s="149"/>
      <c r="E59" s="150" t="s">
        <v>212</v>
      </c>
      <c r="F59" s="180">
        <v>412095</v>
      </c>
      <c r="G59" s="180">
        <v>112526</v>
      </c>
      <c r="H59" s="151">
        <v>131</v>
      </c>
      <c r="I59" s="181">
        <v>733</v>
      </c>
      <c r="J59" s="153">
        <f t="shared" si="8"/>
        <v>0.65140500862023</v>
      </c>
      <c r="K59" s="182">
        <v>1</v>
      </c>
      <c r="L59" s="154">
        <f t="shared" si="9"/>
        <v>0</v>
      </c>
      <c r="M59" s="229">
        <f>L59/K59*100</f>
        <v>0</v>
      </c>
      <c r="N59" s="182">
        <v>0</v>
      </c>
      <c r="O59" s="183">
        <v>0</v>
      </c>
      <c r="P59" s="183">
        <v>0</v>
      </c>
      <c r="Q59" s="183">
        <v>0</v>
      </c>
      <c r="R59" s="183">
        <v>0</v>
      </c>
      <c r="S59" s="184">
        <v>1</v>
      </c>
      <c r="T59" s="158">
        <f t="shared" si="10"/>
        <v>0</v>
      </c>
    </row>
    <row r="60" spans="1:20" ht="18" customHeight="1">
      <c r="A60" s="167" t="s">
        <v>201</v>
      </c>
      <c r="B60" s="301" t="s">
        <v>202</v>
      </c>
      <c r="C60" s="168" t="s">
        <v>177</v>
      </c>
      <c r="D60" s="169"/>
      <c r="E60" s="170" t="s">
        <v>203</v>
      </c>
      <c r="F60" s="230">
        <f aca="true" t="shared" si="12" ref="F60:I69">SUM(F40,F50)</f>
        <v>84325</v>
      </c>
      <c r="G60" s="230">
        <f t="shared" si="12"/>
        <v>12817</v>
      </c>
      <c r="H60" s="231">
        <f t="shared" si="12"/>
        <v>18</v>
      </c>
      <c r="I60" s="232">
        <f t="shared" si="12"/>
        <v>69</v>
      </c>
      <c r="J60" s="174">
        <f t="shared" si="8"/>
        <v>0.5383475072169774</v>
      </c>
      <c r="K60" s="233">
        <f aca="true" t="shared" si="13" ref="K60:K69">SUM(K40,K50)</f>
        <v>0</v>
      </c>
      <c r="L60" s="176">
        <f t="shared" si="9"/>
        <v>0</v>
      </c>
      <c r="M60" s="228">
        <v>0</v>
      </c>
      <c r="N60" s="170">
        <f aca="true" t="shared" si="14" ref="N60:S69">SUM(N40,N50)</f>
        <v>0</v>
      </c>
      <c r="O60" s="171">
        <f t="shared" si="14"/>
        <v>0</v>
      </c>
      <c r="P60" s="171">
        <f t="shared" si="14"/>
        <v>0</v>
      </c>
      <c r="Q60" s="171">
        <f t="shared" si="14"/>
        <v>0</v>
      </c>
      <c r="R60" s="171">
        <f t="shared" si="14"/>
        <v>0</v>
      </c>
      <c r="S60" s="234">
        <f t="shared" si="14"/>
        <v>0</v>
      </c>
      <c r="T60" s="158">
        <f t="shared" si="10"/>
        <v>0</v>
      </c>
    </row>
    <row r="61" spans="1:20" ht="18" customHeight="1">
      <c r="A61" s="179" t="s">
        <v>199</v>
      </c>
      <c r="B61" s="302"/>
      <c r="C61" s="160" t="s">
        <v>180</v>
      </c>
      <c r="D61" s="149"/>
      <c r="E61" s="150" t="s">
        <v>204</v>
      </c>
      <c r="F61" s="180">
        <f t="shared" si="12"/>
        <v>95174</v>
      </c>
      <c r="G61" s="180">
        <f t="shared" si="12"/>
        <v>13409</v>
      </c>
      <c r="H61" s="151">
        <f t="shared" si="12"/>
        <v>19</v>
      </c>
      <c r="I61" s="150">
        <f t="shared" si="12"/>
        <v>134</v>
      </c>
      <c r="J61" s="153">
        <f t="shared" si="8"/>
        <v>0.9993288090088747</v>
      </c>
      <c r="K61" s="209">
        <f t="shared" si="13"/>
        <v>0</v>
      </c>
      <c r="L61" s="154">
        <f t="shared" si="9"/>
        <v>0</v>
      </c>
      <c r="M61" s="229">
        <v>0</v>
      </c>
      <c r="N61" s="150">
        <f t="shared" si="14"/>
        <v>0</v>
      </c>
      <c r="O61" s="180">
        <f t="shared" si="14"/>
        <v>0</v>
      </c>
      <c r="P61" s="180">
        <f t="shared" si="14"/>
        <v>0</v>
      </c>
      <c r="Q61" s="180">
        <f t="shared" si="14"/>
        <v>0</v>
      </c>
      <c r="R61" s="180">
        <f t="shared" si="14"/>
        <v>0</v>
      </c>
      <c r="S61" s="211">
        <f t="shared" si="14"/>
        <v>0</v>
      </c>
      <c r="T61" s="158">
        <f t="shared" si="10"/>
        <v>0</v>
      </c>
    </row>
    <row r="62" spans="1:20" ht="18" customHeight="1">
      <c r="A62" s="185"/>
      <c r="B62" s="302"/>
      <c r="C62" s="160" t="s">
        <v>182</v>
      </c>
      <c r="D62" s="149"/>
      <c r="E62" s="150" t="s">
        <v>205</v>
      </c>
      <c r="F62" s="180">
        <f t="shared" si="12"/>
        <v>114937</v>
      </c>
      <c r="G62" s="180">
        <f t="shared" si="12"/>
        <v>17925</v>
      </c>
      <c r="H62" s="151">
        <f t="shared" si="12"/>
        <v>74</v>
      </c>
      <c r="I62" s="150">
        <f t="shared" si="12"/>
        <v>509</v>
      </c>
      <c r="J62" s="153">
        <f t="shared" si="8"/>
        <v>2.8396094839609485</v>
      </c>
      <c r="K62" s="209">
        <f t="shared" si="13"/>
        <v>1</v>
      </c>
      <c r="L62" s="154">
        <f t="shared" si="9"/>
        <v>1</v>
      </c>
      <c r="M62" s="229">
        <f aca="true" t="shared" si="15" ref="M62:M67">L62/K62*100</f>
        <v>100</v>
      </c>
      <c r="N62" s="150">
        <f t="shared" si="14"/>
        <v>1</v>
      </c>
      <c r="O62" s="180">
        <f t="shared" si="14"/>
        <v>0</v>
      </c>
      <c r="P62" s="180">
        <f t="shared" si="14"/>
        <v>0</v>
      </c>
      <c r="Q62" s="180">
        <f t="shared" si="14"/>
        <v>0</v>
      </c>
      <c r="R62" s="180">
        <f t="shared" si="14"/>
        <v>0</v>
      </c>
      <c r="S62" s="211">
        <f t="shared" si="14"/>
        <v>0</v>
      </c>
      <c r="T62" s="158">
        <f t="shared" si="10"/>
        <v>0</v>
      </c>
    </row>
    <row r="63" spans="1:20" ht="18" customHeight="1">
      <c r="A63" s="185"/>
      <c r="B63" s="302"/>
      <c r="C63" s="160" t="s">
        <v>184</v>
      </c>
      <c r="D63" s="149"/>
      <c r="E63" s="150" t="s">
        <v>206</v>
      </c>
      <c r="F63" s="180">
        <f t="shared" si="12"/>
        <v>95504</v>
      </c>
      <c r="G63" s="180">
        <f t="shared" si="12"/>
        <v>18153</v>
      </c>
      <c r="H63" s="151">
        <f t="shared" si="12"/>
        <v>85</v>
      </c>
      <c r="I63" s="150">
        <f t="shared" si="12"/>
        <v>586</v>
      </c>
      <c r="J63" s="153">
        <f t="shared" si="8"/>
        <v>3.228116564755137</v>
      </c>
      <c r="K63" s="209">
        <f t="shared" si="13"/>
        <v>2</v>
      </c>
      <c r="L63" s="154">
        <f t="shared" si="9"/>
        <v>2</v>
      </c>
      <c r="M63" s="229">
        <f t="shared" si="15"/>
        <v>100</v>
      </c>
      <c r="N63" s="150">
        <f t="shared" si="14"/>
        <v>1</v>
      </c>
      <c r="O63" s="180">
        <f t="shared" si="14"/>
        <v>1</v>
      </c>
      <c r="P63" s="180">
        <f t="shared" si="14"/>
        <v>0</v>
      </c>
      <c r="Q63" s="180">
        <f t="shared" si="14"/>
        <v>0</v>
      </c>
      <c r="R63" s="180">
        <f t="shared" si="14"/>
        <v>0</v>
      </c>
      <c r="S63" s="211">
        <f t="shared" si="14"/>
        <v>0</v>
      </c>
      <c r="T63" s="158">
        <f t="shared" si="10"/>
        <v>170.64846416382252</v>
      </c>
    </row>
    <row r="64" spans="1:20" ht="18" customHeight="1">
      <c r="A64" s="185"/>
      <c r="B64" s="302"/>
      <c r="C64" s="160" t="s">
        <v>186</v>
      </c>
      <c r="D64" s="149"/>
      <c r="E64" s="150" t="s">
        <v>207</v>
      </c>
      <c r="F64" s="180">
        <f t="shared" si="12"/>
        <v>84229</v>
      </c>
      <c r="G64" s="180">
        <f t="shared" si="12"/>
        <v>22502</v>
      </c>
      <c r="H64" s="151">
        <f t="shared" si="12"/>
        <v>164</v>
      </c>
      <c r="I64" s="150">
        <f t="shared" si="12"/>
        <v>1339</v>
      </c>
      <c r="J64" s="153">
        <f t="shared" si="8"/>
        <v>5.950582170473736</v>
      </c>
      <c r="K64" s="209">
        <f t="shared" si="13"/>
        <v>3</v>
      </c>
      <c r="L64" s="154">
        <f t="shared" si="9"/>
        <v>2</v>
      </c>
      <c r="M64" s="229">
        <f t="shared" si="15"/>
        <v>66.66666666666666</v>
      </c>
      <c r="N64" s="150">
        <f t="shared" si="14"/>
        <v>0</v>
      </c>
      <c r="O64" s="180">
        <f t="shared" si="14"/>
        <v>1</v>
      </c>
      <c r="P64" s="180">
        <f t="shared" si="14"/>
        <v>0</v>
      </c>
      <c r="Q64" s="180">
        <f t="shared" si="14"/>
        <v>1</v>
      </c>
      <c r="R64" s="180">
        <f t="shared" si="14"/>
        <v>0</v>
      </c>
      <c r="S64" s="211">
        <f t="shared" si="14"/>
        <v>1</v>
      </c>
      <c r="T64" s="158">
        <f t="shared" si="10"/>
        <v>74.68259895444362</v>
      </c>
    </row>
    <row r="65" spans="1:20" ht="18" customHeight="1">
      <c r="A65" s="185"/>
      <c r="B65" s="302"/>
      <c r="C65" s="160" t="s">
        <v>188</v>
      </c>
      <c r="D65" s="149"/>
      <c r="E65" s="150" t="s">
        <v>208</v>
      </c>
      <c r="F65" s="180">
        <f t="shared" si="12"/>
        <v>86874</v>
      </c>
      <c r="G65" s="180">
        <f t="shared" si="12"/>
        <v>26452</v>
      </c>
      <c r="H65" s="151">
        <f t="shared" si="12"/>
        <v>187</v>
      </c>
      <c r="I65" s="150">
        <f t="shared" si="12"/>
        <v>1955</v>
      </c>
      <c r="J65" s="153">
        <f t="shared" si="8"/>
        <v>7.3907455012853465</v>
      </c>
      <c r="K65" s="209">
        <f t="shared" si="13"/>
        <v>8</v>
      </c>
      <c r="L65" s="154">
        <f t="shared" si="9"/>
        <v>8</v>
      </c>
      <c r="M65" s="229">
        <f t="shared" si="15"/>
        <v>100</v>
      </c>
      <c r="N65" s="150">
        <f t="shared" si="14"/>
        <v>3</v>
      </c>
      <c r="O65" s="180">
        <f t="shared" si="14"/>
        <v>1</v>
      </c>
      <c r="P65" s="180">
        <f t="shared" si="14"/>
        <v>0</v>
      </c>
      <c r="Q65" s="180">
        <f t="shared" si="14"/>
        <v>4</v>
      </c>
      <c r="R65" s="180">
        <f t="shared" si="14"/>
        <v>0</v>
      </c>
      <c r="S65" s="211">
        <f t="shared" si="14"/>
        <v>0</v>
      </c>
      <c r="T65" s="158">
        <f t="shared" si="10"/>
        <v>51.15089514066496</v>
      </c>
    </row>
    <row r="66" spans="1:20" ht="18" customHeight="1">
      <c r="A66" s="185"/>
      <c r="B66" s="302"/>
      <c r="C66" s="160" t="s">
        <v>190</v>
      </c>
      <c r="D66" s="149"/>
      <c r="E66" s="150" t="s">
        <v>209</v>
      </c>
      <c r="F66" s="180">
        <f t="shared" si="12"/>
        <v>78730</v>
      </c>
      <c r="G66" s="180">
        <f t="shared" si="12"/>
        <v>27490</v>
      </c>
      <c r="H66" s="151">
        <f t="shared" si="12"/>
        <v>187</v>
      </c>
      <c r="I66" s="150">
        <f t="shared" si="12"/>
        <v>2110</v>
      </c>
      <c r="J66" s="153">
        <f t="shared" si="8"/>
        <v>7.675518370316478</v>
      </c>
      <c r="K66" s="209">
        <f t="shared" si="13"/>
        <v>15</v>
      </c>
      <c r="L66" s="154">
        <f t="shared" si="9"/>
        <v>10</v>
      </c>
      <c r="M66" s="229">
        <f t="shared" si="15"/>
        <v>66.66666666666666</v>
      </c>
      <c r="N66" s="150">
        <f t="shared" si="14"/>
        <v>2</v>
      </c>
      <c r="O66" s="180">
        <f t="shared" si="14"/>
        <v>1</v>
      </c>
      <c r="P66" s="180">
        <f t="shared" si="14"/>
        <v>1</v>
      </c>
      <c r="Q66" s="180">
        <f t="shared" si="14"/>
        <v>6</v>
      </c>
      <c r="R66" s="180">
        <f t="shared" si="14"/>
        <v>0</v>
      </c>
      <c r="S66" s="211">
        <f t="shared" si="14"/>
        <v>5</v>
      </c>
      <c r="T66" s="158">
        <f t="shared" si="10"/>
        <v>47.39336492890995</v>
      </c>
    </row>
    <row r="67" spans="1:20" ht="18" customHeight="1">
      <c r="A67" s="185"/>
      <c r="B67" s="302"/>
      <c r="C67" s="160" t="s">
        <v>192</v>
      </c>
      <c r="D67" s="149"/>
      <c r="E67" s="150" t="s">
        <v>210</v>
      </c>
      <c r="F67" s="180">
        <f t="shared" si="12"/>
        <v>57372</v>
      </c>
      <c r="G67" s="180">
        <f t="shared" si="12"/>
        <v>18967</v>
      </c>
      <c r="H67" s="151">
        <f t="shared" si="12"/>
        <v>72</v>
      </c>
      <c r="I67" s="150">
        <f t="shared" si="12"/>
        <v>1066</v>
      </c>
      <c r="J67" s="153">
        <f t="shared" si="8"/>
        <v>5.6202878684030155</v>
      </c>
      <c r="K67" s="209">
        <f t="shared" si="13"/>
        <v>7</v>
      </c>
      <c r="L67" s="154">
        <f t="shared" si="9"/>
        <v>6</v>
      </c>
      <c r="M67" s="229">
        <f t="shared" si="15"/>
        <v>85.71428571428571</v>
      </c>
      <c r="N67" s="150">
        <f t="shared" si="14"/>
        <v>1</v>
      </c>
      <c r="O67" s="180">
        <f t="shared" si="14"/>
        <v>2</v>
      </c>
      <c r="P67" s="180">
        <f t="shared" si="14"/>
        <v>0</v>
      </c>
      <c r="Q67" s="180">
        <f t="shared" si="14"/>
        <v>3</v>
      </c>
      <c r="R67" s="180">
        <f t="shared" si="14"/>
        <v>1</v>
      </c>
      <c r="S67" s="211">
        <f t="shared" si="14"/>
        <v>0</v>
      </c>
      <c r="T67" s="158">
        <f t="shared" si="10"/>
        <v>187.6172607879925</v>
      </c>
    </row>
    <row r="68" spans="1:20" ht="18" customHeight="1">
      <c r="A68" s="185"/>
      <c r="B68" s="302"/>
      <c r="C68" s="160" t="s">
        <v>194</v>
      </c>
      <c r="D68" s="149"/>
      <c r="E68" s="150" t="s">
        <v>211</v>
      </c>
      <c r="F68" s="180">
        <f t="shared" si="12"/>
        <v>70019</v>
      </c>
      <c r="G68" s="180">
        <f t="shared" si="12"/>
        <v>22024</v>
      </c>
      <c r="H68" s="151">
        <f t="shared" si="12"/>
        <v>43</v>
      </c>
      <c r="I68" s="150">
        <f t="shared" si="12"/>
        <v>557</v>
      </c>
      <c r="J68" s="153">
        <f t="shared" si="8"/>
        <v>2.5290592081365784</v>
      </c>
      <c r="K68" s="209">
        <f t="shared" si="13"/>
        <v>0</v>
      </c>
      <c r="L68" s="154">
        <f t="shared" si="9"/>
        <v>0</v>
      </c>
      <c r="M68" s="229">
        <v>0</v>
      </c>
      <c r="N68" s="150">
        <f t="shared" si="14"/>
        <v>0</v>
      </c>
      <c r="O68" s="180">
        <f t="shared" si="14"/>
        <v>0</v>
      </c>
      <c r="P68" s="180">
        <f t="shared" si="14"/>
        <v>0</v>
      </c>
      <c r="Q68" s="180">
        <f t="shared" si="14"/>
        <v>0</v>
      </c>
      <c r="R68" s="180">
        <f t="shared" si="14"/>
        <v>0</v>
      </c>
      <c r="S68" s="211">
        <f t="shared" si="14"/>
        <v>0</v>
      </c>
      <c r="T68" s="158">
        <f t="shared" si="10"/>
        <v>0</v>
      </c>
    </row>
    <row r="69" spans="1:20" ht="18" customHeight="1" thickBot="1">
      <c r="A69" s="212"/>
      <c r="B69" s="303"/>
      <c r="C69" s="213" t="s">
        <v>196</v>
      </c>
      <c r="D69" s="187"/>
      <c r="E69" s="188" t="s">
        <v>212</v>
      </c>
      <c r="F69" s="189">
        <f t="shared" si="12"/>
        <v>767164</v>
      </c>
      <c r="G69" s="189">
        <f t="shared" si="12"/>
        <v>179739</v>
      </c>
      <c r="H69" s="190">
        <f t="shared" si="12"/>
        <v>849</v>
      </c>
      <c r="I69" s="188">
        <f t="shared" si="12"/>
        <v>8325</v>
      </c>
      <c r="J69" s="192">
        <f t="shared" si="8"/>
        <v>4.631715988182865</v>
      </c>
      <c r="K69" s="214">
        <f t="shared" si="13"/>
        <v>36</v>
      </c>
      <c r="L69" s="194">
        <f t="shared" si="9"/>
        <v>29</v>
      </c>
      <c r="M69" s="235">
        <f>L69/K69*100</f>
        <v>80.55555555555556</v>
      </c>
      <c r="N69" s="188">
        <f t="shared" si="14"/>
        <v>8</v>
      </c>
      <c r="O69" s="189">
        <f t="shared" si="14"/>
        <v>6</v>
      </c>
      <c r="P69" s="189">
        <f t="shared" si="14"/>
        <v>1</v>
      </c>
      <c r="Q69" s="189">
        <f t="shared" si="14"/>
        <v>14</v>
      </c>
      <c r="R69" s="189">
        <f t="shared" si="14"/>
        <v>1</v>
      </c>
      <c r="S69" s="217">
        <f t="shared" si="14"/>
        <v>6</v>
      </c>
      <c r="T69" s="218">
        <f t="shared" si="10"/>
        <v>72.07207207207207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22">
    <mergeCell ref="A2:A4"/>
    <mergeCell ref="F2:F4"/>
    <mergeCell ref="G2:G3"/>
    <mergeCell ref="H2:H4"/>
    <mergeCell ref="I2:I3"/>
    <mergeCell ref="K2:K3"/>
    <mergeCell ref="L2:L3"/>
    <mergeCell ref="M2:M3"/>
    <mergeCell ref="B5:B14"/>
    <mergeCell ref="B15:B24"/>
    <mergeCell ref="B25:B34"/>
    <mergeCell ref="A37:A39"/>
    <mergeCell ref="F37:F39"/>
    <mergeCell ref="G37:G38"/>
    <mergeCell ref="H37:H39"/>
    <mergeCell ref="I37:I38"/>
    <mergeCell ref="K37:K38"/>
    <mergeCell ref="L37:L38"/>
    <mergeCell ref="M37:M38"/>
    <mergeCell ref="B40:B49"/>
    <mergeCell ref="B50:B59"/>
    <mergeCell ref="B60:B69"/>
  </mergeCells>
  <printOptions/>
  <pageMargins left="0.3937007874015748" right="0.3937007874015748" top="0.5905511811023623" bottom="0.5905511811023623" header="0.5118110236220472" footer="0.5118110236220472"/>
  <pageSetup fitToHeight="1" fitToWidth="1" horizontalDpi="400" verticalDpi="4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okayamaken</cp:lastModifiedBy>
  <cp:lastPrinted>2005-01-14T07:24:04Z</cp:lastPrinted>
  <dcterms:created xsi:type="dcterms:W3CDTF">2001-07-23T05:21:37Z</dcterms:created>
  <dcterms:modified xsi:type="dcterms:W3CDTF">2013-11-22T02:47:03Z</dcterms:modified>
  <cp:category/>
  <cp:version/>
  <cp:contentType/>
  <cp:contentStatus/>
</cp:coreProperties>
</file>