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保健所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<sst xmlns="http://schemas.openxmlformats.org/spreadsheetml/2006/main" count="152" uniqueCount="75">
  <si>
    <t>区分　　　　　　　　　　　　市町村名</t>
  </si>
  <si>
    <t>対象者人口（40歳以上）　(人）</t>
  </si>
  <si>
    <t>対象者数　(人）</t>
  </si>
  <si>
    <t>対象者率　（％）</t>
  </si>
  <si>
    <t>受診者の状況</t>
  </si>
  <si>
    <t>精密検診</t>
  </si>
  <si>
    <t>結　　　果　　　別　　　人　　　員</t>
  </si>
  <si>
    <t>未把握　(人）</t>
  </si>
  <si>
    <t>未受診者(人)</t>
  </si>
  <si>
    <t>がん発見率(人口10万対)</t>
  </si>
  <si>
    <t>要精反応的中度(％)</t>
  </si>
  <si>
    <t>初回受診者</t>
  </si>
  <si>
    <t>早期がん
発見患者数</t>
  </si>
  <si>
    <t>受診者数　(人）</t>
  </si>
  <si>
    <t>受診率　(％）</t>
  </si>
  <si>
    <t>要精検者数　(人）</t>
  </si>
  <si>
    <t>要精検率　(％）</t>
  </si>
  <si>
    <t>精検受診者数(人）</t>
  </si>
  <si>
    <t>精検受診率　（％）</t>
  </si>
  <si>
    <t>異常認めず</t>
  </si>
  <si>
    <t>がんであった者</t>
  </si>
  <si>
    <t>がんの疑いのある者</t>
  </si>
  <si>
    <t>他の疾患であった者</t>
  </si>
  <si>
    <t>同左の割合　(％）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</si>
  <si>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</si>
  <si>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</si>
  <si>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</si>
  <si>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</si>
  <si>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</si>
  <si>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</si>
  <si>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</si>
  <si>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</si>
  <si>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</si>
  <si>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</si>
  <si>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</si>
  <si>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F/E</t>
  </si>
  <si>
    <t>G</t>
  </si>
  <si>
    <t>G/C</t>
  </si>
  <si>
    <t>岡山市</t>
  </si>
  <si>
    <t>岡山県</t>
  </si>
  <si>
    <t>倉敷市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</si>
  <si>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</si>
  <si>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</si>
  <si>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</si>
  <si>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</si>
  <si>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</si>
  <si>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</si>
  <si>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</si>
  <si>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</si>
  <si>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</si>
  <si>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区分　　　　　　　　　             　　　市町村名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</si>
  <si>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</si>
  <si>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</si>
  <si>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</si>
  <si>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</si>
  <si>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</si>
  <si>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</si>
  <si>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</si>
  <si>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</si>
  <si>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</si>
  <si>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</si>
  <si>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</si>
  <si>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</si>
  <si>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</si>
  <si>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</si>
  <si>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-</t>
  </si>
  <si>
    <t>頸部</t>
  </si>
  <si>
    <t>体部</t>
  </si>
  <si>
    <t>平成１５年度　子宮がん検診　　（以下、概数）</t>
  </si>
  <si>
    <r>
      <t>30～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4歳</t>
    </r>
  </si>
  <si>
    <r>
      <t>35～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</si>
  <si>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子宮頸部</t>
  </si>
  <si>
    <t>がん発見率(人口10万対)</t>
  </si>
  <si>
    <t>平成１５年度　子宮がん検診(年齢階層別)</t>
  </si>
  <si>
    <t>子宮体部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</si>
</sst>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_ ;[Red]\-#,##0\ "/>
    <numFmt numFmtId="181" formatCode="#,##0.0_ ;[Red]\-#,##0.0\ "/>
    <numFmt numFmtId="182" formatCode="#,##0_);[Red]\(#,##0\)"/>
    <numFmt numFmtId="183" formatCode="0.00_);[Red]\(0.00\)"/>
    <numFmt numFmtId="184" formatCode="#,##0.0_);[Red]\(#,##0.0\)"/>
    <numFmt numFmtId="185" formatCode="0_);[Red]\(0\)"/>
    <numFmt numFmtId="186" formatCode="0.0_);[Red]\(0.0\)"/>
    <numFmt numFmtId="187" formatCode="#,##0.00_ ;[Red]\-#,##0.00\ 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 style="double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thin"/>
      <bottom style="thin"/>
    </border>
    <border>
      <left style="double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 style="dotted"/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38" fontId="1" fillId="0" borderId="0" xfId="48" applyFont="1" applyFill="1" applyAlignment="1" quotePrefix="1">
      <alignment horizontal="left"/>
    </xf>
    <xf numFmtId="38" fontId="0" fillId="0" borderId="0" xfId="48" applyFill="1" applyAlignment="1">
      <alignment horizontal="center"/>
    </xf>
    <xf numFmtId="38" fontId="0" fillId="0" borderId="0" xfId="48" applyFill="1" applyBorder="1" applyAlignment="1">
      <alignment/>
    </xf>
    <xf numFmtId="38" fontId="0" fillId="0" borderId="0" xfId="48" applyFill="1" applyAlignment="1">
      <alignment/>
    </xf>
    <xf numFmtId="0" fontId="0" fillId="0" borderId="0" xfId="0" applyFill="1" applyAlignment="1">
      <alignment vertical="center"/>
    </xf>
    <xf numFmtId="38" fontId="3" fillId="0" borderId="0" xfId="48" applyFont="1" applyFill="1" applyAlignment="1">
      <alignment horizontal="left"/>
    </xf>
    <xf numFmtId="38" fontId="3" fillId="0" borderId="0" xfId="48" applyFont="1" applyFill="1" applyAlignment="1">
      <alignment/>
    </xf>
    <xf numFmtId="38" fontId="4" fillId="0" borderId="10" xfId="48" applyFont="1" applyFill="1" applyBorder="1" applyAlignment="1">
      <alignment horizontal="centerContinuous" vertical="center" wrapText="1"/>
    </xf>
    <xf numFmtId="38" fontId="4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 vertical="center" wrapText="1"/>
    </xf>
    <xf numFmtId="38" fontId="4" fillId="0" borderId="12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distributed" vertical="center" wrapText="1"/>
    </xf>
    <xf numFmtId="38" fontId="4" fillId="0" borderId="11" xfId="48" applyFont="1" applyFill="1" applyBorder="1" applyAlignment="1">
      <alignment horizontal="center" vertical="top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distributed" vertical="center" wrapText="1"/>
    </xf>
    <xf numFmtId="38" fontId="4" fillId="0" borderId="16" xfId="48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23" xfId="48" applyFont="1" applyFill="1" applyBorder="1" applyAlignment="1" applyProtection="1">
      <alignment/>
      <protection locked="0"/>
    </xf>
    <xf numFmtId="176" fontId="0" fillId="0" borderId="24" xfId="48" applyNumberFormat="1" applyFont="1" applyFill="1" applyBorder="1" applyAlignment="1" applyProtection="1">
      <alignment/>
      <protection locked="0"/>
    </xf>
    <xf numFmtId="38" fontId="0" fillId="0" borderId="25" xfId="48" applyFont="1" applyFill="1" applyBorder="1" applyAlignment="1" applyProtection="1">
      <alignment/>
      <protection locked="0"/>
    </xf>
    <xf numFmtId="176" fontId="0" fillId="0" borderId="23" xfId="48" applyNumberFormat="1" applyFont="1" applyFill="1" applyBorder="1" applyAlignment="1" applyProtection="1">
      <alignment/>
      <protection locked="0"/>
    </xf>
    <xf numFmtId="38" fontId="0" fillId="0" borderId="26" xfId="48" applyFont="1" applyFill="1" applyBorder="1" applyAlignment="1" applyProtection="1">
      <alignment/>
      <protection locked="0"/>
    </xf>
    <xf numFmtId="176" fontId="0" fillId="0" borderId="25" xfId="48" applyNumberFormat="1" applyFont="1" applyFill="1" applyBorder="1" applyAlignment="1" applyProtection="1">
      <alignment/>
      <protection locked="0"/>
    </xf>
    <xf numFmtId="176" fontId="0" fillId="0" borderId="26" xfId="48" applyNumberFormat="1" applyFont="1" applyFill="1" applyBorder="1" applyAlignment="1" applyProtection="1">
      <alignment/>
      <protection locked="0"/>
    </xf>
    <xf numFmtId="38" fontId="0" fillId="0" borderId="22" xfId="48" applyFont="1" applyFill="1" applyBorder="1" applyAlignment="1" applyProtection="1">
      <alignment/>
      <protection locked="0"/>
    </xf>
    <xf numFmtId="176" fontId="0" fillId="0" borderId="27" xfId="48" applyNumberFormat="1" applyFont="1" applyFill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14" xfId="48" applyFont="1" applyFill="1" applyBorder="1" applyAlignment="1" applyProtection="1">
      <alignment/>
      <protection locked="0"/>
    </xf>
    <xf numFmtId="38" fontId="0" fillId="0" borderId="11" xfId="48" applyFont="1" applyFill="1" applyBorder="1" applyAlignment="1">
      <alignment horizontal="center" vertical="center"/>
    </xf>
    <xf numFmtId="38" fontId="0" fillId="0" borderId="11" xfId="48" applyFont="1" applyFill="1" applyBorder="1" applyAlignment="1" applyProtection="1">
      <alignment/>
      <protection/>
    </xf>
    <xf numFmtId="176" fontId="0" fillId="0" borderId="17" xfId="48" applyNumberFormat="1" applyFont="1" applyFill="1" applyBorder="1" applyAlignment="1" applyProtection="1">
      <alignment/>
      <protection locked="0"/>
    </xf>
    <xf numFmtId="38" fontId="0" fillId="0" borderId="12" xfId="48" applyFont="1" applyFill="1" applyBorder="1" applyAlignment="1" applyProtection="1">
      <alignment/>
      <protection/>
    </xf>
    <xf numFmtId="176" fontId="0" fillId="0" borderId="11" xfId="48" applyNumberFormat="1" applyFont="1" applyFill="1" applyBorder="1" applyAlignment="1" applyProtection="1">
      <alignment/>
      <protection locked="0"/>
    </xf>
    <xf numFmtId="38" fontId="0" fillId="0" borderId="11" xfId="48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/>
      <protection locked="0"/>
    </xf>
    <xf numFmtId="176" fontId="0" fillId="0" borderId="29" xfId="48" applyNumberFormat="1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15" xfId="48" applyNumberFormat="1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vertical="center"/>
      <protection/>
    </xf>
    <xf numFmtId="38" fontId="0" fillId="0" borderId="30" xfId="48" applyFill="1" applyBorder="1" applyAlignment="1">
      <alignment/>
    </xf>
    <xf numFmtId="176" fontId="0" fillId="0" borderId="22" xfId="48" applyNumberFormat="1" applyFont="1" applyFill="1" applyBorder="1" applyAlignment="1" applyProtection="1">
      <alignment/>
      <protection locked="0"/>
    </xf>
    <xf numFmtId="38" fontId="0" fillId="0" borderId="0" xfId="48" applyFont="1" applyFill="1" applyAlignment="1">
      <alignment/>
    </xf>
    <xf numFmtId="38" fontId="4" fillId="0" borderId="32" xfId="48" applyFont="1" applyFill="1" applyBorder="1" applyAlignment="1">
      <alignment horizontal="center" vertical="center" wrapText="1"/>
    </xf>
    <xf numFmtId="38" fontId="0" fillId="0" borderId="33" xfId="48" applyFill="1" applyBorder="1" applyAlignment="1">
      <alignment horizontal="centerContinuous" vertical="center" wrapText="1"/>
    </xf>
    <xf numFmtId="38" fontId="0" fillId="0" borderId="34" xfId="48" applyFill="1" applyBorder="1" applyAlignment="1">
      <alignment horizontal="centerContinuous" vertical="center" wrapText="1"/>
    </xf>
    <xf numFmtId="38" fontId="0" fillId="0" borderId="17" xfId="48" applyFill="1" applyBorder="1" applyAlignment="1">
      <alignment horizontal="distributed" vertical="center" wrapText="1"/>
    </xf>
    <xf numFmtId="38" fontId="0" fillId="0" borderId="35" xfId="48" applyFill="1" applyBorder="1" applyAlignment="1">
      <alignment horizontal="centerContinuous" vertical="center" wrapText="1"/>
    </xf>
    <xf numFmtId="38" fontId="0" fillId="0" borderId="36" xfId="48" applyFill="1" applyBorder="1" applyAlignment="1">
      <alignment horizontal="centerContinuous" vertical="center" wrapText="1"/>
    </xf>
    <xf numFmtId="38" fontId="0" fillId="0" borderId="37" xfId="48" applyFill="1" applyBorder="1" applyAlignment="1">
      <alignment horizontal="centerContinuous" vertical="center" wrapText="1"/>
    </xf>
    <xf numFmtId="38" fontId="0" fillId="0" borderId="32" xfId="48" applyFill="1" applyBorder="1" applyAlignment="1">
      <alignment horizontal="distributed" vertical="center" wrapText="1"/>
    </xf>
    <xf numFmtId="38" fontId="0" fillId="0" borderId="14" xfId="48" applyFont="1" applyFill="1" applyBorder="1" applyAlignment="1">
      <alignment horizontal="center"/>
    </xf>
    <xf numFmtId="38" fontId="0" fillId="0" borderId="38" xfId="48" applyFont="1" applyFill="1" applyBorder="1" applyAlignment="1">
      <alignment horizontal="center"/>
    </xf>
    <xf numFmtId="38" fontId="0" fillId="0" borderId="39" xfId="48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center"/>
    </xf>
    <xf numFmtId="38" fontId="0" fillId="0" borderId="40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 vertical="center"/>
    </xf>
    <xf numFmtId="38" fontId="0" fillId="0" borderId="41" xfId="48" applyFill="1" applyBorder="1" applyAlignment="1">
      <alignment/>
    </xf>
    <xf numFmtId="176" fontId="0" fillId="0" borderId="42" xfId="48" applyNumberFormat="1" applyFont="1" applyFill="1" applyBorder="1" applyAlignment="1" applyProtection="1">
      <alignment/>
      <protection locked="0"/>
    </xf>
    <xf numFmtId="38" fontId="0" fillId="0" borderId="43" xfId="48" applyFill="1" applyBorder="1" applyAlignment="1">
      <alignment/>
    </xf>
    <xf numFmtId="176" fontId="0" fillId="0" borderId="41" xfId="48" applyNumberFormat="1" applyFont="1" applyFill="1" applyBorder="1" applyAlignment="1" applyProtection="1">
      <alignment/>
      <protection locked="0"/>
    </xf>
    <xf numFmtId="38" fontId="0" fillId="0" borderId="44" xfId="48" applyFill="1" applyBorder="1" applyAlignment="1">
      <alignment/>
    </xf>
    <xf numFmtId="176" fontId="0" fillId="0" borderId="43" xfId="48" applyNumberFormat="1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38" fontId="0" fillId="0" borderId="45" xfId="48" applyFill="1" applyBorder="1" applyAlignment="1">
      <alignment/>
    </xf>
    <xf numFmtId="176" fontId="0" fillId="0" borderId="46" xfId="48" applyNumberFormat="1" applyFont="1" applyFill="1" applyBorder="1" applyAlignment="1" applyProtection="1">
      <alignment/>
      <protection locked="0"/>
    </xf>
    <xf numFmtId="38" fontId="0" fillId="0" borderId="23" xfId="48" applyFont="1" applyFill="1" applyBorder="1" applyAlignment="1">
      <alignment horizontal="center"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41" xfId="48" applyFont="1" applyFill="1" applyBorder="1" applyAlignment="1" applyProtection="1">
      <alignment/>
      <protection locked="0"/>
    </xf>
    <xf numFmtId="38" fontId="0" fillId="0" borderId="45" xfId="48" applyFont="1" applyFill="1" applyBorder="1" applyAlignment="1" applyProtection="1">
      <alignment/>
      <protection locked="0"/>
    </xf>
    <xf numFmtId="176" fontId="0" fillId="0" borderId="45" xfId="48" applyNumberFormat="1" applyFont="1" applyFill="1" applyBorder="1" applyAlignment="1" applyProtection="1">
      <alignment/>
      <protection locked="0"/>
    </xf>
    <xf numFmtId="38" fontId="0" fillId="0" borderId="17" xfId="48" applyFill="1" applyBorder="1" applyAlignment="1">
      <alignment horizontal="centerContinuous" vertical="center" wrapText="1"/>
    </xf>
    <xf numFmtId="38" fontId="0" fillId="0" borderId="0" xfId="48" applyFill="1" applyBorder="1" applyAlignment="1">
      <alignment horizontal="centerContinuous" vertical="center" wrapText="1"/>
    </xf>
    <xf numFmtId="38" fontId="0" fillId="0" borderId="47" xfId="48" applyFill="1" applyBorder="1" applyAlignment="1">
      <alignment horizontal="distributed" vertical="center" wrapText="1"/>
    </xf>
    <xf numFmtId="38" fontId="0" fillId="0" borderId="48" xfId="48" applyFont="1" applyFill="1" applyBorder="1" applyAlignment="1">
      <alignment horizontal="center"/>
    </xf>
    <xf numFmtId="38" fontId="0" fillId="0" borderId="49" xfId="48" applyFont="1" applyFill="1" applyBorder="1" applyAlignment="1">
      <alignment horizontal="center"/>
    </xf>
    <xf numFmtId="38" fontId="0" fillId="0" borderId="50" xfId="48" applyFont="1" applyFill="1" applyBorder="1" applyAlignment="1">
      <alignment horizontal="center"/>
    </xf>
    <xf numFmtId="38" fontId="0" fillId="0" borderId="51" xfId="48" applyFont="1" applyFill="1" applyBorder="1" applyAlignment="1">
      <alignment horizontal="center"/>
    </xf>
    <xf numFmtId="38" fontId="0" fillId="0" borderId="52" xfId="48" applyFill="1" applyBorder="1" applyAlignment="1">
      <alignment horizontal="distributed" vertical="center" wrapText="1"/>
    </xf>
    <xf numFmtId="38" fontId="0" fillId="0" borderId="53" xfId="48" applyFill="1" applyBorder="1" applyAlignment="1">
      <alignment horizontal="distributed" vertical="center" wrapText="1"/>
    </xf>
    <xf numFmtId="180" fontId="0" fillId="0" borderId="13" xfId="48" applyNumberFormat="1" applyFont="1" applyFill="1" applyBorder="1" applyAlignment="1" applyProtection="1">
      <alignment/>
      <protection locked="0"/>
    </xf>
    <xf numFmtId="180" fontId="0" fillId="0" borderId="54" xfId="48" applyNumberFormat="1" applyFont="1" applyFill="1" applyBorder="1" applyAlignment="1" applyProtection="1">
      <alignment/>
      <protection locked="0"/>
    </xf>
    <xf numFmtId="180" fontId="0" fillId="0" borderId="16" xfId="48" applyNumberFormat="1" applyFont="1" applyFill="1" applyBorder="1" applyAlignment="1" applyProtection="1">
      <alignment/>
      <protection locked="0"/>
    </xf>
    <xf numFmtId="180" fontId="0" fillId="0" borderId="55" xfId="48" applyNumberFormat="1" applyFont="1" applyFill="1" applyBorder="1" applyAlignment="1" applyProtection="1">
      <alignment/>
      <protection/>
    </xf>
    <xf numFmtId="180" fontId="0" fillId="0" borderId="23" xfId="48" applyNumberFormat="1" applyFont="1" applyFill="1" applyBorder="1" applyAlignment="1" applyProtection="1">
      <alignment/>
      <protection locked="0"/>
    </xf>
    <xf numFmtId="181" fontId="0" fillId="0" borderId="56" xfId="48" applyNumberFormat="1" applyFont="1" applyFill="1" applyBorder="1" applyAlignment="1" applyProtection="1">
      <alignment/>
      <protection locked="0"/>
    </xf>
    <xf numFmtId="181" fontId="0" fillId="0" borderId="35" xfId="48" applyNumberFormat="1" applyFont="1" applyFill="1" applyBorder="1" applyAlignment="1" applyProtection="1">
      <alignment/>
      <protection locked="0"/>
    </xf>
    <xf numFmtId="181" fontId="0" fillId="0" borderId="57" xfId="48" applyNumberFormat="1" applyFont="1" applyFill="1" applyBorder="1" applyAlignment="1" applyProtection="1">
      <alignment/>
      <protection locked="0"/>
    </xf>
    <xf numFmtId="181" fontId="0" fillId="0" borderId="58" xfId="48" applyNumberFormat="1" applyFont="1" applyFill="1" applyBorder="1" applyAlignment="1" applyProtection="1">
      <alignment/>
      <protection locked="0"/>
    </xf>
    <xf numFmtId="181" fontId="0" fillId="0" borderId="32" xfId="48" applyNumberFormat="1" applyFont="1" applyFill="1" applyBorder="1" applyAlignment="1" applyProtection="1">
      <alignment/>
      <protection locked="0"/>
    </xf>
    <xf numFmtId="181" fontId="0" fillId="0" borderId="59" xfId="48" applyNumberFormat="1" applyFont="1" applyFill="1" applyBorder="1" applyAlignment="1" applyProtection="1">
      <alignment/>
      <protection locked="0"/>
    </xf>
    <xf numFmtId="181" fontId="0" fillId="0" borderId="17" xfId="48" applyNumberFormat="1" applyFont="1" applyFill="1" applyBorder="1" applyAlignment="1" applyProtection="1">
      <alignment/>
      <protection locked="0"/>
    </xf>
    <xf numFmtId="180" fontId="0" fillId="0" borderId="60" xfId="48" applyNumberFormat="1" applyFont="1" applyFill="1" applyBorder="1" applyAlignment="1" applyProtection="1">
      <alignment/>
      <protection locked="0"/>
    </xf>
    <xf numFmtId="180" fontId="0" fillId="0" borderId="61" xfId="48" applyNumberFormat="1" applyFont="1" applyFill="1" applyBorder="1" applyAlignment="1" applyProtection="1">
      <alignment/>
      <protection locked="0"/>
    </xf>
    <xf numFmtId="180" fontId="0" fillId="0" borderId="18" xfId="48" applyNumberFormat="1" applyFont="1" applyFill="1" applyBorder="1" applyAlignment="1" applyProtection="1">
      <alignment/>
      <protection locked="0"/>
    </xf>
    <xf numFmtId="180" fontId="0" fillId="0" borderId="62" xfId="48" applyNumberFormat="1" applyFont="1" applyFill="1" applyBorder="1" applyAlignment="1" applyProtection="1">
      <alignment/>
      <protection/>
    </xf>
    <xf numFmtId="180" fontId="0" fillId="0" borderId="63" xfId="48" applyNumberFormat="1" applyFont="1" applyFill="1" applyBorder="1" applyAlignment="1" applyProtection="1">
      <alignment/>
      <protection locked="0"/>
    </xf>
    <xf numFmtId="180" fontId="0" fillId="0" borderId="25" xfId="48" applyNumberFormat="1" applyFont="1" applyFill="1" applyBorder="1" applyAlignment="1" applyProtection="1">
      <alignment/>
      <protection locked="0"/>
    </xf>
    <xf numFmtId="181" fontId="0" fillId="0" borderId="64" xfId="48" applyNumberFormat="1" applyFont="1" applyFill="1" applyBorder="1" applyAlignment="1" applyProtection="1">
      <alignment/>
      <protection locked="0"/>
    </xf>
    <xf numFmtId="181" fontId="0" fillId="0" borderId="54" xfId="48" applyNumberFormat="1" applyFont="1" applyFill="1" applyBorder="1" applyAlignment="1" applyProtection="1">
      <alignment/>
      <protection locked="0"/>
    </xf>
    <xf numFmtId="181" fontId="0" fillId="0" borderId="65" xfId="48" applyNumberFormat="1" applyFont="1" applyFill="1" applyBorder="1" applyAlignment="1" applyProtection="1">
      <alignment/>
      <protection locked="0"/>
    </xf>
    <xf numFmtId="181" fontId="0" fillId="0" borderId="66" xfId="48" applyNumberFormat="1" applyFont="1" applyFill="1" applyBorder="1" applyAlignment="1" applyProtection="1">
      <alignment/>
      <protection locked="0"/>
    </xf>
    <xf numFmtId="181" fontId="0" fillId="0" borderId="13" xfId="48" applyNumberFormat="1" applyFont="1" applyFill="1" applyBorder="1" applyAlignment="1" applyProtection="1">
      <alignment/>
      <protection locked="0"/>
    </xf>
    <xf numFmtId="181" fontId="0" fillId="0" borderId="11" xfId="48" applyNumberFormat="1" applyFont="1" applyFill="1" applyBorder="1" applyAlignment="1" applyProtection="1">
      <alignment/>
      <protection locked="0"/>
    </xf>
    <xf numFmtId="182" fontId="0" fillId="0" borderId="13" xfId="48" applyNumberFormat="1" applyFont="1" applyFill="1" applyBorder="1" applyAlignment="1" applyProtection="1">
      <alignment/>
      <protection locked="0"/>
    </xf>
    <xf numFmtId="182" fontId="0" fillId="0" borderId="54" xfId="48" applyNumberFormat="1" applyFont="1" applyFill="1" applyBorder="1" applyAlignment="1" applyProtection="1">
      <alignment/>
      <protection locked="0"/>
    </xf>
    <xf numFmtId="182" fontId="0" fillId="0" borderId="16" xfId="48" applyNumberFormat="1" applyFont="1" applyFill="1" applyBorder="1" applyAlignment="1" applyProtection="1">
      <alignment/>
      <protection locked="0"/>
    </xf>
    <xf numFmtId="182" fontId="0" fillId="0" borderId="55" xfId="48" applyNumberFormat="1" applyFont="1" applyFill="1" applyBorder="1" applyAlignment="1" applyProtection="1">
      <alignment/>
      <protection/>
    </xf>
    <xf numFmtId="182" fontId="0" fillId="0" borderId="67" xfId="48" applyNumberFormat="1" applyFont="1" applyFill="1" applyBorder="1" applyAlignment="1" applyProtection="1">
      <alignment/>
      <protection locked="0"/>
    </xf>
    <xf numFmtId="182" fontId="0" fillId="0" borderId="23" xfId="48" applyNumberFormat="1" applyFont="1" applyFill="1" applyBorder="1" applyAlignment="1" applyProtection="1">
      <alignment/>
      <protection locked="0"/>
    </xf>
    <xf numFmtId="182" fontId="0" fillId="0" borderId="55" xfId="0" applyNumberFormat="1" applyFont="1" applyFill="1" applyBorder="1" applyAlignment="1" applyProtection="1">
      <alignment vertical="center"/>
      <protection/>
    </xf>
    <xf numFmtId="182" fontId="0" fillId="0" borderId="68" xfId="48" applyNumberFormat="1" applyFont="1" applyFill="1" applyBorder="1" applyAlignment="1" applyProtection="1">
      <alignment/>
      <protection locked="0"/>
    </xf>
    <xf numFmtId="182" fontId="0" fillId="0" borderId="53" xfId="48" applyNumberFormat="1" applyFont="1" applyFill="1" applyBorder="1" applyAlignment="1" applyProtection="1">
      <alignment/>
      <protection locked="0"/>
    </xf>
    <xf numFmtId="181" fontId="0" fillId="0" borderId="55" xfId="48" applyNumberFormat="1" applyFont="1" applyFill="1" applyBorder="1" applyAlignment="1" applyProtection="1">
      <alignment/>
      <protection locked="0"/>
    </xf>
    <xf numFmtId="181" fontId="0" fillId="0" borderId="67" xfId="48" applyNumberFormat="1" applyFont="1" applyFill="1" applyBorder="1" applyAlignment="1" applyProtection="1">
      <alignment/>
      <protection locked="0"/>
    </xf>
    <xf numFmtId="181" fontId="0" fillId="0" borderId="16" xfId="48" applyNumberFormat="1" applyFont="1" applyFill="1" applyBorder="1" applyAlignment="1" applyProtection="1">
      <alignment/>
      <protection locked="0"/>
    </xf>
    <xf numFmtId="181" fontId="0" fillId="0" borderId="68" xfId="48" applyNumberFormat="1" applyFont="1" applyFill="1" applyBorder="1" applyAlignment="1" applyProtection="1">
      <alignment/>
      <protection locked="0"/>
    </xf>
    <xf numFmtId="180" fontId="0" fillId="0" borderId="32" xfId="48" applyNumberFormat="1" applyFont="1" applyFill="1" applyBorder="1" applyAlignment="1" applyProtection="1">
      <alignment/>
      <protection locked="0"/>
    </xf>
    <xf numFmtId="180" fontId="0" fillId="0" borderId="17" xfId="48" applyNumberFormat="1" applyFont="1" applyFill="1" applyBorder="1" applyAlignment="1" applyProtection="1">
      <alignment/>
      <protection locked="0"/>
    </xf>
    <xf numFmtId="180" fontId="0" fillId="0" borderId="67" xfId="48" applyNumberFormat="1" applyFont="1" applyFill="1" applyBorder="1" applyAlignment="1" applyProtection="1">
      <alignment/>
      <protection locked="0"/>
    </xf>
    <xf numFmtId="180" fontId="0" fillId="0" borderId="11" xfId="48" applyNumberFormat="1" applyFont="1" applyFill="1" applyBorder="1" applyAlignment="1" applyProtection="1">
      <alignment/>
      <protection locked="0"/>
    </xf>
    <xf numFmtId="180" fontId="0" fillId="0" borderId="68" xfId="48" applyNumberFormat="1" applyFont="1" applyFill="1" applyBorder="1" applyAlignment="1" applyProtection="1">
      <alignment/>
      <protection locked="0"/>
    </xf>
    <xf numFmtId="180" fontId="0" fillId="0" borderId="52" xfId="48" applyNumberFormat="1" applyFont="1" applyFill="1" applyBorder="1" applyAlignment="1" applyProtection="1">
      <alignment/>
      <protection locked="0"/>
    </xf>
    <xf numFmtId="181" fontId="0" fillId="0" borderId="69" xfId="48" applyNumberFormat="1" applyFont="1" applyFill="1" applyBorder="1" applyAlignment="1" applyProtection="1">
      <alignment/>
      <protection locked="0"/>
    </xf>
    <xf numFmtId="181" fontId="0" fillId="0" borderId="70" xfId="48" applyNumberFormat="1" applyFont="1" applyFill="1" applyBorder="1" applyAlignment="1" applyProtection="1">
      <alignment/>
      <protection locked="0"/>
    </xf>
    <xf numFmtId="181" fontId="0" fillId="0" borderId="71" xfId="48" applyNumberFormat="1" applyFont="1" applyFill="1" applyBorder="1" applyAlignment="1" applyProtection="1">
      <alignment/>
      <protection locked="0"/>
    </xf>
    <xf numFmtId="181" fontId="0" fillId="0" borderId="72" xfId="48" applyNumberFormat="1" applyFont="1" applyFill="1" applyBorder="1" applyAlignment="1" applyProtection="1">
      <alignment/>
      <protection locked="0"/>
    </xf>
    <xf numFmtId="181" fontId="0" fillId="0" borderId="73" xfId="48" applyNumberFormat="1" applyFont="1" applyFill="1" applyBorder="1" applyAlignment="1" applyProtection="1">
      <alignment/>
      <protection locked="0"/>
    </xf>
    <xf numFmtId="181" fontId="0" fillId="0" borderId="26" xfId="48" applyNumberFormat="1" applyFont="1" applyFill="1" applyBorder="1" applyAlignment="1" applyProtection="1">
      <alignment/>
      <protection locked="0"/>
    </xf>
    <xf numFmtId="182" fontId="0" fillId="0" borderId="14" xfId="48" applyNumberFormat="1" applyFont="1" applyFill="1" applyBorder="1" applyAlignment="1" applyProtection="1">
      <alignment/>
      <protection locked="0"/>
    </xf>
    <xf numFmtId="182" fontId="0" fillId="0" borderId="32" xfId="48" applyNumberFormat="1" applyFont="1" applyFill="1" applyBorder="1" applyAlignment="1" applyProtection="1">
      <alignment/>
      <protection locked="0"/>
    </xf>
    <xf numFmtId="182" fontId="0" fillId="0" borderId="69" xfId="48" applyNumberFormat="1" applyFont="1" applyFill="1" applyBorder="1" applyAlignment="1" applyProtection="1">
      <alignment/>
      <protection locked="0"/>
    </xf>
    <xf numFmtId="182" fontId="0" fillId="0" borderId="74" xfId="48" applyNumberFormat="1" applyFont="1" applyFill="1" applyBorder="1" applyAlignment="1" applyProtection="1">
      <alignment/>
      <protection locked="0"/>
    </xf>
    <xf numFmtId="182" fontId="0" fillId="0" borderId="35" xfId="48" applyNumberFormat="1" applyFont="1" applyFill="1" applyBorder="1" applyAlignment="1" applyProtection="1">
      <alignment/>
      <protection locked="0"/>
    </xf>
    <xf numFmtId="182" fontId="0" fillId="0" borderId="70" xfId="48" applyNumberFormat="1" applyFont="1" applyFill="1" applyBorder="1" applyAlignment="1" applyProtection="1">
      <alignment/>
      <protection locked="0"/>
    </xf>
    <xf numFmtId="182" fontId="0" fillId="0" borderId="20" xfId="48" applyNumberFormat="1" applyFont="1" applyFill="1" applyBorder="1" applyAlignment="1" applyProtection="1">
      <alignment/>
      <protection locked="0"/>
    </xf>
    <xf numFmtId="182" fontId="0" fillId="0" borderId="34" xfId="48" applyNumberFormat="1" applyFont="1" applyFill="1" applyBorder="1" applyAlignment="1" applyProtection="1">
      <alignment/>
      <protection locked="0"/>
    </xf>
    <xf numFmtId="182" fontId="0" fillId="0" borderId="29" xfId="48" applyNumberFormat="1" applyFont="1" applyFill="1" applyBorder="1" applyAlignment="1" applyProtection="1">
      <alignment/>
      <protection locked="0"/>
    </xf>
    <xf numFmtId="182" fontId="0" fillId="0" borderId="28" xfId="48" applyNumberFormat="1" applyFont="1" applyFill="1" applyBorder="1" applyAlignment="1" applyProtection="1">
      <alignment/>
      <protection/>
    </xf>
    <xf numFmtId="182" fontId="0" fillId="0" borderId="75" xfId="48" applyNumberFormat="1" applyFont="1" applyFill="1" applyBorder="1" applyAlignment="1" applyProtection="1">
      <alignment/>
      <protection/>
    </xf>
    <xf numFmtId="182" fontId="0" fillId="0" borderId="50" xfId="48" applyNumberFormat="1" applyFont="1" applyFill="1" applyBorder="1" applyAlignment="1" applyProtection="1">
      <alignment/>
      <protection locked="0"/>
    </xf>
    <xf numFmtId="182" fontId="0" fillId="0" borderId="76" xfId="48" applyNumberFormat="1" applyFont="1" applyFill="1" applyBorder="1" applyAlignment="1" applyProtection="1">
      <alignment/>
      <protection locked="0"/>
    </xf>
    <xf numFmtId="182" fontId="0" fillId="0" borderId="73" xfId="48" applyNumberFormat="1" applyFont="1" applyFill="1" applyBorder="1" applyAlignment="1" applyProtection="1">
      <alignment/>
      <protection locked="0"/>
    </xf>
    <xf numFmtId="182" fontId="0" fillId="0" borderId="22" xfId="48" applyNumberFormat="1" applyFont="1" applyFill="1" applyBorder="1" applyAlignment="1" applyProtection="1">
      <alignment/>
      <protection locked="0"/>
    </xf>
    <xf numFmtId="182" fontId="0" fillId="0" borderId="24" xfId="48" applyNumberFormat="1" applyFont="1" applyFill="1" applyBorder="1" applyAlignment="1" applyProtection="1">
      <alignment/>
      <protection locked="0"/>
    </xf>
    <xf numFmtId="182" fontId="0" fillId="0" borderId="26" xfId="48" applyNumberFormat="1" applyFont="1" applyFill="1" applyBorder="1" applyAlignment="1" applyProtection="1">
      <alignment/>
      <protection locked="0"/>
    </xf>
    <xf numFmtId="182" fontId="0" fillId="0" borderId="28" xfId="0" applyNumberFormat="1" applyFont="1" applyFill="1" applyBorder="1" applyAlignment="1" applyProtection="1">
      <alignment vertical="center"/>
      <protection/>
    </xf>
    <xf numFmtId="182" fontId="0" fillId="0" borderId="75" xfId="0" applyNumberFormat="1" applyFont="1" applyFill="1" applyBorder="1" applyAlignment="1" applyProtection="1">
      <alignment vertical="center"/>
      <protection/>
    </xf>
    <xf numFmtId="182" fontId="0" fillId="0" borderId="31" xfId="48" applyNumberFormat="1" applyFont="1" applyFill="1" applyBorder="1" applyAlignment="1" applyProtection="1">
      <alignment/>
      <protection locked="0"/>
    </xf>
    <xf numFmtId="182" fontId="0" fillId="0" borderId="39" xfId="48" applyNumberFormat="1" applyFont="1" applyFill="1" applyBorder="1" applyAlignment="1" applyProtection="1">
      <alignment/>
      <protection locked="0"/>
    </xf>
    <xf numFmtId="182" fontId="0" fillId="0" borderId="72" xfId="48" applyNumberFormat="1" applyFont="1" applyFill="1" applyBorder="1" applyAlignment="1" applyProtection="1">
      <alignment/>
      <protection locked="0"/>
    </xf>
    <xf numFmtId="182" fontId="0" fillId="0" borderId="77" xfId="48" applyNumberFormat="1" applyFont="1" applyFill="1" applyBorder="1" applyAlignment="1" applyProtection="1">
      <alignment/>
      <protection locked="0"/>
    </xf>
    <xf numFmtId="182" fontId="0" fillId="0" borderId="52" xfId="48" applyNumberFormat="1" applyFont="1" applyFill="1" applyBorder="1" applyAlignment="1" applyProtection="1">
      <alignment/>
      <protection locked="0"/>
    </xf>
    <xf numFmtId="181" fontId="0" fillId="0" borderId="60" xfId="48" applyNumberFormat="1" applyFont="1" applyFill="1" applyBorder="1" applyAlignment="1" applyProtection="1">
      <alignment/>
      <protection locked="0"/>
    </xf>
    <xf numFmtId="181" fontId="0" fillId="0" borderId="61" xfId="48" applyNumberFormat="1" applyFont="1" applyFill="1" applyBorder="1" applyAlignment="1" applyProtection="1">
      <alignment/>
      <protection locked="0"/>
    </xf>
    <xf numFmtId="181" fontId="0" fillId="0" borderId="12" xfId="48" applyNumberFormat="1" applyFont="1" applyFill="1" applyBorder="1" applyAlignment="1" applyProtection="1">
      <alignment/>
      <protection locked="0"/>
    </xf>
    <xf numFmtId="181" fontId="0" fillId="0" borderId="63" xfId="48" applyNumberFormat="1" applyFont="1" applyFill="1" applyBorder="1" applyAlignment="1" applyProtection="1">
      <alignment/>
      <protection locked="0"/>
    </xf>
    <xf numFmtId="181" fontId="0" fillId="0" borderId="25" xfId="48" applyNumberFormat="1" applyFont="1" applyFill="1" applyBorder="1" applyAlignment="1" applyProtection="1">
      <alignment/>
      <protection locked="0"/>
    </xf>
    <xf numFmtId="181" fontId="0" fillId="0" borderId="78" xfId="48" applyNumberFormat="1" applyFont="1" applyFill="1" applyBorder="1" applyAlignment="1" applyProtection="1">
      <alignment/>
      <protection locked="0"/>
    </xf>
    <xf numFmtId="183" fontId="0" fillId="0" borderId="29" xfId="48" applyNumberFormat="1" applyFont="1" applyFill="1" applyBorder="1" applyAlignment="1" applyProtection="1">
      <alignment/>
      <protection locked="0"/>
    </xf>
    <xf numFmtId="183" fontId="0" fillId="0" borderId="70" xfId="48" applyNumberFormat="1" applyFont="1" applyFill="1" applyBorder="1" applyAlignment="1" applyProtection="1">
      <alignment/>
      <protection locked="0"/>
    </xf>
    <xf numFmtId="183" fontId="0" fillId="0" borderId="79" xfId="48" applyNumberFormat="1" applyFont="1" applyFill="1" applyBorder="1" applyAlignment="1" applyProtection="1">
      <alignment/>
      <protection locked="0"/>
    </xf>
    <xf numFmtId="183" fontId="0" fillId="0" borderId="80" xfId="48" applyNumberFormat="1" applyFont="1" applyFill="1" applyBorder="1" applyAlignment="1" applyProtection="1">
      <alignment/>
      <protection locked="0"/>
    </xf>
    <xf numFmtId="183" fontId="0" fillId="0" borderId="69" xfId="48" applyNumberFormat="1" applyFont="1" applyFill="1" applyBorder="1" applyAlignment="1" applyProtection="1">
      <alignment/>
      <protection locked="0"/>
    </xf>
    <xf numFmtId="183" fontId="0" fillId="0" borderId="81" xfId="48" applyNumberFormat="1" applyFont="1" applyFill="1" applyBorder="1" applyAlignment="1" applyProtection="1">
      <alignment/>
      <protection locked="0"/>
    </xf>
    <xf numFmtId="180" fontId="0" fillId="0" borderId="30" xfId="48" applyNumberFormat="1" applyFont="1" applyFill="1" applyBorder="1" applyAlignment="1" applyProtection="1">
      <alignment/>
      <protection locked="0"/>
    </xf>
    <xf numFmtId="180" fontId="0" fillId="0" borderId="74" xfId="48" applyNumberFormat="1" applyFont="1" applyFill="1" applyBorder="1" applyAlignment="1" applyProtection="1">
      <alignment/>
      <protection locked="0"/>
    </xf>
    <xf numFmtId="180" fontId="0" fillId="0" borderId="20" xfId="48" applyNumberFormat="1" applyFont="1" applyFill="1" applyBorder="1" applyAlignment="1" applyProtection="1">
      <alignment/>
      <protection locked="0"/>
    </xf>
    <xf numFmtId="180" fontId="0" fillId="0" borderId="28" xfId="48" applyNumberFormat="1" applyFont="1" applyFill="1" applyBorder="1" applyAlignment="1" applyProtection="1">
      <alignment/>
      <protection locked="0"/>
    </xf>
    <xf numFmtId="180" fontId="0" fillId="0" borderId="14" xfId="48" applyNumberFormat="1" applyFont="1" applyFill="1" applyBorder="1" applyAlignment="1">
      <alignment/>
    </xf>
    <xf numFmtId="180" fontId="0" fillId="0" borderId="22" xfId="48" applyNumberFormat="1" applyFont="1" applyFill="1" applyBorder="1" applyAlignment="1">
      <alignment/>
    </xf>
    <xf numFmtId="180" fontId="0" fillId="0" borderId="30" xfId="48" applyNumberFormat="1" applyFill="1" applyBorder="1" applyAlignment="1">
      <alignment/>
    </xf>
    <xf numFmtId="180" fontId="0" fillId="0" borderId="74" xfId="48" applyNumberFormat="1" applyFill="1" applyBorder="1" applyAlignment="1">
      <alignment/>
    </xf>
    <xf numFmtId="180" fontId="0" fillId="0" borderId="20" xfId="48" applyNumberFormat="1" applyFill="1" applyBorder="1" applyAlignment="1">
      <alignment/>
    </xf>
    <xf numFmtId="180" fontId="0" fillId="0" borderId="28" xfId="48" applyNumberFormat="1" applyFill="1" applyBorder="1" applyAlignment="1">
      <alignment/>
    </xf>
    <xf numFmtId="184" fontId="0" fillId="0" borderId="27" xfId="48" applyNumberFormat="1" applyFont="1" applyFill="1" applyBorder="1" applyAlignment="1">
      <alignment/>
    </xf>
    <xf numFmtId="184" fontId="0" fillId="0" borderId="15" xfId="48" applyNumberFormat="1" applyFill="1" applyBorder="1" applyAlignment="1">
      <alignment/>
    </xf>
    <xf numFmtId="184" fontId="0" fillId="0" borderId="82" xfId="48" applyNumberFormat="1" applyFill="1" applyBorder="1" applyAlignment="1">
      <alignment/>
    </xf>
    <xf numFmtId="184" fontId="0" fillId="0" borderId="21" xfId="48" applyNumberFormat="1" applyFill="1" applyBorder="1" applyAlignment="1">
      <alignment/>
    </xf>
    <xf numFmtId="184" fontId="0" fillId="0" borderId="83" xfId="48" applyNumberFormat="1" applyFill="1" applyBorder="1" applyAlignment="1">
      <alignment/>
    </xf>
    <xf numFmtId="184" fontId="0" fillId="0" borderId="15" xfId="48" applyNumberFormat="1" applyFont="1" applyFill="1" applyBorder="1" applyAlignment="1">
      <alignment/>
    </xf>
    <xf numFmtId="184" fontId="0" fillId="0" borderId="82" xfId="48" applyNumberFormat="1" applyFont="1" applyFill="1" applyBorder="1" applyAlignment="1">
      <alignment/>
    </xf>
    <xf numFmtId="184" fontId="0" fillId="0" borderId="21" xfId="48" applyNumberFormat="1" applyFont="1" applyFill="1" applyBorder="1" applyAlignment="1">
      <alignment/>
    </xf>
    <xf numFmtId="184" fontId="0" fillId="0" borderId="83" xfId="48" applyNumberFormat="1" applyFont="1" applyFill="1" applyBorder="1" applyAlignment="1">
      <alignment/>
    </xf>
    <xf numFmtId="180" fontId="0" fillId="0" borderId="74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 applyProtection="1">
      <alignment/>
      <protection locked="0"/>
    </xf>
    <xf numFmtId="184" fontId="0" fillId="0" borderId="70" xfId="48" applyNumberFormat="1" applyFont="1" applyFill="1" applyBorder="1" applyAlignment="1" applyProtection="1">
      <alignment/>
      <protection locked="0"/>
    </xf>
    <xf numFmtId="184" fontId="0" fillId="0" borderId="29" xfId="48" applyNumberFormat="1" applyFont="1" applyFill="1" applyBorder="1" applyAlignment="1" applyProtection="1">
      <alignment/>
      <protection locked="0"/>
    </xf>
    <xf numFmtId="184" fontId="0" fillId="0" borderId="80" xfId="48" applyNumberFormat="1" applyFont="1" applyFill="1" applyBorder="1" applyAlignment="1" applyProtection="1">
      <alignment/>
      <protection locked="0"/>
    </xf>
    <xf numFmtId="184" fontId="0" fillId="0" borderId="72" xfId="48" applyNumberFormat="1" applyFont="1" applyFill="1" applyBorder="1" applyAlignment="1" applyProtection="1">
      <alignment/>
      <protection locked="0"/>
    </xf>
    <xf numFmtId="180" fontId="0" fillId="0" borderId="67" xfId="48" applyNumberFormat="1" applyFont="1" applyFill="1" applyBorder="1" applyAlignment="1" applyProtection="1">
      <alignment horizontal="center"/>
      <protection locked="0"/>
    </xf>
    <xf numFmtId="181" fontId="0" fillId="0" borderId="84" xfId="48" applyNumberFormat="1" applyFont="1" applyFill="1" applyBorder="1" applyAlignment="1" applyProtection="1">
      <alignment horizontal="center"/>
      <protection locked="0"/>
    </xf>
    <xf numFmtId="186" fontId="0" fillId="0" borderId="85" xfId="48" applyNumberFormat="1" applyFont="1" applyFill="1" applyBorder="1" applyAlignment="1" applyProtection="1">
      <alignment horizontal="center"/>
      <protection locked="0"/>
    </xf>
    <xf numFmtId="184" fontId="0" fillId="0" borderId="73" xfId="48" applyNumberFormat="1" applyFont="1" applyFill="1" applyBorder="1" applyAlignment="1" applyProtection="1">
      <alignment horizontal="center"/>
      <protection locked="0"/>
    </xf>
    <xf numFmtId="184" fontId="0" fillId="0" borderId="70" xfId="48" applyNumberFormat="1" applyFont="1" applyFill="1" applyBorder="1" applyAlignment="1" applyProtection="1">
      <alignment horizontal="center"/>
      <protection locked="0"/>
    </xf>
    <xf numFmtId="184" fontId="0" fillId="0" borderId="79" xfId="48" applyNumberFormat="1" applyFont="1" applyFill="1" applyBorder="1" applyAlignment="1" applyProtection="1">
      <alignment horizontal="center"/>
      <protection locked="0"/>
    </xf>
    <xf numFmtId="184" fontId="0" fillId="0" borderId="26" xfId="48" applyNumberFormat="1" applyFont="1" applyFill="1" applyBorder="1" applyAlignment="1" applyProtection="1">
      <alignment horizontal="center"/>
      <protection locked="0"/>
    </xf>
    <xf numFmtId="38" fontId="4" fillId="0" borderId="86" xfId="48" applyFont="1" applyFill="1" applyBorder="1" applyAlignment="1">
      <alignment horizontal="centerContinuous" vertical="center" wrapText="1"/>
    </xf>
    <xf numFmtId="38" fontId="4" fillId="0" borderId="30" xfId="48" applyFont="1" applyFill="1" applyBorder="1" applyAlignment="1">
      <alignment horizontal="center" vertical="top" wrapText="1"/>
    </xf>
    <xf numFmtId="38" fontId="4" fillId="0" borderId="55" xfId="48" applyFont="1" applyFill="1" applyBorder="1" applyAlignment="1">
      <alignment horizontal="center" vertical="center" wrapText="1"/>
    </xf>
    <xf numFmtId="38" fontId="4" fillId="0" borderId="79" xfId="48" applyFont="1" applyFill="1" applyBorder="1" applyAlignment="1">
      <alignment horizontal="center" vertical="center" wrapText="1"/>
    </xf>
    <xf numFmtId="183" fontId="0" fillId="0" borderId="29" xfId="0" applyNumberFormat="1" applyBorder="1" applyAlignment="1">
      <alignment/>
    </xf>
    <xf numFmtId="183" fontId="0" fillId="0" borderId="70" xfId="0" applyNumberFormat="1" applyBorder="1" applyAlignment="1">
      <alignment/>
    </xf>
    <xf numFmtId="38" fontId="0" fillId="0" borderId="87" xfId="48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4" fillId="0" borderId="25" xfId="48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90" xfId="48" applyFont="1" applyFill="1" applyBorder="1" applyAlignment="1">
      <alignment horizontal="center" vertical="justify"/>
    </xf>
    <xf numFmtId="0" fontId="0" fillId="0" borderId="91" xfId="0" applyBorder="1" applyAlignment="1">
      <alignment horizontal="center" vertical="justify"/>
    </xf>
    <xf numFmtId="0" fontId="0" fillId="0" borderId="92" xfId="0" applyBorder="1" applyAlignment="1">
      <alignment horizontal="center" vertical="justify"/>
    </xf>
    <xf numFmtId="0" fontId="0" fillId="0" borderId="93" xfId="0" applyBorder="1" applyAlignment="1">
      <alignment horizontal="center" vertical="justify"/>
    </xf>
    <xf numFmtId="0" fontId="0" fillId="0" borderId="94" xfId="0" applyBorder="1" applyAlignment="1">
      <alignment horizontal="center" vertical="justify"/>
    </xf>
    <xf numFmtId="0" fontId="0" fillId="0" borderId="95" xfId="0" applyBorder="1" applyAlignment="1">
      <alignment horizontal="center" vertical="justify"/>
    </xf>
    <xf numFmtId="38" fontId="4" fillId="0" borderId="23" xfId="48" applyFont="1" applyFill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38" fontId="4" fillId="0" borderId="11" xfId="48" applyFont="1" applyFill="1" applyBorder="1" applyAlignment="1">
      <alignment horizontal="center" vertical="center" wrapText="1"/>
    </xf>
    <xf numFmtId="38" fontId="4" fillId="0" borderId="24" xfId="48" applyFont="1" applyFill="1" applyBorder="1" applyAlignment="1">
      <alignment horizontal="center" vertical="center" wrapText="1"/>
    </xf>
    <xf numFmtId="38" fontId="4" fillId="0" borderId="17" xfId="48" applyFont="1" applyFill="1" applyBorder="1" applyAlignment="1">
      <alignment horizontal="center" vertical="center" wrapText="1"/>
    </xf>
    <xf numFmtId="38" fontId="4" fillId="0" borderId="96" xfId="48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38" fontId="4" fillId="0" borderId="97" xfId="48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0" fillId="0" borderId="88" xfId="48" applyFill="1" applyBorder="1" applyAlignment="1">
      <alignment horizontal="center" vertical="center" wrapText="1"/>
    </xf>
    <xf numFmtId="38" fontId="0" fillId="0" borderId="87" xfId="48" applyFill="1" applyBorder="1" applyAlignment="1">
      <alignment horizontal="center" vertical="center" wrapText="1"/>
    </xf>
    <xf numFmtId="38" fontId="0" fillId="0" borderId="99" xfId="48" applyFill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38" fontId="0" fillId="0" borderId="105" xfId="48" applyFont="1" applyFill="1" applyBorder="1" applyAlignment="1" applyProtection="1">
      <alignment/>
      <protection locked="0"/>
    </xf>
    <xf numFmtId="0" fontId="0" fillId="0" borderId="106" xfId="0" applyBorder="1" applyAlignment="1">
      <alignment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110" xfId="0" applyBorder="1" applyAlignment="1">
      <alignment/>
    </xf>
    <xf numFmtId="0" fontId="0" fillId="0" borderId="93" xfId="0" applyBorder="1" applyAlignment="1">
      <alignment/>
    </xf>
    <xf numFmtId="0" fontId="0" fillId="0" borderId="87" xfId="0" applyFill="1" applyBorder="1" applyAlignment="1">
      <alignment horizontal="center" vertical="center" textRotation="255" wrapText="1"/>
    </xf>
    <xf numFmtId="0" fontId="0" fillId="0" borderId="88" xfId="0" applyFill="1" applyBorder="1" applyAlignment="1">
      <alignment horizontal="center" vertical="center" textRotation="255" wrapText="1"/>
    </xf>
    <xf numFmtId="0" fontId="0" fillId="0" borderId="89" xfId="0" applyFill="1" applyBorder="1" applyAlignment="1">
      <alignment horizontal="center" vertical="center" textRotation="255" wrapText="1"/>
    </xf>
    <xf numFmtId="38" fontId="0" fillId="0" borderId="32" xfId="48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11" xfId="48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38" fontId="0" fillId="0" borderId="113" xfId="48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38" fontId="0" fillId="0" borderId="115" xfId="48" applyFont="1" applyFill="1" applyBorder="1" applyAlignment="1">
      <alignment horizontal="center" vertical="center" textRotation="255" wrapText="1"/>
    </xf>
    <xf numFmtId="38" fontId="0" fillId="0" borderId="88" xfId="48" applyFill="1" applyBorder="1" applyAlignment="1">
      <alignment horizontal="center" vertical="center" textRotation="255" wrapText="1"/>
    </xf>
    <xf numFmtId="38" fontId="0" fillId="0" borderId="89" xfId="48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33" sqref="D33"/>
    </sheetView>
  </sheetViews>
  <sheetFormatPr defaultColWidth="9.00390625" defaultRowHeight="13.5"/>
  <cols>
    <col min="1" max="1" width="12.00390625" style="4" customWidth="1"/>
    <col min="2" max="2" width="5.125" style="2" customWidth="1"/>
    <col min="3" max="3" width="11.50390625" style="3" customWidth="1"/>
    <col min="4" max="4" width="10.375" style="3" customWidth="1"/>
    <col min="5" max="5" width="9.00390625" style="3" customWidth="1"/>
    <col min="6" max="6" width="9.25390625" style="4" customWidth="1"/>
    <col min="7" max="17" width="8.625" style="4" customWidth="1"/>
    <col min="18" max="19" width="9.00390625" style="4" customWidth="1"/>
    <col min="20" max="20" width="7.50390625" style="3" customWidth="1"/>
    <col min="21" max="21" width="8.50390625" style="3" customWidth="1"/>
    <col min="22" max="22" width="10.125" style="5" hidden="1" customWidth="1"/>
    <col min="23" max="23" width="2.50390625" style="4" customWidth="1"/>
    <col min="24" max="16384" width="9.00390625" style="4" customWidth="1"/>
  </cols>
  <sheetData>
    <row r="1" ht="13.5">
      <c r="A1" s="1"/>
    </row>
    <row r="2" spans="1:11" ht="17.25">
      <c r="A2" s="6" t="s">
        <v>68</v>
      </c>
      <c r="F2" s="7"/>
      <c r="G2" s="7"/>
      <c r="H2" s="7"/>
      <c r="I2" s="7"/>
      <c r="J2" s="7"/>
      <c r="K2" s="7"/>
    </row>
    <row r="3" ht="14.25" thickBot="1">
      <c r="A3" s="1"/>
    </row>
    <row r="4" spans="1:22" s="9" customFormat="1" ht="15" customHeight="1">
      <c r="A4" s="226" t="s">
        <v>0</v>
      </c>
      <c r="B4" s="227"/>
      <c r="C4" s="232" t="s">
        <v>1</v>
      </c>
      <c r="D4" s="232" t="s">
        <v>2</v>
      </c>
      <c r="E4" s="235" t="s">
        <v>3</v>
      </c>
      <c r="F4" s="237" t="s">
        <v>4</v>
      </c>
      <c r="G4" s="221"/>
      <c r="H4" s="221"/>
      <c r="I4" s="221"/>
      <c r="J4" s="221" t="s">
        <v>5</v>
      </c>
      <c r="K4" s="221"/>
      <c r="L4" s="8" t="s">
        <v>6</v>
      </c>
      <c r="M4" s="8"/>
      <c r="N4" s="8"/>
      <c r="O4" s="8"/>
      <c r="P4" s="232" t="s">
        <v>7</v>
      </c>
      <c r="Q4" s="238" t="s">
        <v>8</v>
      </c>
      <c r="R4" s="222" t="s">
        <v>9</v>
      </c>
      <c r="S4" s="238" t="s">
        <v>10</v>
      </c>
      <c r="T4" s="241" t="s">
        <v>11</v>
      </c>
      <c r="U4" s="242"/>
      <c r="V4" s="243" t="s">
        <v>12</v>
      </c>
    </row>
    <row r="5" spans="1:22" s="9" customFormat="1" ht="35.25" customHeight="1">
      <c r="A5" s="228"/>
      <c r="B5" s="229"/>
      <c r="C5" s="233"/>
      <c r="D5" s="234"/>
      <c r="E5" s="236"/>
      <c r="F5" s="11" t="s">
        <v>13</v>
      </c>
      <c r="G5" s="12" t="s">
        <v>14</v>
      </c>
      <c r="H5" s="10" t="s">
        <v>15</v>
      </c>
      <c r="I5" s="12" t="s">
        <v>16</v>
      </c>
      <c r="J5" s="12" t="s">
        <v>17</v>
      </c>
      <c r="K5" s="10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224"/>
      <c r="Q5" s="239"/>
      <c r="R5" s="223"/>
      <c r="S5" s="239"/>
      <c r="T5" s="15" t="s">
        <v>13</v>
      </c>
      <c r="U5" s="16" t="s">
        <v>23</v>
      </c>
      <c r="V5" s="244"/>
    </row>
    <row r="6" spans="1:22" s="9" customFormat="1" ht="16.5" customHeight="1" thickBot="1">
      <c r="A6" s="230"/>
      <c r="B6" s="231"/>
      <c r="C6" s="17" t="s">
        <v>24</v>
      </c>
      <c r="D6" s="18" t="s">
        <v>25</v>
      </c>
      <c r="E6" s="19" t="s">
        <v>26</v>
      </c>
      <c r="F6" s="20" t="s">
        <v>27</v>
      </c>
      <c r="G6" s="21" t="s">
        <v>28</v>
      </c>
      <c r="H6" s="13" t="s">
        <v>29</v>
      </c>
      <c r="I6" s="21" t="s">
        <v>30</v>
      </c>
      <c r="J6" s="21" t="s">
        <v>31</v>
      </c>
      <c r="K6" s="13" t="s">
        <v>32</v>
      </c>
      <c r="L6" s="13"/>
      <c r="M6" s="13" t="s">
        <v>33</v>
      </c>
      <c r="N6" s="13"/>
      <c r="O6" s="13"/>
      <c r="P6" s="225"/>
      <c r="Q6" s="240"/>
      <c r="R6" s="22" t="s">
        <v>34</v>
      </c>
      <c r="S6" s="23" t="s">
        <v>35</v>
      </c>
      <c r="T6" s="24" t="s">
        <v>36</v>
      </c>
      <c r="U6" s="25" t="s">
        <v>37</v>
      </c>
      <c r="V6" s="245"/>
    </row>
    <row r="7" spans="1:22" ht="15" customHeight="1">
      <c r="A7" s="218" t="s">
        <v>39</v>
      </c>
      <c r="B7" s="26" t="s">
        <v>66</v>
      </c>
      <c r="C7" s="27">
        <v>697281</v>
      </c>
      <c r="D7" s="27">
        <v>328470</v>
      </c>
      <c r="E7" s="28">
        <v>47.107263786048954</v>
      </c>
      <c r="F7" s="29">
        <v>65311</v>
      </c>
      <c r="G7" s="30">
        <v>19.883398788321614</v>
      </c>
      <c r="H7" s="27">
        <v>423</v>
      </c>
      <c r="I7" s="30">
        <v>0.6476703771187089</v>
      </c>
      <c r="J7" s="27">
        <v>307</v>
      </c>
      <c r="K7" s="30">
        <v>72.57683215130024</v>
      </c>
      <c r="L7" s="27">
        <v>125</v>
      </c>
      <c r="M7" s="27">
        <v>25</v>
      </c>
      <c r="N7" s="27">
        <v>11</v>
      </c>
      <c r="O7" s="27">
        <v>146</v>
      </c>
      <c r="P7" s="27">
        <v>66</v>
      </c>
      <c r="Q7" s="31">
        <v>50</v>
      </c>
      <c r="R7" s="32">
        <v>8.143322475570033</v>
      </c>
      <c r="S7" s="33">
        <v>38.27839108266601</v>
      </c>
      <c r="T7" s="34">
        <v>7422</v>
      </c>
      <c r="U7" s="35">
        <v>11.364088744621887</v>
      </c>
      <c r="V7" s="36" t="e">
        <f>V9+V11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spans="1:22" ht="15" customHeight="1" thickBot="1">
      <c r="A8" s="220"/>
      <c r="B8" s="67" t="s">
        <v>67</v>
      </c>
      <c r="C8" s="68">
        <v>449144</v>
      </c>
      <c r="D8" s="68">
        <v>140435</v>
      </c>
      <c r="E8" s="69">
        <v>31.26725504515256</v>
      </c>
      <c r="F8" s="70">
        <v>1593</v>
      </c>
      <c r="G8" s="71">
        <v>1.1343326093922457</v>
      </c>
      <c r="H8" s="68">
        <v>21</v>
      </c>
      <c r="I8" s="71">
        <v>1.3182674199623352</v>
      </c>
      <c r="J8" s="68">
        <v>10</v>
      </c>
      <c r="K8" s="71">
        <v>47.61904761904761</v>
      </c>
      <c r="L8" s="68">
        <v>8</v>
      </c>
      <c r="M8" s="68">
        <v>0</v>
      </c>
      <c r="N8" s="68">
        <v>1</v>
      </c>
      <c r="O8" s="68">
        <v>1</v>
      </c>
      <c r="P8" s="68">
        <v>10</v>
      </c>
      <c r="Q8" s="72">
        <v>1</v>
      </c>
      <c r="R8" s="73">
        <v>0</v>
      </c>
      <c r="S8" s="74">
        <v>0</v>
      </c>
      <c r="T8" s="75">
        <v>301</v>
      </c>
      <c r="U8" s="76">
        <v>18.89516635279347</v>
      </c>
      <c r="V8" s="37"/>
    </row>
    <row r="9" spans="1:22" ht="15" customHeight="1">
      <c r="A9" s="246" t="s">
        <v>38</v>
      </c>
      <c r="B9" s="38" t="s">
        <v>66</v>
      </c>
      <c r="C9" s="39">
        <v>214762</v>
      </c>
      <c r="D9" s="39">
        <v>131000</v>
      </c>
      <c r="E9" s="40">
        <v>60.99775565509727</v>
      </c>
      <c r="F9" s="41">
        <v>15149</v>
      </c>
      <c r="G9" s="42">
        <v>11.56412213740458</v>
      </c>
      <c r="H9" s="39">
        <v>113</v>
      </c>
      <c r="I9" s="42">
        <v>0.7459238233546769</v>
      </c>
      <c r="J9" s="43">
        <v>65</v>
      </c>
      <c r="K9" s="42">
        <v>57.52212389380531</v>
      </c>
      <c r="L9" s="44">
        <v>31</v>
      </c>
      <c r="M9" s="44">
        <v>6</v>
      </c>
      <c r="N9" s="44">
        <v>3</v>
      </c>
      <c r="O9" s="44">
        <v>25</v>
      </c>
      <c r="P9" s="44">
        <v>48</v>
      </c>
      <c r="Q9" s="45">
        <v>0</v>
      </c>
      <c r="R9" s="46">
        <v>9.230769230769232</v>
      </c>
      <c r="S9" s="47">
        <v>39.60657469139877</v>
      </c>
      <c r="T9" s="48">
        <v>1415</v>
      </c>
      <c r="U9" s="49">
        <v>9.34055053138821</v>
      </c>
      <c r="V9" s="50" t="e">
        <f>SUM(#REF!)</f>
        <v>#REF!</v>
      </c>
    </row>
    <row r="10" spans="1:22" ht="15" customHeight="1" thickBot="1">
      <c r="A10" s="219"/>
      <c r="B10" s="67" t="s">
        <v>67</v>
      </c>
      <c r="C10" s="68">
        <v>214762</v>
      </c>
      <c r="D10" s="68">
        <v>131000</v>
      </c>
      <c r="E10" s="69">
        <v>60.99775565509727</v>
      </c>
      <c r="F10" s="70">
        <v>1214</v>
      </c>
      <c r="G10" s="71">
        <v>0.9267175572519083</v>
      </c>
      <c r="H10" s="68">
        <v>17</v>
      </c>
      <c r="I10" s="71">
        <v>1.400329489291598</v>
      </c>
      <c r="J10" s="68">
        <v>7</v>
      </c>
      <c r="K10" s="71">
        <v>41.17647058823529</v>
      </c>
      <c r="L10" s="68">
        <v>6</v>
      </c>
      <c r="M10" s="68">
        <v>0</v>
      </c>
      <c r="N10" s="68">
        <v>1</v>
      </c>
      <c r="O10" s="68">
        <v>0</v>
      </c>
      <c r="P10" s="68">
        <v>10</v>
      </c>
      <c r="Q10" s="72">
        <v>0</v>
      </c>
      <c r="R10" s="73">
        <v>0</v>
      </c>
      <c r="S10" s="74">
        <v>0</v>
      </c>
      <c r="T10" s="75">
        <v>66</v>
      </c>
      <c r="U10" s="76">
        <v>5.436573311367381</v>
      </c>
      <c r="V10" s="51" t="e">
        <f>V9+#REF!</f>
        <v>#REF!</v>
      </c>
    </row>
    <row r="11" spans="1:22" ht="15" customHeight="1">
      <c r="A11" s="247" t="s">
        <v>40</v>
      </c>
      <c r="B11" s="77" t="s">
        <v>66</v>
      </c>
      <c r="C11" s="78">
        <v>147123</v>
      </c>
      <c r="D11" s="78">
        <v>60100</v>
      </c>
      <c r="E11" s="28">
        <v>40.850172984509555</v>
      </c>
      <c r="F11" s="79">
        <v>7066</v>
      </c>
      <c r="G11" s="30">
        <v>11.757071547420965</v>
      </c>
      <c r="H11" s="78">
        <v>47</v>
      </c>
      <c r="I11" s="30">
        <v>0.6651570902915369</v>
      </c>
      <c r="J11" s="27">
        <v>40</v>
      </c>
      <c r="K11" s="30">
        <v>85.1063829787234</v>
      </c>
      <c r="L11" s="80">
        <v>19</v>
      </c>
      <c r="M11" s="80">
        <v>4</v>
      </c>
      <c r="N11" s="80">
        <v>4</v>
      </c>
      <c r="O11" s="80">
        <v>13</v>
      </c>
      <c r="P11" s="80">
        <v>0</v>
      </c>
      <c r="Q11" s="81">
        <v>7</v>
      </c>
      <c r="R11" s="32">
        <v>10</v>
      </c>
      <c r="S11" s="33">
        <v>56.60911406736484</v>
      </c>
      <c r="T11" s="82">
        <v>1113</v>
      </c>
      <c r="U11" s="35">
        <v>15.751485989244268</v>
      </c>
      <c r="V11" s="50" t="e">
        <f>SUM(#REF!)</f>
        <v>#REF!</v>
      </c>
    </row>
    <row r="12" spans="1:22" ht="15" customHeight="1" thickBot="1">
      <c r="A12" s="220"/>
      <c r="B12" s="67" t="s">
        <v>67</v>
      </c>
      <c r="C12" s="68">
        <v>147123</v>
      </c>
      <c r="D12" s="68">
        <v>0</v>
      </c>
      <c r="E12" s="69">
        <v>0</v>
      </c>
      <c r="F12" s="70">
        <v>70</v>
      </c>
      <c r="G12" s="71"/>
      <c r="H12" s="68">
        <v>2</v>
      </c>
      <c r="I12" s="71">
        <v>2.857142857142857</v>
      </c>
      <c r="J12" s="68">
        <v>1</v>
      </c>
      <c r="K12" s="71">
        <v>50</v>
      </c>
      <c r="L12" s="68">
        <v>1</v>
      </c>
      <c r="M12" s="68">
        <v>0</v>
      </c>
      <c r="N12" s="68">
        <v>0</v>
      </c>
      <c r="O12" s="68">
        <v>0</v>
      </c>
      <c r="P12" s="68">
        <v>0</v>
      </c>
      <c r="Q12" s="72">
        <v>1</v>
      </c>
      <c r="R12" s="73">
        <v>0</v>
      </c>
      <c r="S12" s="74">
        <v>0</v>
      </c>
      <c r="T12" s="75">
        <v>11</v>
      </c>
      <c r="U12" s="76">
        <v>15.714285714285714</v>
      </c>
      <c r="V12" s="51" t="e">
        <f>V11+#REF!</f>
        <v>#REF!</v>
      </c>
    </row>
    <row r="13" spans="1:22" ht="15" customHeight="1">
      <c r="A13" s="218" t="s">
        <v>41</v>
      </c>
      <c r="B13" s="26" t="s">
        <v>66</v>
      </c>
      <c r="C13" s="27">
        <v>56313</v>
      </c>
      <c r="D13" s="27">
        <v>21747</v>
      </c>
      <c r="E13" s="33">
        <v>38.61808108252091</v>
      </c>
      <c r="F13" s="34">
        <v>8235</v>
      </c>
      <c r="G13" s="30">
        <v>37.86729204028142</v>
      </c>
      <c r="H13" s="27">
        <v>40</v>
      </c>
      <c r="I13" s="30">
        <v>0.4857316332726169</v>
      </c>
      <c r="J13" s="27">
        <v>30</v>
      </c>
      <c r="K13" s="30">
        <v>75</v>
      </c>
      <c r="L13" s="27">
        <v>16</v>
      </c>
      <c r="M13" s="27">
        <v>2</v>
      </c>
      <c r="N13" s="27">
        <v>0</v>
      </c>
      <c r="O13" s="27">
        <v>12</v>
      </c>
      <c r="P13" s="27">
        <v>8</v>
      </c>
      <c r="Q13" s="27">
        <v>2</v>
      </c>
      <c r="R13" s="32">
        <v>6.666666666666667</v>
      </c>
      <c r="S13" s="33">
        <v>103.87483161842363</v>
      </c>
      <c r="T13" s="27">
        <v>923</v>
      </c>
      <c r="U13" s="35">
        <v>11.208257437765635</v>
      </c>
      <c r="V13" s="3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34+V47+V60+V73+V86+V99+V112+V125+V138+V151</f>
        <v>#REF!</v>
      </c>
    </row>
    <row r="14" spans="1:22" ht="15" customHeight="1" thickBot="1">
      <c r="A14" s="220"/>
      <c r="B14" s="67" t="s">
        <v>67</v>
      </c>
      <c r="C14" s="83">
        <v>5789</v>
      </c>
      <c r="D14" s="83">
        <v>1740</v>
      </c>
      <c r="E14" s="74">
        <v>30.057004664017967</v>
      </c>
      <c r="F14" s="84">
        <v>8</v>
      </c>
      <c r="G14" s="71">
        <v>0.45977011494252873</v>
      </c>
      <c r="H14" s="83">
        <v>0</v>
      </c>
      <c r="I14" s="71">
        <v>0</v>
      </c>
      <c r="J14" s="83"/>
      <c r="K14" s="83"/>
      <c r="L14" s="83"/>
      <c r="M14" s="83"/>
      <c r="N14" s="83"/>
      <c r="O14" s="83"/>
      <c r="P14" s="83"/>
      <c r="Q14" s="83"/>
      <c r="R14" s="73"/>
      <c r="S14" s="74"/>
      <c r="T14" s="83">
        <v>125</v>
      </c>
      <c r="U14" s="76"/>
      <c r="V14" s="37"/>
    </row>
    <row r="15" spans="1:22" ht="15" customHeight="1">
      <c r="A15" s="218" t="s">
        <v>42</v>
      </c>
      <c r="B15" s="26" t="s">
        <v>66</v>
      </c>
      <c r="C15" s="27">
        <v>44639</v>
      </c>
      <c r="D15" s="27">
        <v>22309</v>
      </c>
      <c r="E15" s="33">
        <v>49.97647796769641</v>
      </c>
      <c r="F15" s="34">
        <v>6482</v>
      </c>
      <c r="G15" s="30">
        <v>29.055538123627233</v>
      </c>
      <c r="H15" s="27">
        <v>32</v>
      </c>
      <c r="I15" s="30">
        <v>0.49367479173094725</v>
      </c>
      <c r="J15" s="27">
        <v>30</v>
      </c>
      <c r="K15" s="27">
        <v>93.75</v>
      </c>
      <c r="L15" s="27">
        <v>13</v>
      </c>
      <c r="M15" s="27">
        <v>0</v>
      </c>
      <c r="N15" s="27">
        <v>2</v>
      </c>
      <c r="O15" s="27">
        <v>15</v>
      </c>
      <c r="P15" s="27">
        <v>0</v>
      </c>
      <c r="Q15" s="27">
        <v>2</v>
      </c>
      <c r="R15" s="32">
        <v>0</v>
      </c>
      <c r="S15" s="33">
        <v>0</v>
      </c>
      <c r="T15" s="27">
        <v>535</v>
      </c>
      <c r="U15" s="35">
        <v>8.253625424251775</v>
      </c>
      <c r="V15" s="3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37+V50+V63+V76+V89+V102+V115+V128+V141+V154+V167+V180+V193+V206+V219+V232+V245+V258+V271+V284</f>
        <v>#REF!</v>
      </c>
    </row>
    <row r="16" spans="1:22" ht="15" customHeight="1" thickBot="1">
      <c r="A16" s="220"/>
      <c r="B16" s="67" t="s">
        <v>67</v>
      </c>
      <c r="C16" s="83"/>
      <c r="D16" s="83"/>
      <c r="E16" s="74"/>
      <c r="F16" s="84"/>
      <c r="G16" s="71"/>
      <c r="H16" s="83"/>
      <c r="I16" s="71"/>
      <c r="J16" s="83"/>
      <c r="K16" s="83"/>
      <c r="L16" s="83"/>
      <c r="M16" s="83"/>
      <c r="N16" s="83"/>
      <c r="O16" s="83"/>
      <c r="P16" s="83"/>
      <c r="Q16" s="83"/>
      <c r="R16" s="73"/>
      <c r="S16" s="74"/>
      <c r="T16" s="83"/>
      <c r="U16" s="76"/>
      <c r="V16" s="37"/>
    </row>
    <row r="17" spans="1:22" ht="15" customHeight="1">
      <c r="A17" s="218" t="s">
        <v>43</v>
      </c>
      <c r="B17" s="26" t="s">
        <v>66</v>
      </c>
      <c r="C17" s="27">
        <v>43734</v>
      </c>
      <c r="D17" s="27">
        <v>24056</v>
      </c>
      <c r="E17" s="33">
        <v>55.005259066172776</v>
      </c>
      <c r="F17" s="34">
        <v>5411</v>
      </c>
      <c r="G17" s="30">
        <v>22.493348852677087</v>
      </c>
      <c r="H17" s="27">
        <v>12</v>
      </c>
      <c r="I17" s="30">
        <v>0.2217704675660691</v>
      </c>
      <c r="J17" s="27">
        <v>9</v>
      </c>
      <c r="K17" s="30">
        <v>75</v>
      </c>
      <c r="L17" s="27">
        <v>2</v>
      </c>
      <c r="M17" s="27">
        <v>2</v>
      </c>
      <c r="N17" s="27">
        <v>0</v>
      </c>
      <c r="O17" s="27">
        <v>5</v>
      </c>
      <c r="P17" s="27">
        <v>3</v>
      </c>
      <c r="Q17" s="27">
        <v>0</v>
      </c>
      <c r="R17" s="32">
        <v>22.22222222222222</v>
      </c>
      <c r="S17" s="33">
        <v>36.96174459434486</v>
      </c>
      <c r="T17" s="27">
        <v>670</v>
      </c>
      <c r="U17" s="35">
        <v>12.382184439105526</v>
      </c>
      <c r="V17" s="36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V40+V53+V66+V79+V92+V105+V118+V131+V144+V157+V170+V183+V196+V209+V222+V235+V248+V261+V274+V287+V300+V313+V326+V339+V352+V365+V378</f>
        <v>#REF!</v>
      </c>
    </row>
    <row r="18" spans="1:22" ht="15" customHeight="1" thickBot="1">
      <c r="A18" s="220"/>
      <c r="B18" s="67" t="s">
        <v>67</v>
      </c>
      <c r="C18" s="83">
        <v>8882</v>
      </c>
      <c r="D18" s="83">
        <v>1949</v>
      </c>
      <c r="E18" s="74"/>
      <c r="F18" s="84">
        <v>0</v>
      </c>
      <c r="G18" s="71"/>
      <c r="H18" s="83">
        <v>0</v>
      </c>
      <c r="I18" s="71"/>
      <c r="J18" s="83">
        <v>0</v>
      </c>
      <c r="K18" s="71"/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73"/>
      <c r="S18" s="74"/>
      <c r="T18" s="83">
        <v>0</v>
      </c>
      <c r="U18" s="76"/>
      <c r="V18" s="37"/>
    </row>
    <row r="19" spans="1:22" ht="15" customHeight="1">
      <c r="A19" s="218" t="s">
        <v>44</v>
      </c>
      <c r="B19" s="26" t="s">
        <v>66</v>
      </c>
      <c r="C19" s="27">
        <v>60306</v>
      </c>
      <c r="D19" s="27">
        <v>23623</v>
      </c>
      <c r="E19" s="33">
        <v>39.17189002752629</v>
      </c>
      <c r="F19" s="34">
        <v>7200</v>
      </c>
      <c r="G19" s="30">
        <v>30.478770689582184</v>
      </c>
      <c r="H19" s="27">
        <v>90</v>
      </c>
      <c r="I19" s="30">
        <v>8.829655129147696</v>
      </c>
      <c r="J19" s="27">
        <v>53</v>
      </c>
      <c r="K19" s="30">
        <v>58.88888888888889</v>
      </c>
      <c r="L19" s="27">
        <v>12</v>
      </c>
      <c r="M19" s="27">
        <v>2</v>
      </c>
      <c r="N19" s="27">
        <v>0</v>
      </c>
      <c r="O19" s="27">
        <v>39</v>
      </c>
      <c r="P19" s="27">
        <v>5</v>
      </c>
      <c r="Q19" s="27">
        <v>32</v>
      </c>
      <c r="R19" s="32">
        <v>3.7735849056603774</v>
      </c>
      <c r="S19" s="33">
        <v>27.77777777777778</v>
      </c>
      <c r="T19" s="27">
        <v>824</v>
      </c>
      <c r="U19" s="35">
        <v>11.444444444444445</v>
      </c>
      <c r="V19" s="36" t="e">
        <f>#REF!+#REF!+#REF!+#REF!+#REF!+#REF!+#REF!+#REF!+#REF!+#REF!+#REF!+#REF!+#REF!+#REF!+#REF!+#REF!+#REF!+#REF!+#REF!+#REF!+#REF!+#REF!+#REF!+#REF!+#REF!+#REF!+#REF!+#REF!+#REF!+#REF!+#REF!+#REF!+#REF!+#REF!+#REF!+#REF!+#REF!+#REF!+#REF!+#REF!+#REF!+#REF!+#REF!+V43+V56+V69+V82+V95+V108+V121+V134+V147+V160+V173+V186+V199+V212+V225+V238+V251+V264+V277+V290+V303+V316+V329+V342+V355+V368+V381+V394+V407+V420+V433+V446+V459+V472+V485</f>
        <v>#REF!</v>
      </c>
    </row>
    <row r="20" spans="1:22" ht="15" customHeight="1" thickBot="1">
      <c r="A20" s="220"/>
      <c r="B20" s="67" t="s">
        <v>67</v>
      </c>
      <c r="C20" s="83">
        <v>13198</v>
      </c>
      <c r="D20" s="83">
        <v>5448</v>
      </c>
      <c r="E20" s="74"/>
      <c r="F20" s="84">
        <v>3</v>
      </c>
      <c r="G20" s="71">
        <v>0.05506607929515419</v>
      </c>
      <c r="H20" s="83">
        <v>0</v>
      </c>
      <c r="I20" s="71">
        <v>0</v>
      </c>
      <c r="J20" s="83">
        <v>0</v>
      </c>
      <c r="K20" s="71"/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73"/>
      <c r="S20" s="74"/>
      <c r="T20" s="83">
        <v>0</v>
      </c>
      <c r="U20" s="76"/>
      <c r="V20" s="37"/>
    </row>
    <row r="21" spans="1:22" ht="15" customHeight="1">
      <c r="A21" s="218" t="s">
        <v>45</v>
      </c>
      <c r="B21" s="26" t="s">
        <v>66</v>
      </c>
      <c r="C21" s="27">
        <v>20850</v>
      </c>
      <c r="D21" s="27">
        <v>8089</v>
      </c>
      <c r="E21" s="33">
        <v>38.79616306954436</v>
      </c>
      <c r="F21" s="34">
        <v>2217</v>
      </c>
      <c r="G21" s="30">
        <v>27.407590555074794</v>
      </c>
      <c r="H21" s="27">
        <v>6</v>
      </c>
      <c r="I21" s="30">
        <v>1.4822890037246363</v>
      </c>
      <c r="J21" s="27">
        <v>4</v>
      </c>
      <c r="K21" s="30">
        <v>66.66666666666666</v>
      </c>
      <c r="L21" s="27">
        <v>2</v>
      </c>
      <c r="M21" s="27">
        <v>1</v>
      </c>
      <c r="N21" s="27">
        <v>0</v>
      </c>
      <c r="O21" s="27">
        <v>1</v>
      </c>
      <c r="P21" s="27">
        <v>2</v>
      </c>
      <c r="Q21" s="27">
        <v>0</v>
      </c>
      <c r="R21" s="32">
        <v>25</v>
      </c>
      <c r="S21" s="33">
        <v>45.105999097880016</v>
      </c>
      <c r="T21" s="27">
        <v>256</v>
      </c>
      <c r="U21" s="35">
        <v>11.547135769057284</v>
      </c>
      <c r="V21" s="36" t="e">
        <f>#REF!+#REF!+#REF!+#REF!+#REF!+#REF!+#REF!+#REF!+#REF!+#REF!+#REF!+#REF!+#REF!+#REF!+#REF!+#REF!+#REF!+#REF!+#REF!+#REF!+#REF!+#REF!+#REF!+#REF!+#REF!+#REF!+#REF!+#REF!+#REF!+#REF!+#REF!+#REF!+#REF!+#REF!+#REF!+#REF!+V33+V46+V59+V72+V85+V98+V111+V124+V137+V150+V163+V176+V189+V202+V215+V228+V241+V254+V267+V280+V293+V306+V319+V332+V345+V358+V371+V384+V397+V410+V423+V436+V449+V462+V475+V488+V501+V514+V527+V540+V553+V566</f>
        <v>#REF!</v>
      </c>
    </row>
    <row r="22" spans="1:22" ht="15" customHeight="1" thickBot="1">
      <c r="A22" s="220"/>
      <c r="B22" s="67" t="s">
        <v>67</v>
      </c>
      <c r="C22" s="83">
        <v>8862</v>
      </c>
      <c r="D22" s="83">
        <v>0</v>
      </c>
      <c r="E22" s="74"/>
      <c r="F22" s="84">
        <v>0</v>
      </c>
      <c r="G22" s="71"/>
      <c r="H22" s="83">
        <v>0</v>
      </c>
      <c r="I22" s="71">
        <v>0</v>
      </c>
      <c r="J22" s="83">
        <v>0</v>
      </c>
      <c r="K22" s="71"/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73"/>
      <c r="S22" s="74"/>
      <c r="T22" s="83">
        <v>0</v>
      </c>
      <c r="U22" s="76"/>
      <c r="V22" s="37"/>
    </row>
    <row r="23" spans="1:22" ht="15" customHeight="1" thickBot="1">
      <c r="A23" s="218" t="s">
        <v>46</v>
      </c>
      <c r="B23" s="26" t="s">
        <v>66</v>
      </c>
      <c r="C23" s="27">
        <v>14680</v>
      </c>
      <c r="D23" s="27">
        <v>7618</v>
      </c>
      <c r="E23" s="33">
        <v>51.89373297002725</v>
      </c>
      <c r="F23" s="34">
        <v>2513</v>
      </c>
      <c r="G23" s="30">
        <v>32.98766080336046</v>
      </c>
      <c r="H23" s="27">
        <v>5</v>
      </c>
      <c r="I23" s="30">
        <v>1.4511401251427458</v>
      </c>
      <c r="J23" s="27">
        <v>5</v>
      </c>
      <c r="K23" s="30">
        <v>100</v>
      </c>
      <c r="L23" s="27">
        <v>0</v>
      </c>
      <c r="M23" s="27">
        <v>1</v>
      </c>
      <c r="N23" s="27">
        <v>0</v>
      </c>
      <c r="O23" s="27">
        <v>4</v>
      </c>
      <c r="P23" s="27">
        <v>0</v>
      </c>
      <c r="Q23" s="27">
        <v>0</v>
      </c>
      <c r="R23" s="32">
        <v>20</v>
      </c>
      <c r="S23" s="33">
        <v>39.793076004775166</v>
      </c>
      <c r="T23" s="27">
        <v>240</v>
      </c>
      <c r="U23" s="35">
        <v>9.55033824114604</v>
      </c>
      <c r="V23" s="27" t="e">
        <f>#REF!+#REF!+#REF!+#REF!+#REF!</f>
        <v>#REF!</v>
      </c>
    </row>
    <row r="24" spans="1:22" ht="15" customHeight="1" thickBot="1">
      <c r="A24" s="220"/>
      <c r="B24" s="67" t="s">
        <v>67</v>
      </c>
      <c r="C24" s="83">
        <v>14680</v>
      </c>
      <c r="D24" s="83">
        <v>227</v>
      </c>
      <c r="E24" s="74">
        <v>1.5463215258855585</v>
      </c>
      <c r="F24" s="84">
        <v>227</v>
      </c>
      <c r="G24" s="71">
        <v>100</v>
      </c>
      <c r="H24" s="83">
        <v>1</v>
      </c>
      <c r="I24" s="71">
        <v>6.25</v>
      </c>
      <c r="J24" s="83">
        <v>1</v>
      </c>
      <c r="K24" s="71"/>
      <c r="L24" s="83">
        <v>0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73"/>
      <c r="S24" s="74">
        <v>0</v>
      </c>
      <c r="T24" s="83">
        <v>28</v>
      </c>
      <c r="U24" s="76">
        <v>12.334801762114537</v>
      </c>
      <c r="V24" s="27" t="e">
        <f>V23+#REF!</f>
        <v>#REF!</v>
      </c>
    </row>
    <row r="25" spans="1:22" ht="15" customHeight="1">
      <c r="A25" s="218" t="s">
        <v>47</v>
      </c>
      <c r="B25" s="26" t="s">
        <v>66</v>
      </c>
      <c r="C25" s="27">
        <v>18927</v>
      </c>
      <c r="D25" s="27">
        <v>6151</v>
      </c>
      <c r="E25" s="33">
        <v>32.49854704918899</v>
      </c>
      <c r="F25" s="34">
        <v>2236</v>
      </c>
      <c r="G25" s="30">
        <v>36.351812713379935</v>
      </c>
      <c r="H25" s="27">
        <v>10</v>
      </c>
      <c r="I25" s="30">
        <v>5.608504732588958</v>
      </c>
      <c r="J25" s="27">
        <v>9</v>
      </c>
      <c r="K25" s="30">
        <v>90</v>
      </c>
      <c r="L25" s="27">
        <v>6</v>
      </c>
      <c r="M25" s="27">
        <v>2</v>
      </c>
      <c r="N25" s="27">
        <v>1</v>
      </c>
      <c r="O25" s="27">
        <v>0</v>
      </c>
      <c r="P25" s="27">
        <v>0</v>
      </c>
      <c r="Q25" s="27">
        <v>1</v>
      </c>
      <c r="R25" s="27">
        <v>22.22222222222222</v>
      </c>
      <c r="S25" s="33">
        <v>89.44543828264759</v>
      </c>
      <c r="T25" s="27">
        <v>190</v>
      </c>
      <c r="U25" s="35">
        <v>8.49731663685152</v>
      </c>
      <c r="V25" s="36" t="e">
        <f>#REF!+#REF!+#REF!+#REF!+#REF!+#REF!+#REF!+#REF!+#REF!+#REF!+#REF!+#REF!+#REF!+#REF!+#REF!+#REF!+#REF!+#REF!+#REF!+#REF!+#REF!+#REF!+V39+V52+V65+V78+V91+V104+V117+V130+V143+V156+V169+V182+V195+V208+V221+V234+V247+V260+V273+V286+V299+V312+V325+V338+V351+V364+V377+V390+V403+V416+V429+V442+V455+V468+V481+V494+V507+V520+V533+V546+V559+V572+V585+V598+V611+V624+V637+V650+V663+V676+V689+V702+V715+V728+V741+V754</f>
        <v>#REF!</v>
      </c>
    </row>
    <row r="26" spans="1:22" ht="15" customHeight="1" thickBot="1">
      <c r="A26" s="220"/>
      <c r="B26" s="67" t="s">
        <v>67</v>
      </c>
      <c r="C26" s="83">
        <v>0</v>
      </c>
      <c r="D26" s="83">
        <v>0</v>
      </c>
      <c r="E26" s="74"/>
      <c r="F26" s="84">
        <v>0</v>
      </c>
      <c r="G26" s="71"/>
      <c r="H26" s="83">
        <v>0</v>
      </c>
      <c r="I26" s="71">
        <v>0</v>
      </c>
      <c r="J26" s="83">
        <v>0</v>
      </c>
      <c r="K26" s="71"/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/>
      <c r="S26" s="74"/>
      <c r="T26" s="83">
        <v>0</v>
      </c>
      <c r="U26" s="76"/>
      <c r="V26" s="37"/>
    </row>
    <row r="27" spans="1:22" ht="15" customHeight="1">
      <c r="A27" s="218" t="s">
        <v>48</v>
      </c>
      <c r="B27" s="26" t="s">
        <v>66</v>
      </c>
      <c r="C27" s="27">
        <v>52382</v>
      </c>
      <c r="D27" s="27">
        <v>16082</v>
      </c>
      <c r="E27" s="33">
        <v>30.701385972280555</v>
      </c>
      <c r="F27" s="34">
        <v>5198</v>
      </c>
      <c r="G27" s="30">
        <v>32.32185051610496</v>
      </c>
      <c r="H27" s="27">
        <v>25</v>
      </c>
      <c r="I27" s="30">
        <v>3.916957453526345</v>
      </c>
      <c r="J27" s="27">
        <v>25</v>
      </c>
      <c r="K27" s="30">
        <v>1</v>
      </c>
      <c r="L27" s="27">
        <v>18</v>
      </c>
      <c r="M27" s="27">
        <v>2</v>
      </c>
      <c r="N27" s="27">
        <v>1</v>
      </c>
      <c r="O27" s="27">
        <v>4</v>
      </c>
      <c r="P27" s="27">
        <v>0</v>
      </c>
      <c r="Q27" s="27">
        <v>0</v>
      </c>
      <c r="R27" s="32">
        <v>8</v>
      </c>
      <c r="S27" s="33">
        <v>38.47633705271259</v>
      </c>
      <c r="T27" s="27">
        <v>965</v>
      </c>
      <c r="U27" s="35">
        <v>18.564832627933818</v>
      </c>
      <c r="V27" s="36" t="e">
        <f>#REF!+#REF!+#REF!+#REF!+#REF!+#REF!+#REF!+#REF!+#REF!+#REF!+V40+V53+V66+V79+V92+V108+V121+V134+V147+V160+V173+V186+V202+V215+V228+V241+V254+V270+V283+V296+V309+V322+V335+V348+V361+V374+V390+V403+V416+V429+V442+V455+V468+V481+V494+V507+V520+V533+V549+V562+V575+V588+V601+V614+V627+V640+V653+V666+V679+V692+V705+V718+V731+V744+V757+V770+V783+V796+V809+V822+V835+V848+V861+V874+V887+V900+V913+V926</f>
        <v>#REF!</v>
      </c>
    </row>
    <row r="28" spans="1:22" ht="15" customHeight="1" thickBot="1">
      <c r="A28" s="220"/>
      <c r="B28" s="67" t="s">
        <v>67</v>
      </c>
      <c r="C28" s="83">
        <v>35848</v>
      </c>
      <c r="D28" s="83">
        <v>71</v>
      </c>
      <c r="E28" s="74"/>
      <c r="F28" s="84">
        <v>71</v>
      </c>
      <c r="G28" s="71"/>
      <c r="H28" s="83">
        <v>1</v>
      </c>
      <c r="I28" s="71">
        <v>1.4705882352941175</v>
      </c>
      <c r="J28" s="83">
        <v>1</v>
      </c>
      <c r="K28" s="71"/>
      <c r="L28" s="83">
        <v>1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73"/>
      <c r="S28" s="74"/>
      <c r="T28" s="83">
        <v>71</v>
      </c>
      <c r="U28" s="76"/>
      <c r="V28" s="37"/>
    </row>
    <row r="29" spans="1:22" ht="15" customHeight="1">
      <c r="A29" s="218" t="s">
        <v>49</v>
      </c>
      <c r="B29" s="26" t="s">
        <v>66</v>
      </c>
      <c r="C29" s="27">
        <v>23565</v>
      </c>
      <c r="D29" s="27">
        <v>7695</v>
      </c>
      <c r="E29" s="33">
        <v>32.65436028007638</v>
      </c>
      <c r="F29" s="34">
        <v>3604</v>
      </c>
      <c r="G29" s="30">
        <v>46.83560753736192</v>
      </c>
      <c r="H29" s="27">
        <v>43</v>
      </c>
      <c r="I29" s="30">
        <v>8.859266135903875</v>
      </c>
      <c r="J29" s="27">
        <v>37</v>
      </c>
      <c r="K29" s="30">
        <v>86.04651162790698</v>
      </c>
      <c r="L29" s="27">
        <v>6</v>
      </c>
      <c r="M29" s="27">
        <v>3</v>
      </c>
      <c r="N29" s="27">
        <v>0</v>
      </c>
      <c r="O29" s="27">
        <v>28</v>
      </c>
      <c r="P29" s="27">
        <v>0</v>
      </c>
      <c r="Q29" s="27">
        <v>6</v>
      </c>
      <c r="R29" s="52">
        <v>8.108108108108109</v>
      </c>
      <c r="S29" s="30">
        <v>83.24084350721421</v>
      </c>
      <c r="T29" s="27">
        <v>291</v>
      </c>
      <c r="U29" s="35">
        <v>8.074361820199778</v>
      </c>
      <c r="V29" s="36" t="e">
        <f>#REF!+V31+V44+V57+V70+V83+V99+V112+V128+V141+V160+V173+V186+V202+V218+V234+V247+V263+V276+V289+V302+V315+V331+V344+V357+V370+V383+V396+V409+V422+V435+V448+V461+V474+V487+V500+V513+V526+V539+V552+V565+V578+V591+V604+V617+V630+V643+V656+V669+V682+V695+V708+V721+V734+V747+V760+V773+V786+V799+V812+V825+V838+V851+V864+V877+V890+V903+V916+V929+V942+V955+V968+V981+V994+V1007+V1020+V1033+V1046</f>
        <v>#REF!</v>
      </c>
    </row>
    <row r="30" spans="1:22" ht="15" customHeight="1" thickBot="1">
      <c r="A30" s="220"/>
      <c r="B30" s="67" t="s">
        <v>67</v>
      </c>
      <c r="C30" s="83">
        <v>0</v>
      </c>
      <c r="D30" s="83">
        <v>0</v>
      </c>
      <c r="E30" s="74"/>
      <c r="F30" s="84">
        <v>0</v>
      </c>
      <c r="G30" s="71"/>
      <c r="H30" s="83">
        <v>0</v>
      </c>
      <c r="I30" s="71">
        <v>0</v>
      </c>
      <c r="J30" s="83">
        <v>0</v>
      </c>
      <c r="K30" s="71"/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5"/>
      <c r="S30" s="71"/>
      <c r="T30" s="83">
        <v>0</v>
      </c>
      <c r="U30" s="76"/>
      <c r="V30" s="37"/>
    </row>
  </sheetData>
  <sheetProtection/>
  <mergeCells count="24">
    <mergeCell ref="A29:A30"/>
    <mergeCell ref="A27:A28"/>
    <mergeCell ref="A25:A26"/>
    <mergeCell ref="A23:A24"/>
    <mergeCell ref="A13:A14"/>
    <mergeCell ref="A7:A8"/>
    <mergeCell ref="A9:A10"/>
    <mergeCell ref="A11:A12"/>
    <mergeCell ref="A21:A22"/>
    <mergeCell ref="A19:A20"/>
    <mergeCell ref="A17:A18"/>
    <mergeCell ref="A15:A16"/>
    <mergeCell ref="P4:P6"/>
    <mergeCell ref="Q4:Q6"/>
    <mergeCell ref="R4:R5"/>
    <mergeCell ref="S4:S5"/>
    <mergeCell ref="T4:U4"/>
    <mergeCell ref="V4:V6"/>
    <mergeCell ref="A4:B6"/>
    <mergeCell ref="C4:C5"/>
    <mergeCell ref="D4:D5"/>
    <mergeCell ref="E4:E5"/>
    <mergeCell ref="F4:I4"/>
    <mergeCell ref="J4:K4"/>
  </mergeCells>
  <printOptions/>
  <pageMargins left="0.787" right="0.787" top="0.984" bottom="0.984" header="0.512" footer="0.512"/>
  <pageSetup firstPageNumber="9" useFirstPageNumber="1"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4" sqref="K14"/>
    </sheetView>
  </sheetViews>
  <sheetFormatPr defaultColWidth="9.00390625" defaultRowHeight="13.5"/>
  <cols>
    <col min="1" max="1" width="3.00390625" style="4" customWidth="1"/>
    <col min="2" max="2" width="11.375" style="4" customWidth="1"/>
    <col min="3" max="3" width="5.00390625" style="4" customWidth="1"/>
    <col min="4" max="6" width="10.125" style="4" customWidth="1"/>
    <col min="7" max="12" width="9.75390625" style="4" customWidth="1"/>
    <col min="13" max="18" width="8.625" style="4" customWidth="1"/>
    <col min="19" max="21" width="10.125" style="5" customWidth="1"/>
    <col min="22" max="22" width="10.125" style="4" customWidth="1"/>
    <col min="23" max="23" width="6.75390625" style="4" customWidth="1"/>
    <col min="24" max="16384" width="9.00390625" style="4" customWidth="1"/>
  </cols>
  <sheetData>
    <row r="1" spans="1:3" ht="13.5">
      <c r="A1" s="1"/>
      <c r="C1" s="53"/>
    </row>
    <row r="2" spans="1:12" ht="17.25">
      <c r="A2" s="6" t="s">
        <v>73</v>
      </c>
      <c r="C2" s="53"/>
      <c r="G2" s="7"/>
      <c r="H2" s="7"/>
      <c r="J2" s="7"/>
      <c r="K2" s="7"/>
      <c r="L2" s="7"/>
    </row>
    <row r="3" spans="1:3" ht="14.25" thickBot="1">
      <c r="A3" s="1"/>
      <c r="C3" s="53"/>
    </row>
    <row r="4" spans="1:22" s="9" customFormat="1" ht="13.5">
      <c r="A4" s="226" t="s">
        <v>50</v>
      </c>
      <c r="B4" s="259"/>
      <c r="C4" s="260"/>
      <c r="D4" s="232" t="s">
        <v>1</v>
      </c>
      <c r="E4" s="232" t="s">
        <v>2</v>
      </c>
      <c r="F4" s="235" t="s">
        <v>3</v>
      </c>
      <c r="G4" s="237" t="s">
        <v>4</v>
      </c>
      <c r="H4" s="221"/>
      <c r="I4" s="221"/>
      <c r="J4" s="221"/>
      <c r="K4" s="221" t="s">
        <v>5</v>
      </c>
      <c r="L4" s="257"/>
      <c r="M4" s="212" t="s">
        <v>6</v>
      </c>
      <c r="N4" s="8"/>
      <c r="O4" s="8"/>
      <c r="P4" s="8"/>
      <c r="Q4" s="232" t="s">
        <v>7</v>
      </c>
      <c r="R4" s="238" t="s">
        <v>8</v>
      </c>
      <c r="S4" s="222" t="s">
        <v>72</v>
      </c>
      <c r="T4" s="238" t="s">
        <v>10</v>
      </c>
      <c r="U4" s="241" t="s">
        <v>11</v>
      </c>
      <c r="V4" s="242"/>
    </row>
    <row r="5" spans="1:22" s="9" customFormat="1" ht="25.5" customHeight="1">
      <c r="A5" s="261"/>
      <c r="B5" s="262"/>
      <c r="C5" s="263"/>
      <c r="D5" s="233"/>
      <c r="E5" s="234"/>
      <c r="F5" s="236"/>
      <c r="G5" s="11" t="s">
        <v>13</v>
      </c>
      <c r="H5" s="54" t="s">
        <v>14</v>
      </c>
      <c r="I5" s="12" t="s">
        <v>15</v>
      </c>
      <c r="J5" s="15" t="s">
        <v>16</v>
      </c>
      <c r="K5" s="214" t="s">
        <v>17</v>
      </c>
      <c r="L5" s="215" t="s">
        <v>18</v>
      </c>
      <c r="M5" s="213" t="s">
        <v>19</v>
      </c>
      <c r="N5" s="14" t="s">
        <v>20</v>
      </c>
      <c r="O5" s="14" t="s">
        <v>21</v>
      </c>
      <c r="P5" s="14" t="s">
        <v>22</v>
      </c>
      <c r="Q5" s="224"/>
      <c r="R5" s="239"/>
      <c r="S5" s="258"/>
      <c r="T5" s="256"/>
      <c r="U5" s="15" t="s">
        <v>13</v>
      </c>
      <c r="V5" s="16" t="s">
        <v>23</v>
      </c>
    </row>
    <row r="6" spans="1:22" s="9" customFormat="1" ht="13.5" customHeight="1">
      <c r="A6" s="273" t="s">
        <v>71</v>
      </c>
      <c r="B6" s="267" t="s">
        <v>69</v>
      </c>
      <c r="C6" s="268"/>
      <c r="D6" s="95">
        <v>67657</v>
      </c>
      <c r="E6" s="95">
        <v>25503</v>
      </c>
      <c r="F6" s="104">
        <v>0.3769454749693306</v>
      </c>
      <c r="G6" s="107">
        <v>3844</v>
      </c>
      <c r="H6" s="117">
        <v>15.072736540799122</v>
      </c>
      <c r="I6" s="119">
        <v>45</v>
      </c>
      <c r="J6" s="104">
        <v>1.1706555671175858</v>
      </c>
      <c r="K6" s="132">
        <v>32</v>
      </c>
      <c r="L6" s="138">
        <v>71.11111111111111</v>
      </c>
      <c r="M6" s="119">
        <v>11</v>
      </c>
      <c r="N6" s="119">
        <v>5</v>
      </c>
      <c r="O6" s="119">
        <v>2</v>
      </c>
      <c r="P6" s="144">
        <v>14</v>
      </c>
      <c r="Q6" s="145">
        <v>9</v>
      </c>
      <c r="R6" s="146">
        <v>4</v>
      </c>
      <c r="S6" s="168">
        <v>130.07284079084286</v>
      </c>
      <c r="T6" s="216">
        <v>15.625</v>
      </c>
      <c r="U6" s="184">
        <v>1773</v>
      </c>
      <c r="V6" s="195">
        <v>46.123829344432885</v>
      </c>
    </row>
    <row r="7" spans="1:22" s="9" customFormat="1" ht="13.5">
      <c r="A7" s="274"/>
      <c r="B7" s="269" t="s">
        <v>70</v>
      </c>
      <c r="C7" s="270"/>
      <c r="D7" s="96">
        <v>56324</v>
      </c>
      <c r="E7" s="96">
        <v>21598</v>
      </c>
      <c r="F7" s="101">
        <v>0.38345998153540234</v>
      </c>
      <c r="G7" s="108">
        <v>4943</v>
      </c>
      <c r="H7" s="114">
        <v>22.886378368367442</v>
      </c>
      <c r="I7" s="120">
        <v>61</v>
      </c>
      <c r="J7" s="114">
        <v>1.2340683795266034</v>
      </c>
      <c r="K7" s="96">
        <v>41</v>
      </c>
      <c r="L7" s="139">
        <v>67.21311475409836</v>
      </c>
      <c r="M7" s="120">
        <v>18</v>
      </c>
      <c r="N7" s="120">
        <v>4</v>
      </c>
      <c r="O7" s="120">
        <v>4</v>
      </c>
      <c r="P7" s="147">
        <v>15</v>
      </c>
      <c r="Q7" s="148">
        <v>13</v>
      </c>
      <c r="R7" s="149">
        <v>7</v>
      </c>
      <c r="S7" s="169">
        <v>80.92251669026906</v>
      </c>
      <c r="T7" s="217">
        <v>9.75609756097561</v>
      </c>
      <c r="U7" s="199">
        <v>1032</v>
      </c>
      <c r="V7" s="196">
        <v>20.87800930608942</v>
      </c>
    </row>
    <row r="8" spans="1:22" ht="13.5" customHeight="1">
      <c r="A8" s="274"/>
      <c r="B8" s="86" t="s">
        <v>51</v>
      </c>
      <c r="C8" s="87"/>
      <c r="D8" s="96">
        <v>55627</v>
      </c>
      <c r="E8" s="96">
        <v>18761</v>
      </c>
      <c r="F8" s="101">
        <v>0.3372642781383141</v>
      </c>
      <c r="G8" s="108">
        <v>5133</v>
      </c>
      <c r="H8" s="114">
        <v>27.35994883001972</v>
      </c>
      <c r="I8" s="120">
        <v>48</v>
      </c>
      <c r="J8" s="114">
        <v>0.9351256575102279</v>
      </c>
      <c r="K8" s="96">
        <v>33</v>
      </c>
      <c r="L8" s="139">
        <v>68.75</v>
      </c>
      <c r="M8" s="120">
        <v>16</v>
      </c>
      <c r="N8" s="120">
        <v>2</v>
      </c>
      <c r="O8" s="120">
        <v>2</v>
      </c>
      <c r="P8" s="147">
        <v>13</v>
      </c>
      <c r="Q8" s="148">
        <v>10</v>
      </c>
      <c r="R8" s="149">
        <v>5</v>
      </c>
      <c r="S8" s="169">
        <v>38.96356906292616</v>
      </c>
      <c r="T8" s="174">
        <v>6.0606060606060606</v>
      </c>
      <c r="U8" s="180">
        <v>641</v>
      </c>
      <c r="V8" s="195">
        <v>12.487823884667835</v>
      </c>
    </row>
    <row r="9" spans="1:22" ht="13.5">
      <c r="A9" s="274"/>
      <c r="B9" s="58" t="s">
        <v>52</v>
      </c>
      <c r="C9" s="59"/>
      <c r="D9" s="96">
        <v>58807</v>
      </c>
      <c r="E9" s="96">
        <v>19146</v>
      </c>
      <c r="F9" s="101">
        <v>0.325573486149608</v>
      </c>
      <c r="G9" s="108">
        <v>4642</v>
      </c>
      <c r="H9" s="114">
        <v>24.245273164107388</v>
      </c>
      <c r="I9" s="120">
        <v>56</v>
      </c>
      <c r="J9" s="114">
        <v>1.2063765618267988</v>
      </c>
      <c r="K9" s="96">
        <v>37</v>
      </c>
      <c r="L9" s="139">
        <v>66.07142857142857</v>
      </c>
      <c r="M9" s="120">
        <v>14</v>
      </c>
      <c r="N9" s="120">
        <v>1</v>
      </c>
      <c r="O9" s="120">
        <v>1</v>
      </c>
      <c r="P9" s="147">
        <v>21</v>
      </c>
      <c r="Q9" s="148">
        <v>10</v>
      </c>
      <c r="R9" s="149">
        <v>9</v>
      </c>
      <c r="S9" s="169">
        <v>21.542438604049977</v>
      </c>
      <c r="T9" s="175">
        <v>2.7027027027027026</v>
      </c>
      <c r="U9" s="181">
        <v>491</v>
      </c>
      <c r="V9" s="196">
        <v>10.57733735458854</v>
      </c>
    </row>
    <row r="10" spans="1:22" ht="13.5">
      <c r="A10" s="274"/>
      <c r="B10" s="58" t="s">
        <v>53</v>
      </c>
      <c r="C10" s="59"/>
      <c r="D10" s="96">
        <v>76099</v>
      </c>
      <c r="E10" s="96">
        <v>26754</v>
      </c>
      <c r="F10" s="101">
        <v>0.35156835175232265</v>
      </c>
      <c r="G10" s="108">
        <v>6071</v>
      </c>
      <c r="H10" s="114">
        <v>22.69193391642371</v>
      </c>
      <c r="I10" s="120">
        <v>62</v>
      </c>
      <c r="J10" s="114">
        <v>1.021248558721792</v>
      </c>
      <c r="K10" s="96">
        <v>39</v>
      </c>
      <c r="L10" s="139">
        <v>62.903225806451616</v>
      </c>
      <c r="M10" s="120">
        <v>18</v>
      </c>
      <c r="N10" s="120">
        <v>0</v>
      </c>
      <c r="O10" s="120">
        <v>1</v>
      </c>
      <c r="P10" s="147">
        <v>20</v>
      </c>
      <c r="Q10" s="148">
        <v>13</v>
      </c>
      <c r="R10" s="149">
        <v>10</v>
      </c>
      <c r="S10" s="169">
        <v>0</v>
      </c>
      <c r="T10" s="175">
        <v>0</v>
      </c>
      <c r="U10" s="181">
        <v>584</v>
      </c>
      <c r="V10" s="196">
        <v>9.619502553121396</v>
      </c>
    </row>
    <row r="11" spans="1:22" ht="13.5">
      <c r="A11" s="274"/>
      <c r="B11" s="58" t="s">
        <v>54</v>
      </c>
      <c r="C11" s="59"/>
      <c r="D11" s="96">
        <v>72094</v>
      </c>
      <c r="E11" s="96">
        <v>29376</v>
      </c>
      <c r="F11" s="101">
        <v>0.4074680278525259</v>
      </c>
      <c r="G11" s="108">
        <v>7693</v>
      </c>
      <c r="H11" s="114">
        <v>26.188044662309366</v>
      </c>
      <c r="I11" s="120">
        <v>46</v>
      </c>
      <c r="J11" s="114">
        <v>0.5979461848433641</v>
      </c>
      <c r="K11" s="96">
        <v>31</v>
      </c>
      <c r="L11" s="139">
        <v>67.3913043478261</v>
      </c>
      <c r="M11" s="120">
        <v>15</v>
      </c>
      <c r="N11" s="120">
        <v>0</v>
      </c>
      <c r="O11" s="120">
        <v>2</v>
      </c>
      <c r="P11" s="147">
        <v>14</v>
      </c>
      <c r="Q11" s="148">
        <v>10</v>
      </c>
      <c r="R11" s="149">
        <v>5</v>
      </c>
      <c r="S11" s="169">
        <v>0</v>
      </c>
      <c r="T11" s="175">
        <v>0</v>
      </c>
      <c r="U11" s="181">
        <v>730</v>
      </c>
      <c r="V11" s="196">
        <v>9.489145976862082</v>
      </c>
    </row>
    <row r="12" spans="1:22" ht="13.5">
      <c r="A12" s="274"/>
      <c r="B12" s="58" t="s">
        <v>55</v>
      </c>
      <c r="C12" s="59"/>
      <c r="D12" s="96">
        <v>63554</v>
      </c>
      <c r="E12" s="96">
        <v>36295</v>
      </c>
      <c r="F12" s="101">
        <v>0.5710891525317053</v>
      </c>
      <c r="G12" s="108">
        <v>9175</v>
      </c>
      <c r="H12" s="114">
        <v>25.278964044634243</v>
      </c>
      <c r="I12" s="120">
        <v>40</v>
      </c>
      <c r="J12" s="114">
        <v>0.4359673024523161</v>
      </c>
      <c r="K12" s="96">
        <v>31</v>
      </c>
      <c r="L12" s="139">
        <v>77.5</v>
      </c>
      <c r="M12" s="120">
        <v>16</v>
      </c>
      <c r="N12" s="120">
        <v>3</v>
      </c>
      <c r="O12" s="120">
        <v>0</v>
      </c>
      <c r="P12" s="147">
        <v>12</v>
      </c>
      <c r="Q12" s="148">
        <v>5</v>
      </c>
      <c r="R12" s="149">
        <v>4</v>
      </c>
      <c r="S12" s="169">
        <v>32.69754768392371</v>
      </c>
      <c r="T12" s="175">
        <v>9.67741935483871</v>
      </c>
      <c r="U12" s="181">
        <v>819</v>
      </c>
      <c r="V12" s="196">
        <v>8.926430517711172</v>
      </c>
    </row>
    <row r="13" spans="1:22" ht="13.5">
      <c r="A13" s="274"/>
      <c r="B13" s="58" t="s">
        <v>56</v>
      </c>
      <c r="C13" s="59"/>
      <c r="D13" s="96">
        <v>61927</v>
      </c>
      <c r="E13" s="96">
        <v>40113</v>
      </c>
      <c r="F13" s="101">
        <v>0.647746540281299</v>
      </c>
      <c r="G13" s="108">
        <v>9515</v>
      </c>
      <c r="H13" s="114">
        <v>23.72048961683245</v>
      </c>
      <c r="I13" s="120">
        <v>32</v>
      </c>
      <c r="J13" s="114">
        <v>0.33631108775617446</v>
      </c>
      <c r="K13" s="96">
        <v>29</v>
      </c>
      <c r="L13" s="139">
        <v>90.625</v>
      </c>
      <c r="M13" s="120">
        <v>10</v>
      </c>
      <c r="N13" s="120">
        <v>4</v>
      </c>
      <c r="O13" s="120">
        <v>0</v>
      </c>
      <c r="P13" s="147">
        <v>15</v>
      </c>
      <c r="Q13" s="148">
        <v>1</v>
      </c>
      <c r="R13" s="149">
        <v>2</v>
      </c>
      <c r="S13" s="169">
        <v>42.03888596952181</v>
      </c>
      <c r="T13" s="175">
        <v>13.793103448275861</v>
      </c>
      <c r="U13" s="181">
        <v>545</v>
      </c>
      <c r="V13" s="196">
        <v>5.727798213347346</v>
      </c>
    </row>
    <row r="14" spans="1:22" ht="13.5">
      <c r="A14" s="274"/>
      <c r="B14" s="58" t="s">
        <v>57</v>
      </c>
      <c r="C14" s="59"/>
      <c r="D14" s="96">
        <v>64409</v>
      </c>
      <c r="E14" s="96">
        <v>40617</v>
      </c>
      <c r="F14" s="101">
        <v>0.6306106289493705</v>
      </c>
      <c r="G14" s="108">
        <v>8605</v>
      </c>
      <c r="H14" s="114">
        <v>21.185710416820545</v>
      </c>
      <c r="I14" s="120">
        <v>31</v>
      </c>
      <c r="J14" s="114">
        <v>0.3602556653108658</v>
      </c>
      <c r="K14" s="96">
        <v>23</v>
      </c>
      <c r="L14" s="139">
        <v>74.19354838709677</v>
      </c>
      <c r="M14" s="120">
        <v>8</v>
      </c>
      <c r="N14" s="120">
        <v>4</v>
      </c>
      <c r="O14" s="120">
        <v>1</v>
      </c>
      <c r="P14" s="147">
        <v>10</v>
      </c>
      <c r="Q14" s="148">
        <v>5</v>
      </c>
      <c r="R14" s="149">
        <v>3</v>
      </c>
      <c r="S14" s="169">
        <v>46.48460197559559</v>
      </c>
      <c r="T14" s="175">
        <v>17.391304347826086</v>
      </c>
      <c r="U14" s="181">
        <v>450</v>
      </c>
      <c r="V14" s="196">
        <v>5.229517722254503</v>
      </c>
    </row>
    <row r="15" spans="1:22" ht="13.5">
      <c r="A15" s="274"/>
      <c r="B15" s="58" t="s">
        <v>58</v>
      </c>
      <c r="C15" s="59"/>
      <c r="D15" s="96">
        <v>48353</v>
      </c>
      <c r="E15" s="96">
        <v>31428</v>
      </c>
      <c r="F15" s="101">
        <v>0.6499700122019316</v>
      </c>
      <c r="G15" s="108">
        <v>4335</v>
      </c>
      <c r="H15" s="114">
        <v>13.793432607865597</v>
      </c>
      <c r="I15" s="120">
        <v>16</v>
      </c>
      <c r="J15" s="114">
        <v>0.3690888119953864</v>
      </c>
      <c r="K15" s="96">
        <v>12</v>
      </c>
      <c r="L15" s="139">
        <v>75</v>
      </c>
      <c r="M15" s="120">
        <v>4</v>
      </c>
      <c r="N15" s="120">
        <v>2</v>
      </c>
      <c r="O15" s="120">
        <v>0</v>
      </c>
      <c r="P15" s="147">
        <v>6</v>
      </c>
      <c r="Q15" s="148">
        <v>3</v>
      </c>
      <c r="R15" s="149">
        <v>1</v>
      </c>
      <c r="S15" s="169">
        <v>46.1361014994233</v>
      </c>
      <c r="T15" s="175">
        <v>16.666666666666664</v>
      </c>
      <c r="U15" s="181">
        <v>241</v>
      </c>
      <c r="V15" s="196">
        <v>5.559400230680508</v>
      </c>
    </row>
    <row r="16" spans="1:22" ht="13.5">
      <c r="A16" s="274"/>
      <c r="B16" s="56" t="s">
        <v>59</v>
      </c>
      <c r="C16" s="60"/>
      <c r="D16" s="97">
        <v>72430</v>
      </c>
      <c r="E16" s="97">
        <v>38889</v>
      </c>
      <c r="F16" s="105">
        <v>0.5369184039762529</v>
      </c>
      <c r="G16" s="109">
        <v>1355</v>
      </c>
      <c r="H16" s="118">
        <v>3.4842757592121165</v>
      </c>
      <c r="I16" s="121">
        <v>12</v>
      </c>
      <c r="J16" s="115">
        <v>0.8856088560885609</v>
      </c>
      <c r="K16" s="133">
        <v>11</v>
      </c>
      <c r="L16" s="140">
        <v>91.66666666666666</v>
      </c>
      <c r="M16" s="121">
        <v>3</v>
      </c>
      <c r="N16" s="121">
        <v>0</v>
      </c>
      <c r="O16" s="121">
        <v>0</v>
      </c>
      <c r="P16" s="150">
        <v>8</v>
      </c>
      <c r="Q16" s="151">
        <v>1</v>
      </c>
      <c r="R16" s="152">
        <v>0</v>
      </c>
      <c r="S16" s="170">
        <v>0</v>
      </c>
      <c r="T16" s="176">
        <v>0</v>
      </c>
      <c r="U16" s="182">
        <v>116</v>
      </c>
      <c r="V16" s="197">
        <v>8.56088560885609</v>
      </c>
    </row>
    <row r="17" spans="1:22" ht="13.5">
      <c r="A17" s="274"/>
      <c r="B17" s="56" t="s">
        <v>60</v>
      </c>
      <c r="C17" s="55"/>
      <c r="D17" s="98">
        <v>697281</v>
      </c>
      <c r="E17" s="98">
        <v>328480</v>
      </c>
      <c r="F17" s="106">
        <v>0.47108697928094984</v>
      </c>
      <c r="G17" s="110">
        <v>65311</v>
      </c>
      <c r="H17" s="117">
        <v>19.88279347296639</v>
      </c>
      <c r="I17" s="122">
        <v>449</v>
      </c>
      <c r="J17" s="128">
        <v>0.6874799038446816</v>
      </c>
      <c r="K17" s="132">
        <v>319</v>
      </c>
      <c r="L17" s="141">
        <v>71.0467706013363</v>
      </c>
      <c r="M17" s="122">
        <v>133</v>
      </c>
      <c r="N17" s="122">
        <v>25</v>
      </c>
      <c r="O17" s="122">
        <v>13</v>
      </c>
      <c r="P17" s="153">
        <v>148</v>
      </c>
      <c r="Q17" s="154">
        <v>80</v>
      </c>
      <c r="R17" s="146">
        <v>50</v>
      </c>
      <c r="S17" s="168">
        <v>38.27839108266601</v>
      </c>
      <c r="T17" s="177">
        <v>7.836990595611286</v>
      </c>
      <c r="U17" s="183">
        <v>7422</v>
      </c>
      <c r="V17" s="198">
        <v>11.364088744621887</v>
      </c>
    </row>
    <row r="18" spans="1:22" ht="13.5">
      <c r="A18" s="274"/>
      <c r="B18" s="57" t="s">
        <v>61</v>
      </c>
      <c r="C18" s="61" t="s">
        <v>62</v>
      </c>
      <c r="D18" s="248"/>
      <c r="E18" s="249"/>
      <c r="F18" s="250"/>
      <c r="G18" s="107">
        <v>26172</v>
      </c>
      <c r="H18" s="254"/>
      <c r="I18" s="119">
        <v>211</v>
      </c>
      <c r="J18" s="116">
        <v>0.8062051046920373</v>
      </c>
      <c r="K18" s="132">
        <v>137</v>
      </c>
      <c r="L18" s="138">
        <v>64.92890995260665</v>
      </c>
      <c r="M18" s="119">
        <v>74</v>
      </c>
      <c r="N18" s="119">
        <v>13</v>
      </c>
      <c r="O18" s="119">
        <v>9</v>
      </c>
      <c r="P18" s="144">
        <v>41</v>
      </c>
      <c r="Q18" s="145">
        <v>67</v>
      </c>
      <c r="R18" s="146">
        <v>7</v>
      </c>
      <c r="S18" s="168">
        <v>49.67140455448572</v>
      </c>
      <c r="T18" s="178">
        <v>9.48905109489051</v>
      </c>
      <c r="U18" s="62" t="s">
        <v>65</v>
      </c>
      <c r="V18" s="63" t="s">
        <v>65</v>
      </c>
    </row>
    <row r="19" spans="1:22" ht="14.25" thickBot="1">
      <c r="A19" s="275"/>
      <c r="B19" s="57" t="s">
        <v>63</v>
      </c>
      <c r="C19" s="88" t="s">
        <v>64</v>
      </c>
      <c r="D19" s="251"/>
      <c r="E19" s="252"/>
      <c r="F19" s="253"/>
      <c r="G19" s="111">
        <v>39139</v>
      </c>
      <c r="H19" s="255"/>
      <c r="I19" s="123">
        <v>254</v>
      </c>
      <c r="J19" s="129">
        <v>0.6489690589948645</v>
      </c>
      <c r="K19" s="134">
        <v>198</v>
      </c>
      <c r="L19" s="142">
        <v>77.95275590551181</v>
      </c>
      <c r="M19" s="123">
        <v>60</v>
      </c>
      <c r="N19" s="123">
        <v>12</v>
      </c>
      <c r="O19" s="123">
        <v>4</v>
      </c>
      <c r="P19" s="155">
        <v>122</v>
      </c>
      <c r="Q19" s="156">
        <v>13</v>
      </c>
      <c r="R19" s="157">
        <v>43</v>
      </c>
      <c r="S19" s="171">
        <v>30.659955543064463</v>
      </c>
      <c r="T19" s="179">
        <v>6.0606060606060606</v>
      </c>
      <c r="U19" s="89" t="s">
        <v>65</v>
      </c>
      <c r="V19" s="90" t="s">
        <v>65</v>
      </c>
    </row>
    <row r="20" spans="1:22" ht="13.5" customHeight="1">
      <c r="A20" s="264" t="s">
        <v>74</v>
      </c>
      <c r="B20" s="271" t="s">
        <v>69</v>
      </c>
      <c r="C20" s="272"/>
      <c r="D20" s="99">
        <v>49073</v>
      </c>
      <c r="E20" s="99">
        <v>13677</v>
      </c>
      <c r="F20" s="100">
        <v>0.2787072320828154</v>
      </c>
      <c r="G20" s="112">
        <v>33</v>
      </c>
      <c r="H20" s="113">
        <v>0.24128098267163853</v>
      </c>
      <c r="I20" s="124">
        <v>0</v>
      </c>
      <c r="J20" s="113">
        <v>0</v>
      </c>
      <c r="K20" s="99">
        <v>0</v>
      </c>
      <c r="L20" s="143">
        <v>0</v>
      </c>
      <c r="M20" s="124">
        <v>0</v>
      </c>
      <c r="N20" s="124">
        <v>0</v>
      </c>
      <c r="O20" s="124">
        <v>0</v>
      </c>
      <c r="P20" s="158">
        <v>0</v>
      </c>
      <c r="Q20" s="159">
        <v>0</v>
      </c>
      <c r="R20" s="160">
        <v>0</v>
      </c>
      <c r="S20" s="172">
        <v>0</v>
      </c>
      <c r="T20" s="211" t="s">
        <v>65</v>
      </c>
      <c r="U20" s="185">
        <v>33</v>
      </c>
      <c r="V20" s="190">
        <v>100</v>
      </c>
    </row>
    <row r="21" spans="1:22" ht="13.5">
      <c r="A21" s="265"/>
      <c r="B21" s="269" t="s">
        <v>70</v>
      </c>
      <c r="C21" s="270"/>
      <c r="D21" s="96">
        <v>39856</v>
      </c>
      <c r="E21" s="96">
        <v>10601</v>
      </c>
      <c r="F21" s="101">
        <v>0.26598253713368125</v>
      </c>
      <c r="G21" s="108">
        <v>61</v>
      </c>
      <c r="H21" s="114">
        <v>0.5754174134515612</v>
      </c>
      <c r="I21" s="120">
        <v>0</v>
      </c>
      <c r="J21" s="114">
        <v>0</v>
      </c>
      <c r="K21" s="96">
        <v>0</v>
      </c>
      <c r="L21" s="139">
        <v>0</v>
      </c>
      <c r="M21" s="120">
        <v>0</v>
      </c>
      <c r="N21" s="120">
        <v>0</v>
      </c>
      <c r="O21" s="120">
        <v>0</v>
      </c>
      <c r="P21" s="147">
        <v>0</v>
      </c>
      <c r="Q21" s="148">
        <v>0</v>
      </c>
      <c r="R21" s="149">
        <v>0</v>
      </c>
      <c r="S21" s="169">
        <v>0</v>
      </c>
      <c r="T21" s="209" t="s">
        <v>65</v>
      </c>
      <c r="U21" s="199">
        <v>23</v>
      </c>
      <c r="V21" s="196">
        <v>37.704918032786885</v>
      </c>
    </row>
    <row r="22" spans="1:22" ht="13.5" customHeight="1">
      <c r="A22" s="265"/>
      <c r="B22" s="86" t="s">
        <v>51</v>
      </c>
      <c r="C22" s="87"/>
      <c r="D22" s="96">
        <v>38232</v>
      </c>
      <c r="E22" s="96">
        <v>8636</v>
      </c>
      <c r="F22" s="101">
        <v>0.22588407616656203</v>
      </c>
      <c r="G22" s="108">
        <v>143</v>
      </c>
      <c r="H22" s="114">
        <v>1.6558591940713292</v>
      </c>
      <c r="I22" s="120">
        <v>2</v>
      </c>
      <c r="J22" s="114">
        <v>1.3986013986013985</v>
      </c>
      <c r="K22" s="96">
        <v>1</v>
      </c>
      <c r="L22" s="139">
        <v>50</v>
      </c>
      <c r="M22" s="120">
        <v>1</v>
      </c>
      <c r="N22" s="120">
        <v>0</v>
      </c>
      <c r="O22" s="120">
        <v>0</v>
      </c>
      <c r="P22" s="147">
        <v>0</v>
      </c>
      <c r="Q22" s="148">
        <v>0</v>
      </c>
      <c r="R22" s="149">
        <v>1</v>
      </c>
      <c r="S22" s="169">
        <v>0</v>
      </c>
      <c r="T22" s="202">
        <v>0</v>
      </c>
      <c r="U22" s="186">
        <v>35</v>
      </c>
      <c r="V22" s="191">
        <v>24.475524475524477</v>
      </c>
    </row>
    <row r="23" spans="1:22" ht="13.5">
      <c r="A23" s="265"/>
      <c r="B23" s="58" t="s">
        <v>52</v>
      </c>
      <c r="C23" s="59"/>
      <c r="D23" s="96">
        <v>39121</v>
      </c>
      <c r="E23" s="96">
        <v>8694</v>
      </c>
      <c r="F23" s="101">
        <v>0.22223358298611998</v>
      </c>
      <c r="G23" s="108">
        <v>200</v>
      </c>
      <c r="H23" s="114">
        <v>2.3004370830457788</v>
      </c>
      <c r="I23" s="120">
        <v>2</v>
      </c>
      <c r="J23" s="114">
        <v>1</v>
      </c>
      <c r="K23" s="96">
        <v>1</v>
      </c>
      <c r="L23" s="139">
        <v>50</v>
      </c>
      <c r="M23" s="120">
        <v>1</v>
      </c>
      <c r="N23" s="120">
        <v>0</v>
      </c>
      <c r="O23" s="120">
        <v>0</v>
      </c>
      <c r="P23" s="147">
        <v>0</v>
      </c>
      <c r="Q23" s="148">
        <v>1</v>
      </c>
      <c r="R23" s="149">
        <v>0</v>
      </c>
      <c r="S23" s="169">
        <v>0</v>
      </c>
      <c r="T23" s="201">
        <v>0</v>
      </c>
      <c r="U23" s="187">
        <v>30</v>
      </c>
      <c r="V23" s="192">
        <v>15</v>
      </c>
    </row>
    <row r="24" spans="1:22" ht="13.5">
      <c r="A24" s="265"/>
      <c r="B24" s="58" t="s">
        <v>53</v>
      </c>
      <c r="C24" s="59"/>
      <c r="D24" s="96">
        <v>50382</v>
      </c>
      <c r="E24" s="96">
        <v>11895</v>
      </c>
      <c r="F24" s="101">
        <v>0.23609622484220555</v>
      </c>
      <c r="G24" s="108">
        <v>303</v>
      </c>
      <c r="H24" s="114">
        <v>2.5472887767969734</v>
      </c>
      <c r="I24" s="120">
        <v>8</v>
      </c>
      <c r="J24" s="114">
        <v>2.6402640264026402</v>
      </c>
      <c r="K24" s="96">
        <v>4</v>
      </c>
      <c r="L24" s="139">
        <v>50</v>
      </c>
      <c r="M24" s="120">
        <v>4</v>
      </c>
      <c r="N24" s="120">
        <v>0</v>
      </c>
      <c r="O24" s="120">
        <v>0</v>
      </c>
      <c r="P24" s="147">
        <v>0</v>
      </c>
      <c r="Q24" s="148">
        <v>4</v>
      </c>
      <c r="R24" s="149">
        <v>0</v>
      </c>
      <c r="S24" s="169">
        <v>0</v>
      </c>
      <c r="T24" s="201">
        <v>0</v>
      </c>
      <c r="U24" s="187">
        <v>44</v>
      </c>
      <c r="V24" s="192">
        <v>14.521452145214523</v>
      </c>
    </row>
    <row r="25" spans="1:22" ht="13.5">
      <c r="A25" s="265"/>
      <c r="B25" s="58" t="s">
        <v>54</v>
      </c>
      <c r="C25" s="59"/>
      <c r="D25" s="96">
        <v>47131</v>
      </c>
      <c r="E25" s="96">
        <v>11989</v>
      </c>
      <c r="F25" s="101">
        <v>0.25437610065561944</v>
      </c>
      <c r="G25" s="108">
        <v>248</v>
      </c>
      <c r="H25" s="114">
        <v>2.0685628492785053</v>
      </c>
      <c r="I25" s="120">
        <v>4</v>
      </c>
      <c r="J25" s="114">
        <v>1.6129032258064515</v>
      </c>
      <c r="K25" s="96">
        <v>1</v>
      </c>
      <c r="L25" s="139">
        <v>25</v>
      </c>
      <c r="M25" s="120">
        <v>0</v>
      </c>
      <c r="N25" s="120">
        <v>0</v>
      </c>
      <c r="O25" s="120">
        <v>1</v>
      </c>
      <c r="P25" s="147">
        <v>0</v>
      </c>
      <c r="Q25" s="148">
        <v>3</v>
      </c>
      <c r="R25" s="149">
        <v>0</v>
      </c>
      <c r="S25" s="169">
        <v>0</v>
      </c>
      <c r="T25" s="201">
        <v>0</v>
      </c>
      <c r="U25" s="187">
        <v>41</v>
      </c>
      <c r="V25" s="192">
        <v>16.532258064516128</v>
      </c>
    </row>
    <row r="26" spans="1:22" ht="13.5">
      <c r="A26" s="265"/>
      <c r="B26" s="58" t="s">
        <v>55</v>
      </c>
      <c r="C26" s="59"/>
      <c r="D26" s="96">
        <v>40867</v>
      </c>
      <c r="E26" s="96">
        <v>14071</v>
      </c>
      <c r="F26" s="101">
        <v>0.34431203660655296</v>
      </c>
      <c r="G26" s="108">
        <v>208</v>
      </c>
      <c r="H26" s="114">
        <v>1.4782176106886504</v>
      </c>
      <c r="I26" s="120">
        <v>1</v>
      </c>
      <c r="J26" s="114">
        <v>0.4807692307692308</v>
      </c>
      <c r="K26" s="96">
        <v>1</v>
      </c>
      <c r="L26" s="139">
        <v>100</v>
      </c>
      <c r="M26" s="120">
        <v>1</v>
      </c>
      <c r="N26" s="120">
        <v>0</v>
      </c>
      <c r="O26" s="120">
        <v>0</v>
      </c>
      <c r="P26" s="147">
        <v>0</v>
      </c>
      <c r="Q26" s="148">
        <v>0</v>
      </c>
      <c r="R26" s="149">
        <v>0</v>
      </c>
      <c r="S26" s="169">
        <v>0</v>
      </c>
      <c r="T26" s="201">
        <v>0</v>
      </c>
      <c r="U26" s="187">
        <v>37</v>
      </c>
      <c r="V26" s="192">
        <v>17.78846153846154</v>
      </c>
    </row>
    <row r="27" spans="1:22" ht="13.5">
      <c r="A27" s="265"/>
      <c r="B27" s="58" t="s">
        <v>56</v>
      </c>
      <c r="C27" s="59"/>
      <c r="D27" s="96">
        <v>38759</v>
      </c>
      <c r="E27" s="96">
        <v>15066</v>
      </c>
      <c r="F27" s="101">
        <v>0.3887097190329988</v>
      </c>
      <c r="G27" s="108">
        <v>152</v>
      </c>
      <c r="H27" s="114">
        <v>1.0088941988583566</v>
      </c>
      <c r="I27" s="120">
        <v>0</v>
      </c>
      <c r="J27" s="114">
        <v>0</v>
      </c>
      <c r="K27" s="96">
        <v>0</v>
      </c>
      <c r="L27" s="139">
        <v>0</v>
      </c>
      <c r="M27" s="120">
        <v>0</v>
      </c>
      <c r="N27" s="120">
        <v>0</v>
      </c>
      <c r="O27" s="120">
        <v>0</v>
      </c>
      <c r="P27" s="147">
        <v>0</v>
      </c>
      <c r="Q27" s="148">
        <v>0</v>
      </c>
      <c r="R27" s="149">
        <v>0</v>
      </c>
      <c r="S27" s="169">
        <v>0</v>
      </c>
      <c r="T27" s="209" t="s">
        <v>65</v>
      </c>
      <c r="U27" s="187">
        <v>18</v>
      </c>
      <c r="V27" s="192">
        <v>11.842105263157894</v>
      </c>
    </row>
    <row r="28" spans="1:22" ht="13.5">
      <c r="A28" s="265"/>
      <c r="B28" s="58" t="s">
        <v>57</v>
      </c>
      <c r="C28" s="59"/>
      <c r="D28" s="96">
        <v>36247</v>
      </c>
      <c r="E28" s="96">
        <v>16099</v>
      </c>
      <c r="F28" s="101">
        <v>0.4441471018291169</v>
      </c>
      <c r="G28" s="108">
        <v>134</v>
      </c>
      <c r="H28" s="114">
        <v>0.8323498353935027</v>
      </c>
      <c r="I28" s="120">
        <v>2</v>
      </c>
      <c r="J28" s="114">
        <v>1.4925373134328357</v>
      </c>
      <c r="K28" s="96">
        <v>2</v>
      </c>
      <c r="L28" s="139">
        <v>100</v>
      </c>
      <c r="M28" s="120">
        <v>1</v>
      </c>
      <c r="N28" s="120">
        <v>0</v>
      </c>
      <c r="O28" s="120">
        <v>0</v>
      </c>
      <c r="P28" s="147">
        <v>1</v>
      </c>
      <c r="Q28" s="148">
        <v>0</v>
      </c>
      <c r="R28" s="149">
        <v>0</v>
      </c>
      <c r="S28" s="169">
        <v>0</v>
      </c>
      <c r="T28" s="201">
        <v>0</v>
      </c>
      <c r="U28" s="187">
        <v>17</v>
      </c>
      <c r="V28" s="192">
        <v>12.686567164179104</v>
      </c>
    </row>
    <row r="29" spans="1:22" ht="13.5">
      <c r="A29" s="265"/>
      <c r="B29" s="58" t="s">
        <v>58</v>
      </c>
      <c r="C29" s="59"/>
      <c r="D29" s="96">
        <v>28095</v>
      </c>
      <c r="E29" s="96">
        <v>12718</v>
      </c>
      <c r="F29" s="101">
        <v>0.4526784125289197</v>
      </c>
      <c r="G29" s="108">
        <v>81</v>
      </c>
      <c r="H29" s="114">
        <v>0.6368925931750276</v>
      </c>
      <c r="I29" s="120">
        <v>2</v>
      </c>
      <c r="J29" s="114">
        <v>2.4691358024691357</v>
      </c>
      <c r="K29" s="96">
        <v>0</v>
      </c>
      <c r="L29" s="139">
        <v>0</v>
      </c>
      <c r="M29" s="120">
        <v>0</v>
      </c>
      <c r="N29" s="120">
        <v>0</v>
      </c>
      <c r="O29" s="120">
        <v>0</v>
      </c>
      <c r="P29" s="147">
        <v>0</v>
      </c>
      <c r="Q29" s="148">
        <v>2</v>
      </c>
      <c r="R29" s="149">
        <v>0</v>
      </c>
      <c r="S29" s="169">
        <v>0</v>
      </c>
      <c r="T29" s="209" t="s">
        <v>65</v>
      </c>
      <c r="U29" s="187">
        <v>13</v>
      </c>
      <c r="V29" s="192">
        <v>16.049382716049383</v>
      </c>
    </row>
    <row r="30" spans="1:22" ht="13.5">
      <c r="A30" s="265"/>
      <c r="B30" s="56" t="s">
        <v>59</v>
      </c>
      <c r="C30" s="60"/>
      <c r="D30" s="97">
        <v>41381</v>
      </c>
      <c r="E30" s="97">
        <v>16989</v>
      </c>
      <c r="F30" s="102">
        <v>0.410550735844953</v>
      </c>
      <c r="G30" s="109">
        <v>30</v>
      </c>
      <c r="H30" s="115">
        <v>0.17658484901995408</v>
      </c>
      <c r="I30" s="121">
        <v>0</v>
      </c>
      <c r="J30" s="115">
        <v>0</v>
      </c>
      <c r="K30" s="135">
        <v>0</v>
      </c>
      <c r="L30" s="140">
        <v>0</v>
      </c>
      <c r="M30" s="121">
        <v>0</v>
      </c>
      <c r="N30" s="121">
        <v>0</v>
      </c>
      <c r="O30" s="121">
        <v>0</v>
      </c>
      <c r="P30" s="150">
        <v>0</v>
      </c>
      <c r="Q30" s="151">
        <v>0</v>
      </c>
      <c r="R30" s="152">
        <v>0</v>
      </c>
      <c r="S30" s="170">
        <v>0</v>
      </c>
      <c r="T30" s="210" t="s">
        <v>65</v>
      </c>
      <c r="U30" s="188">
        <v>10</v>
      </c>
      <c r="V30" s="193">
        <v>33.33333333333333</v>
      </c>
    </row>
    <row r="31" spans="1:22" ht="13.5">
      <c r="A31" s="265"/>
      <c r="B31" s="56" t="s">
        <v>60</v>
      </c>
      <c r="C31" s="55"/>
      <c r="D31" s="98">
        <v>449144</v>
      </c>
      <c r="E31" s="98">
        <v>140435</v>
      </c>
      <c r="F31" s="103">
        <v>0.3126725504515256</v>
      </c>
      <c r="G31" s="110">
        <v>1593</v>
      </c>
      <c r="H31" s="116">
        <v>1.1343326093922457</v>
      </c>
      <c r="I31" s="125">
        <v>21</v>
      </c>
      <c r="J31" s="130">
        <v>1.3182674199623352</v>
      </c>
      <c r="K31" s="95">
        <v>10</v>
      </c>
      <c r="L31" s="141">
        <v>47.61904761904761</v>
      </c>
      <c r="M31" s="125">
        <v>8</v>
      </c>
      <c r="N31" s="125">
        <v>0</v>
      </c>
      <c r="O31" s="125">
        <v>1</v>
      </c>
      <c r="P31" s="161">
        <v>1</v>
      </c>
      <c r="Q31" s="162">
        <v>10</v>
      </c>
      <c r="R31" s="146">
        <v>1</v>
      </c>
      <c r="S31" s="168">
        <v>0</v>
      </c>
      <c r="T31" s="203">
        <v>0</v>
      </c>
      <c r="U31" s="189">
        <v>301</v>
      </c>
      <c r="V31" s="194">
        <v>18.89516635279347</v>
      </c>
    </row>
    <row r="32" spans="1:22" ht="13.5">
      <c r="A32" s="265"/>
      <c r="B32" s="57" t="s">
        <v>61</v>
      </c>
      <c r="C32" s="64" t="s">
        <v>62</v>
      </c>
      <c r="D32" s="248"/>
      <c r="E32" s="249"/>
      <c r="F32" s="250"/>
      <c r="G32" s="107">
        <v>1593</v>
      </c>
      <c r="H32" s="254"/>
      <c r="I32" s="126">
        <v>21</v>
      </c>
      <c r="J32" s="131">
        <v>1.3182674199623352</v>
      </c>
      <c r="K32" s="136">
        <v>10</v>
      </c>
      <c r="L32" s="141">
        <v>47.61904761904761</v>
      </c>
      <c r="M32" s="126">
        <v>8</v>
      </c>
      <c r="N32" s="126">
        <v>0</v>
      </c>
      <c r="O32" s="126">
        <v>1</v>
      </c>
      <c r="P32" s="163">
        <v>1</v>
      </c>
      <c r="Q32" s="164">
        <v>10</v>
      </c>
      <c r="R32" s="165">
        <v>1</v>
      </c>
      <c r="S32" s="173">
        <v>0</v>
      </c>
      <c r="T32" s="204">
        <v>0</v>
      </c>
      <c r="U32" s="65" t="s">
        <v>65</v>
      </c>
      <c r="V32" s="66" t="s">
        <v>65</v>
      </c>
    </row>
    <row r="33" spans="1:22" ht="14.25" thickBot="1">
      <c r="A33" s="266"/>
      <c r="B33" s="93" t="s">
        <v>63</v>
      </c>
      <c r="C33" s="94" t="s">
        <v>64</v>
      </c>
      <c r="D33" s="251"/>
      <c r="E33" s="252"/>
      <c r="F33" s="253"/>
      <c r="G33" s="111">
        <v>0</v>
      </c>
      <c r="H33" s="255"/>
      <c r="I33" s="127">
        <v>0</v>
      </c>
      <c r="J33" s="205" t="s">
        <v>65</v>
      </c>
      <c r="K33" s="137">
        <v>0</v>
      </c>
      <c r="L33" s="206" t="s">
        <v>65</v>
      </c>
      <c r="M33" s="127">
        <v>0</v>
      </c>
      <c r="N33" s="127">
        <v>0</v>
      </c>
      <c r="O33" s="127">
        <v>0</v>
      </c>
      <c r="P33" s="166">
        <v>0</v>
      </c>
      <c r="Q33" s="167">
        <v>0</v>
      </c>
      <c r="R33" s="200">
        <v>0</v>
      </c>
      <c r="S33" s="207" t="s">
        <v>65</v>
      </c>
      <c r="T33" s="208" t="s">
        <v>65</v>
      </c>
      <c r="U33" s="91" t="s">
        <v>65</v>
      </c>
      <c r="V33" s="92" t="s">
        <v>65</v>
      </c>
    </row>
  </sheetData>
  <sheetProtection/>
  <mergeCells count="21">
    <mergeCell ref="A6:A19"/>
    <mergeCell ref="S4:S5"/>
    <mergeCell ref="A4:C5"/>
    <mergeCell ref="D4:D5"/>
    <mergeCell ref="E4:E5"/>
    <mergeCell ref="F4:F5"/>
    <mergeCell ref="A20:A33"/>
    <mergeCell ref="B6:C6"/>
    <mergeCell ref="B7:C7"/>
    <mergeCell ref="B20:C20"/>
    <mergeCell ref="B21:C21"/>
    <mergeCell ref="D18:F19"/>
    <mergeCell ref="H18:H19"/>
    <mergeCell ref="D32:F33"/>
    <mergeCell ref="H32:H33"/>
    <mergeCell ref="T4:T5"/>
    <mergeCell ref="U4:V4"/>
    <mergeCell ref="G4:J4"/>
    <mergeCell ref="K4:L4"/>
    <mergeCell ref="Q4:Q5"/>
    <mergeCell ref="R4:R5"/>
  </mergeCells>
  <printOptions/>
  <pageMargins left="0.787" right="0.787" top="0.984" bottom="0.984" header="0.512" footer="0.512"/>
  <pageSetup firstPageNumber="10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二宮課長</dc:creator>
  <cp:keywords/>
  <dc:description/>
  <cp:lastModifiedBy>okayamaken</cp:lastModifiedBy>
  <cp:lastPrinted>2005-01-24T08:56:08Z</cp:lastPrinted>
  <dcterms:created xsi:type="dcterms:W3CDTF">2005-01-21T02:01:50Z</dcterms:created>
  <dcterms:modified xsi:type="dcterms:W3CDTF">2013-11-22T03:51:28Z</dcterms:modified>
  <cp:category/>
  <cp:version/>
  <cp:contentType/>
  <cp:contentStatus/>
</cp:coreProperties>
</file>