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Sheet1" sheetId="1" r:id="rId1"/>
  </sheets>
  <definedNames>
    <definedName name="_xlnm.Print_Area" localSheetId="0">'Sheet1'!$A$2:$N$64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<sst xmlns="http://schemas.openxmlformats.org/spreadsheetml/2006/main" count="146" uniqueCount="97">
  <si>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</si>
  <si>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</si>
  <si>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</si>
  <si>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</si>
  <si>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</si>
  <si>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</si>
  <si>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</si>
  <si>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</si>
  <si>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</si>
  <si>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</si>
  <si>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</si>
  <si>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</si>
  <si>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</si>
  <si>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</si>
  <si>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</si>
  <si>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</si>
  <si>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</si>
  <si>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</si>
  <si>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</si>
  <si>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</si>
  <si>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</si>
  <si>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</si>
  <si>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</si>
  <si>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</si>
  <si>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</si>
  <si>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</si>
  <si>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</si>
  <si>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</si>
  <si>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</si>
  <si>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</si>
  <si>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</si>
  <si>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</si>
  <si>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</si>
  <si>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</si>
  <si>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</si>
  <si>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</si>
  <si>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</si>
  <si>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</si>
  <si>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</si>
  <si>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</si>
  <si>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</si>
  <si>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</si>
  <si>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</si>
  <si>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</si>
  <si>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</si>
  <si>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</si>
  <si>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</si>
  <si>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</si>
  <si>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</si>
  <si>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</si>
  <si>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</si>
  <si>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</si>
  <si>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</si>
  <si>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</si>
  <si>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</si>
  <si>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</si>
  <si>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(A)</t>
  </si>
  <si>
    <t>単位</t>
  </si>
  <si>
    <t>熱</t>
  </si>
  <si>
    <t>燃　　　　料</t>
  </si>
  <si>
    <t>自家発電</t>
  </si>
  <si>
    <t>GJ</t>
  </si>
  <si>
    <t>種　別</t>
  </si>
  <si>
    <t>使用量(カ)</t>
  </si>
  <si>
    <r>
      <t xml:space="preserve">ア×イ
×(44/12)
</t>
    </r>
    <r>
      <rPr>
        <b/>
        <sz val="12"/>
        <rFont val="ＭＳ Ｐゴシック"/>
        <family val="3"/>
      </rPr>
      <t>（ｔCO2)</t>
    </r>
    <r>
      <rPr>
        <b/>
        <sz val="11"/>
        <rFont val="ＭＳ Ｐゴシック"/>
        <family val="3"/>
      </rPr>
      <t xml:space="preserve">
（ウ）</t>
    </r>
  </si>
  <si>
    <t>(ｶ)×(ｷ)
（ｔCO2)
（ク）</t>
  </si>
  <si>
    <r>
      <t xml:space="preserve">排出係数
</t>
    </r>
    <r>
      <rPr>
        <b/>
        <sz val="9"/>
        <rFont val="ＭＳ Ｐゴシック"/>
        <family val="3"/>
      </rPr>
      <t>(tCO2/GJ)</t>
    </r>
    <r>
      <rPr>
        <b/>
        <sz val="12"/>
        <rFont val="ＭＳ Ｐゴシック"/>
        <family val="3"/>
      </rPr>
      <t xml:space="preserve">
（キ）</t>
    </r>
  </si>
  <si>
    <t>ｋWh</t>
  </si>
  <si>
    <t>使用量(ケ)</t>
  </si>
  <si>
    <t>(ｹ)×(ｺ)
（ｔCO2)
（サ）</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</si>
  <si>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</si>
  <si>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</si>
  <si>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</si>
  <si>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</si>
  <si>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</si>
  <si>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</si>
  <si>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</si>
  <si>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ｔCO2</t>
  </si>
  <si>
    <t>※計算結果は必ず確認してください</t>
  </si>
  <si>
    <t>・都市ガスの発熱量換算係数については、契約を調べるかガス供給事業者にお問い合わせください。</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</si>
  <si>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</si>
  <si>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</si>
  <si>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</si>
  <si>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</si>
  <si>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</si>
  <si>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</si>
  <si>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</si>
  <si>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</si>
  <si>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</si>
  <si>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</si>
  <si>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</si>
  <si>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</si>
  <si>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事業者名</t>
  </si>
  <si>
    <t>事業所名</t>
  </si>
  <si>
    <t>※複数事業所をまとめて記載している場合は、事業所名は空白とする。</t>
  </si>
  <si>
    <t>（H27.4.10 エネルギーの使用の合理化等に関する法律第１５条及び第１９条の２に基づく定期報告書記入要領より）</t>
  </si>
  <si>
    <t>エネルギー起源CO2排出量　計算表　（平成２８年度の温室効果ガス排出量算定用）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</si>
</sst>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7">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style="thin"/>
      <right style="thin"/>
      <top style="medium"/>
      <bottom style="hair"/>
    </border>
    <border>
      <left>
        <color indexed="63"/>
      </left>
      <right style="medium"/>
      <top style="hair"/>
      <bottom style="hair"/>
    </border>
    <border>
      <left style="medium"/>
      <right style="thin"/>
      <top style="hair"/>
      <bottom style="hair"/>
    </border>
    <border>
      <left style="medium"/>
      <right style="thin"/>
      <top style="hair"/>
      <bottom style="thin"/>
    </border>
    <border>
      <left style="thin"/>
      <right style="thin"/>
      <top style="hair"/>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hair"/>
    </border>
    <border>
      <left>
        <color indexed="63"/>
      </left>
      <right style="medium"/>
      <top style="hair"/>
      <bottom style="medium"/>
    </border>
    <border>
      <left style="medium"/>
      <right style="thin"/>
      <top style="thin"/>
      <bottom style="thin"/>
    </border>
    <border>
      <left style="thin"/>
      <right style="thin"/>
      <top style="thin"/>
      <bottom style="hair"/>
    </border>
    <border>
      <left style="medium"/>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style="hair"/>
      <top style="hair"/>
      <bottom>
        <color indexed="63"/>
      </bottom>
    </border>
    <border>
      <left style="medium"/>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color indexed="63"/>
      </bottom>
    </border>
    <border>
      <left>
        <color indexed="63"/>
      </left>
      <right>
        <color indexed="63"/>
      </right>
      <top>
        <color indexed="63"/>
      </top>
      <bottom style="thin"/>
    </border>
    <border>
      <left style="thin"/>
      <right style="thin"/>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2">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0" fillId="0" borderId="68" xfId="0" applyBorder="1" applyAlignment="1">
      <alignment horizontal="center" vertical="center"/>
    </xf>
    <xf numFmtId="0" fontId="0" fillId="0" borderId="68" xfId="0" applyFont="1" applyBorder="1" applyAlignment="1">
      <alignment horizontal="center" vertical="center"/>
    </xf>
    <xf numFmtId="0" fontId="66" fillId="0" borderId="0" xfId="0" applyFont="1" applyAlignment="1">
      <alignment vertical="center"/>
    </xf>
    <xf numFmtId="0" fontId="66"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72" xfId="0"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74" xfId="0" applyFont="1" applyFill="1" applyBorder="1" applyAlignment="1" applyProtection="1">
      <alignment horizontal="center" vertical="center" wrapText="1"/>
      <protection/>
    </xf>
    <xf numFmtId="0" fontId="5" fillId="0" borderId="75"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76"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8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74"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84" xfId="0" applyFont="1" applyFill="1" applyBorder="1" applyAlignment="1" applyProtection="1">
      <alignment horizontal="center" vertical="center" wrapText="1"/>
      <protection locked="0"/>
    </xf>
    <xf numFmtId="0" fontId="10" fillId="0" borderId="77"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85"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9" fillId="0" borderId="86"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77"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5" fillId="0" borderId="87" xfId="0" applyFont="1" applyFill="1" applyBorder="1" applyAlignment="1" applyProtection="1">
      <alignment horizontal="center" vertical="center" wrapText="1"/>
      <protection/>
    </xf>
    <xf numFmtId="0" fontId="5" fillId="0" borderId="86"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25" fillId="0" borderId="88" xfId="0" applyFont="1" applyFill="1" applyBorder="1" applyAlignment="1" applyProtection="1">
      <alignment horizontal="center" vertical="center" textRotation="255" wrapText="1"/>
      <protection/>
    </xf>
    <xf numFmtId="0" fontId="22" fillId="0" borderId="89" xfId="0" applyFont="1" applyFill="1" applyBorder="1" applyAlignment="1">
      <alignment horizontal="center" vertical="center" textRotation="255" wrapText="1"/>
    </xf>
    <xf numFmtId="0" fontId="22" fillId="0" borderId="90" xfId="0" applyFont="1" applyFill="1" applyBorder="1" applyAlignment="1">
      <alignment horizontal="center" vertical="center" textRotation="255" wrapText="1"/>
    </xf>
    <xf numFmtId="0" fontId="8" fillId="0" borderId="85" xfId="0" applyFont="1" applyFill="1" applyBorder="1" applyAlignment="1" applyProtection="1">
      <alignment horizontal="center" vertical="center" wrapText="1"/>
      <protection/>
    </xf>
    <xf numFmtId="0" fontId="8" fillId="0" borderId="68"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0" xfId="0" applyFill="1" applyBorder="1" applyAlignment="1">
      <alignment horizontal="center" vertical="center" wrapText="1"/>
    </xf>
    <xf numFmtId="38" fontId="3" fillId="0" borderId="96"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38" fontId="0" fillId="0" borderId="97" xfId="48" applyFont="1" applyFill="1" applyBorder="1" applyAlignment="1">
      <alignment horizontal="center" vertical="center" wrapText="1"/>
    </xf>
    <xf numFmtId="0" fontId="3" fillId="0" borderId="9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99"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22" fillId="0" borderId="81"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22" fillId="0" borderId="103" xfId="0" applyFont="1"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04" xfId="0" applyFill="1" applyBorder="1" applyAlignment="1">
      <alignment horizontal="center" vertical="center" wrapText="1"/>
    </xf>
    <xf numFmtId="0" fontId="0" fillId="0" borderId="0" xfId="0" applyFill="1" applyBorder="1" applyAlignment="1">
      <alignment vertical="center"/>
    </xf>
    <xf numFmtId="0" fontId="22" fillId="0" borderId="105" xfId="0" applyFont="1" applyFill="1" applyBorder="1" applyAlignment="1">
      <alignment horizontal="center" vertical="center" wrapText="1"/>
    </xf>
    <xf numFmtId="0" fontId="0" fillId="0" borderId="106" xfId="0" applyFill="1" applyBorder="1" applyAlignment="1">
      <alignment horizontal="center" vertical="center" wrapText="1"/>
    </xf>
    <xf numFmtId="0" fontId="0" fillId="0" borderId="107" xfId="0" applyFill="1" applyBorder="1" applyAlignment="1">
      <alignment horizontal="center" vertical="center" wrapText="1"/>
    </xf>
    <xf numFmtId="0" fontId="3" fillId="0" borderId="108" xfId="0" applyFont="1" applyFill="1" applyBorder="1" applyAlignment="1" applyProtection="1">
      <alignment horizontal="center" vertical="center" wrapText="1"/>
      <protection/>
    </xf>
    <xf numFmtId="0" fontId="3" fillId="0" borderId="109" xfId="0" applyFont="1" applyFill="1" applyBorder="1" applyAlignment="1" applyProtection="1">
      <alignment horizontal="center" vertical="center" wrapText="1"/>
      <protection/>
    </xf>
    <xf numFmtId="0" fontId="0" fillId="0" borderId="109" xfId="0" applyFill="1" applyBorder="1" applyAlignment="1">
      <alignment horizontal="center" vertical="center" wrapText="1"/>
    </xf>
    <xf numFmtId="0" fontId="0" fillId="0" borderId="110" xfId="0" applyFill="1" applyBorder="1" applyAlignment="1">
      <alignment horizontal="center" vertical="center" wrapText="1"/>
    </xf>
    <xf numFmtId="0" fontId="3" fillId="0" borderId="111" xfId="0" applyFont="1" applyFill="1" applyBorder="1" applyAlignment="1" applyProtection="1">
      <alignment horizontal="center" vertical="center" wrapText="1"/>
      <protection/>
    </xf>
    <xf numFmtId="0" fontId="3" fillId="0" borderId="112" xfId="0" applyFont="1" applyFill="1" applyBorder="1" applyAlignment="1" applyProtection="1">
      <alignment horizontal="center" vertical="center" wrapText="1"/>
      <protection/>
    </xf>
    <xf numFmtId="0" fontId="0" fillId="0" borderId="112" xfId="0" applyFill="1" applyBorder="1" applyAlignment="1">
      <alignment horizontal="center" vertical="center" wrapText="1"/>
    </xf>
    <xf numFmtId="0" fontId="0" fillId="0" borderId="113" xfId="0" applyFill="1" applyBorder="1" applyAlignment="1">
      <alignment horizontal="center" vertical="center" wrapText="1"/>
    </xf>
    <xf numFmtId="0" fontId="23" fillId="0" borderId="80" xfId="0" applyFont="1" applyFill="1" applyBorder="1" applyAlignment="1" applyProtection="1">
      <alignment horizontal="center" vertical="center" wrapText="1"/>
      <protection/>
    </xf>
    <xf numFmtId="0" fontId="0" fillId="0" borderId="82" xfId="0" applyFill="1" applyBorder="1" applyAlignment="1">
      <alignment horizontal="center" vertical="center" wrapText="1"/>
    </xf>
    <xf numFmtId="0" fontId="22" fillId="0" borderId="114" xfId="0" applyFont="1" applyFill="1" applyBorder="1" applyAlignment="1">
      <alignment horizontal="center" vertical="center" wrapText="1"/>
    </xf>
    <xf numFmtId="0" fontId="0" fillId="0" borderId="115" xfId="0" applyFill="1" applyBorder="1" applyAlignment="1">
      <alignment horizontal="center" vertical="center" wrapText="1"/>
    </xf>
    <xf numFmtId="0" fontId="22" fillId="0" borderId="116" xfId="0" applyFont="1" applyBorder="1" applyAlignment="1">
      <alignment horizontal="center" vertical="center"/>
    </xf>
    <xf numFmtId="0" fontId="22" fillId="0" borderId="117" xfId="0" applyFont="1" applyBorder="1" applyAlignment="1">
      <alignment vertical="center"/>
    </xf>
    <xf numFmtId="0" fontId="22" fillId="0" borderId="85" xfId="0" applyFont="1" applyBorder="1" applyAlignment="1">
      <alignment vertical="center"/>
    </xf>
    <xf numFmtId="0" fontId="22" fillId="0" borderId="68" xfId="0" applyFont="1" applyBorder="1" applyAlignment="1">
      <alignment vertical="center"/>
    </xf>
    <xf numFmtId="0" fontId="22" fillId="0" borderId="117" xfId="0" applyFont="1" applyBorder="1" applyAlignment="1">
      <alignment vertical="center" wrapText="1"/>
    </xf>
    <xf numFmtId="0" fontId="22" fillId="0" borderId="118" xfId="0" applyFont="1" applyBorder="1" applyAlignment="1">
      <alignment vertical="center" wrapText="1"/>
    </xf>
    <xf numFmtId="0" fontId="22" fillId="0" borderId="68" xfId="0" applyFont="1" applyBorder="1" applyAlignment="1">
      <alignment vertical="center" wrapText="1"/>
    </xf>
    <xf numFmtId="0" fontId="22" fillId="0" borderId="119" xfId="0" applyFont="1" applyBorder="1" applyAlignment="1">
      <alignment vertical="center" wrapText="1"/>
    </xf>
    <xf numFmtId="0" fontId="27" fillId="34" borderId="120" xfId="0" applyFont="1" applyFill="1" applyBorder="1" applyAlignment="1">
      <alignment horizontal="center" vertical="center" wrapText="1"/>
    </xf>
    <xf numFmtId="0" fontId="27" fillId="34" borderId="121" xfId="0" applyFont="1" applyFill="1" applyBorder="1" applyAlignment="1">
      <alignment horizontal="center" vertical="center"/>
    </xf>
    <xf numFmtId="0" fontId="27" fillId="34" borderId="122" xfId="0" applyFont="1" applyFill="1" applyBorder="1" applyAlignment="1">
      <alignment horizontal="center" vertical="center"/>
    </xf>
    <xf numFmtId="0" fontId="27" fillId="34" borderId="123" xfId="0" applyFont="1" applyFill="1" applyBorder="1" applyAlignment="1">
      <alignment horizontal="center" vertical="center"/>
    </xf>
    <xf numFmtId="0" fontId="27" fillId="34" borderId="68" xfId="0" applyFont="1" applyFill="1" applyBorder="1" applyAlignment="1">
      <alignment horizontal="center" vertical="center"/>
    </xf>
    <xf numFmtId="0" fontId="27" fillId="34" borderId="119" xfId="0" applyFont="1" applyFill="1" applyBorder="1" applyAlignment="1">
      <alignment horizontal="center" vertical="center"/>
    </xf>
    <xf numFmtId="0" fontId="25" fillId="0" borderId="93" xfId="0" applyFont="1" applyFill="1" applyBorder="1" applyAlignment="1" applyProtection="1">
      <alignment horizontal="center" vertical="center" textRotation="255" wrapText="1"/>
      <protection/>
    </xf>
    <xf numFmtId="0" fontId="22" fillId="0" borderId="10" xfId="0" applyFont="1" applyFill="1" applyBorder="1" applyAlignment="1">
      <alignment vertical="center" wrapText="1"/>
    </xf>
    <xf numFmtId="0" fontId="22" fillId="0" borderId="81"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8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2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103"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25" xfId="0" applyFill="1" applyBorder="1" applyAlignment="1">
      <alignment horizontal="center" vertical="center" wrapText="1"/>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126" xfId="0" applyNumberFormat="1" applyFont="1" applyFill="1" applyBorder="1" applyAlignment="1" applyProtection="1">
      <alignment horizontal="center" vertical="center" wrapText="1"/>
      <protection locked="0"/>
    </xf>
    <xf numFmtId="178" fontId="3" fillId="0" borderId="115" xfId="0" applyNumberFormat="1" applyFont="1" applyFill="1" applyBorder="1" applyAlignment="1" applyProtection="1">
      <alignment horizontal="center" vertical="center" wrapText="1"/>
      <protection locked="0"/>
    </xf>
    <xf numFmtId="0" fontId="3" fillId="0" borderId="127" xfId="0" applyFont="1" applyFill="1" applyBorder="1" applyAlignment="1" applyProtection="1">
      <alignment horizontal="center" vertical="center" wrapText="1"/>
      <protection locked="0"/>
    </xf>
    <xf numFmtId="0" fontId="0" fillId="0" borderId="128" xfId="0" applyFill="1" applyBorder="1" applyAlignment="1">
      <alignment horizontal="center" vertical="center" wrapText="1"/>
    </xf>
    <xf numFmtId="0" fontId="0" fillId="0" borderId="129" xfId="0" applyFill="1" applyBorder="1" applyAlignment="1">
      <alignment horizontal="center" vertical="center" wrapText="1"/>
    </xf>
    <xf numFmtId="0" fontId="0" fillId="0" borderId="130" xfId="0" applyFill="1" applyBorder="1" applyAlignment="1">
      <alignment horizontal="center" vertical="center" wrapText="1"/>
    </xf>
    <xf numFmtId="0" fontId="0" fillId="0" borderId="131" xfId="0" applyFill="1" applyBorder="1" applyAlignment="1">
      <alignment horizontal="center" vertical="center" wrapText="1"/>
    </xf>
    <xf numFmtId="0" fontId="0" fillId="0" borderId="132"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176" fontId="6" fillId="0" borderId="127" xfId="48" applyNumberFormat="1" applyFont="1" applyFill="1" applyBorder="1" applyAlignment="1" applyProtection="1">
      <alignment vertical="center" shrinkToFit="1"/>
      <protection/>
    </xf>
    <xf numFmtId="0" fontId="0" fillId="0" borderId="128" xfId="0" applyFill="1" applyBorder="1" applyAlignment="1">
      <alignment vertical="center" shrinkToFit="1"/>
    </xf>
    <xf numFmtId="0" fontId="0" fillId="0" borderId="129" xfId="0" applyFill="1" applyBorder="1" applyAlignment="1">
      <alignment vertical="center" shrinkToFit="1"/>
    </xf>
    <xf numFmtId="0" fontId="0" fillId="0" borderId="133" xfId="0" applyFill="1" applyBorder="1" applyAlignment="1">
      <alignment vertical="center" shrinkToFit="1"/>
    </xf>
    <xf numFmtId="0" fontId="0" fillId="0" borderId="134" xfId="0" applyFill="1" applyBorder="1" applyAlignment="1">
      <alignment vertical="center" shrinkToFit="1"/>
    </xf>
    <xf numFmtId="0" fontId="0" fillId="0" borderId="135" xfId="0" applyFill="1" applyBorder="1" applyAlignment="1">
      <alignment vertical="center" shrinkToFit="1"/>
    </xf>
    <xf numFmtId="0" fontId="5" fillId="0" borderId="93" xfId="0" applyFont="1" applyFill="1" applyBorder="1" applyAlignment="1" applyProtection="1">
      <alignment horizontal="center" vertical="center" wrapText="1"/>
      <protection/>
    </xf>
    <xf numFmtId="0" fontId="0" fillId="0" borderId="100" xfId="0" applyFill="1" applyBorder="1" applyAlignment="1">
      <alignment horizontal="center" vertical="center" wrapText="1"/>
    </xf>
    <xf numFmtId="0" fontId="0" fillId="0" borderId="102" xfId="0"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26" fillId="0" borderId="136" xfId="0" applyFont="1" applyFill="1" applyBorder="1" applyAlignment="1">
      <alignment horizontal="center" vertical="center"/>
    </xf>
    <xf numFmtId="187" fontId="1" fillId="0" borderId="137"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138" xfId="0" applyNumberFormat="1" applyFont="1" applyBorder="1" applyAlignment="1">
      <alignment horizontal="center" vertical="center" shrinkToFit="1"/>
    </xf>
    <xf numFmtId="187" fontId="1" fillId="0" borderId="139" xfId="0" applyNumberFormat="1" applyFont="1" applyBorder="1" applyAlignment="1">
      <alignment horizontal="center" vertical="center" shrinkToFit="1"/>
    </xf>
    <xf numFmtId="187" fontId="1" fillId="0" borderId="140" xfId="0" applyNumberFormat="1" applyFont="1" applyBorder="1" applyAlignment="1">
      <alignment horizontal="center" vertical="center" shrinkToFit="1"/>
    </xf>
    <xf numFmtId="187" fontId="27" fillId="34" borderId="141" xfId="0" applyNumberFormat="1" applyFont="1" applyFill="1" applyBorder="1" applyAlignment="1">
      <alignment horizontal="center" vertical="center" shrinkToFit="1"/>
    </xf>
    <xf numFmtId="187" fontId="27" fillId="34" borderId="142" xfId="0" applyNumberFormat="1" applyFont="1" applyFill="1" applyBorder="1" applyAlignment="1">
      <alignment horizontal="center" vertical="center" shrinkToFit="1"/>
    </xf>
    <xf numFmtId="0" fontId="5" fillId="0" borderId="143"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44" xfId="0" applyFill="1" applyBorder="1" applyAlignment="1">
      <alignment horizontal="center" vertical="center" wrapText="1"/>
    </xf>
    <xf numFmtId="0" fontId="0" fillId="0" borderId="128" xfId="0" applyFill="1" applyBorder="1" applyAlignment="1">
      <alignment vertical="center"/>
    </xf>
    <xf numFmtId="0" fontId="0" fillId="0" borderId="129" xfId="0" applyFill="1" applyBorder="1" applyAlignment="1">
      <alignment vertical="center"/>
    </xf>
    <xf numFmtId="0" fontId="0" fillId="0" borderId="127" xfId="0" applyFill="1" applyBorder="1" applyAlignment="1">
      <alignment vertical="center" shrinkToFit="1"/>
    </xf>
    <xf numFmtId="0" fontId="0" fillId="0" borderId="130" xfId="0" applyFill="1" applyBorder="1" applyAlignment="1">
      <alignment vertical="center" shrinkToFit="1"/>
    </xf>
    <xf numFmtId="0" fontId="0" fillId="0" borderId="131" xfId="0" applyFill="1" applyBorder="1" applyAlignment="1">
      <alignment vertical="center" shrinkToFit="1"/>
    </xf>
    <xf numFmtId="0" fontId="0" fillId="0" borderId="132" xfId="0" applyFill="1" applyBorder="1" applyAlignment="1">
      <alignment vertical="center" shrinkToFit="1"/>
    </xf>
    <xf numFmtId="0" fontId="0" fillId="0" borderId="42" xfId="0" applyFill="1" applyBorder="1" applyAlignment="1">
      <alignment horizontal="center" vertical="center" wrapText="1"/>
    </xf>
    <xf numFmtId="184" fontId="28" fillId="35" borderId="126" xfId="0" applyNumberFormat="1"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6"/>
  <sheetViews>
    <sheetView tabSelected="1" view="pageBreakPreview" zoomScaleSheetLayoutView="100" zoomScalePageLayoutView="0" workbookViewId="0" topLeftCell="A34">
      <selection activeCell="Q45" sqref="Q45"/>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c r="G1"/>
    </row>
    <row r="2" spans="5:15" ht="16.5" customHeight="1">
      <c r="E2" s="148" t="s">
        <v>92</v>
      </c>
      <c r="F2" s="150"/>
      <c r="G2" s="150"/>
      <c r="H2" s="150"/>
      <c r="I2" s="150"/>
      <c r="J2" s="147" t="s">
        <v>93</v>
      </c>
      <c r="K2" s="151"/>
      <c r="L2" s="152"/>
      <c r="M2" s="153"/>
      <c r="O2" s="149" t="s">
        <v>94</v>
      </c>
    </row>
    <row r="3" ht="15" thickBot="1">
      <c r="B3" s="145" t="s">
        <v>96</v>
      </c>
    </row>
    <row r="4" spans="2:17" ht="13.5">
      <c r="B4" s="202" t="s">
        <v>73</v>
      </c>
      <c r="C4" s="220"/>
      <c r="D4" s="220"/>
      <c r="E4" s="220"/>
      <c r="F4" s="221"/>
      <c r="G4" s="202" t="s">
        <v>53</v>
      </c>
      <c r="H4" s="203"/>
      <c r="I4" s="206" t="s">
        <v>52</v>
      </c>
      <c r="J4" s="207"/>
      <c r="K4" s="208"/>
      <c r="L4" s="220" t="s">
        <v>49</v>
      </c>
      <c r="M4" s="231" t="s">
        <v>64</v>
      </c>
      <c r="N4" s="29"/>
      <c r="O4" s="22"/>
      <c r="P4" s="22"/>
      <c r="Q4" s="22"/>
    </row>
    <row r="5" spans="2:17" ht="13.5">
      <c r="B5" s="222"/>
      <c r="C5" s="223"/>
      <c r="D5" s="223"/>
      <c r="E5" s="223"/>
      <c r="F5" s="224"/>
      <c r="G5" s="204"/>
      <c r="H5" s="205"/>
      <c r="I5" s="209"/>
      <c r="J5" s="210"/>
      <c r="K5" s="211"/>
      <c r="L5" s="230"/>
      <c r="M5" s="232"/>
      <c r="N5" s="29"/>
      <c r="O5" s="28"/>
      <c r="P5" s="32"/>
      <c r="Q5" s="33"/>
    </row>
    <row r="6" spans="2:17" ht="13.5">
      <c r="B6" s="222"/>
      <c r="C6" s="223"/>
      <c r="D6" s="223"/>
      <c r="E6" s="223"/>
      <c r="F6" s="224"/>
      <c r="G6" s="212" t="s">
        <v>56</v>
      </c>
      <c r="H6" s="216" t="s">
        <v>0</v>
      </c>
      <c r="I6" s="234" t="s">
        <v>42</v>
      </c>
      <c r="J6" s="238" t="s">
        <v>0</v>
      </c>
      <c r="K6" s="242" t="s">
        <v>55</v>
      </c>
      <c r="L6" s="22"/>
      <c r="M6" s="232"/>
      <c r="N6" s="29"/>
      <c r="O6" s="32"/>
      <c r="P6" s="34"/>
      <c r="Q6" s="32"/>
    </row>
    <row r="7" spans="2:17" ht="14.25">
      <c r="B7" s="222"/>
      <c r="C7" s="223"/>
      <c r="D7" s="223"/>
      <c r="E7" s="223"/>
      <c r="F7" s="224"/>
      <c r="G7" s="213"/>
      <c r="H7" s="217"/>
      <c r="I7" s="235"/>
      <c r="J7" s="239"/>
      <c r="K7" s="242"/>
      <c r="L7" s="76" t="s">
        <v>51</v>
      </c>
      <c r="M7" s="232"/>
      <c r="N7" s="29"/>
      <c r="O7" s="32"/>
      <c r="P7" s="32"/>
      <c r="Q7" s="32"/>
    </row>
    <row r="8" spans="2:17" ht="13.5" customHeight="1">
      <c r="B8" s="222"/>
      <c r="C8" s="223"/>
      <c r="D8" s="223"/>
      <c r="E8" s="223"/>
      <c r="F8" s="224"/>
      <c r="G8" s="214"/>
      <c r="H8" s="218"/>
      <c r="I8" s="236"/>
      <c r="J8" s="240"/>
      <c r="K8" s="211"/>
      <c r="L8" s="244" t="s">
        <v>54</v>
      </c>
      <c r="M8" s="232"/>
      <c r="N8" s="30"/>
      <c r="O8" s="22"/>
      <c r="P8" s="35"/>
      <c r="Q8" s="32"/>
    </row>
    <row r="9" spans="2:17" ht="14.25" customHeight="1" thickBot="1">
      <c r="B9" s="225"/>
      <c r="C9" s="226"/>
      <c r="D9" s="226"/>
      <c r="E9" s="226"/>
      <c r="F9" s="227"/>
      <c r="G9" s="215"/>
      <c r="H9" s="219"/>
      <c r="I9" s="237"/>
      <c r="J9" s="241"/>
      <c r="K9" s="243"/>
      <c r="L9" s="245"/>
      <c r="M9" s="233"/>
      <c r="N9" s="30"/>
      <c r="O9" s="22"/>
      <c r="P9" s="35"/>
      <c r="Q9" s="32"/>
    </row>
    <row r="10" spans="2:17" ht="16.5">
      <c r="B10" s="193" t="s">
        <v>59</v>
      </c>
      <c r="C10" s="158" t="s">
        <v>50</v>
      </c>
      <c r="D10" s="159"/>
      <c r="E10" s="159"/>
      <c r="F10" s="160"/>
      <c r="G10" s="52"/>
      <c r="H10" s="77" t="s">
        <v>1</v>
      </c>
      <c r="I10" s="78">
        <v>38.2</v>
      </c>
      <c r="J10" s="79" t="s">
        <v>43</v>
      </c>
      <c r="K10" s="80">
        <f>ROUND(G10*I10,0)</f>
        <v>0</v>
      </c>
      <c r="L10" s="81">
        <v>0.0187</v>
      </c>
      <c r="M10" s="60">
        <f>K10*L10*44/12</f>
        <v>0</v>
      </c>
      <c r="N10" s="36"/>
      <c r="O10" s="37"/>
      <c r="P10" s="38"/>
      <c r="Q10" s="39"/>
    </row>
    <row r="11" spans="2:17" ht="16.5">
      <c r="B11" s="194"/>
      <c r="C11" s="154" t="s">
        <v>2</v>
      </c>
      <c r="D11" s="155"/>
      <c r="E11" s="155"/>
      <c r="F11" s="161"/>
      <c r="G11" s="53"/>
      <c r="H11" s="82" t="s">
        <v>1</v>
      </c>
      <c r="I11" s="83">
        <v>35.3</v>
      </c>
      <c r="J11" s="84" t="s">
        <v>43</v>
      </c>
      <c r="K11" s="85">
        <f aca="true" t="shared" si="0" ref="K11:K34">ROUND(G11*I11,0)</f>
        <v>0</v>
      </c>
      <c r="L11" s="86">
        <v>0.0184</v>
      </c>
      <c r="M11" s="61">
        <f>K11*L11*44/12</f>
        <v>0</v>
      </c>
      <c r="N11" s="36"/>
      <c r="O11" s="37"/>
      <c r="P11" s="38"/>
      <c r="Q11" s="39"/>
    </row>
    <row r="12" spans="2:17" ht="16.5">
      <c r="B12" s="194"/>
      <c r="C12" s="162" t="s">
        <v>3</v>
      </c>
      <c r="D12" s="163"/>
      <c r="E12" s="163"/>
      <c r="F12" s="164"/>
      <c r="G12" s="53"/>
      <c r="H12" s="82" t="s">
        <v>1</v>
      </c>
      <c r="I12" s="83">
        <v>34.6</v>
      </c>
      <c r="J12" s="84" t="s">
        <v>43</v>
      </c>
      <c r="K12" s="85">
        <f t="shared" si="0"/>
        <v>0</v>
      </c>
      <c r="L12" s="86">
        <v>0.0183</v>
      </c>
      <c r="M12" s="61">
        <f>K12*L12*44/12</f>
        <v>0</v>
      </c>
      <c r="N12" s="36"/>
      <c r="O12" s="37"/>
      <c r="P12" s="38"/>
      <c r="Q12" s="39"/>
    </row>
    <row r="13" spans="2:17" ht="16.5">
      <c r="B13" s="194"/>
      <c r="C13" s="162" t="s">
        <v>4</v>
      </c>
      <c r="D13" s="163"/>
      <c r="E13" s="163"/>
      <c r="F13" s="164"/>
      <c r="G13" s="53"/>
      <c r="H13" s="82" t="s">
        <v>1</v>
      </c>
      <c r="I13" s="83">
        <v>33.6</v>
      </c>
      <c r="J13" s="84" t="s">
        <v>43</v>
      </c>
      <c r="K13" s="85">
        <f t="shared" si="0"/>
        <v>0</v>
      </c>
      <c r="L13" s="86">
        <v>0.0182</v>
      </c>
      <c r="M13" s="61">
        <f aca="true" t="shared" si="1" ref="M13:M18">K13*L13*44/12</f>
        <v>0</v>
      </c>
      <c r="N13" s="40"/>
      <c r="O13" s="37"/>
      <c r="P13" s="41"/>
      <c r="Q13" s="39"/>
    </row>
    <row r="14" spans="2:17" ht="16.5">
      <c r="B14" s="194"/>
      <c r="C14" s="162" t="s">
        <v>5</v>
      </c>
      <c r="D14" s="163"/>
      <c r="E14" s="163"/>
      <c r="F14" s="164"/>
      <c r="G14" s="53"/>
      <c r="H14" s="82" t="s">
        <v>1</v>
      </c>
      <c r="I14" s="83">
        <v>36.7</v>
      </c>
      <c r="J14" s="84" t="s">
        <v>43</v>
      </c>
      <c r="K14" s="85">
        <f t="shared" si="0"/>
        <v>0</v>
      </c>
      <c r="L14" s="86">
        <v>0.0185</v>
      </c>
      <c r="M14" s="61">
        <f t="shared" si="1"/>
        <v>0</v>
      </c>
      <c r="N14" s="36"/>
      <c r="O14" s="37"/>
      <c r="P14" s="38"/>
      <c r="Q14" s="39"/>
    </row>
    <row r="15" spans="2:17" ht="16.5">
      <c r="B15" s="194"/>
      <c r="C15" s="162" t="s">
        <v>6</v>
      </c>
      <c r="D15" s="163"/>
      <c r="E15" s="163"/>
      <c r="F15" s="164"/>
      <c r="G15" s="53"/>
      <c r="H15" s="82" t="s">
        <v>1</v>
      </c>
      <c r="I15" s="83">
        <v>37.7</v>
      </c>
      <c r="J15" s="84" t="s">
        <v>43</v>
      </c>
      <c r="K15" s="85">
        <f t="shared" si="0"/>
        <v>0</v>
      </c>
      <c r="L15" s="86">
        <v>0.0187</v>
      </c>
      <c r="M15" s="61">
        <f t="shared" si="1"/>
        <v>0</v>
      </c>
      <c r="N15" s="40"/>
      <c r="O15" s="37"/>
      <c r="P15" s="41"/>
      <c r="Q15" s="39"/>
    </row>
    <row r="16" spans="2:17" ht="16.5">
      <c r="B16" s="194"/>
      <c r="C16" s="162" t="s">
        <v>7</v>
      </c>
      <c r="D16" s="163"/>
      <c r="E16" s="163"/>
      <c r="F16" s="164"/>
      <c r="G16" s="53"/>
      <c r="H16" s="82" t="s">
        <v>1</v>
      </c>
      <c r="I16" s="83">
        <v>39.1</v>
      </c>
      <c r="J16" s="84" t="s">
        <v>43</v>
      </c>
      <c r="K16" s="85">
        <f t="shared" si="0"/>
        <v>0</v>
      </c>
      <c r="L16" s="86">
        <v>0.0189</v>
      </c>
      <c r="M16" s="61">
        <f t="shared" si="1"/>
        <v>0</v>
      </c>
      <c r="N16" s="36"/>
      <c r="O16" s="37"/>
      <c r="P16" s="38"/>
      <c r="Q16" s="39"/>
    </row>
    <row r="17" spans="2:17" ht="16.5">
      <c r="B17" s="194"/>
      <c r="C17" s="162" t="s">
        <v>8</v>
      </c>
      <c r="D17" s="163"/>
      <c r="E17" s="163"/>
      <c r="F17" s="164"/>
      <c r="G17" s="53"/>
      <c r="H17" s="82" t="s">
        <v>1</v>
      </c>
      <c r="I17" s="83">
        <v>41.9</v>
      </c>
      <c r="J17" s="84" t="s">
        <v>43</v>
      </c>
      <c r="K17" s="85">
        <f t="shared" si="0"/>
        <v>0</v>
      </c>
      <c r="L17" s="86">
        <v>0.0195</v>
      </c>
      <c r="M17" s="61">
        <f t="shared" si="1"/>
        <v>0</v>
      </c>
      <c r="N17" s="40"/>
      <c r="O17" s="37"/>
      <c r="P17" s="41"/>
      <c r="Q17" s="39"/>
    </row>
    <row r="18" spans="2:17" ht="16.5">
      <c r="B18" s="194"/>
      <c r="C18" s="162" t="s">
        <v>9</v>
      </c>
      <c r="D18" s="163"/>
      <c r="E18" s="163"/>
      <c r="F18" s="164"/>
      <c r="G18" s="53"/>
      <c r="H18" s="82" t="s">
        <v>10</v>
      </c>
      <c r="I18" s="83">
        <v>40.9</v>
      </c>
      <c r="J18" s="84" t="s">
        <v>44</v>
      </c>
      <c r="K18" s="85">
        <f t="shared" si="0"/>
        <v>0</v>
      </c>
      <c r="L18" s="86">
        <v>0.0208</v>
      </c>
      <c r="M18" s="61">
        <f t="shared" si="1"/>
        <v>0</v>
      </c>
      <c r="N18" s="40"/>
      <c r="O18" s="37"/>
      <c r="P18" s="41"/>
      <c r="Q18" s="39"/>
    </row>
    <row r="19" spans="2:17" ht="16.5">
      <c r="B19" s="194"/>
      <c r="C19" s="165" t="s">
        <v>11</v>
      </c>
      <c r="D19" s="166"/>
      <c r="E19" s="166"/>
      <c r="F19" s="167"/>
      <c r="G19" s="54"/>
      <c r="H19" s="87" t="s">
        <v>10</v>
      </c>
      <c r="I19" s="88">
        <v>29.9</v>
      </c>
      <c r="J19" s="89" t="s">
        <v>44</v>
      </c>
      <c r="K19" s="90">
        <f t="shared" si="0"/>
        <v>0</v>
      </c>
      <c r="L19" s="91">
        <v>0.0254</v>
      </c>
      <c r="M19" s="62">
        <f aca="true" t="shared" si="2" ref="M19:M34">K19*L19*44/12</f>
        <v>0</v>
      </c>
      <c r="N19" s="40"/>
      <c r="O19" s="37"/>
      <c r="P19" s="41"/>
      <c r="Q19" s="39"/>
    </row>
    <row r="20" spans="2:17" ht="16.5">
      <c r="B20" s="194"/>
      <c r="C20" s="196" t="s">
        <v>12</v>
      </c>
      <c r="D20" s="197"/>
      <c r="E20" s="184" t="s">
        <v>13</v>
      </c>
      <c r="F20" s="185"/>
      <c r="G20" s="55"/>
      <c r="H20" s="92" t="s">
        <v>10</v>
      </c>
      <c r="I20" s="93">
        <v>50.8</v>
      </c>
      <c r="J20" s="94" t="s">
        <v>44</v>
      </c>
      <c r="K20" s="95">
        <f t="shared" si="0"/>
        <v>0</v>
      </c>
      <c r="L20" s="96">
        <v>0.0161</v>
      </c>
      <c r="M20" s="63">
        <f t="shared" si="2"/>
        <v>0</v>
      </c>
      <c r="N20" s="40"/>
      <c r="O20" s="37"/>
      <c r="P20" s="41"/>
      <c r="Q20" s="39"/>
    </row>
    <row r="21" spans="2:17" ht="16.5">
      <c r="B21" s="194"/>
      <c r="C21" s="196"/>
      <c r="D21" s="197"/>
      <c r="E21" s="188" t="s">
        <v>14</v>
      </c>
      <c r="F21" s="189"/>
      <c r="G21" s="54"/>
      <c r="H21" s="97" t="s">
        <v>15</v>
      </c>
      <c r="I21" s="88">
        <v>44.9</v>
      </c>
      <c r="J21" s="89" t="s">
        <v>45</v>
      </c>
      <c r="K21" s="90">
        <f t="shared" si="0"/>
        <v>0</v>
      </c>
      <c r="L21" s="91">
        <v>0.0142</v>
      </c>
      <c r="M21" s="62">
        <f t="shared" si="2"/>
        <v>0</v>
      </c>
      <c r="N21" s="36"/>
      <c r="O21" s="21"/>
      <c r="P21" s="38"/>
      <c r="Q21" s="39"/>
    </row>
    <row r="22" spans="2:17" ht="16.5">
      <c r="B22" s="194"/>
      <c r="C22" s="198" t="s">
        <v>16</v>
      </c>
      <c r="D22" s="199"/>
      <c r="E22" s="184" t="s">
        <v>17</v>
      </c>
      <c r="F22" s="185"/>
      <c r="G22" s="55"/>
      <c r="H22" s="92" t="s">
        <v>10</v>
      </c>
      <c r="I22" s="93">
        <v>54.6</v>
      </c>
      <c r="J22" s="94" t="s">
        <v>44</v>
      </c>
      <c r="K22" s="95">
        <f t="shared" si="0"/>
        <v>0</v>
      </c>
      <c r="L22" s="96">
        <v>0.0135</v>
      </c>
      <c r="M22" s="63">
        <f t="shared" si="2"/>
        <v>0</v>
      </c>
      <c r="N22" s="40"/>
      <c r="O22" s="37"/>
      <c r="P22" s="41"/>
      <c r="Q22" s="39"/>
    </row>
    <row r="23" spans="2:17" ht="16.5">
      <c r="B23" s="194"/>
      <c r="C23" s="200"/>
      <c r="D23" s="201"/>
      <c r="E23" s="180" t="s">
        <v>18</v>
      </c>
      <c r="F23" s="181"/>
      <c r="G23" s="54"/>
      <c r="H23" s="97" t="s">
        <v>15</v>
      </c>
      <c r="I23" s="88">
        <v>43.5</v>
      </c>
      <c r="J23" s="89" t="s">
        <v>46</v>
      </c>
      <c r="K23" s="90">
        <f t="shared" si="0"/>
        <v>0</v>
      </c>
      <c r="L23" s="91">
        <v>0.0139</v>
      </c>
      <c r="M23" s="62">
        <f t="shared" si="2"/>
        <v>0</v>
      </c>
      <c r="N23" s="40"/>
      <c r="O23" s="21"/>
      <c r="P23" s="41"/>
      <c r="Q23" s="39"/>
    </row>
    <row r="24" spans="2:17" ht="16.5">
      <c r="B24" s="194"/>
      <c r="C24" s="182" t="s">
        <v>19</v>
      </c>
      <c r="D24" s="183"/>
      <c r="E24" s="184" t="s">
        <v>20</v>
      </c>
      <c r="F24" s="185"/>
      <c r="G24" s="55"/>
      <c r="H24" s="92" t="s">
        <v>10</v>
      </c>
      <c r="I24" s="98">
        <v>29</v>
      </c>
      <c r="J24" s="94" t="s">
        <v>44</v>
      </c>
      <c r="K24" s="95">
        <f t="shared" si="0"/>
        <v>0</v>
      </c>
      <c r="L24" s="96">
        <v>0.0245</v>
      </c>
      <c r="M24" s="63">
        <f t="shared" si="2"/>
        <v>0</v>
      </c>
      <c r="N24" s="40"/>
      <c r="O24" s="37"/>
      <c r="P24" s="41"/>
      <c r="Q24" s="39"/>
    </row>
    <row r="25" spans="2:17" ht="16.5">
      <c r="B25" s="194"/>
      <c r="C25" s="182"/>
      <c r="D25" s="183"/>
      <c r="E25" s="186" t="s">
        <v>21</v>
      </c>
      <c r="F25" s="187"/>
      <c r="G25" s="53"/>
      <c r="H25" s="82" t="s">
        <v>10</v>
      </c>
      <c r="I25" s="99">
        <v>25.7</v>
      </c>
      <c r="J25" s="84" t="s">
        <v>44</v>
      </c>
      <c r="K25" s="85">
        <f t="shared" si="0"/>
        <v>0</v>
      </c>
      <c r="L25" s="86">
        <v>0.0247</v>
      </c>
      <c r="M25" s="61">
        <f t="shared" si="2"/>
        <v>0</v>
      </c>
      <c r="N25" s="40"/>
      <c r="O25" s="37"/>
      <c r="P25" s="41"/>
      <c r="Q25" s="39"/>
    </row>
    <row r="26" spans="2:17" ht="16.5">
      <c r="B26" s="194"/>
      <c r="C26" s="182"/>
      <c r="D26" s="183"/>
      <c r="E26" s="188" t="s">
        <v>22</v>
      </c>
      <c r="F26" s="189"/>
      <c r="G26" s="54"/>
      <c r="H26" s="87" t="s">
        <v>10</v>
      </c>
      <c r="I26" s="100">
        <v>26.9</v>
      </c>
      <c r="J26" s="89" t="s">
        <v>44</v>
      </c>
      <c r="K26" s="90">
        <f t="shared" si="0"/>
        <v>0</v>
      </c>
      <c r="L26" s="91">
        <v>0.0255</v>
      </c>
      <c r="M26" s="62">
        <f t="shared" si="2"/>
        <v>0</v>
      </c>
      <c r="N26" s="40"/>
      <c r="O26" s="37"/>
      <c r="P26" s="41"/>
      <c r="Q26" s="39"/>
    </row>
    <row r="27" spans="2:17" ht="16.5">
      <c r="B27" s="194"/>
      <c r="C27" s="190" t="s">
        <v>23</v>
      </c>
      <c r="D27" s="191"/>
      <c r="E27" s="191"/>
      <c r="F27" s="192"/>
      <c r="G27" s="55"/>
      <c r="H27" s="92" t="s">
        <v>10</v>
      </c>
      <c r="I27" s="98">
        <v>29.4</v>
      </c>
      <c r="J27" s="94" t="s">
        <v>44</v>
      </c>
      <c r="K27" s="95">
        <f t="shared" si="0"/>
        <v>0</v>
      </c>
      <c r="L27" s="96">
        <v>0.0294</v>
      </c>
      <c r="M27" s="63">
        <f t="shared" si="2"/>
        <v>0</v>
      </c>
      <c r="N27" s="40"/>
      <c r="O27" s="37"/>
      <c r="P27" s="41"/>
      <c r="Q27" s="39"/>
    </row>
    <row r="28" spans="2:17" ht="16.5">
      <c r="B28" s="194"/>
      <c r="C28" s="162" t="s">
        <v>24</v>
      </c>
      <c r="D28" s="163"/>
      <c r="E28" s="163"/>
      <c r="F28" s="164"/>
      <c r="G28" s="53"/>
      <c r="H28" s="82" t="s">
        <v>10</v>
      </c>
      <c r="I28" s="99">
        <v>37.3</v>
      </c>
      <c r="J28" s="84" t="s">
        <v>44</v>
      </c>
      <c r="K28" s="85">
        <f t="shared" si="0"/>
        <v>0</v>
      </c>
      <c r="L28" s="86">
        <v>0.0209</v>
      </c>
      <c r="M28" s="61">
        <f t="shared" si="2"/>
        <v>0</v>
      </c>
      <c r="N28" s="36"/>
      <c r="O28" s="37"/>
      <c r="P28" s="38"/>
      <c r="Q28" s="39"/>
    </row>
    <row r="29" spans="2:17" ht="16.5">
      <c r="B29" s="194"/>
      <c r="C29" s="162" t="s">
        <v>25</v>
      </c>
      <c r="D29" s="163"/>
      <c r="E29" s="163"/>
      <c r="F29" s="164"/>
      <c r="G29" s="53"/>
      <c r="H29" s="101" t="s">
        <v>15</v>
      </c>
      <c r="I29" s="99">
        <v>21.1</v>
      </c>
      <c r="J29" s="84" t="s">
        <v>46</v>
      </c>
      <c r="K29" s="85">
        <f t="shared" si="0"/>
        <v>0</v>
      </c>
      <c r="L29" s="86">
        <v>0.011</v>
      </c>
      <c r="M29" s="61">
        <f t="shared" si="2"/>
        <v>0</v>
      </c>
      <c r="N29" s="36"/>
      <c r="O29" s="21"/>
      <c r="P29" s="38"/>
      <c r="Q29" s="39"/>
    </row>
    <row r="30" spans="2:17" ht="16.5">
      <c r="B30" s="194"/>
      <c r="C30" s="162" t="s">
        <v>26</v>
      </c>
      <c r="D30" s="163"/>
      <c r="E30" s="163"/>
      <c r="F30" s="164"/>
      <c r="G30" s="53"/>
      <c r="H30" s="101" t="s">
        <v>15</v>
      </c>
      <c r="I30" s="102">
        <v>3.41</v>
      </c>
      <c r="J30" s="84" t="s">
        <v>46</v>
      </c>
      <c r="K30" s="85">
        <f t="shared" si="0"/>
        <v>0</v>
      </c>
      <c r="L30" s="86">
        <v>0.0263</v>
      </c>
      <c r="M30" s="61">
        <f t="shared" si="2"/>
        <v>0</v>
      </c>
      <c r="N30" s="36"/>
      <c r="O30" s="21"/>
      <c r="P30" s="38"/>
      <c r="Q30" s="39"/>
    </row>
    <row r="31" spans="2:17" ht="16.5">
      <c r="B31" s="194"/>
      <c r="C31" s="165" t="s">
        <v>27</v>
      </c>
      <c r="D31" s="166"/>
      <c r="E31" s="166"/>
      <c r="F31" s="167"/>
      <c r="G31" s="54"/>
      <c r="H31" s="97" t="s">
        <v>15</v>
      </c>
      <c r="I31" s="103">
        <v>8.41</v>
      </c>
      <c r="J31" s="89" t="s">
        <v>46</v>
      </c>
      <c r="K31" s="90">
        <f t="shared" si="0"/>
        <v>0</v>
      </c>
      <c r="L31" s="91">
        <v>0.0384</v>
      </c>
      <c r="M31" s="62">
        <f t="shared" si="2"/>
        <v>0</v>
      </c>
      <c r="N31" s="36"/>
      <c r="O31" s="21"/>
      <c r="P31" s="38"/>
      <c r="Q31" s="39"/>
    </row>
    <row r="32" spans="2:17" ht="16.5">
      <c r="B32" s="194"/>
      <c r="C32" s="168" t="s">
        <v>28</v>
      </c>
      <c r="D32" s="169"/>
      <c r="E32" s="174" t="s">
        <v>29</v>
      </c>
      <c r="F32" s="175"/>
      <c r="G32" s="56"/>
      <c r="H32" s="104" t="s">
        <v>15</v>
      </c>
      <c r="I32" s="127">
        <v>46</v>
      </c>
      <c r="J32" s="105" t="s">
        <v>85</v>
      </c>
      <c r="K32" s="106">
        <f t="shared" si="0"/>
        <v>0</v>
      </c>
      <c r="L32" s="146">
        <v>0.0136</v>
      </c>
      <c r="M32" s="63">
        <f t="shared" si="2"/>
        <v>0</v>
      </c>
      <c r="N32" s="5"/>
      <c r="O32" s="138" t="s">
        <v>80</v>
      </c>
      <c r="P32" s="4"/>
      <c r="Q32" s="39"/>
    </row>
    <row r="33" spans="2:17" ht="15.75">
      <c r="B33" s="194"/>
      <c r="C33" s="170"/>
      <c r="D33" s="171"/>
      <c r="E33" s="176" t="s">
        <v>30</v>
      </c>
      <c r="F33" s="177"/>
      <c r="G33" s="57"/>
      <c r="H33" s="44" t="s">
        <v>31</v>
      </c>
      <c r="I33" s="128"/>
      <c r="J33" s="45" t="s">
        <v>47</v>
      </c>
      <c r="K33" s="107">
        <f>ROUND(G33*I33,0)</f>
        <v>0</v>
      </c>
      <c r="L33" s="124"/>
      <c r="M33" s="64">
        <f t="shared" si="2"/>
        <v>0</v>
      </c>
      <c r="N33" s="5"/>
      <c r="O33" s="25"/>
      <c r="P33" s="4"/>
      <c r="Q33" s="31"/>
    </row>
    <row r="34" spans="2:17" ht="16.5" thickBot="1">
      <c r="B34" s="195"/>
      <c r="C34" s="172"/>
      <c r="D34" s="173"/>
      <c r="E34" s="178" t="s">
        <v>30</v>
      </c>
      <c r="F34" s="179"/>
      <c r="G34" s="58"/>
      <c r="H34" s="46" t="s">
        <v>32</v>
      </c>
      <c r="I34" s="129"/>
      <c r="J34" s="47" t="s">
        <v>48</v>
      </c>
      <c r="K34" s="108">
        <f t="shared" si="0"/>
        <v>0</v>
      </c>
      <c r="L34" s="125"/>
      <c r="M34" s="65">
        <f t="shared" si="2"/>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260" t="s">
        <v>58</v>
      </c>
      <c r="C36" s="296" t="s">
        <v>62</v>
      </c>
      <c r="D36" s="207"/>
      <c r="E36" s="207"/>
      <c r="F36" s="297"/>
      <c r="G36" s="289" t="s">
        <v>63</v>
      </c>
      <c r="H36" s="287" t="s">
        <v>57</v>
      </c>
      <c r="I36" s="281"/>
      <c r="J36" s="282"/>
      <c r="K36" s="283"/>
      <c r="L36" s="279" t="s">
        <v>66</v>
      </c>
      <c r="M36" s="228" t="s">
        <v>65</v>
      </c>
      <c r="N36" s="5"/>
      <c r="O36" s="1"/>
      <c r="P36" s="1"/>
      <c r="Q36" s="1"/>
    </row>
    <row r="37" spans="2:17" ht="16.5" customHeight="1" thickBot="1">
      <c r="B37" s="275"/>
      <c r="C37" s="269"/>
      <c r="D37" s="298"/>
      <c r="E37" s="298"/>
      <c r="F37" s="270"/>
      <c r="G37" s="215"/>
      <c r="H37" s="288"/>
      <c r="I37" s="284"/>
      <c r="J37" s="285"/>
      <c r="K37" s="286"/>
      <c r="L37" s="280"/>
      <c r="M37" s="229"/>
      <c r="N37" s="5"/>
      <c r="O37" s="1"/>
      <c r="P37" s="1"/>
      <c r="Q37" s="1"/>
    </row>
    <row r="38" spans="2:17" ht="14.25" customHeight="1">
      <c r="B38" s="276"/>
      <c r="C38" s="299" t="s">
        <v>33</v>
      </c>
      <c r="D38" s="300"/>
      <c r="E38" s="300"/>
      <c r="F38" s="300"/>
      <c r="G38" s="52"/>
      <c r="H38" s="110" t="s">
        <v>61</v>
      </c>
      <c r="I38" s="290"/>
      <c r="J38" s="291"/>
      <c r="K38" s="292"/>
      <c r="L38" s="111">
        <v>0.06</v>
      </c>
      <c r="M38" s="66">
        <f>G38*L38</f>
        <v>0</v>
      </c>
      <c r="N38" s="2"/>
      <c r="O38" s="21"/>
      <c r="P38" s="24"/>
      <c r="Q38" s="21"/>
    </row>
    <row r="39" spans="2:17" ht="15.75">
      <c r="B39" s="276"/>
      <c r="C39" s="154" t="s">
        <v>34</v>
      </c>
      <c r="D39" s="155"/>
      <c r="E39" s="155"/>
      <c r="F39" s="155"/>
      <c r="G39" s="53"/>
      <c r="H39" s="112" t="s">
        <v>61</v>
      </c>
      <c r="I39" s="293"/>
      <c r="J39" s="294"/>
      <c r="K39" s="295"/>
      <c r="L39" s="113">
        <v>0.057</v>
      </c>
      <c r="M39" s="67">
        <f>G39*L39</f>
        <v>0</v>
      </c>
      <c r="N39" s="2"/>
      <c r="O39" s="21"/>
      <c r="P39" s="24"/>
      <c r="Q39" s="21"/>
    </row>
    <row r="40" spans="2:17" ht="15.75">
      <c r="B40" s="276"/>
      <c r="C40" s="154" t="s">
        <v>35</v>
      </c>
      <c r="D40" s="155"/>
      <c r="E40" s="155"/>
      <c r="F40" s="155"/>
      <c r="G40" s="53"/>
      <c r="H40" s="112" t="s">
        <v>61</v>
      </c>
      <c r="I40" s="293"/>
      <c r="J40" s="294"/>
      <c r="K40" s="295"/>
      <c r="L40" s="113">
        <v>0.057</v>
      </c>
      <c r="M40" s="67">
        <f>G40*L40</f>
        <v>0</v>
      </c>
      <c r="N40" s="2"/>
      <c r="O40" s="21"/>
      <c r="P40" s="24"/>
      <c r="Q40" s="21"/>
    </row>
    <row r="41" spans="2:17" ht="15.75">
      <c r="B41" s="276"/>
      <c r="C41" s="154" t="s">
        <v>36</v>
      </c>
      <c r="D41" s="155"/>
      <c r="E41" s="155"/>
      <c r="F41" s="155"/>
      <c r="G41" s="53"/>
      <c r="H41" s="112" t="s">
        <v>61</v>
      </c>
      <c r="I41" s="293"/>
      <c r="J41" s="294"/>
      <c r="K41" s="295"/>
      <c r="L41" s="113">
        <v>0.057</v>
      </c>
      <c r="M41" s="67">
        <f>G41*L41</f>
        <v>0</v>
      </c>
      <c r="N41" s="2"/>
      <c r="O41" s="21"/>
      <c r="P41" s="24"/>
      <c r="Q41" s="21"/>
    </row>
    <row r="42" spans="2:17" ht="15" thickBot="1">
      <c r="B42" s="276"/>
      <c r="C42" s="156"/>
      <c r="D42" s="157"/>
      <c r="E42" s="157"/>
      <c r="F42" s="157"/>
      <c r="G42" s="277"/>
      <c r="H42" s="278"/>
      <c r="I42" s="293"/>
      <c r="J42" s="294"/>
      <c r="K42" s="295"/>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260" t="s">
        <v>74</v>
      </c>
      <c r="C44" s="311" t="s">
        <v>62</v>
      </c>
      <c r="D44" s="312"/>
      <c r="E44" s="312"/>
      <c r="F44" s="313"/>
      <c r="G44" s="114" t="s">
        <v>68</v>
      </c>
      <c r="H44" s="109" t="s">
        <v>57</v>
      </c>
      <c r="I44" s="281"/>
      <c r="J44" s="314"/>
      <c r="K44" s="315"/>
      <c r="L44" s="115" t="s">
        <v>75</v>
      </c>
      <c r="M44" s="116" t="s">
        <v>69</v>
      </c>
      <c r="N44" s="4"/>
      <c r="O44" s="1"/>
      <c r="P44" s="1"/>
      <c r="Q44" s="28"/>
    </row>
    <row r="45" spans="2:17" ht="14.25" customHeight="1">
      <c r="B45" s="261"/>
      <c r="C45" s="170" t="s">
        <v>37</v>
      </c>
      <c r="D45" s="210"/>
      <c r="E45" s="299" t="s">
        <v>38</v>
      </c>
      <c r="F45" s="320"/>
      <c r="G45" s="68"/>
      <c r="H45" s="117" t="s">
        <v>67</v>
      </c>
      <c r="I45" s="316"/>
      <c r="J45" s="291"/>
      <c r="K45" s="292"/>
      <c r="L45" s="321">
        <v>0.000697</v>
      </c>
      <c r="M45" s="60">
        <f>G45*L45</f>
        <v>0</v>
      </c>
      <c r="N45" s="19"/>
      <c r="O45" s="139" t="s">
        <v>91</v>
      </c>
      <c r="P45" s="19"/>
      <c r="Q45" s="21"/>
    </row>
    <row r="46" spans="2:17" ht="14.25" customHeight="1">
      <c r="B46" s="261"/>
      <c r="C46" s="273"/>
      <c r="D46" s="274"/>
      <c r="E46" s="309" t="s">
        <v>39</v>
      </c>
      <c r="F46" s="310"/>
      <c r="G46" s="69"/>
      <c r="H46" s="118" t="s">
        <v>67</v>
      </c>
      <c r="I46" s="293"/>
      <c r="J46" s="294"/>
      <c r="K46" s="295"/>
      <c r="L46" s="126">
        <v>0.000697</v>
      </c>
      <c r="M46" s="71">
        <f>G46*L46</f>
        <v>0</v>
      </c>
      <c r="N46" s="19"/>
      <c r="O46" s="27"/>
      <c r="P46" s="19"/>
      <c r="Q46" s="21"/>
    </row>
    <row r="47" spans="2:17" ht="14.25" customHeight="1">
      <c r="B47" s="261"/>
      <c r="C47" s="168" t="s">
        <v>40</v>
      </c>
      <c r="D47" s="266"/>
      <c r="E47" s="263" t="s">
        <v>41</v>
      </c>
      <c r="F47" s="264"/>
      <c r="G47" s="70"/>
      <c r="H47" s="119" t="s">
        <v>67</v>
      </c>
      <c r="I47" s="293"/>
      <c r="J47" s="294"/>
      <c r="K47" s="295"/>
      <c r="L47" s="126"/>
      <c r="M47" s="71">
        <f>G47*L47</f>
        <v>0</v>
      </c>
      <c r="N47" s="19"/>
      <c r="O47" s="27"/>
      <c r="P47" s="19"/>
      <c r="Q47" s="21"/>
    </row>
    <row r="48" spans="2:17" ht="14.25" hidden="1">
      <c r="B48" s="261"/>
      <c r="C48" s="267"/>
      <c r="D48" s="268"/>
      <c r="E48" s="154"/>
      <c r="F48" s="265"/>
      <c r="G48" s="120"/>
      <c r="H48" s="50"/>
      <c r="I48" s="293"/>
      <c r="J48" s="294"/>
      <c r="K48" s="295"/>
      <c r="L48" s="23"/>
      <c r="M48" s="72"/>
      <c r="N48" s="19"/>
      <c r="O48" s="27"/>
      <c r="P48" s="19"/>
      <c r="Q48" s="21"/>
    </row>
    <row r="49" spans="2:17" ht="15" thickBot="1">
      <c r="B49" s="262"/>
      <c r="C49" s="269"/>
      <c r="D49" s="270"/>
      <c r="E49" s="271" t="s">
        <v>60</v>
      </c>
      <c r="F49" s="272"/>
      <c r="G49" s="121"/>
      <c r="H49" s="122" t="s">
        <v>67</v>
      </c>
      <c r="I49" s="317"/>
      <c r="J49" s="318"/>
      <c r="K49" s="319"/>
      <c r="L49" s="74"/>
      <c r="M49" s="73"/>
      <c r="N49" s="19"/>
      <c r="O49" s="27"/>
      <c r="P49" s="19"/>
      <c r="Q49" s="21"/>
    </row>
    <row r="50" ht="3.75" customHeight="1" thickBot="1"/>
    <row r="51" spans="2:13" ht="30" customHeight="1" thickTop="1">
      <c r="B51" s="246" t="s">
        <v>70</v>
      </c>
      <c r="C51" s="247"/>
      <c r="D51" s="247"/>
      <c r="E51" s="247"/>
      <c r="F51" s="250" t="s">
        <v>71</v>
      </c>
      <c r="G51" s="250"/>
      <c r="H51" s="250"/>
      <c r="I51" s="251"/>
      <c r="J51" s="254" t="s">
        <v>76</v>
      </c>
      <c r="K51" s="255"/>
      <c r="L51" s="255"/>
      <c r="M51" s="256"/>
    </row>
    <row r="52" spans="2:13" ht="30" customHeight="1">
      <c r="B52" s="248"/>
      <c r="C52" s="249"/>
      <c r="D52" s="249"/>
      <c r="E52" s="249"/>
      <c r="F52" s="252"/>
      <c r="G52" s="252"/>
      <c r="H52" s="252"/>
      <c r="I52" s="253"/>
      <c r="J52" s="257"/>
      <c r="K52" s="258"/>
      <c r="L52" s="258"/>
      <c r="M52" s="259"/>
    </row>
    <row r="53" spans="2:13" ht="30" customHeight="1" thickBot="1">
      <c r="B53" s="302">
        <f>ROUNDDOWN(SUM(M10:M34,M38:M41,M45:M49),0)</f>
        <v>0</v>
      </c>
      <c r="C53" s="303"/>
      <c r="D53" s="303"/>
      <c r="E53" s="42" t="s">
        <v>72</v>
      </c>
      <c r="F53" s="304"/>
      <c r="G53" s="305"/>
      <c r="H53" s="306"/>
      <c r="I53" s="43" t="s">
        <v>72</v>
      </c>
      <c r="J53" s="307">
        <f>B53-F53</f>
        <v>0</v>
      </c>
      <c r="K53" s="308"/>
      <c r="L53" s="308"/>
      <c r="M53" s="75" t="s">
        <v>77</v>
      </c>
    </row>
    <row r="54" spans="10:13" ht="18" customHeight="1" thickTop="1">
      <c r="J54" s="301" t="s">
        <v>78</v>
      </c>
      <c r="K54" s="301"/>
      <c r="L54" s="301"/>
      <c r="M54" s="301"/>
    </row>
    <row r="55" ht="13.5">
      <c r="B55" s="140"/>
    </row>
    <row r="56" spans="2:3" ht="13.5">
      <c r="B56" s="142" t="s">
        <v>82</v>
      </c>
      <c r="C56" s="123" t="s">
        <v>81</v>
      </c>
    </row>
    <row r="57" spans="2:3" ht="13.5">
      <c r="B57" s="140"/>
      <c r="C57" s="123"/>
    </row>
    <row r="58" spans="2:9" ht="13.5">
      <c r="B58" s="142" t="s">
        <v>83</v>
      </c>
      <c r="C58" s="123" t="s">
        <v>84</v>
      </c>
      <c r="D58" s="123"/>
      <c r="E58" s="123"/>
      <c r="F58" s="123"/>
      <c r="G58" s="130"/>
      <c r="H58" s="123"/>
      <c r="I58" s="123"/>
    </row>
    <row r="59" spans="2:9" ht="13.5">
      <c r="B59" s="140"/>
      <c r="C59" s="143" t="s">
        <v>79</v>
      </c>
      <c r="D59" s="123"/>
      <c r="E59" s="123"/>
      <c r="F59" s="123"/>
      <c r="G59" s="123"/>
      <c r="H59" s="131"/>
      <c r="I59" s="123"/>
    </row>
    <row r="60" spans="2:15" s="133" customFormat="1" ht="13.5">
      <c r="B60" s="141"/>
      <c r="C60" s="143" t="s">
        <v>88</v>
      </c>
      <c r="D60" s="132"/>
      <c r="E60" s="132"/>
      <c r="F60" s="132"/>
      <c r="G60" s="132"/>
      <c r="H60" s="132"/>
      <c r="I60" s="132"/>
      <c r="O60" s="137" t="s">
        <v>95</v>
      </c>
    </row>
    <row r="61" spans="2:9" ht="13.5">
      <c r="B61" s="140"/>
      <c r="C61" s="144" t="s">
        <v>87</v>
      </c>
      <c r="D61" s="123"/>
      <c r="E61" s="123"/>
      <c r="F61" s="123"/>
      <c r="G61" s="123"/>
      <c r="H61" s="123"/>
      <c r="I61" s="123"/>
    </row>
    <row r="62" spans="2:15" ht="13.5">
      <c r="B62" s="140"/>
      <c r="C62" s="144" t="s">
        <v>89</v>
      </c>
      <c r="D62" s="123"/>
      <c r="E62" s="123"/>
      <c r="F62" s="123"/>
      <c r="G62" s="123"/>
      <c r="H62" s="123"/>
      <c r="I62" s="123"/>
      <c r="O62" s="137"/>
    </row>
    <row r="63" spans="2:9" s="133" customFormat="1" ht="13.5">
      <c r="B63" s="141"/>
      <c r="D63" s="134"/>
      <c r="E63" s="134"/>
      <c r="F63" s="134"/>
      <c r="G63" s="135"/>
      <c r="H63" s="134"/>
      <c r="I63" s="134"/>
    </row>
    <row r="64" spans="2:10" s="133" customFormat="1" ht="13.5">
      <c r="B64" s="142" t="s">
        <v>86</v>
      </c>
      <c r="C64" s="123" t="s">
        <v>90</v>
      </c>
      <c r="G64" s="136"/>
      <c r="J64" s="137"/>
    </row>
    <row r="65" s="133" customFormat="1" ht="13.5">
      <c r="G65" s="136"/>
    </row>
    <row r="66" s="133" customFormat="1" ht="13.5">
      <c r="G66" s="136"/>
    </row>
  </sheetData>
  <sheetProtection/>
  <mergeCells count="75">
    <mergeCell ref="J54:M54"/>
    <mergeCell ref="B53:D53"/>
    <mergeCell ref="F53:H53"/>
    <mergeCell ref="J53:L53"/>
    <mergeCell ref="E46:F46"/>
    <mergeCell ref="C44:F44"/>
    <mergeCell ref="I44:K44"/>
    <mergeCell ref="I45:K49"/>
    <mergeCell ref="E45:F45"/>
    <mergeCell ref="C40:F40"/>
    <mergeCell ref="B36:B42"/>
    <mergeCell ref="G42:H42"/>
    <mergeCell ref="L36:L37"/>
    <mergeCell ref="I36:K37"/>
    <mergeCell ref="H36:H37"/>
    <mergeCell ref="G36:G37"/>
    <mergeCell ref="I38:K42"/>
    <mergeCell ref="C36:F37"/>
    <mergeCell ref="C38:F38"/>
    <mergeCell ref="C41:F41"/>
    <mergeCell ref="B51:E52"/>
    <mergeCell ref="F51:I52"/>
    <mergeCell ref="J51:M52"/>
    <mergeCell ref="B44:B49"/>
    <mergeCell ref="E47:F47"/>
    <mergeCell ref="E48:F48"/>
    <mergeCell ref="C47:D49"/>
    <mergeCell ref="E49:F49"/>
    <mergeCell ref="C45:D46"/>
    <mergeCell ref="M36:M37"/>
    <mergeCell ref="L4:L5"/>
    <mergeCell ref="M4:M9"/>
    <mergeCell ref="I6:I9"/>
    <mergeCell ref="J6:J9"/>
    <mergeCell ref="K6:K9"/>
    <mergeCell ref="L8:L9"/>
    <mergeCell ref="E22:F22"/>
    <mergeCell ref="G4:H5"/>
    <mergeCell ref="I4:K5"/>
    <mergeCell ref="G6:G9"/>
    <mergeCell ref="H6:H9"/>
    <mergeCell ref="B4:F9"/>
    <mergeCell ref="C13:F13"/>
    <mergeCell ref="C17:F17"/>
    <mergeCell ref="C18:F18"/>
    <mergeCell ref="C28:F28"/>
    <mergeCell ref="C14:F14"/>
    <mergeCell ref="C15:F15"/>
    <mergeCell ref="C16:F16"/>
    <mergeCell ref="B10:B34"/>
    <mergeCell ref="C19:F19"/>
    <mergeCell ref="C20:D21"/>
    <mergeCell ref="E20:F20"/>
    <mergeCell ref="E21:F21"/>
    <mergeCell ref="C22:D23"/>
    <mergeCell ref="E33:F33"/>
    <mergeCell ref="E34:F34"/>
    <mergeCell ref="E23:F23"/>
    <mergeCell ref="C24:D26"/>
    <mergeCell ref="C29:F29"/>
    <mergeCell ref="C30:F30"/>
    <mergeCell ref="E24:F24"/>
    <mergeCell ref="E25:F25"/>
    <mergeCell ref="E26:F26"/>
    <mergeCell ref="C27:F27"/>
    <mergeCell ref="F2:I2"/>
    <mergeCell ref="K2:M2"/>
    <mergeCell ref="C39:F39"/>
    <mergeCell ref="C42:F42"/>
    <mergeCell ref="C10:F10"/>
    <mergeCell ref="C11:F11"/>
    <mergeCell ref="C12:F12"/>
    <mergeCell ref="C31:F31"/>
    <mergeCell ref="C32:D34"/>
    <mergeCell ref="E32:F32"/>
  </mergeCells>
  <printOptions/>
  <pageMargins left="0.3937007874015748" right="0.3937007874015748" top="0.3937007874015748" bottom="0.25" header="0.1968503937007874" footer="0.1968503937007874"/>
  <pageSetup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岩本　敦</cp:lastModifiedBy>
  <cp:lastPrinted>2015-04-14T02:19:35Z</cp:lastPrinted>
  <dcterms:created xsi:type="dcterms:W3CDTF">2009-03-07T03:51:33Z</dcterms:created>
  <dcterms:modified xsi:type="dcterms:W3CDTF">2017-03-30T10:04:05Z</dcterms:modified>
  <cp:category/>
  <cp:version/>
  <cp:contentType/>
  <cp:contentStatus/>
</cp:coreProperties>
</file>