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7965" activeTab="0"/>
  </bookViews>
  <sheets>
    <sheet name="GH様式" sheetId="1" r:id="rId1"/>
    <sheet name="介護サービス包括型の記載例" sheetId="2" r:id="rId2"/>
    <sheet name="外部サービス利用型共同生活援助の記載例" sheetId="3" r:id="rId3"/>
  </sheets>
  <definedNames>
    <definedName name="_xlnm.Print_Area" localSheetId="0">'GH様式'!$A$1:$G$32</definedName>
    <definedName name="_xlnm.Print_Area" localSheetId="1">'介護サービス包括型の記載例'!$A$1:$G$34</definedName>
    <definedName name="_xlnm.Print_Area" localSheetId="2">'外部サービス利用型共同生活援助の記載例'!$A$1:$G$34</definedName>
  </definedNames>
  <calcPr fullCalcOnLoad="1"/>
</workbook>
</file>

<file path=xl/comments1.xml><?xml version="1.0" encoding="utf-8"?>
<comments xmlns="http://schemas.openxmlformats.org/spreadsheetml/2006/main">
  <authors>
    <author>k05</author>
  </authors>
  <commentList>
    <comment ref="E12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2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F17" authorId="0">
      <text>
        <r>
          <rPr>
            <b/>
            <sz val="9"/>
            <rFont val="ＭＳ Ｐゴシック"/>
            <family val="3"/>
          </rPr>
          <t>G÷９</t>
        </r>
      </text>
    </comment>
    <comment ref="F18" authorId="0">
      <text>
        <r>
          <rPr>
            <b/>
            <sz val="9"/>
            <rFont val="ＭＳ Ｐゴシック"/>
            <family val="3"/>
          </rPr>
          <t>Ｇ÷６</t>
        </r>
      </text>
    </comment>
    <comment ref="F19" authorId="0">
      <text>
        <r>
          <rPr>
            <b/>
            <sz val="9"/>
            <rFont val="ＭＳ Ｐゴシック"/>
            <family val="3"/>
          </rPr>
          <t>Ｇ÷４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Ｇ÷2．5
</t>
        </r>
      </text>
    </comment>
    <comment ref="E11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1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E10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0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E13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3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</commentList>
</comments>
</file>

<file path=xl/comments2.xml><?xml version="1.0" encoding="utf-8"?>
<comments xmlns="http://schemas.openxmlformats.org/spreadsheetml/2006/main">
  <authors>
    <author>k05</author>
  </authors>
  <commentList>
    <comment ref="E10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0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E11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1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E12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2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F17" authorId="0">
      <text>
        <r>
          <rPr>
            <b/>
            <sz val="9"/>
            <rFont val="ＭＳ Ｐゴシック"/>
            <family val="3"/>
          </rPr>
          <t>G÷９</t>
        </r>
      </text>
    </comment>
    <comment ref="F18" authorId="0">
      <text>
        <r>
          <rPr>
            <b/>
            <sz val="9"/>
            <rFont val="ＭＳ Ｐゴシック"/>
            <family val="3"/>
          </rPr>
          <t>Ｇ÷６</t>
        </r>
      </text>
    </comment>
    <comment ref="F19" authorId="0">
      <text>
        <r>
          <rPr>
            <b/>
            <sz val="9"/>
            <rFont val="ＭＳ Ｐゴシック"/>
            <family val="3"/>
          </rPr>
          <t>Ｇ÷４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Ｇ÷2．5
</t>
        </r>
      </text>
    </comment>
    <comment ref="E13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3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</commentList>
</comments>
</file>

<file path=xl/comments3.xml><?xml version="1.0" encoding="utf-8"?>
<comments xmlns="http://schemas.openxmlformats.org/spreadsheetml/2006/main">
  <authors>
    <author>k05</author>
  </authors>
  <commentList>
    <comment ref="E10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0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E11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1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E12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2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  <comment ref="F17" authorId="0">
      <text>
        <r>
          <rPr>
            <b/>
            <sz val="9"/>
            <rFont val="ＭＳ Ｐゴシック"/>
            <family val="3"/>
          </rPr>
          <t>G÷９</t>
        </r>
      </text>
    </comment>
    <comment ref="F18" authorId="0">
      <text>
        <r>
          <rPr>
            <b/>
            <sz val="9"/>
            <rFont val="ＭＳ Ｐゴシック"/>
            <family val="3"/>
          </rPr>
          <t>Ｇ÷６</t>
        </r>
      </text>
    </comment>
    <comment ref="F19" authorId="0">
      <text>
        <r>
          <rPr>
            <b/>
            <sz val="9"/>
            <rFont val="ＭＳ Ｐゴシック"/>
            <family val="3"/>
          </rPr>
          <t>Ｇ÷４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Ｇ÷2．5
</t>
        </r>
      </text>
    </comment>
    <comment ref="E13" authorId="0">
      <text>
        <r>
          <rPr>
            <b/>
            <sz val="9"/>
            <rFont val="ＭＳ Ｐゴシック"/>
            <family val="3"/>
          </rPr>
          <t>小数点第2位を切り上げ</t>
        </r>
      </text>
    </comment>
    <comment ref="F13" authorId="0">
      <text>
        <r>
          <rPr>
            <b/>
            <sz val="9"/>
            <rFont val="ＭＳ Ｐゴシック"/>
            <family val="3"/>
          </rPr>
          <t>小数点第2位を切捨て</t>
        </r>
      </text>
    </comment>
  </commentList>
</comments>
</file>

<file path=xl/sharedStrings.xml><?xml version="1.0" encoding="utf-8"?>
<sst xmlns="http://schemas.openxmlformats.org/spreadsheetml/2006/main" count="93" uniqueCount="33">
  <si>
    <t>世話人</t>
  </si>
  <si>
    <t>基準上の必要人数</t>
  </si>
  <si>
    <t>延べ利用者数（A）</t>
  </si>
  <si>
    <t>開所日数（B）</t>
  </si>
  <si>
    <t>前年度の平均値（C）＝A/B</t>
  </si>
  <si>
    <t>基準上の必要人数（D)＝C/6　</t>
  </si>
  <si>
    <t>生活支援員</t>
  </si>
  <si>
    <t>延べ利用者数（E）</t>
  </si>
  <si>
    <t>開所日数（F）</t>
  </si>
  <si>
    <t>（C)の値が３０人以下：１人以上</t>
  </si>
  <si>
    <t>（C)の値が３１人以上：１人に、利用者数が３０人を超えて３０又は
　　　　　　　　　　　　　　その端数を増すごとに１人を加えて得た数以上</t>
  </si>
  <si>
    <t>前年度の平均値（G）＝E/F</t>
  </si>
  <si>
    <t>合        計</t>
  </si>
  <si>
    <t>サービス管理責任者</t>
  </si>
  <si>
    <t>サービス費区分</t>
  </si>
  <si>
    <t>Ⅰ(4:1)</t>
  </si>
  <si>
    <t>Ⅱ(5:1)</t>
  </si>
  <si>
    <t>Ⅲ(6:1)</t>
  </si>
  <si>
    <t>（Ｇ／９）</t>
  </si>
  <si>
    <t>（Ｇ／６）</t>
  </si>
  <si>
    <t>（Ｇ／４）</t>
  </si>
  <si>
    <t>（Ｇ／２．５）</t>
  </si>
  <si>
    <t>障害支援区分</t>
  </si>
  <si>
    <t>（１）</t>
  </si>
  <si>
    <t>（２）</t>
  </si>
  <si>
    <t>（２）</t>
  </si>
  <si>
    <t>※（１）（２）記載・・・・・・・共同生活援助（介護サービス包括型）</t>
  </si>
  <si>
    <t>※（１）のみ記載・・・・・・・外部サービス利用型共同生活援助</t>
  </si>
  <si>
    <t>Ⅳ(10:1)</t>
  </si>
  <si>
    <t>　・共同生活援助（事業形態により、（１）（２）あるいは（１）について記載）</t>
  </si>
  <si>
    <t>人員配置基準上の必要人数計算表</t>
  </si>
  <si>
    <t>対象期間：平成　　年　　月から平成　　年　　月まで</t>
  </si>
  <si>
    <t>対象期間：平成○○年○○月から平成○○年○○月まで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</si>
</sst>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[$€-2]\ #,##0.00_);[Red]\([$€-2]\ #,##0.00\)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,##0_);[Red]\(#,##0\)"/>
    <numFmt numFmtId="199" formatCode="#,##0_ "/>
    <numFmt numFmtId="20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99" fontId="5" fillId="0" borderId="0" xfId="49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5" fillId="0" borderId="0" xfId="49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9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00390625" defaultRowHeight="13.5"/>
  <cols>
    <col min="2" max="2" width="13.00390625" style="0" customWidth="1"/>
    <col min="3" max="3" width="17.00390625" style="0" customWidth="1"/>
    <col min="4" max="4" width="14.125" style="0" customWidth="1"/>
    <col min="5" max="5" width="24.50390625" style="0" customWidth="1"/>
    <col min="6" max="6" width="29.50390625" style="0" bestFit="1" customWidth="1"/>
  </cols>
  <sheetData>
    <row r="1" ht="13.5" customHeight="1">
      <c r="A1" s="2" t="s">
        <v>30</v>
      </c>
    </row>
    <row r="2" ht="12" customHeight="1"/>
    <row r="3" ht="13.5">
      <c r="A3" s="2" t="s">
        <v>29</v>
      </c>
    </row>
    <row r="4" spans="1:5" ht="18.75" customHeight="1">
      <c r="A4" s="2"/>
      <c r="B4" s="2" t="s">
        <v>26</v>
      </c>
      <c r="C4" s="2"/>
      <c r="D4" s="2"/>
      <c r="E4" s="2"/>
    </row>
    <row r="5" spans="1:5" ht="13.5">
      <c r="A5" s="2"/>
      <c r="B5" s="2" t="s">
        <v>27</v>
      </c>
      <c r="C5" s="2"/>
      <c r="D5" s="2"/>
      <c r="E5" s="2"/>
    </row>
    <row r="6" ht="13.5">
      <c r="A6" s="2"/>
    </row>
    <row r="7" spans="2:4" ht="13.5">
      <c r="B7" s="40" t="s">
        <v>31</v>
      </c>
      <c r="C7" s="29"/>
      <c r="D7" s="29"/>
    </row>
    <row r="8" spans="1:2" ht="13.5">
      <c r="A8" s="28" t="s">
        <v>23</v>
      </c>
      <c r="B8" s="2" t="s">
        <v>0</v>
      </c>
    </row>
    <row r="9" spans="2:6" ht="15.75" customHeight="1">
      <c r="B9" s="12" t="s">
        <v>14</v>
      </c>
      <c r="C9" s="1" t="s">
        <v>2</v>
      </c>
      <c r="D9" s="1" t="s">
        <v>3</v>
      </c>
      <c r="E9" s="1" t="s">
        <v>4</v>
      </c>
      <c r="F9" s="1" t="s">
        <v>5</v>
      </c>
    </row>
    <row r="10" spans="2:6" s="6" customFormat="1" ht="21.75" customHeight="1">
      <c r="B10" s="13" t="s">
        <v>15</v>
      </c>
      <c r="C10" s="15"/>
      <c r="D10" s="15"/>
      <c r="E10" s="4" t="e">
        <f>ROUNDUP(C10/D10,1)</f>
        <v>#DIV/0!</v>
      </c>
      <c r="F10" s="5" t="e">
        <f>ROUNDDOWN(E10/4,1)</f>
        <v>#DIV/0!</v>
      </c>
    </row>
    <row r="11" spans="2:6" s="6" customFormat="1" ht="21.75" customHeight="1">
      <c r="B11" s="13" t="s">
        <v>16</v>
      </c>
      <c r="C11" s="15"/>
      <c r="D11" s="15"/>
      <c r="E11" s="4" t="e">
        <f>ROUNDUP(C11/D11,1)</f>
        <v>#DIV/0!</v>
      </c>
      <c r="F11" s="5" t="e">
        <f>ROUNDDOWN(E11/5,1)</f>
        <v>#DIV/0!</v>
      </c>
    </row>
    <row r="12" spans="2:6" s="6" customFormat="1" ht="21.75" customHeight="1">
      <c r="B12" s="13" t="s">
        <v>17</v>
      </c>
      <c r="C12" s="15"/>
      <c r="D12" s="15"/>
      <c r="E12" s="4" t="e">
        <f>ROUNDUP(C12/D12,1)</f>
        <v>#DIV/0!</v>
      </c>
      <c r="F12" s="5" t="e">
        <f>ROUNDDOWN(E12/6,1)</f>
        <v>#DIV/0!</v>
      </c>
    </row>
    <row r="13" spans="2:6" s="6" customFormat="1" ht="21.75" customHeight="1">
      <c r="B13" s="13" t="s">
        <v>28</v>
      </c>
      <c r="C13" s="15"/>
      <c r="D13" s="15"/>
      <c r="E13" s="4" t="e">
        <f>ROUNDUP(C13/D13,1)</f>
        <v>#DIV/0!</v>
      </c>
      <c r="F13" s="5" t="e">
        <f>ROUNDDOWN(E13/10,1)</f>
        <v>#DIV/0!</v>
      </c>
    </row>
    <row r="15" spans="1:2" ht="13.5">
      <c r="A15" s="28" t="s">
        <v>25</v>
      </c>
      <c r="B15" s="2" t="s">
        <v>6</v>
      </c>
    </row>
    <row r="16" spans="2:6" ht="15" customHeight="1">
      <c r="B16" s="1" t="s">
        <v>22</v>
      </c>
      <c r="C16" s="1" t="s">
        <v>7</v>
      </c>
      <c r="D16" s="1" t="s">
        <v>8</v>
      </c>
      <c r="E16" s="1" t="s">
        <v>11</v>
      </c>
      <c r="F16" s="1" t="s">
        <v>1</v>
      </c>
    </row>
    <row r="17" spans="2:7" s="6" customFormat="1" ht="19.5" customHeight="1">
      <c r="B17" s="8">
        <v>3</v>
      </c>
      <c r="C17" s="15"/>
      <c r="D17" s="15"/>
      <c r="E17" s="4" t="e">
        <f>ROUNDUP(C17/D17,1)</f>
        <v>#DIV/0!</v>
      </c>
      <c r="F17" s="3" t="e">
        <f>ROUNDDOWN(E17/9,1)</f>
        <v>#DIV/0!</v>
      </c>
      <c r="G17" s="17" t="s">
        <v>18</v>
      </c>
    </row>
    <row r="18" spans="2:7" s="6" customFormat="1" ht="19.5" customHeight="1">
      <c r="B18" s="8">
        <v>4</v>
      </c>
      <c r="C18" s="15"/>
      <c r="D18" s="15"/>
      <c r="E18" s="4" t="e">
        <f>ROUNDUP(C18/D18,1)</f>
        <v>#DIV/0!</v>
      </c>
      <c r="F18" s="3" t="e">
        <f>ROUNDDOWN(E18/6,1)</f>
        <v>#DIV/0!</v>
      </c>
      <c r="G18" s="16" t="s">
        <v>19</v>
      </c>
    </row>
    <row r="19" spans="2:7" s="6" customFormat="1" ht="19.5" customHeight="1">
      <c r="B19" s="8">
        <v>5</v>
      </c>
      <c r="C19" s="15"/>
      <c r="D19" s="15"/>
      <c r="E19" s="4" t="e">
        <f>ROUNDUP(C19/D19,1)</f>
        <v>#DIV/0!</v>
      </c>
      <c r="F19" s="3" t="e">
        <f>ROUNDDOWN(E19/4,1)</f>
        <v>#DIV/0!</v>
      </c>
      <c r="G19" s="16" t="s">
        <v>20</v>
      </c>
    </row>
    <row r="20" spans="2:7" s="6" customFormat="1" ht="19.5" customHeight="1">
      <c r="B20" s="8">
        <v>6</v>
      </c>
      <c r="C20" s="15"/>
      <c r="D20" s="15"/>
      <c r="E20" s="4" t="e">
        <f>ROUNDUP(C20/D20,1)</f>
        <v>#DIV/0!</v>
      </c>
      <c r="F20" s="3" t="e">
        <f>ROUNDDOWN(E20/2.5,1)</f>
        <v>#DIV/0!</v>
      </c>
      <c r="G20" s="16" t="s">
        <v>21</v>
      </c>
    </row>
    <row r="21" spans="2:6" ht="19.5" customHeight="1">
      <c r="B21" s="32" t="s">
        <v>12</v>
      </c>
      <c r="C21" s="32"/>
      <c r="D21" s="32"/>
      <c r="E21" s="32"/>
      <c r="F21" s="7" t="e">
        <f>SUM(F17:F20)</f>
        <v>#DIV/0!</v>
      </c>
    </row>
    <row r="22" ht="6.75" customHeight="1"/>
    <row r="23" spans="2:6" ht="13.5">
      <c r="B23" t="s">
        <v>13</v>
      </c>
      <c r="F23" s="34" t="str">
        <f>IF(SUM(C17:C20)&lt;SUM(C10:C12),"OK","世話人欄の延べ利用者数が、生活支援員欄延べ利用者数より少なくなっています。世話人欄には区分１、２の延べ利用者数も含めた数値となります。")</f>
        <v>世話人欄の延べ利用者数が、生活支援員欄延べ利用者数より少なくなっています。世話人欄には区分１、２の延べ利用者数も含めた数値となります。</v>
      </c>
    </row>
    <row r="24" spans="3:6" ht="13.5" customHeight="1">
      <c r="C24" s="14" t="s">
        <v>9</v>
      </c>
      <c r="F24" s="34"/>
    </row>
    <row r="25" spans="3:6" ht="30" customHeight="1">
      <c r="C25" s="33" t="s">
        <v>10</v>
      </c>
      <c r="D25" s="33"/>
      <c r="E25" s="33"/>
      <c r="F25" s="34"/>
    </row>
    <row r="26" ht="13.5">
      <c r="F26" s="34"/>
    </row>
    <row r="27" s="19" customFormat="1" ht="13.5">
      <c r="A27" s="18"/>
    </row>
    <row r="28" s="19" customFormat="1" ht="13.5"/>
    <row r="29" s="19" customFormat="1" ht="13.5"/>
    <row r="30" spans="2:6" s="19" customFormat="1" ht="16.5" customHeight="1">
      <c r="B30" s="20"/>
      <c r="C30" s="21"/>
      <c r="D30" s="21"/>
      <c r="E30" s="21"/>
      <c r="F30" s="21"/>
    </row>
    <row r="31" spans="2:6" s="25" customFormat="1" ht="21.75" customHeight="1">
      <c r="B31" s="22"/>
      <c r="C31" s="26"/>
      <c r="D31" s="27"/>
      <c r="E31" s="10"/>
      <c r="F31" s="11"/>
    </row>
    <row r="32" spans="2:6" s="25" customFormat="1" ht="21.75" customHeight="1">
      <c r="B32" s="22"/>
      <c r="C32" s="26"/>
      <c r="D32" s="27"/>
      <c r="E32" s="10"/>
      <c r="F32" s="11"/>
    </row>
    <row r="33" spans="2:6" s="25" customFormat="1" ht="21.75" customHeight="1">
      <c r="B33" s="22"/>
      <c r="C33" s="26"/>
      <c r="D33" s="27"/>
      <c r="E33" s="10"/>
      <c r="F33" s="11"/>
    </row>
    <row r="34" spans="2:6" s="25" customFormat="1" ht="21.75" customHeight="1">
      <c r="B34" s="22"/>
      <c r="C34" s="26"/>
      <c r="D34" s="27"/>
      <c r="E34" s="10"/>
      <c r="F34" s="11"/>
    </row>
    <row r="35" spans="3:6" s="25" customFormat="1" ht="16.5" customHeight="1">
      <c r="C35" s="9"/>
      <c r="D35" s="9"/>
      <c r="E35" s="10"/>
      <c r="F35" s="11"/>
    </row>
    <row r="36" s="25" customFormat="1" ht="6" customHeight="1"/>
    <row r="37" s="19" customFormat="1" ht="13.5"/>
    <row r="38" s="19" customFormat="1" ht="13.5"/>
    <row r="39" spans="3:6" s="19" customFormat="1" ht="30" customHeight="1">
      <c r="C39" s="30"/>
      <c r="D39" s="31"/>
      <c r="E39" s="31"/>
      <c r="F39" s="31"/>
    </row>
  </sheetData>
  <sheetProtection/>
  <mergeCells count="4">
    <mergeCell ref="C39:F39"/>
    <mergeCell ref="B21:E21"/>
    <mergeCell ref="C25:E25"/>
    <mergeCell ref="F23:F26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scale="89" r:id="rId3"/>
  <headerFooter alignWithMargins="0">
    <oddHeader>&amp;R別表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view="pageBreakPreview" zoomScale="85" zoomScaleSheetLayoutView="85" zoomScalePageLayoutView="0" workbookViewId="0" topLeftCell="A1">
      <selection activeCell="B7" sqref="B7"/>
    </sheetView>
  </sheetViews>
  <sheetFormatPr defaultColWidth="9.00390625" defaultRowHeight="13.5"/>
  <cols>
    <col min="2" max="2" width="13.00390625" style="0" customWidth="1"/>
    <col min="3" max="3" width="17.00390625" style="0" customWidth="1"/>
    <col min="4" max="4" width="14.125" style="0" customWidth="1"/>
    <col min="5" max="5" width="24.50390625" style="0" customWidth="1"/>
    <col min="6" max="6" width="29.50390625" style="0" bestFit="1" customWidth="1"/>
  </cols>
  <sheetData>
    <row r="1" ht="13.5">
      <c r="A1" s="2" t="s">
        <v>30</v>
      </c>
    </row>
    <row r="3" ht="13.5">
      <c r="A3" s="2" t="s">
        <v>29</v>
      </c>
    </row>
    <row r="4" spans="1:5" ht="18.75" customHeight="1">
      <c r="A4" s="2"/>
      <c r="B4" s="2" t="s">
        <v>26</v>
      </c>
      <c r="C4" s="2"/>
      <c r="D4" s="2"/>
      <c r="E4" s="2"/>
    </row>
    <row r="5" spans="1:5" ht="13.5">
      <c r="A5" s="2"/>
      <c r="B5" s="2" t="s">
        <v>27</v>
      </c>
      <c r="C5" s="2"/>
      <c r="D5" s="2"/>
      <c r="E5" s="2"/>
    </row>
    <row r="6" spans="1:4" ht="13.5">
      <c r="A6" s="2"/>
      <c r="B6" s="29"/>
      <c r="C6" s="29"/>
      <c r="D6" s="29"/>
    </row>
    <row r="7" spans="2:4" ht="13.5">
      <c r="B7" s="40" t="s">
        <v>32</v>
      </c>
      <c r="C7" s="29"/>
      <c r="D7" s="29"/>
    </row>
    <row r="8" spans="1:2" ht="13.5">
      <c r="A8" s="28" t="s">
        <v>23</v>
      </c>
      <c r="B8" s="2" t="s">
        <v>0</v>
      </c>
    </row>
    <row r="9" spans="2:6" ht="15.75" customHeight="1">
      <c r="B9" s="12" t="s">
        <v>14</v>
      </c>
      <c r="C9" s="1" t="s">
        <v>2</v>
      </c>
      <c r="D9" s="1" t="s">
        <v>3</v>
      </c>
      <c r="E9" s="1" t="s">
        <v>4</v>
      </c>
      <c r="F9" s="1" t="s">
        <v>5</v>
      </c>
    </row>
    <row r="10" spans="2:6" s="6" customFormat="1" ht="21.75" customHeight="1">
      <c r="B10" s="13" t="s">
        <v>15</v>
      </c>
      <c r="C10" s="15">
        <v>3200</v>
      </c>
      <c r="D10" s="15">
        <v>365</v>
      </c>
      <c r="E10" s="4">
        <f>ROUNDUP(C10/D10,1)</f>
        <v>8.799999999999999</v>
      </c>
      <c r="F10" s="5">
        <f>ROUNDDOWN(E10/4,1)</f>
        <v>2.2</v>
      </c>
    </row>
    <row r="11" spans="2:6" s="6" customFormat="1" ht="21.75" customHeight="1">
      <c r="B11" s="13" t="s">
        <v>16</v>
      </c>
      <c r="C11" s="15"/>
      <c r="D11" s="15"/>
      <c r="E11" s="4" t="e">
        <f>ROUNDUP(C11/D11,1)</f>
        <v>#DIV/0!</v>
      </c>
      <c r="F11" s="5" t="e">
        <f>ROUNDDOWN(E11/5,1)</f>
        <v>#DIV/0!</v>
      </c>
    </row>
    <row r="12" spans="2:6" s="6" customFormat="1" ht="21.75" customHeight="1">
      <c r="B12" s="13" t="s">
        <v>17</v>
      </c>
      <c r="C12" s="15"/>
      <c r="D12" s="15"/>
      <c r="E12" s="4" t="e">
        <f>ROUNDUP(C12/D12,1)</f>
        <v>#DIV/0!</v>
      </c>
      <c r="F12" s="5" t="e">
        <f>ROUNDDOWN(E12/6,1)</f>
        <v>#DIV/0!</v>
      </c>
    </row>
    <row r="13" spans="2:6" s="6" customFormat="1" ht="21.75" customHeight="1">
      <c r="B13" s="13" t="s">
        <v>28</v>
      </c>
      <c r="C13" s="15"/>
      <c r="D13" s="15"/>
      <c r="E13" s="4" t="e">
        <f>ROUNDUP(C13/D13,1)</f>
        <v>#DIV/0!</v>
      </c>
      <c r="F13" s="5" t="e">
        <f>ROUNDDOWN(E13/10,1)</f>
        <v>#DIV/0!</v>
      </c>
    </row>
    <row r="15" spans="1:2" ht="13.5">
      <c r="A15" s="28" t="s">
        <v>25</v>
      </c>
      <c r="B15" s="2" t="s">
        <v>6</v>
      </c>
    </row>
    <row r="16" spans="2:6" ht="15" customHeight="1">
      <c r="B16" s="1" t="s">
        <v>22</v>
      </c>
      <c r="C16" s="1" t="s">
        <v>7</v>
      </c>
      <c r="D16" s="1" t="s">
        <v>8</v>
      </c>
      <c r="E16" s="1" t="s">
        <v>11</v>
      </c>
      <c r="F16" s="1" t="s">
        <v>1</v>
      </c>
    </row>
    <row r="17" spans="2:7" s="6" customFormat="1" ht="19.5" customHeight="1">
      <c r="B17" s="8">
        <v>3</v>
      </c>
      <c r="C17" s="15">
        <v>500</v>
      </c>
      <c r="D17" s="15">
        <v>365</v>
      </c>
      <c r="E17" s="4">
        <f>ROUNDUP(C17/D17,1)</f>
        <v>1.4000000000000001</v>
      </c>
      <c r="F17" s="3">
        <f>ROUNDDOWN(E17/9,1)</f>
        <v>0.1</v>
      </c>
      <c r="G17" s="17" t="s">
        <v>18</v>
      </c>
    </row>
    <row r="18" spans="2:7" s="6" customFormat="1" ht="19.5" customHeight="1">
      <c r="B18" s="8">
        <v>4</v>
      </c>
      <c r="C18" s="15">
        <v>600</v>
      </c>
      <c r="D18" s="15">
        <v>365</v>
      </c>
      <c r="E18" s="4">
        <f>ROUNDUP(C18/D18,1)</f>
        <v>1.7000000000000002</v>
      </c>
      <c r="F18" s="3">
        <f>ROUNDDOWN(E18/6,1)</f>
        <v>0.2</v>
      </c>
      <c r="G18" s="16" t="s">
        <v>19</v>
      </c>
    </row>
    <row r="19" spans="2:7" s="6" customFormat="1" ht="19.5" customHeight="1">
      <c r="B19" s="8">
        <v>5</v>
      </c>
      <c r="C19" s="15">
        <v>600</v>
      </c>
      <c r="D19" s="15">
        <v>365</v>
      </c>
      <c r="E19" s="4">
        <f>ROUNDUP(C19/D19,1)</f>
        <v>1.7000000000000002</v>
      </c>
      <c r="F19" s="3">
        <f>ROUNDDOWN(E19/4,1)</f>
        <v>0.4</v>
      </c>
      <c r="G19" s="16" t="s">
        <v>20</v>
      </c>
    </row>
    <row r="20" spans="2:7" s="6" customFormat="1" ht="19.5" customHeight="1">
      <c r="B20" s="8">
        <v>6</v>
      </c>
      <c r="C20" s="15">
        <v>600</v>
      </c>
      <c r="D20" s="15">
        <v>365</v>
      </c>
      <c r="E20" s="4">
        <f>ROUNDUP(C20/D20,1)</f>
        <v>1.7000000000000002</v>
      </c>
      <c r="F20" s="3">
        <f>ROUNDDOWN(E20/2.5,1)</f>
        <v>0.6</v>
      </c>
      <c r="G20" s="16" t="s">
        <v>21</v>
      </c>
    </row>
    <row r="21" spans="2:6" ht="19.5" customHeight="1">
      <c r="B21" s="32" t="s">
        <v>12</v>
      </c>
      <c r="C21" s="32"/>
      <c r="D21" s="32"/>
      <c r="E21" s="32"/>
      <c r="F21" s="7">
        <f>SUM(F17:F20)</f>
        <v>1.3</v>
      </c>
    </row>
    <row r="22" ht="6.75" customHeight="1"/>
    <row r="23" ht="13.5">
      <c r="B23" t="s">
        <v>13</v>
      </c>
    </row>
    <row r="24" ht="13.5">
      <c r="C24" t="s">
        <v>9</v>
      </c>
    </row>
    <row r="25" spans="3:6" ht="30" customHeight="1">
      <c r="C25" s="35" t="s">
        <v>10</v>
      </c>
      <c r="D25" s="36"/>
      <c r="E25" s="36"/>
      <c r="F25" s="36"/>
    </row>
    <row r="27" s="19" customFormat="1" ht="13.5">
      <c r="A27" s="18"/>
    </row>
    <row r="28" s="19" customFormat="1" ht="13.5"/>
    <row r="29" s="19" customFormat="1" ht="13.5"/>
    <row r="30" spans="2:6" s="19" customFormat="1" ht="16.5" customHeight="1">
      <c r="B30" s="20"/>
      <c r="C30" s="37"/>
      <c r="D30" s="37"/>
      <c r="E30" s="21"/>
      <c r="F30" s="21"/>
    </row>
    <row r="31" spans="2:6" s="19" customFormat="1" ht="21.75" customHeight="1">
      <c r="B31" s="22"/>
      <c r="C31" s="38"/>
      <c r="D31" s="39"/>
      <c r="E31" s="23"/>
      <c r="F31" s="24"/>
    </row>
    <row r="32" spans="2:6" s="19" customFormat="1" ht="21.75" customHeight="1">
      <c r="B32" s="22"/>
      <c r="C32" s="38"/>
      <c r="D32" s="39"/>
      <c r="E32" s="23"/>
      <c r="F32" s="24"/>
    </row>
    <row r="33" spans="2:6" s="19" customFormat="1" ht="21.75" customHeight="1">
      <c r="B33" s="22"/>
      <c r="C33" s="38"/>
      <c r="D33" s="39"/>
      <c r="E33" s="23"/>
      <c r="F33" s="24"/>
    </row>
    <row r="34" spans="2:6" s="19" customFormat="1" ht="21.75" customHeight="1">
      <c r="B34" s="22"/>
      <c r="C34" s="38"/>
      <c r="D34" s="39"/>
      <c r="E34" s="23"/>
      <c r="F34" s="24"/>
    </row>
    <row r="35" spans="3:6" s="25" customFormat="1" ht="16.5" customHeight="1">
      <c r="C35" s="9"/>
      <c r="D35" s="9"/>
      <c r="E35" s="10"/>
      <c r="F35" s="11"/>
    </row>
    <row r="36" s="19" customFormat="1" ht="6" customHeight="1"/>
    <row r="37" s="19" customFormat="1" ht="13.5"/>
    <row r="38" s="19" customFormat="1" ht="13.5"/>
    <row r="39" spans="3:6" s="19" customFormat="1" ht="30" customHeight="1">
      <c r="C39" s="30"/>
      <c r="D39" s="31"/>
      <c r="E39" s="31"/>
      <c r="F39" s="31"/>
    </row>
    <row r="40" s="19" customFormat="1" ht="13.5"/>
    <row r="41" s="19" customFormat="1" ht="13.5"/>
    <row r="42" s="19" customFormat="1" ht="13.5"/>
    <row r="43" s="19" customFormat="1" ht="13.5"/>
    <row r="44" s="19" customFormat="1" ht="13.5"/>
    <row r="45" s="19" customFormat="1" ht="13.5"/>
    <row r="46" s="19" customFormat="1" ht="13.5"/>
    <row r="47" s="19" customFormat="1" ht="13.5"/>
    <row r="48" s="19" customFormat="1" ht="13.5"/>
    <row r="49" s="19" customFormat="1" ht="13.5"/>
    <row r="50" s="19" customFormat="1" ht="13.5"/>
    <row r="51" s="19" customFormat="1" ht="13.5"/>
    <row r="52" s="19" customFormat="1" ht="13.5"/>
    <row r="53" s="19" customFormat="1" ht="13.5"/>
    <row r="54" s="19" customFormat="1" ht="13.5"/>
    <row r="55" s="19" customFormat="1" ht="13.5"/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</sheetData>
  <sheetProtection/>
  <mergeCells count="3">
    <mergeCell ref="B21:E21"/>
    <mergeCell ref="C25:F25"/>
    <mergeCell ref="C39:F3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3"/>
  <headerFooter alignWithMargins="0">
    <oddHeader>&amp;R別表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view="pageBreakPreview" zoomScale="80" zoomScaleSheetLayoutView="80" zoomScalePageLayoutView="0" workbookViewId="0" topLeftCell="A1">
      <selection activeCell="B7" sqref="B7"/>
    </sheetView>
  </sheetViews>
  <sheetFormatPr defaultColWidth="9.00390625" defaultRowHeight="13.5"/>
  <cols>
    <col min="2" max="2" width="13.00390625" style="0" customWidth="1"/>
    <col min="3" max="3" width="17.00390625" style="0" customWidth="1"/>
    <col min="4" max="4" width="14.125" style="0" customWidth="1"/>
    <col min="5" max="5" width="24.50390625" style="0" customWidth="1"/>
    <col min="6" max="6" width="29.50390625" style="0" bestFit="1" customWidth="1"/>
  </cols>
  <sheetData>
    <row r="1" ht="13.5">
      <c r="A1" s="2" t="s">
        <v>30</v>
      </c>
    </row>
    <row r="3" ht="13.5">
      <c r="A3" s="2" t="s">
        <v>29</v>
      </c>
    </row>
    <row r="4" spans="1:5" ht="18.75" customHeight="1">
      <c r="A4" s="2"/>
      <c r="B4" s="2" t="s">
        <v>26</v>
      </c>
      <c r="C4" s="2"/>
      <c r="D4" s="2"/>
      <c r="E4" s="2"/>
    </row>
    <row r="5" spans="1:5" ht="13.5">
      <c r="A5" s="2"/>
      <c r="B5" s="2" t="s">
        <v>27</v>
      </c>
      <c r="C5" s="2"/>
      <c r="D5" s="2"/>
      <c r="E5" s="2"/>
    </row>
    <row r="6" spans="1:5" ht="13.5">
      <c r="A6" s="2"/>
      <c r="B6" s="2"/>
      <c r="C6" s="2"/>
      <c r="D6" s="2"/>
      <c r="E6" s="2"/>
    </row>
    <row r="7" spans="2:4" ht="13.5">
      <c r="B7" s="40" t="s">
        <v>32</v>
      </c>
      <c r="C7" s="29"/>
      <c r="D7" s="29"/>
    </row>
    <row r="8" spans="1:2" ht="13.5">
      <c r="A8" s="28" t="s">
        <v>23</v>
      </c>
      <c r="B8" s="2" t="s">
        <v>0</v>
      </c>
    </row>
    <row r="9" spans="2:6" ht="15.75" customHeight="1">
      <c r="B9" s="12" t="s">
        <v>14</v>
      </c>
      <c r="C9" s="1" t="s">
        <v>2</v>
      </c>
      <c r="D9" s="1" t="s">
        <v>3</v>
      </c>
      <c r="E9" s="1" t="s">
        <v>4</v>
      </c>
      <c r="F9" s="1" t="s">
        <v>5</v>
      </c>
    </row>
    <row r="10" spans="2:6" s="6" customFormat="1" ht="21.75" customHeight="1">
      <c r="B10" s="13" t="s">
        <v>15</v>
      </c>
      <c r="C10" s="15">
        <v>3200</v>
      </c>
      <c r="D10" s="15">
        <v>365</v>
      </c>
      <c r="E10" s="4">
        <f>ROUNDUP(C10/D10,1)</f>
        <v>8.799999999999999</v>
      </c>
      <c r="F10" s="5">
        <f>ROUNDDOWN(E10/4,1)</f>
        <v>2.2</v>
      </c>
    </row>
    <row r="11" spans="2:6" s="6" customFormat="1" ht="21.75" customHeight="1">
      <c r="B11" s="13" t="s">
        <v>16</v>
      </c>
      <c r="C11" s="15"/>
      <c r="D11" s="15"/>
      <c r="E11" s="4" t="e">
        <f>ROUNDUP(C11/D11,1)</f>
        <v>#DIV/0!</v>
      </c>
      <c r="F11" s="5" t="e">
        <f>ROUNDDOWN(E11/5,1)</f>
        <v>#DIV/0!</v>
      </c>
    </row>
    <row r="12" spans="2:6" s="6" customFormat="1" ht="21.75" customHeight="1">
      <c r="B12" s="13" t="s">
        <v>17</v>
      </c>
      <c r="C12" s="15"/>
      <c r="D12" s="15"/>
      <c r="E12" s="4" t="e">
        <f>ROUNDUP(C12/D12,1)</f>
        <v>#DIV/0!</v>
      </c>
      <c r="F12" s="5" t="e">
        <f>ROUNDDOWN(E12/6,1)</f>
        <v>#DIV/0!</v>
      </c>
    </row>
    <row r="13" spans="2:6" s="6" customFormat="1" ht="21.75" customHeight="1">
      <c r="B13" s="13" t="s">
        <v>28</v>
      </c>
      <c r="C13" s="15"/>
      <c r="D13" s="15"/>
      <c r="E13" s="4" t="e">
        <f>ROUNDUP(C13/D13,1)</f>
        <v>#DIV/0!</v>
      </c>
      <c r="F13" s="5" t="e">
        <f>ROUNDDOWN(E13/10,1)</f>
        <v>#DIV/0!</v>
      </c>
    </row>
    <row r="15" spans="1:2" ht="13.5">
      <c r="A15" t="s">
        <v>24</v>
      </c>
      <c r="B15" t="s">
        <v>6</v>
      </c>
    </row>
    <row r="16" spans="2:6" ht="15" customHeight="1">
      <c r="B16" s="1" t="s">
        <v>22</v>
      </c>
      <c r="C16" s="1" t="s">
        <v>7</v>
      </c>
      <c r="D16" s="1" t="s">
        <v>8</v>
      </c>
      <c r="E16" s="1" t="s">
        <v>11</v>
      </c>
      <c r="F16" s="1" t="s">
        <v>1</v>
      </c>
    </row>
    <row r="17" spans="2:7" s="6" customFormat="1" ht="19.5" customHeight="1">
      <c r="B17" s="8">
        <v>3</v>
      </c>
      <c r="C17" s="15">
        <v>0</v>
      </c>
      <c r="D17" s="15">
        <v>0</v>
      </c>
      <c r="E17" s="4" t="e">
        <f>ROUNDUP(C17/D17,1)</f>
        <v>#DIV/0!</v>
      </c>
      <c r="F17" s="3" t="e">
        <f>ROUNDDOWN(E17/9,1)</f>
        <v>#DIV/0!</v>
      </c>
      <c r="G17" s="17" t="s">
        <v>18</v>
      </c>
    </row>
    <row r="18" spans="2:7" s="6" customFormat="1" ht="19.5" customHeight="1">
      <c r="B18" s="8">
        <v>4</v>
      </c>
      <c r="C18" s="15">
        <v>0</v>
      </c>
      <c r="D18" s="15">
        <v>0</v>
      </c>
      <c r="E18" s="4" t="e">
        <f>ROUNDUP(C18/D18,1)</f>
        <v>#DIV/0!</v>
      </c>
      <c r="F18" s="3" t="e">
        <f>ROUNDDOWN(E18/6,1)</f>
        <v>#DIV/0!</v>
      </c>
      <c r="G18" s="16" t="s">
        <v>19</v>
      </c>
    </row>
    <row r="19" spans="2:7" s="6" customFormat="1" ht="19.5" customHeight="1">
      <c r="B19" s="8">
        <v>5</v>
      </c>
      <c r="C19" s="15">
        <v>0</v>
      </c>
      <c r="D19" s="15">
        <v>0</v>
      </c>
      <c r="E19" s="4" t="e">
        <f>ROUNDUP(C19/D19,1)</f>
        <v>#DIV/0!</v>
      </c>
      <c r="F19" s="3" t="e">
        <f>ROUNDDOWN(E19/4,1)</f>
        <v>#DIV/0!</v>
      </c>
      <c r="G19" s="16" t="s">
        <v>20</v>
      </c>
    </row>
    <row r="20" spans="2:7" s="6" customFormat="1" ht="19.5" customHeight="1">
      <c r="B20" s="8">
        <v>6</v>
      </c>
      <c r="C20" s="15">
        <v>0</v>
      </c>
      <c r="D20" s="15">
        <v>0</v>
      </c>
      <c r="E20" s="4" t="e">
        <f>ROUNDUP(C20/D20,1)</f>
        <v>#DIV/0!</v>
      </c>
      <c r="F20" s="3" t="e">
        <f>ROUNDDOWN(E20/2.5,1)</f>
        <v>#DIV/0!</v>
      </c>
      <c r="G20" s="16" t="s">
        <v>21</v>
      </c>
    </row>
    <row r="21" spans="2:6" ht="19.5" customHeight="1">
      <c r="B21" s="32" t="s">
        <v>12</v>
      </c>
      <c r="C21" s="32"/>
      <c r="D21" s="32"/>
      <c r="E21" s="32"/>
      <c r="F21" s="7" t="e">
        <f>SUM(F17:F20)</f>
        <v>#DIV/0!</v>
      </c>
    </row>
    <row r="22" ht="6.75" customHeight="1"/>
    <row r="23" ht="13.5">
      <c r="B23" t="s">
        <v>13</v>
      </c>
    </row>
    <row r="24" ht="13.5">
      <c r="C24" t="s">
        <v>9</v>
      </c>
    </row>
    <row r="25" spans="3:6" ht="30" customHeight="1">
      <c r="C25" s="35" t="s">
        <v>10</v>
      </c>
      <c r="D25" s="36"/>
      <c r="E25" s="36"/>
      <c r="F25" s="36"/>
    </row>
    <row r="27" s="19" customFormat="1" ht="13.5">
      <c r="A27" s="18"/>
    </row>
    <row r="28" s="19" customFormat="1" ht="13.5"/>
    <row r="29" s="19" customFormat="1" ht="13.5"/>
    <row r="30" spans="2:6" s="19" customFormat="1" ht="16.5" customHeight="1">
      <c r="B30" s="20"/>
      <c r="C30" s="37"/>
      <c r="D30" s="37"/>
      <c r="E30" s="21"/>
      <c r="F30" s="21"/>
    </row>
    <row r="31" spans="2:6" s="19" customFormat="1" ht="21.75" customHeight="1">
      <c r="B31" s="22"/>
      <c r="C31" s="38"/>
      <c r="D31" s="39"/>
      <c r="E31" s="23"/>
      <c r="F31" s="24"/>
    </row>
    <row r="32" spans="2:6" s="19" customFormat="1" ht="21.75" customHeight="1">
      <c r="B32" s="22"/>
      <c r="C32" s="38"/>
      <c r="D32" s="39"/>
      <c r="E32" s="23"/>
      <c r="F32" s="24"/>
    </row>
    <row r="33" spans="2:6" s="19" customFormat="1" ht="21.75" customHeight="1">
      <c r="B33" s="22"/>
      <c r="C33" s="38"/>
      <c r="D33" s="39"/>
      <c r="E33" s="23"/>
      <c r="F33" s="24"/>
    </row>
    <row r="34" spans="2:6" s="19" customFormat="1" ht="21.75" customHeight="1">
      <c r="B34" s="22"/>
      <c r="C34" s="38"/>
      <c r="D34" s="39"/>
      <c r="E34" s="23"/>
      <c r="F34" s="24"/>
    </row>
    <row r="35" spans="3:6" s="25" customFormat="1" ht="16.5" customHeight="1">
      <c r="C35" s="9"/>
      <c r="D35" s="9"/>
      <c r="E35" s="10"/>
      <c r="F35" s="11"/>
    </row>
    <row r="36" s="19" customFormat="1" ht="6" customHeight="1"/>
    <row r="37" s="19" customFormat="1" ht="13.5"/>
    <row r="38" s="19" customFormat="1" ht="13.5"/>
    <row r="39" spans="3:6" s="19" customFormat="1" ht="30" customHeight="1">
      <c r="C39" s="30"/>
      <c r="D39" s="31"/>
      <c r="E39" s="31"/>
      <c r="F39" s="31"/>
    </row>
    <row r="40" s="19" customFormat="1" ht="13.5"/>
    <row r="41" s="19" customFormat="1" ht="13.5"/>
    <row r="42" s="19" customFormat="1" ht="13.5"/>
    <row r="43" s="19" customFormat="1" ht="13.5"/>
    <row r="44" s="19" customFormat="1" ht="13.5"/>
    <row r="45" s="19" customFormat="1" ht="13.5"/>
    <row r="46" s="19" customFormat="1" ht="13.5"/>
    <row r="47" s="19" customFormat="1" ht="13.5"/>
    <row r="48" s="19" customFormat="1" ht="13.5"/>
    <row r="49" s="19" customFormat="1" ht="13.5"/>
    <row r="50" s="19" customFormat="1" ht="13.5"/>
    <row r="51" s="19" customFormat="1" ht="13.5"/>
    <row r="52" s="19" customFormat="1" ht="13.5"/>
    <row r="53" s="19" customFormat="1" ht="13.5"/>
    <row r="54" s="19" customFormat="1" ht="13.5"/>
    <row r="55" s="19" customFormat="1" ht="13.5"/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</sheetData>
  <sheetProtection/>
  <mergeCells count="3">
    <mergeCell ref="B21:E21"/>
    <mergeCell ref="C25:F25"/>
    <mergeCell ref="C39:F3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3"/>
  <headerFooter alignWithMargins="0">
    <oddHeader>&amp;R別表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2014-03-14T05:51:47Z</cp:lastPrinted>
  <dcterms:created xsi:type="dcterms:W3CDTF">2007-08-31T06:54:55Z</dcterms:created>
  <dcterms:modified xsi:type="dcterms:W3CDTF">2016-02-03T11:20:02Z</dcterms:modified>
  <cp:category/>
  <cp:version/>
  <cp:contentType/>
  <cp:contentStatus/>
</cp:coreProperties>
</file>