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715" windowHeight="7920" tabRatio="680" activeTab="0"/>
  </bookViews>
  <sheets>
    <sheet name="生介・人員配置" sheetId="1" r:id="rId1"/>
    <sheet name="生介・平均障害支援区分 " sheetId="2" r:id="rId2"/>
    <sheet name="生介・人員配置 (記載例)" sheetId="3" r:id="rId3"/>
    <sheet name="生介・平均障害支援区分  (記載例)" sheetId="4" r:id="rId4"/>
  </sheets>
  <definedNames>
    <definedName name="_xlnm.Print_Area" localSheetId="0">'生介・人員配置'!$A$1:$H$27</definedName>
    <definedName name="_xlnm.Print_Area" localSheetId="2">'生介・人員配置 (記載例)'!$A$1:$H$27</definedName>
    <definedName name="_xlnm.Print_Area" localSheetId="1">'生介・平均障害支援区分 '!$B$1:$S$33</definedName>
    <definedName name="_xlnm.Print_Area" localSheetId="3">'生介・平均障害支援区分  (記載例)'!$B$1:$S$33</definedName>
  </definedNames>
  <calcPr fullCalcOnLoad="1"/>
</workbook>
</file>

<file path=xl/sharedStrings.xml><?xml version="1.0" encoding="utf-8"?>
<sst xmlns="http://schemas.openxmlformats.org/spreadsheetml/2006/main" count="129" uniqueCount="66">
  <si>
    <t>基準上の必要人数</t>
  </si>
  <si>
    <t>延べ利用者数（A）</t>
  </si>
  <si>
    <t>開所日数（B）</t>
  </si>
  <si>
    <t>前年度の平均値（C）＝A/B</t>
  </si>
  <si>
    <t>　・生活介護</t>
  </si>
  <si>
    <t>４未満</t>
  </si>
  <si>
    <t>４以上５未満</t>
  </si>
  <si>
    <t>（C)の値が６０人以下：１人以上</t>
  </si>
  <si>
    <t>（C)の値が６１人以上：１人に、利用者数が６０人を超えて４０又は
　　　　　　　　　　　　　　その端数を増すごとに１人を加えて得た数以上</t>
  </si>
  <si>
    <t>　　理学療法士又は作業療法士の数・・・当該訓練を行うために必要な数</t>
  </si>
  <si>
    <t>　　看護職員の数・・・１人以上かつ看護職員及び生活支援員のうち1人以上は常勤</t>
  </si>
  <si>
    <t>　　生活支援員の数・・・１人以上かつ看護職員及び生活支援員のうち1人以上は常勤</t>
  </si>
  <si>
    <t>５以上</t>
  </si>
  <si>
    <t>実利用者数</t>
  </si>
  <si>
    <t>延べ利用者数（b）</t>
  </si>
  <si>
    <r>
      <t>（a）×（</t>
    </r>
    <r>
      <rPr>
        <sz val="11"/>
        <rFont val="ＭＳ Ｐゴシック"/>
        <family val="3"/>
      </rPr>
      <t>b</t>
    </r>
    <r>
      <rPr>
        <sz val="11"/>
        <rFont val="ＭＳ Ｐゴシック"/>
        <family val="3"/>
      </rPr>
      <t>）</t>
    </r>
  </si>
  <si>
    <t>計</t>
  </si>
  <si>
    <t>備考</t>
  </si>
  <si>
    <t>※算出結果については，小数点第２位を四捨五入してしてください。</t>
  </si>
  <si>
    <t>延べ利用者数</t>
  </si>
  <si>
    <t>３　新設等の場合，計算式において前年度とあるものは，「新設後３ヶ月間」と読み替えてください。</t>
  </si>
  <si>
    <t>　　　　　　　サービス管理責任者（1人以上は常勤）</t>
  </si>
  <si>
    <t>人員配置体制加算</t>
  </si>
  <si>
    <t>算定する場合　○</t>
  </si>
  <si>
    <t>※ただし、障害者支援施設で人員配置体制加算を算定する場合は以下のとおりです。</t>
  </si>
  <si>
    <t>区分６，５の割合</t>
  </si>
  <si>
    <t>基準上の必要人数（Ｄ）</t>
  </si>
  <si>
    <r>
      <t>　　　　　　看護職員、理学療法士又は作業療法士及び生活支援員の総数</t>
    </r>
    <r>
      <rPr>
        <sz val="12"/>
        <rFont val="ＭＳ Ｐゴシック"/>
        <family val="3"/>
      </rPr>
      <t>　　　</t>
    </r>
  </si>
  <si>
    <t>４　区分５若しくは６に該当する者の割合は、（区分５に該当する前年度の延べ利用者数＋区分６に該当する
　前年度の延べ利用者数）／総延べ利用者数により求めてください。</t>
  </si>
  <si>
    <t>（Ｇ）＝Ｆ／１０</t>
  </si>
  <si>
    <r>
      <t>※算出結果については，（Ｃ）（Ｆ）は小数点第２位を切上げ、（Ｄ）（Ｇ）</t>
    </r>
    <r>
      <rPr>
        <sz val="11"/>
        <rFont val="ＭＳ Ｐゴシック"/>
        <family val="3"/>
      </rPr>
      <t>は切捨てとなります。</t>
    </r>
  </si>
  <si>
    <t>（Ｃ／６）</t>
  </si>
  <si>
    <t>（Ｃ／５）</t>
  </si>
  <si>
    <t>（Ｃ／３）</t>
  </si>
  <si>
    <t>人員配置体制加算Ⅰ　（１．７：１）</t>
  </si>
  <si>
    <t>人員配置体制加算Ⅲ　（２．５：１）</t>
  </si>
  <si>
    <t>人員配置体制加算Ⅱ　　（２：１）</t>
  </si>
  <si>
    <t>備考　１　介護給付費等単位数表第６の１の注１（３）、（４）又は（５）に定める者に係る実利用者数及び延べ利用者数に
　　　ついて記入してください。</t>
  </si>
  <si>
    <t>　　　　２　介護給付費等単位数表第６の１の注１（３）に定める者：
　　　　　次のイ又はロに該当する者のうち、施設入所者であって、区分３(50 歳以上の者にあっては、区分２)以下に該当
　　　　　するもの又は区分１から区分６までのいずれにも該当しないもの</t>
  </si>
  <si>
    <t>　　　　３　介護給付費等単位数表第６の１の注１（４）に定める者：
　　　　　上記２のイ又はロに該当する者のうち、施設入所者以外の者であって、区分２(50歳以上の者にあっては、区分１)
　　　　　以下に該当するもの又は区分１から区分６までのいずれにも該当しないもの
　　　　　　</t>
  </si>
  <si>
    <t>　　　　４　介護給付費等単位数表第６の１の注１（５）に定める者：
　　　　　平成二十四年三月三十一日において、重度の知的障害及び重度の上肢、下肢又は体幹の機能の障害が重複
　　　　　している障害者に対する生活介護に準ずる事業を行っていた事業所を利用していた者のうち、施設入所者以外
　　　　　の者であって、区分２(50歳以上の者にあっては、区分１)以下に該当するもの又は区分１から区分６までのいずれ
　　　　　にも該当しないもの
　　　　　　</t>
  </si>
  <si>
    <t>　　　　　　ロ　地域における障害福祉サービスの提供体制の状況その他やむを得ない事情により、通所によって介護等
　　　　　　　　を受けることが困難な者
　　　　　　</t>
  </si>
  <si>
    <t>　　　　　　　　①平成十八年九月三十日において現に存する障がい者制度改革推進本部等における検討を踏まえて
　　　　　　　　　障害保健福祉施策を見直すまでの間において障害者等の地域生活を支援するための関係法律の整
　　　　　　　　　備に関する法律（平成二十二年法律第七十一号。以下「整備法」という。）第五条による改正前の
　　　　　　　　　児童福祉法（昭和二十二年法律第百六十四号。以下「旧児童福祉法」という。）第四十二条に規定
　　　　　　　　　する知的障害児施設、旧児童福祉法第四十三条の三に規定する肢体不自由児施設及び旧児童
　　　　　　　　　福祉法第四十三条の四に規定する重症心身障害児施設（以下「知的障害児施設等」という。）に入所
　　　　　　　　　していた者又は指定医療機関（旧児童福祉法第七条第六項及び身体障害者福祉法（昭和二十四年
　　　　　　　　　法律第二百八十三号）第十八条第二項に規定する指定医療機関をいう。以下同じ。）に入院していた
　　　　　　　　　者のうち、同年十月一日以降当該知的障害児施設等又は指定医療機関から継続して一以上の他の
　　　　　　　　　指定療養介護事業所（障害者自立支援法に基づく指定障害福祉サービスの事業等の人員、設備及
　　　　　　　　　び運営に関する基準（平成十八年厚生労働省令第百七十一号。以下「指定障害福祉サービス基準」
　　　　　　　　　という。）第五十条第一項に規定する指定療養介護事業所をいう。）を利用している者又は知的障害
　　　　　　　　　児施設等若しくは指定医療機関を退所若しくは退院した後に指定療養介護事業所を利用する者</t>
  </si>
  <si>
    <t>　　　　　　　　②平成二十四年三月三十一日において知的障害児施設等に入所していた者又は指定医療機関に入院
　　　　　　　　　していた者のうち、同年四月一日以降当該知的障害児施設等であった児童福祉法第四十二条に規定
　　　　　　　　　する障害児入所施設又は当該指定医療機関から継続して一以上の他の指定療養介護事業所を利用
　　　　　　　　　している者又は当該知的障害児施設等であった同条に規定する障害児入所施設若しくは当該指定
　　　　　　　　　医療機関を退所若しくは退院した後に指定療養介護事業所を利用する者
　　　　　　　　　</t>
  </si>
  <si>
    <t>２　この算式の延べ利用者数については，当該年度の前年度１年間の延べ利用者数としてください。</t>
  </si>
  <si>
    <t>【１】　【２】以外の利用者</t>
  </si>
  <si>
    <t>【２】　介護給付費等単位数表第６の１の注１（３）、（４）又は（５）に定める者</t>
  </si>
  <si>
    <t>介護給付費等単位数表第６の１の注１（３）、（４）又は（５）に定める者</t>
  </si>
  <si>
    <t>介護給付費等単位数表第６の１の注１（３）、（４）又は（５）に定める者（E）</t>
  </si>
  <si>
    <t>前年度の平均値
（F）＝E/B</t>
  </si>
  <si>
    <t>※ただし、介護給付費等単位数表第６の１の注１（３）、（４）又は（５）に定める者がいる場合は以下のとおりです。</t>
  </si>
  <si>
    <t>基準上の必要人数
（H）＝D+G</t>
  </si>
  <si>
    <t>○</t>
  </si>
  <si>
    <t>障害支援区分</t>
  </si>
  <si>
    <t>障害支援区分（a）</t>
  </si>
  <si>
    <t>平均障害支援区分</t>
  </si>
  <si>
    <t>平均障害支援区分＝（区分２に該当する前年度の延べ利用者数×２＋区分３に該当する前年度の延べ
　　　　　　　　　　　　　　利用者数×３＋区分４に該当する前年度の延べ利用者数×４＋区分５に該当する
　　　　　　　　　　　　　　前年度の延べ利用者数×５＋区分６に該当する前年度の延べ利用
　　　　　　　　　　　　　　者数×６）／総延べ利用者数</t>
  </si>
  <si>
    <t>１　平均障害支援区分については，次の式により求めてください。</t>
  </si>
  <si>
    <t>　　　　　　イ　特定旧法指定施設（障害者総合支援法（平成十七年法律第百二十三号。以下「法」という。）附則第二十一
　　　　　　　条第一項に規定する特定旧法指定施設をいう。以下同じ。）に入所した者のうち、当該特定旧法指定施設から
　　　　　　　継続して一以上の他の指定障害者支援施設（法第二十九条第一項に規定する指定障害者支援施設をいう。）
　　　　　　　若しくはのぞみの園（独立行政法人国立重度知的障害者総合施設のぞみの園法（平成十四年法律第百六十
　　　　　　　七号）第十一条第一号の規定により独立行政法人国立重度知的障害者総合施設のぞみの園が設置する施
　　　　　　　設をいう。）（以下「指定障害者支援施設等」という。）に入所している者若しくは当該特定旧法指定施設から
　　　　　　　継続して一以上の他の指定生活介護事業所（指定障害福祉サービス基準第七十八条第一項に規定する指
　　　　　　　定生活介護事業所をいう。）を利用している者又は当該特定旧法指定施設、当該指定障害者支援施設等
　　　　　　　若しくは当該指定生活介護事業所を退所した後に指定障害者支援施設等に再度入所する者若しくは指定
　　　　　　　生活介護事業所を再度利用する者及び次の①又は②に該当する者
　　　　　　</t>
  </si>
  <si>
    <t>人員配置基準上の必要人数計算表</t>
  </si>
  <si>
    <t>対象期間：平成　　年　　月から平成　　年　　月まで</t>
  </si>
  <si>
    <t>対象期間：平成○○年○○月から平成○○年○○月まで</t>
  </si>
  <si>
    <t>平均障害支援区分算定表(生活介護）</t>
  </si>
  <si>
    <t>対象期間：平成　　年　　月～平成　　年　　月</t>
  </si>
  <si>
    <t>対象期間：平成○○年○○月～平成○○年○○月</t>
  </si>
  <si>
    <t>※ただし、人員配置体制加算を算定する場合は以下のとおりです。</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</si>
</sst>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quot;Yes&quot;;&quot;Yes&quot;;&quot;No&quot;"/>
    <numFmt numFmtId="179" formatCode="&quot;True&quot;;&quot;True&quot;;&quot;False&quot;"/>
    <numFmt numFmtId="180" formatCode="&quot;On&quot;;&quot;On&quot;;&quot;Off&quot;"/>
    <numFmt numFmtId="181" formatCode="0_ "/>
    <numFmt numFmtId="182" formatCode="[$€-2]\ #,##0.00_);[Red]\([$€-2]\ #,##0.00\)"/>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0%"/>
  </numFmts>
  <fonts count="49">
    <font>
      <sz val="11"/>
      <name val="ＭＳ Ｐゴシック"/>
      <family val="3"/>
    </font>
    <font>
      <sz val="6"/>
      <name val="ＭＳ Ｐゴシック"/>
      <family val="3"/>
    </font>
    <font>
      <b/>
      <sz val="11"/>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2"/>
      <name val="ＭＳ Ｐゴシック"/>
      <family val="3"/>
    </font>
    <font>
      <sz val="12"/>
      <name val="ＭＳ Ｐゴシック"/>
      <family val="3"/>
    </font>
    <font>
      <sz val="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8"/>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protection/>
    </xf>
    <xf numFmtId="0" fontId="5" fillId="0" borderId="0" applyNumberFormat="0" applyFill="0" applyBorder="0" applyAlignment="0" applyProtection="0"/>
    <xf numFmtId="0" fontId="45" fillId="31" borderId="0" applyNumberFormat="0" applyBorder="0" applyAlignment="0" applyProtection="0"/>
  </cellStyleXfs>
  <cellXfs count="97">
    <xf numFmtId="0" fontId="0" fillId="0" borderId="0" xfId="0" applyAlignment="1">
      <alignment vertical="center"/>
    </xf>
    <xf numFmtId="0" fontId="0" fillId="0" borderId="10" xfId="0" applyBorder="1" applyAlignment="1">
      <alignment horizontal="center" vertical="center"/>
    </xf>
    <xf numFmtId="0" fontId="2" fillId="0" borderId="0" xfId="61" applyFont="1" applyAlignment="1">
      <alignment horizontal="left" vertical="center"/>
      <protection/>
    </xf>
    <xf numFmtId="0" fontId="0" fillId="0" borderId="0" xfId="61" applyFont="1" applyAlignment="1">
      <alignment horizontal="left"/>
      <protection/>
    </xf>
    <xf numFmtId="0" fontId="0" fillId="0" borderId="0" xfId="61" applyFont="1">
      <alignment/>
      <protection/>
    </xf>
    <xf numFmtId="0" fontId="0" fillId="0" borderId="0" xfId="61" applyFont="1" applyAlignment="1">
      <alignment/>
      <protection/>
    </xf>
    <xf numFmtId="0" fontId="0" fillId="0" borderId="0" xfId="61" applyFont="1" applyBorder="1" applyAlignment="1">
      <alignment vertical="center"/>
      <protection/>
    </xf>
    <xf numFmtId="0" fontId="0" fillId="0" borderId="0" xfId="61" applyFont="1" applyBorder="1" applyAlignment="1">
      <alignment horizontal="center"/>
      <protection/>
    </xf>
    <xf numFmtId="0" fontId="0" fillId="0" borderId="11" xfId="61" applyFont="1" applyBorder="1" applyAlignment="1">
      <alignment horizontal="center"/>
      <protection/>
    </xf>
    <xf numFmtId="0" fontId="6" fillId="0" borderId="0" xfId="61" applyFont="1" applyAlignment="1">
      <alignment/>
      <protection/>
    </xf>
    <xf numFmtId="0" fontId="6" fillId="0" borderId="0" xfId="61" applyFont="1">
      <alignment/>
      <protection/>
    </xf>
    <xf numFmtId="0" fontId="6" fillId="0" borderId="0" xfId="61" applyFont="1" applyAlignment="1">
      <alignment vertical="center"/>
      <protection/>
    </xf>
    <xf numFmtId="0" fontId="6" fillId="0" borderId="0" xfId="61" applyFont="1" applyAlignment="1">
      <alignment horizontal="left" wrapText="1"/>
      <protection/>
    </xf>
    <xf numFmtId="0" fontId="7" fillId="0" borderId="0" xfId="0" applyFont="1" applyAlignment="1">
      <alignment vertical="center"/>
    </xf>
    <xf numFmtId="0" fontId="0" fillId="0" borderId="0" xfId="61" applyFont="1">
      <alignment/>
      <protection/>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176" fontId="8" fillId="0" borderId="10" xfId="0" applyNumberFormat="1" applyFont="1" applyBorder="1" applyAlignment="1">
      <alignment vertical="center"/>
    </xf>
    <xf numFmtId="176" fontId="7" fillId="0" borderId="10" xfId="0" applyNumberFormat="1" applyFont="1" applyBorder="1" applyAlignment="1">
      <alignment vertical="center"/>
    </xf>
    <xf numFmtId="176" fontId="7" fillId="0" borderId="0" xfId="0" applyNumberFormat="1" applyFont="1" applyBorder="1" applyAlignment="1">
      <alignment vertical="center"/>
    </xf>
    <xf numFmtId="0" fontId="6" fillId="0" borderId="12" xfId="61" applyFont="1" applyBorder="1" applyAlignment="1">
      <alignment/>
      <protection/>
    </xf>
    <xf numFmtId="0" fontId="6" fillId="0" borderId="0" xfId="61" applyFont="1" applyBorder="1" applyAlignment="1">
      <alignment/>
      <protection/>
    </xf>
    <xf numFmtId="0" fontId="6" fillId="0" borderId="0" xfId="61" applyFont="1" applyBorder="1">
      <alignment/>
      <protection/>
    </xf>
    <xf numFmtId="38" fontId="8" fillId="0" borderId="10" xfId="49" applyFont="1" applyFill="1" applyBorder="1" applyAlignment="1">
      <alignment vertical="center"/>
    </xf>
    <xf numFmtId="20" fontId="8" fillId="0" borderId="0" xfId="0" applyNumberFormat="1" applyFont="1" applyAlignment="1" quotePrefix="1">
      <alignment vertical="center"/>
    </xf>
    <xf numFmtId="0" fontId="0" fillId="0" borderId="0" xfId="0" applyFont="1" applyBorder="1" applyAlignment="1">
      <alignment vertical="center"/>
    </xf>
    <xf numFmtId="176" fontId="0" fillId="0" borderId="0" xfId="0" applyNumberFormat="1" applyFont="1" applyAlignment="1">
      <alignment vertical="center"/>
    </xf>
    <xf numFmtId="176" fontId="8" fillId="0" borderId="0" xfId="0" applyNumberFormat="1" applyFont="1" applyAlignment="1">
      <alignment vertical="center"/>
    </xf>
    <xf numFmtId="0" fontId="8" fillId="32" borderId="10" xfId="0" applyFont="1" applyFill="1" applyBorder="1" applyAlignment="1">
      <alignment horizontal="center" vertical="center"/>
    </xf>
    <xf numFmtId="0" fontId="0" fillId="0" borderId="10" xfId="0" applyFont="1" applyBorder="1" applyAlignment="1">
      <alignment horizontal="center" vertical="center" shrinkToFit="1"/>
    </xf>
    <xf numFmtId="0" fontId="0" fillId="0" borderId="0" xfId="61" applyFont="1" applyAlignment="1">
      <alignment horizontal="center"/>
      <protection/>
    </xf>
    <xf numFmtId="38" fontId="8" fillId="0" borderId="0" xfId="49" applyFont="1" applyFill="1" applyBorder="1" applyAlignment="1">
      <alignment vertical="center"/>
    </xf>
    <xf numFmtId="0" fontId="0" fillId="0" borderId="0" xfId="0" applyFont="1" applyFill="1" applyAlignment="1">
      <alignment vertical="center"/>
    </xf>
    <xf numFmtId="0" fontId="8" fillId="0" borderId="0" xfId="0" applyFont="1" applyFill="1" applyBorder="1" applyAlignment="1">
      <alignment vertical="center"/>
    </xf>
    <xf numFmtId="176" fontId="8" fillId="0" borderId="0" xfId="0" applyNumberFormat="1" applyFont="1" applyFill="1" applyBorder="1" applyAlignment="1">
      <alignment vertical="center"/>
    </xf>
    <xf numFmtId="176" fontId="7"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0" fontId="0" fillId="0" borderId="12" xfId="61" applyFont="1" applyBorder="1" applyAlignment="1">
      <alignment/>
      <protection/>
    </xf>
    <xf numFmtId="0" fontId="0" fillId="0" borderId="0" xfId="61" applyFont="1" applyBorder="1" applyAlignment="1">
      <alignment/>
      <protection/>
    </xf>
    <xf numFmtId="0" fontId="0" fillId="0" borderId="12" xfId="61" applyNumberFormat="1" applyFont="1" applyBorder="1" applyAlignment="1">
      <alignment/>
      <protection/>
    </xf>
    <xf numFmtId="0" fontId="0" fillId="0" borderId="0" xfId="61" applyNumberFormat="1" applyFont="1" applyBorder="1" applyAlignment="1">
      <alignment/>
      <protection/>
    </xf>
    <xf numFmtId="38" fontId="8" fillId="0" borderId="10" xfId="49" applyNumberFormat="1" applyFont="1" applyFill="1" applyBorder="1" applyAlignment="1" applyProtection="1">
      <alignment vertical="center"/>
      <protection/>
    </xf>
    <xf numFmtId="0" fontId="0" fillId="0" borderId="10" xfId="0" applyFill="1" applyBorder="1" applyAlignment="1">
      <alignment horizontal="center" vertical="center"/>
    </xf>
    <xf numFmtId="0" fontId="8" fillId="0" borderId="10" xfId="0" applyFont="1" applyFill="1" applyBorder="1" applyAlignment="1">
      <alignment vertical="center"/>
    </xf>
    <xf numFmtId="0" fontId="0" fillId="0" borderId="0" xfId="0" applyBorder="1" applyAlignment="1">
      <alignment horizontal="center" vertical="center" wrapText="1" shrinkToFit="1"/>
    </xf>
    <xf numFmtId="176" fontId="8" fillId="0" borderId="0" xfId="0" applyNumberFormat="1" applyFont="1" applyBorder="1" applyAlignment="1">
      <alignment vertical="center"/>
    </xf>
    <xf numFmtId="0" fontId="0" fillId="0" borderId="10" xfId="0" applyBorder="1" applyAlignment="1">
      <alignment vertical="center"/>
    </xf>
    <xf numFmtId="0" fontId="0" fillId="0" borderId="12" xfId="0" applyFill="1" applyBorder="1" applyAlignment="1">
      <alignment vertical="center"/>
    </xf>
    <xf numFmtId="0" fontId="8" fillId="32" borderId="10" xfId="0" applyFont="1" applyFill="1" applyBorder="1" applyAlignment="1">
      <alignment horizontal="center" vertical="center"/>
    </xf>
    <xf numFmtId="0" fontId="46" fillId="0" borderId="0" xfId="61" applyFont="1">
      <alignment/>
      <protection/>
    </xf>
    <xf numFmtId="0" fontId="46" fillId="0" borderId="0" xfId="61" applyFont="1" applyAlignment="1">
      <alignment/>
      <protection/>
    </xf>
    <xf numFmtId="0" fontId="46" fillId="0" borderId="0" xfId="61" applyFont="1" applyAlignment="1">
      <alignment horizontal="center"/>
      <protection/>
    </xf>
    <xf numFmtId="0" fontId="47" fillId="0" borderId="0" xfId="61" applyFont="1">
      <alignment/>
      <protection/>
    </xf>
    <xf numFmtId="0" fontId="10" fillId="0" borderId="0" xfId="0" applyFont="1" applyAlignment="1">
      <alignment horizontal="left" vertical="center"/>
    </xf>
    <xf numFmtId="0" fontId="8" fillId="0" borderId="0" xfId="0" applyFont="1" applyAlignment="1">
      <alignment vertical="center" wrapText="1"/>
    </xf>
    <xf numFmtId="0" fontId="8" fillId="0" borderId="0" xfId="0" applyFont="1" applyAlignment="1">
      <alignment vertical="center"/>
    </xf>
    <xf numFmtId="0" fontId="0" fillId="0" borderId="10" xfId="0" applyFont="1" applyBorder="1" applyAlignment="1">
      <alignment horizontal="center" vertical="center"/>
    </xf>
    <xf numFmtId="176" fontId="0" fillId="0" borderId="13" xfId="0" applyNumberFormat="1" applyBorder="1" applyAlignment="1">
      <alignment vertical="center"/>
    </xf>
    <xf numFmtId="0" fontId="0" fillId="0" borderId="14" xfId="0" applyFont="1" applyBorder="1" applyAlignment="1">
      <alignment vertical="center"/>
    </xf>
    <xf numFmtId="0" fontId="8" fillId="32" borderId="15" xfId="0" applyFont="1" applyFill="1" applyBorder="1" applyAlignment="1">
      <alignment horizontal="right" vertical="center"/>
    </xf>
    <xf numFmtId="0" fontId="8" fillId="32" borderId="16" xfId="0" applyFont="1" applyFill="1" applyBorder="1" applyAlignment="1">
      <alignment horizontal="right" vertical="center"/>
    </xf>
    <xf numFmtId="0" fontId="8" fillId="32" borderId="17" xfId="0" applyFont="1" applyFill="1" applyBorder="1" applyAlignment="1">
      <alignment horizontal="right" vertical="center"/>
    </xf>
    <xf numFmtId="0" fontId="6" fillId="0" borderId="0" xfId="61" applyFont="1" applyAlignment="1">
      <alignment horizontal="left" vertical="center" wrapText="1"/>
      <protection/>
    </xf>
    <xf numFmtId="0" fontId="6" fillId="0" borderId="0" xfId="61" applyFont="1" applyAlignment="1">
      <alignment horizontal="left" vertical="center"/>
      <protection/>
    </xf>
    <xf numFmtId="0" fontId="0" fillId="0" borderId="0" xfId="61" applyFont="1" applyAlignment="1">
      <alignment horizontal="left" vertical="center" wrapText="1"/>
      <protection/>
    </xf>
    <xf numFmtId="0" fontId="0" fillId="0" borderId="10" xfId="61" applyFont="1" applyBorder="1" applyAlignment="1">
      <alignment horizontal="center"/>
      <protection/>
    </xf>
    <xf numFmtId="0" fontId="0" fillId="0" borderId="10" xfId="61" applyFont="1" applyBorder="1" applyAlignment="1">
      <alignment horizontal="center"/>
      <protection/>
    </xf>
    <xf numFmtId="0" fontId="0" fillId="0" borderId="13" xfId="61" applyFont="1" applyBorder="1" applyAlignment="1">
      <alignment horizontal="center"/>
      <protection/>
    </xf>
    <xf numFmtId="0" fontId="0" fillId="0" borderId="18" xfId="61" applyFont="1" applyBorder="1" applyAlignment="1">
      <alignment horizontal="center"/>
      <protection/>
    </xf>
    <xf numFmtId="0" fontId="0" fillId="0" borderId="14" xfId="61" applyFont="1" applyBorder="1" applyAlignment="1">
      <alignment horizontal="center"/>
      <protection/>
    </xf>
    <xf numFmtId="0" fontId="9" fillId="0" borderId="13" xfId="61" applyFont="1" applyBorder="1" applyAlignment="1">
      <alignment horizontal="left" vertical="center" wrapText="1"/>
      <protection/>
    </xf>
    <xf numFmtId="0" fontId="9" fillId="0" borderId="18" xfId="61" applyFont="1" applyBorder="1" applyAlignment="1">
      <alignment horizontal="left" vertical="center" wrapText="1"/>
      <protection/>
    </xf>
    <xf numFmtId="0" fontId="9" fillId="0" borderId="14" xfId="61" applyFont="1" applyBorder="1" applyAlignment="1">
      <alignment horizontal="left" vertical="center" wrapText="1"/>
      <protection/>
    </xf>
    <xf numFmtId="0" fontId="0" fillId="32" borderId="13" xfId="61" applyFont="1" applyFill="1" applyBorder="1" applyAlignment="1">
      <alignment horizontal="center" vertical="center"/>
      <protection/>
    </xf>
    <xf numFmtId="0" fontId="0" fillId="32" borderId="18" xfId="61" applyFont="1" applyFill="1" applyBorder="1" applyAlignment="1">
      <alignment horizontal="center" vertical="center"/>
      <protection/>
    </xf>
    <xf numFmtId="0" fontId="0" fillId="32" borderId="14" xfId="61" applyFont="1" applyFill="1" applyBorder="1" applyAlignment="1">
      <alignment horizontal="center" vertical="center"/>
      <protection/>
    </xf>
    <xf numFmtId="176" fontId="8" fillId="0" borderId="10" xfId="61" applyNumberFormat="1" applyFont="1" applyBorder="1" applyAlignment="1">
      <alignment horizontal="center"/>
      <protection/>
    </xf>
    <xf numFmtId="0" fontId="6" fillId="0" borderId="0" xfId="61" applyFont="1" applyAlignment="1">
      <alignment horizontal="left" wrapText="1"/>
      <protection/>
    </xf>
    <xf numFmtId="0" fontId="6" fillId="0" borderId="10" xfId="61" applyFont="1" applyBorder="1" applyAlignment="1">
      <alignment horizontal="center" vertical="center"/>
      <protection/>
    </xf>
    <xf numFmtId="9" fontId="8" fillId="0" borderId="10" xfId="61" applyNumberFormat="1" applyFont="1" applyBorder="1" applyAlignment="1">
      <alignment horizontal="center"/>
      <protection/>
    </xf>
    <xf numFmtId="0" fontId="6" fillId="0" borderId="0" xfId="61" applyFont="1" applyAlignment="1">
      <alignment horizontal="left" wrapText="1" shrinkToFit="1"/>
      <protection/>
    </xf>
    <xf numFmtId="0" fontId="8" fillId="32" borderId="10" xfId="61" applyFont="1" applyFill="1" applyBorder="1" applyAlignment="1">
      <alignment horizontal="center"/>
      <protection/>
    </xf>
    <xf numFmtId="38" fontId="8" fillId="0" borderId="10" xfId="49" applyFont="1" applyBorder="1" applyAlignment="1">
      <alignment horizontal="center"/>
    </xf>
    <xf numFmtId="38" fontId="8" fillId="32" borderId="10" xfId="49" applyFont="1" applyFill="1" applyBorder="1" applyAlignment="1">
      <alignment horizontal="center"/>
    </xf>
    <xf numFmtId="0" fontId="6" fillId="0" borderId="13"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14" xfId="61" applyFont="1" applyBorder="1" applyAlignment="1">
      <alignment horizontal="center" vertical="center"/>
      <protection/>
    </xf>
    <xf numFmtId="0" fontId="0" fillId="0" borderId="0" xfId="61" applyFont="1" applyAlignment="1">
      <alignment horizontal="center"/>
      <protection/>
    </xf>
    <xf numFmtId="0" fontId="8" fillId="0" borderId="10" xfId="61" applyFont="1" applyBorder="1" applyAlignment="1">
      <alignment horizontal="center"/>
      <protection/>
    </xf>
    <xf numFmtId="0" fontId="48" fillId="0" borderId="0" xfId="61" applyFont="1" applyAlignment="1">
      <alignment horizontal="left" vertical="center" wrapText="1"/>
      <protection/>
    </xf>
    <xf numFmtId="0" fontId="48" fillId="0" borderId="0" xfId="61" applyFont="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4月１日基準平均障害程度区分"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J26"/>
  <sheetViews>
    <sheetView tabSelected="1" view="pageBreakPreview" zoomScale="85" zoomScaleSheetLayoutView="85" zoomScalePageLayoutView="0" workbookViewId="0" topLeftCell="A1">
      <selection activeCell="C3" sqref="C3"/>
    </sheetView>
  </sheetViews>
  <sheetFormatPr defaultColWidth="9.00390625" defaultRowHeight="13.5"/>
  <cols>
    <col min="1" max="1" width="13.75390625" style="20" customWidth="1"/>
    <col min="2" max="2" width="16.125" style="20" customWidth="1"/>
    <col min="3" max="3" width="17.00390625" style="20" customWidth="1"/>
    <col min="4" max="4" width="17.125" style="20" customWidth="1"/>
    <col min="5" max="5" width="22.625" style="20" customWidth="1"/>
    <col min="6" max="6" width="24.25390625" style="20" customWidth="1"/>
    <col min="7" max="16384" width="9.00390625" style="20" customWidth="1"/>
  </cols>
  <sheetData>
    <row r="1" ht="19.5" customHeight="1">
      <c r="A1" s="13" t="s">
        <v>59</v>
      </c>
    </row>
    <row r="3" spans="1:3" ht="24" customHeight="1">
      <c r="A3" s="13" t="s">
        <v>4</v>
      </c>
      <c r="C3" s="59" t="s">
        <v>60</v>
      </c>
    </row>
    <row r="4" s="19" customFormat="1" ht="19.5" customHeight="1"/>
    <row r="5" ht="19.5" customHeight="1">
      <c r="A5" s="13" t="s">
        <v>27</v>
      </c>
    </row>
    <row r="6" spans="2:6" s="15" customFormat="1" ht="13.5">
      <c r="B6" s="16" t="s">
        <v>55</v>
      </c>
      <c r="C6" s="17" t="s">
        <v>1</v>
      </c>
      <c r="D6" s="17" t="s">
        <v>2</v>
      </c>
      <c r="E6" s="33" t="s">
        <v>3</v>
      </c>
      <c r="F6" s="1" t="s">
        <v>26</v>
      </c>
    </row>
    <row r="7" spans="2:9" s="15" customFormat="1" ht="20.25" customHeight="1">
      <c r="B7" s="52" t="s">
        <v>5</v>
      </c>
      <c r="C7" s="27" t="e">
        <f>IF('生介・平均障害支援区分 '!O14&lt;4,'生介・平均障害支援区分 '!K11,0)</f>
        <v>#DIV/0!</v>
      </c>
      <c r="D7" s="65"/>
      <c r="E7" s="21" t="e">
        <f>ROUNDUP(C7/D7,1)</f>
        <v>#DIV/0!</v>
      </c>
      <c r="F7" s="22" t="e">
        <f>ROUNDDOWN(E7/6,1)</f>
        <v>#DIV/0!</v>
      </c>
      <c r="G7" s="53" t="s">
        <v>31</v>
      </c>
      <c r="H7" s="29"/>
      <c r="I7" s="30"/>
    </row>
    <row r="8" spans="2:9" s="15" customFormat="1" ht="20.25" customHeight="1">
      <c r="B8" s="16" t="s">
        <v>6</v>
      </c>
      <c r="C8" s="27" t="e">
        <f>IF(AND('生介・平均障害支援区分 '!O14&gt;=4,'生介・平均障害支援区分 '!O14&lt;5),'生介・平均障害支援区分 '!K11,0)</f>
        <v>#DIV/0!</v>
      </c>
      <c r="D8" s="66"/>
      <c r="E8" s="21" t="e">
        <f>ROUNDUP(C8/D7,1)</f>
        <v>#DIV/0!</v>
      </c>
      <c r="F8" s="22" t="e">
        <f>ROUNDDOWN(E8/5,1)</f>
        <v>#DIV/0!</v>
      </c>
      <c r="G8" s="53" t="s">
        <v>32</v>
      </c>
      <c r="I8" s="30"/>
    </row>
    <row r="9" spans="2:9" s="15" customFormat="1" ht="20.25" customHeight="1">
      <c r="B9" s="16" t="s">
        <v>12</v>
      </c>
      <c r="C9" s="27" t="e">
        <f>IF('生介・平均障害支援区分 '!O14&gt;=5,'生介・平均障害支援区分 '!K11,0)</f>
        <v>#DIV/0!</v>
      </c>
      <c r="D9" s="67"/>
      <c r="E9" s="21" t="e">
        <f>ROUNDUP(C9/D7,1)</f>
        <v>#DIV/0!</v>
      </c>
      <c r="F9" s="22" t="e">
        <f>ROUNDDOWN(E9/3,1)</f>
        <v>#DIV/0!</v>
      </c>
      <c r="G9" s="53" t="s">
        <v>33</v>
      </c>
      <c r="I9" s="30"/>
    </row>
    <row r="10" spans="2:9" s="36" customFormat="1" ht="20.25" customHeight="1">
      <c r="B10" s="13" t="s">
        <v>50</v>
      </c>
      <c r="C10" s="35"/>
      <c r="D10" s="37"/>
      <c r="E10" s="38"/>
      <c r="F10" s="39"/>
      <c r="I10" s="40"/>
    </row>
    <row r="11" spans="2:10" s="36" customFormat="1" ht="100.5" customHeight="1">
      <c r="B11" s="41" t="s">
        <v>48</v>
      </c>
      <c r="C11" s="42" t="s">
        <v>49</v>
      </c>
      <c r="D11" s="48" t="s">
        <v>29</v>
      </c>
      <c r="E11" s="41" t="s">
        <v>51</v>
      </c>
      <c r="I11" s="40"/>
      <c r="J11" s="50"/>
    </row>
    <row r="12" spans="2:10" s="36" customFormat="1" ht="20.25" customHeight="1">
      <c r="B12" s="47">
        <f>'生介・平均障害支援区分 '!K25</f>
        <v>0</v>
      </c>
      <c r="C12" s="21" t="e">
        <f>ROUNDUP(B12/D7,1)</f>
        <v>#DIV/0!</v>
      </c>
      <c r="D12" s="49" t="e">
        <f>ROUNDDOWN(C12/10,1)</f>
        <v>#DIV/0!</v>
      </c>
      <c r="E12" s="22" t="e">
        <f>SUM(MAX(F7:F9),D12)</f>
        <v>#DIV/0!</v>
      </c>
      <c r="I12" s="40"/>
      <c r="J12" s="51"/>
    </row>
    <row r="13" spans="2:9" ht="14.25">
      <c r="B13" s="20" t="s">
        <v>10</v>
      </c>
      <c r="I13" s="31"/>
    </row>
    <row r="14" spans="2:7" ht="14.25">
      <c r="B14" s="20" t="s">
        <v>9</v>
      </c>
      <c r="G14" s="28"/>
    </row>
    <row r="15" spans="2:9" ht="14.25">
      <c r="B15" s="20" t="s">
        <v>11</v>
      </c>
      <c r="I15" s="31"/>
    </row>
    <row r="16" ht="14.25">
      <c r="B16" t="s">
        <v>30</v>
      </c>
    </row>
    <row r="17" ht="14.25">
      <c r="B17" s="18"/>
    </row>
    <row r="18" ht="21.75" customHeight="1">
      <c r="B18" s="13" t="s">
        <v>65</v>
      </c>
    </row>
    <row r="19" spans="2:5" s="15" customFormat="1" ht="13.5">
      <c r="B19" s="62" t="s">
        <v>22</v>
      </c>
      <c r="C19" s="62"/>
      <c r="D19" s="17" t="s">
        <v>0</v>
      </c>
      <c r="E19" s="1" t="s">
        <v>23</v>
      </c>
    </row>
    <row r="20" spans="2:5" s="15" customFormat="1" ht="19.5" customHeight="1">
      <c r="B20" s="63" t="s">
        <v>34</v>
      </c>
      <c r="C20" s="64"/>
      <c r="D20" s="22" t="e">
        <f>ROUNDDOWN(MAX(E7,E8,E9)/1.7,1)</f>
        <v>#DIV/0!</v>
      </c>
      <c r="E20" s="32"/>
    </row>
    <row r="21" spans="2:5" s="15" customFormat="1" ht="19.5" customHeight="1">
      <c r="B21" s="63" t="s">
        <v>36</v>
      </c>
      <c r="C21" s="64"/>
      <c r="D21" s="22" t="e">
        <f>ROUNDDOWN(MAX(E7,E8,E9)/2,1)</f>
        <v>#DIV/0!</v>
      </c>
      <c r="E21" s="32"/>
    </row>
    <row r="22" spans="2:5" s="15" customFormat="1" ht="19.5" customHeight="1">
      <c r="B22" s="63" t="s">
        <v>35</v>
      </c>
      <c r="C22" s="64"/>
      <c r="D22" s="22" t="e">
        <f>ROUNDDOWN(MAX(E7,E8,E9)/2.5,1)</f>
        <v>#DIV/0!</v>
      </c>
      <c r="E22" s="32"/>
    </row>
    <row r="23" ht="14.25">
      <c r="C23" s="23"/>
    </row>
    <row r="24" ht="14.25">
      <c r="A24" s="13" t="s">
        <v>21</v>
      </c>
    </row>
    <row r="25" ht="14.25">
      <c r="C25" s="20" t="s">
        <v>7</v>
      </c>
    </row>
    <row r="26" spans="3:6" ht="30" customHeight="1">
      <c r="C26" s="60" t="s">
        <v>8</v>
      </c>
      <c r="D26" s="61"/>
      <c r="E26" s="61"/>
      <c r="F26" s="61"/>
    </row>
  </sheetData>
  <sheetProtection/>
  <mergeCells count="6">
    <mergeCell ref="C26:F26"/>
    <mergeCell ref="B19:C19"/>
    <mergeCell ref="B20:C20"/>
    <mergeCell ref="B21:C21"/>
    <mergeCell ref="B22:C22"/>
    <mergeCell ref="D7:D9"/>
  </mergeCells>
  <printOptions/>
  <pageMargins left="0.75" right="0.75" top="1" bottom="1" header="0.512" footer="0.512"/>
  <pageSetup horizontalDpi="600" verticalDpi="600" orientation="landscape" paperSize="9" scale="86" r:id="rId1"/>
  <headerFooter alignWithMargins="0">
    <oddHeader>&amp;R別表</oddHeader>
  </headerFooter>
  <rowBreaks count="1" manualBreakCount="1">
    <brk id="29" max="7" man="1"/>
  </rowBreaks>
</worksheet>
</file>

<file path=xl/worksheets/sheet2.xml><?xml version="1.0" encoding="utf-8"?>
<worksheet xmlns="http://schemas.openxmlformats.org/spreadsheetml/2006/main" xmlns:r="http://schemas.openxmlformats.org/officeDocument/2006/relationships">
  <sheetPr>
    <tabColor rgb="FFFF0000"/>
  </sheetPr>
  <dimension ref="B1:V60"/>
  <sheetViews>
    <sheetView showGridLines="0" view="pageBreakPreview" zoomScale="115" zoomScaleNormal="80" zoomScaleSheetLayoutView="115" workbookViewId="0" topLeftCell="A1">
      <selection activeCell="C2" sqref="C2"/>
    </sheetView>
  </sheetViews>
  <sheetFormatPr defaultColWidth="9.00390625" defaultRowHeight="13.5"/>
  <cols>
    <col min="1" max="1" width="9.00390625" style="4" customWidth="1"/>
    <col min="2" max="2" width="1.75390625" style="4" customWidth="1"/>
    <col min="3" max="19" width="4.50390625" style="4" customWidth="1"/>
    <col min="20" max="22" width="4.25390625" style="4" customWidth="1"/>
    <col min="23" max="46" width="4.625" style="4" customWidth="1"/>
    <col min="47" max="16384" width="9.00390625" style="4" customWidth="1"/>
  </cols>
  <sheetData>
    <row r="1" spans="2:7" ht="13.5">
      <c r="B1" s="2" t="s">
        <v>62</v>
      </c>
      <c r="C1" s="2"/>
      <c r="D1" s="2"/>
      <c r="E1" s="3"/>
      <c r="F1" s="3"/>
      <c r="G1" s="3"/>
    </row>
    <row r="2" spans="3:22" ht="13.5">
      <c r="C2" s="58" t="s">
        <v>63</v>
      </c>
      <c r="D2" s="5"/>
      <c r="E2" s="5"/>
      <c r="F2" s="5"/>
      <c r="G2" s="5"/>
      <c r="H2" s="5"/>
      <c r="I2" s="5"/>
      <c r="J2" s="5"/>
      <c r="K2" s="5"/>
      <c r="L2" s="5"/>
      <c r="M2" s="93"/>
      <c r="N2" s="93"/>
      <c r="O2" s="93"/>
      <c r="P2" s="93"/>
      <c r="Q2" s="93"/>
      <c r="R2" s="93"/>
      <c r="S2" s="93"/>
      <c r="T2" s="5"/>
      <c r="U2" s="6"/>
      <c r="V2" s="6"/>
    </row>
    <row r="3" spans="3:22" ht="13.5">
      <c r="C3" s="14"/>
      <c r="D3" s="5"/>
      <c r="E3" s="5"/>
      <c r="F3" s="5"/>
      <c r="G3" s="5"/>
      <c r="H3" s="5"/>
      <c r="I3" s="5"/>
      <c r="J3" s="5"/>
      <c r="K3" s="5"/>
      <c r="L3" s="5"/>
      <c r="M3" s="34"/>
      <c r="N3" s="34"/>
      <c r="O3" s="34"/>
      <c r="P3" s="34"/>
      <c r="Q3" s="34"/>
      <c r="R3" s="34"/>
      <c r="S3" s="34"/>
      <c r="T3" s="5"/>
      <c r="U3" s="6"/>
      <c r="V3" s="6"/>
    </row>
    <row r="4" spans="2:22" ht="13.5">
      <c r="B4" s="14" t="s">
        <v>45</v>
      </c>
      <c r="C4" s="14"/>
      <c r="D4" s="5"/>
      <c r="E4" s="5"/>
      <c r="F4" s="5"/>
      <c r="G4" s="5"/>
      <c r="H4" s="5"/>
      <c r="I4" s="5"/>
      <c r="J4" s="5"/>
      <c r="K4" s="5"/>
      <c r="L4" s="5"/>
      <c r="M4" s="34"/>
      <c r="N4" s="34"/>
      <c r="O4" s="34"/>
      <c r="P4" s="34"/>
      <c r="Q4" s="34"/>
      <c r="R4" s="34"/>
      <c r="S4" s="34"/>
      <c r="T4" s="5"/>
      <c r="U4" s="6"/>
      <c r="V4" s="6"/>
    </row>
    <row r="5" spans="3:18" ht="22.5" customHeight="1">
      <c r="C5" s="71" t="s">
        <v>54</v>
      </c>
      <c r="D5" s="72"/>
      <c r="E5" s="72"/>
      <c r="F5" s="72"/>
      <c r="G5" s="72" t="s">
        <v>13</v>
      </c>
      <c r="H5" s="72"/>
      <c r="I5" s="72"/>
      <c r="J5" s="72"/>
      <c r="K5" s="72" t="s">
        <v>14</v>
      </c>
      <c r="L5" s="72"/>
      <c r="M5" s="72"/>
      <c r="N5" s="72"/>
      <c r="O5" s="72" t="s">
        <v>15</v>
      </c>
      <c r="P5" s="72"/>
      <c r="Q5" s="72"/>
      <c r="R5" s="72"/>
    </row>
    <row r="6" spans="3:18" ht="22.5" customHeight="1">
      <c r="C6" s="72">
        <v>2</v>
      </c>
      <c r="D6" s="72"/>
      <c r="E6" s="72"/>
      <c r="F6" s="72"/>
      <c r="G6" s="87"/>
      <c r="H6" s="87"/>
      <c r="I6" s="87"/>
      <c r="J6" s="87"/>
      <c r="K6" s="87"/>
      <c r="L6" s="87"/>
      <c r="M6" s="87"/>
      <c r="N6" s="87"/>
      <c r="O6" s="94">
        <f>C6*K6</f>
        <v>0</v>
      </c>
      <c r="P6" s="94"/>
      <c r="Q6" s="94"/>
      <c r="R6" s="94"/>
    </row>
    <row r="7" spans="3:18" ht="22.5" customHeight="1">
      <c r="C7" s="72">
        <v>3</v>
      </c>
      <c r="D7" s="72"/>
      <c r="E7" s="72"/>
      <c r="F7" s="72"/>
      <c r="G7" s="89"/>
      <c r="H7" s="89"/>
      <c r="I7" s="89"/>
      <c r="J7" s="89"/>
      <c r="K7" s="89"/>
      <c r="L7" s="89"/>
      <c r="M7" s="89"/>
      <c r="N7" s="89"/>
      <c r="O7" s="88">
        <f>C7*K7</f>
        <v>0</v>
      </c>
      <c r="P7" s="88"/>
      <c r="Q7" s="88"/>
      <c r="R7" s="88"/>
    </row>
    <row r="8" spans="3:18" ht="22.5" customHeight="1">
      <c r="C8" s="72">
        <v>4</v>
      </c>
      <c r="D8" s="72"/>
      <c r="E8" s="72"/>
      <c r="F8" s="72"/>
      <c r="G8" s="89"/>
      <c r="H8" s="89"/>
      <c r="I8" s="89"/>
      <c r="J8" s="89"/>
      <c r="K8" s="89"/>
      <c r="L8" s="89"/>
      <c r="M8" s="89"/>
      <c r="N8" s="89"/>
      <c r="O8" s="88">
        <f>C8*K8</f>
        <v>0</v>
      </c>
      <c r="P8" s="88"/>
      <c r="Q8" s="88"/>
      <c r="R8" s="88"/>
    </row>
    <row r="9" spans="3:18" ht="22.5" customHeight="1">
      <c r="C9" s="72">
        <v>5</v>
      </c>
      <c r="D9" s="72"/>
      <c r="E9" s="72"/>
      <c r="F9" s="72"/>
      <c r="G9" s="89"/>
      <c r="H9" s="89"/>
      <c r="I9" s="89"/>
      <c r="J9" s="89"/>
      <c r="K9" s="89"/>
      <c r="L9" s="89"/>
      <c r="M9" s="89"/>
      <c r="N9" s="89"/>
      <c r="O9" s="88">
        <f>C9*K9</f>
        <v>0</v>
      </c>
      <c r="P9" s="88"/>
      <c r="Q9" s="88"/>
      <c r="R9" s="88"/>
    </row>
    <row r="10" spans="3:18" ht="22.5" customHeight="1">
      <c r="C10" s="72">
        <v>6</v>
      </c>
      <c r="D10" s="72"/>
      <c r="E10" s="72"/>
      <c r="F10" s="72"/>
      <c r="G10" s="89"/>
      <c r="H10" s="89"/>
      <c r="I10" s="89"/>
      <c r="J10" s="89"/>
      <c r="K10" s="89"/>
      <c r="L10" s="89"/>
      <c r="M10" s="89"/>
      <c r="N10" s="89"/>
      <c r="O10" s="88">
        <f>C10*K10</f>
        <v>0</v>
      </c>
      <c r="P10" s="88"/>
      <c r="Q10" s="88"/>
      <c r="R10" s="88"/>
    </row>
    <row r="11" spans="3:18" ht="22.5" customHeight="1">
      <c r="C11" s="72" t="s">
        <v>16</v>
      </c>
      <c r="D11" s="72"/>
      <c r="E11" s="72"/>
      <c r="F11" s="72"/>
      <c r="G11" s="94">
        <f>SUM(G6:J10)</f>
        <v>0</v>
      </c>
      <c r="H11" s="94"/>
      <c r="I11" s="94"/>
      <c r="J11" s="94"/>
      <c r="K11" s="88">
        <f>SUM(K6:N10)</f>
        <v>0</v>
      </c>
      <c r="L11" s="88"/>
      <c r="M11" s="88"/>
      <c r="N11" s="88"/>
      <c r="O11" s="88">
        <f>SUM(O6:R10)</f>
        <v>0</v>
      </c>
      <c r="P11" s="88"/>
      <c r="Q11" s="88"/>
      <c r="R11" s="88"/>
    </row>
    <row r="12" spans="3:18" ht="6.75" customHeight="1">
      <c r="C12" s="7"/>
      <c r="D12" s="7"/>
      <c r="E12" s="7"/>
      <c r="F12" s="7"/>
      <c r="G12" s="7"/>
      <c r="H12" s="7"/>
      <c r="I12" s="7"/>
      <c r="J12" s="8"/>
      <c r="K12" s="8"/>
      <c r="L12" s="8"/>
      <c r="M12" s="8"/>
      <c r="N12" s="8"/>
      <c r="O12" s="8"/>
      <c r="P12" s="8"/>
      <c r="Q12" s="8"/>
      <c r="R12" s="7"/>
    </row>
    <row r="13" spans="2:21" s="10" customFormat="1" ht="24" customHeight="1">
      <c r="B13" s="9"/>
      <c r="C13" s="9"/>
      <c r="D13" s="9"/>
      <c r="E13" s="9"/>
      <c r="F13" s="9"/>
      <c r="G13" s="9"/>
      <c r="H13" s="9"/>
      <c r="I13" s="9"/>
      <c r="J13" s="9"/>
      <c r="K13" s="84" t="s">
        <v>25</v>
      </c>
      <c r="L13" s="84"/>
      <c r="M13" s="84"/>
      <c r="N13" s="84"/>
      <c r="O13" s="90" t="s">
        <v>55</v>
      </c>
      <c r="P13" s="91"/>
      <c r="Q13" s="91"/>
      <c r="R13" s="92"/>
      <c r="S13" s="24"/>
      <c r="T13" s="25"/>
      <c r="U13" s="26"/>
    </row>
    <row r="14" spans="2:20" s="10" customFormat="1" ht="24" customHeight="1">
      <c r="B14" s="9"/>
      <c r="C14" s="9"/>
      <c r="D14" s="9"/>
      <c r="E14" s="9"/>
      <c r="F14" s="9"/>
      <c r="G14" s="9"/>
      <c r="H14" s="9"/>
      <c r="I14" s="9"/>
      <c r="J14" s="9"/>
      <c r="K14" s="85" t="e">
        <f>(K9+K10)/K11</f>
        <v>#DIV/0!</v>
      </c>
      <c r="L14" s="85"/>
      <c r="M14" s="85"/>
      <c r="N14" s="85"/>
      <c r="O14" s="82" t="e">
        <f>ROUND(O11/K11,1)</f>
        <v>#DIV/0!</v>
      </c>
      <c r="P14" s="82"/>
      <c r="Q14" s="82"/>
      <c r="R14" s="82"/>
      <c r="S14" s="9"/>
      <c r="T14" s="9"/>
    </row>
    <row r="15" spans="2:22" s="10" customFormat="1" ht="15.75" customHeight="1">
      <c r="B15" s="11"/>
      <c r="C15" s="11" t="s">
        <v>17</v>
      </c>
      <c r="D15" s="11" t="s">
        <v>57</v>
      </c>
      <c r="E15" s="11"/>
      <c r="F15" s="11"/>
      <c r="G15" s="11"/>
      <c r="H15" s="11"/>
      <c r="I15" s="11"/>
      <c r="J15" s="11"/>
      <c r="K15" s="11"/>
      <c r="L15" s="11"/>
      <c r="M15" s="11"/>
      <c r="N15" s="11"/>
      <c r="O15" s="11"/>
      <c r="P15" s="11"/>
      <c r="Q15" s="11"/>
      <c r="R15" s="11"/>
      <c r="S15" s="11"/>
      <c r="T15" s="11"/>
      <c r="U15" s="11"/>
      <c r="V15" s="11"/>
    </row>
    <row r="16" spans="5:19" s="10" customFormat="1" ht="45.75" customHeight="1">
      <c r="E16" s="83" t="s">
        <v>56</v>
      </c>
      <c r="F16" s="83"/>
      <c r="G16" s="83"/>
      <c r="H16" s="83"/>
      <c r="I16" s="83"/>
      <c r="J16" s="83"/>
      <c r="K16" s="83"/>
      <c r="L16" s="83"/>
      <c r="M16" s="83"/>
      <c r="N16" s="83"/>
      <c r="O16" s="83"/>
      <c r="P16" s="83"/>
      <c r="Q16" s="83"/>
      <c r="R16" s="83"/>
      <c r="S16" s="83"/>
    </row>
    <row r="17" spans="5:19" s="10" customFormat="1" ht="11.25" customHeight="1">
      <c r="E17" s="12"/>
      <c r="F17" s="83" t="s">
        <v>18</v>
      </c>
      <c r="G17" s="83"/>
      <c r="H17" s="83"/>
      <c r="I17" s="83"/>
      <c r="J17" s="83"/>
      <c r="K17" s="83"/>
      <c r="L17" s="83"/>
      <c r="M17" s="83"/>
      <c r="N17" s="83"/>
      <c r="O17" s="83"/>
      <c r="P17" s="83"/>
      <c r="Q17" s="83"/>
      <c r="R17" s="83"/>
      <c r="S17" s="83"/>
    </row>
    <row r="18" spans="2:22" s="10" customFormat="1" ht="12.75" customHeight="1">
      <c r="B18" s="9"/>
      <c r="C18" s="9"/>
      <c r="D18" s="86" t="s">
        <v>44</v>
      </c>
      <c r="E18" s="86"/>
      <c r="F18" s="86"/>
      <c r="G18" s="86"/>
      <c r="H18" s="86"/>
      <c r="I18" s="86"/>
      <c r="J18" s="86"/>
      <c r="K18" s="86"/>
      <c r="L18" s="86"/>
      <c r="M18" s="86"/>
      <c r="N18" s="86"/>
      <c r="O18" s="86"/>
      <c r="P18" s="86"/>
      <c r="Q18" s="86"/>
      <c r="R18" s="86"/>
      <c r="S18" s="86"/>
      <c r="T18" s="9"/>
      <c r="U18" s="9"/>
      <c r="V18" s="9"/>
    </row>
    <row r="19" spans="2:22" s="10" customFormat="1" ht="12.75" customHeight="1">
      <c r="B19" s="9"/>
      <c r="C19" s="9"/>
      <c r="D19" s="9" t="s">
        <v>20</v>
      </c>
      <c r="E19" s="9"/>
      <c r="F19" s="9"/>
      <c r="G19" s="9"/>
      <c r="H19" s="9"/>
      <c r="I19" s="9"/>
      <c r="J19" s="9"/>
      <c r="K19" s="9"/>
      <c r="L19" s="9"/>
      <c r="M19" s="9"/>
      <c r="N19" s="9"/>
      <c r="O19" s="9"/>
      <c r="P19" s="9"/>
      <c r="Q19" s="9"/>
      <c r="R19" s="9"/>
      <c r="S19" s="9"/>
      <c r="T19" s="9"/>
      <c r="U19" s="9"/>
      <c r="V19" s="9"/>
    </row>
    <row r="20" spans="2:22" s="10" customFormat="1" ht="12.75" customHeight="1">
      <c r="B20" s="9"/>
      <c r="C20" s="9"/>
      <c r="D20" s="83" t="s">
        <v>28</v>
      </c>
      <c r="E20" s="83"/>
      <c r="F20" s="83"/>
      <c r="G20" s="83"/>
      <c r="H20" s="83"/>
      <c r="I20" s="83"/>
      <c r="J20" s="83"/>
      <c r="K20" s="83"/>
      <c r="L20" s="83"/>
      <c r="M20" s="83"/>
      <c r="N20" s="83"/>
      <c r="O20" s="83"/>
      <c r="P20" s="83"/>
      <c r="Q20" s="83"/>
      <c r="R20" s="83"/>
      <c r="S20" s="83"/>
      <c r="T20" s="9"/>
      <c r="U20" s="9"/>
      <c r="V20" s="9"/>
    </row>
    <row r="21" spans="2:22" s="10" customFormat="1" ht="12.75" customHeight="1">
      <c r="B21" s="9"/>
      <c r="C21" s="9"/>
      <c r="D21" s="83"/>
      <c r="E21" s="83"/>
      <c r="F21" s="83"/>
      <c r="G21" s="83"/>
      <c r="H21" s="83"/>
      <c r="I21" s="83"/>
      <c r="J21" s="83"/>
      <c r="K21" s="83"/>
      <c r="L21" s="83"/>
      <c r="M21" s="83"/>
      <c r="N21" s="83"/>
      <c r="O21" s="83"/>
      <c r="P21" s="83"/>
      <c r="Q21" s="83"/>
      <c r="R21" s="83"/>
      <c r="S21" s="83"/>
      <c r="T21" s="9"/>
      <c r="U21" s="9"/>
      <c r="V21" s="9"/>
    </row>
    <row r="22" spans="2:22" s="10" customFormat="1" ht="23.25" customHeight="1">
      <c r="B22" s="9"/>
      <c r="C22" s="9"/>
      <c r="D22" s="9"/>
      <c r="E22" s="9"/>
      <c r="F22" s="9"/>
      <c r="G22" s="9"/>
      <c r="H22" s="9"/>
      <c r="I22" s="9"/>
      <c r="J22" s="9"/>
      <c r="K22" s="9"/>
      <c r="L22" s="9"/>
      <c r="M22" s="9"/>
      <c r="N22" s="9"/>
      <c r="O22" s="9"/>
      <c r="P22" s="9"/>
      <c r="Q22" s="9"/>
      <c r="R22" s="9"/>
      <c r="S22" s="9"/>
      <c r="T22" s="9"/>
      <c r="U22" s="9"/>
      <c r="V22" s="9"/>
    </row>
    <row r="23" spans="2:22" ht="13.5" customHeight="1">
      <c r="B23" s="70" t="s">
        <v>46</v>
      </c>
      <c r="C23" s="70"/>
      <c r="D23" s="70"/>
      <c r="E23" s="70"/>
      <c r="F23" s="70"/>
      <c r="G23" s="70"/>
      <c r="H23" s="70"/>
      <c r="I23" s="70"/>
      <c r="J23" s="70"/>
      <c r="K23" s="70"/>
      <c r="L23" s="70"/>
      <c r="M23" s="70"/>
      <c r="N23" s="70"/>
      <c r="O23" s="70"/>
      <c r="P23" s="70"/>
      <c r="Q23" s="70"/>
      <c r="R23" s="70"/>
      <c r="S23" s="70"/>
      <c r="T23" s="5"/>
      <c r="U23" s="6"/>
      <c r="V23" s="6"/>
    </row>
    <row r="24" spans="3:22" ht="21.75" customHeight="1">
      <c r="C24" s="71" t="s">
        <v>53</v>
      </c>
      <c r="D24" s="72"/>
      <c r="E24" s="72"/>
      <c r="F24" s="72"/>
      <c r="G24" s="73" t="s">
        <v>13</v>
      </c>
      <c r="H24" s="74"/>
      <c r="I24" s="74"/>
      <c r="J24" s="75"/>
      <c r="K24" s="73" t="s">
        <v>19</v>
      </c>
      <c r="L24" s="74"/>
      <c r="M24" s="74"/>
      <c r="N24" s="75"/>
      <c r="O24" s="43"/>
      <c r="P24" s="44"/>
      <c r="Q24" s="44"/>
      <c r="R24" s="44"/>
      <c r="S24" s="34"/>
      <c r="T24" s="5"/>
      <c r="U24" s="6"/>
      <c r="V24" s="6"/>
    </row>
    <row r="25" spans="3:22" ht="58.5" customHeight="1">
      <c r="C25" s="76" t="s">
        <v>47</v>
      </c>
      <c r="D25" s="77"/>
      <c r="E25" s="77"/>
      <c r="F25" s="78"/>
      <c r="G25" s="79"/>
      <c r="H25" s="80"/>
      <c r="I25" s="80"/>
      <c r="J25" s="81"/>
      <c r="K25" s="79"/>
      <c r="L25" s="80"/>
      <c r="M25" s="80"/>
      <c r="N25" s="81"/>
      <c r="O25" s="45"/>
      <c r="P25" s="46"/>
      <c r="Q25" s="46"/>
      <c r="R25" s="46"/>
      <c r="S25" s="34"/>
      <c r="T25" s="5"/>
      <c r="U25" s="6"/>
      <c r="V25" s="6"/>
    </row>
    <row r="26" spans="2:22" s="10" customFormat="1" ht="28.5" customHeight="1">
      <c r="B26" s="9"/>
      <c r="C26" s="83" t="s">
        <v>37</v>
      </c>
      <c r="D26" s="83"/>
      <c r="E26" s="83"/>
      <c r="F26" s="83"/>
      <c r="G26" s="83"/>
      <c r="H26" s="83"/>
      <c r="I26" s="83"/>
      <c r="J26" s="83"/>
      <c r="K26" s="83"/>
      <c r="L26" s="83"/>
      <c r="M26" s="83"/>
      <c r="N26" s="83"/>
      <c r="O26" s="83"/>
      <c r="P26" s="83"/>
      <c r="Q26" s="83"/>
      <c r="R26" s="83"/>
      <c r="S26" s="83"/>
      <c r="T26" s="9"/>
      <c r="U26" s="9"/>
      <c r="V26" s="9"/>
    </row>
    <row r="27" spans="2:22" s="10" customFormat="1" ht="42.75" customHeight="1">
      <c r="B27" s="9"/>
      <c r="C27" s="68" t="s">
        <v>38</v>
      </c>
      <c r="D27" s="69"/>
      <c r="E27" s="69"/>
      <c r="F27" s="69"/>
      <c r="G27" s="69"/>
      <c r="H27" s="69"/>
      <c r="I27" s="69"/>
      <c r="J27" s="69"/>
      <c r="K27" s="69"/>
      <c r="L27" s="69"/>
      <c r="M27" s="69"/>
      <c r="N27" s="69"/>
      <c r="O27" s="69"/>
      <c r="P27" s="69"/>
      <c r="Q27" s="69"/>
      <c r="R27" s="69"/>
      <c r="S27" s="69"/>
      <c r="T27" s="9"/>
      <c r="U27" s="9"/>
      <c r="V27" s="9"/>
    </row>
    <row r="28" spans="2:22" s="10" customFormat="1" ht="121.5" customHeight="1">
      <c r="B28" s="9"/>
      <c r="C28" s="68" t="s">
        <v>58</v>
      </c>
      <c r="D28" s="69"/>
      <c r="E28" s="69"/>
      <c r="F28" s="69"/>
      <c r="G28" s="69"/>
      <c r="H28" s="69"/>
      <c r="I28" s="69"/>
      <c r="J28" s="69"/>
      <c r="K28" s="69"/>
      <c r="L28" s="69"/>
      <c r="M28" s="69"/>
      <c r="N28" s="69"/>
      <c r="O28" s="69"/>
      <c r="P28" s="69"/>
      <c r="Q28" s="69"/>
      <c r="R28" s="69"/>
      <c r="S28" s="69"/>
      <c r="T28" s="9"/>
      <c r="U28" s="9"/>
      <c r="V28" s="9"/>
    </row>
    <row r="29" spans="2:22" s="10" customFormat="1" ht="151.5" customHeight="1">
      <c r="B29" s="9"/>
      <c r="C29" s="68" t="s">
        <v>42</v>
      </c>
      <c r="D29" s="69"/>
      <c r="E29" s="69"/>
      <c r="F29" s="69"/>
      <c r="G29" s="69"/>
      <c r="H29" s="69"/>
      <c r="I29" s="69"/>
      <c r="J29" s="69"/>
      <c r="K29" s="69"/>
      <c r="L29" s="69"/>
      <c r="M29" s="69"/>
      <c r="N29" s="69"/>
      <c r="O29" s="69"/>
      <c r="P29" s="69"/>
      <c r="Q29" s="69"/>
      <c r="R29" s="69"/>
      <c r="S29" s="69"/>
      <c r="T29" s="9"/>
      <c r="U29" s="9"/>
      <c r="V29" s="9"/>
    </row>
    <row r="30" spans="2:22" s="10" customFormat="1" ht="58.5" customHeight="1">
      <c r="B30" s="9"/>
      <c r="C30" s="68" t="s">
        <v>43</v>
      </c>
      <c r="D30" s="69"/>
      <c r="E30" s="69"/>
      <c r="F30" s="69"/>
      <c r="G30" s="69"/>
      <c r="H30" s="69"/>
      <c r="I30" s="69"/>
      <c r="J30" s="69"/>
      <c r="K30" s="69"/>
      <c r="L30" s="69"/>
      <c r="M30" s="69"/>
      <c r="N30" s="69"/>
      <c r="O30" s="69"/>
      <c r="P30" s="69"/>
      <c r="Q30" s="69"/>
      <c r="R30" s="69"/>
      <c r="S30" s="69"/>
      <c r="T30" s="9"/>
      <c r="U30" s="9"/>
      <c r="V30" s="9"/>
    </row>
    <row r="31" spans="2:22" s="10" customFormat="1" ht="28.5" customHeight="1">
      <c r="B31" s="9"/>
      <c r="C31" s="68" t="s">
        <v>41</v>
      </c>
      <c r="D31" s="69"/>
      <c r="E31" s="69"/>
      <c r="F31" s="69"/>
      <c r="G31" s="69"/>
      <c r="H31" s="69"/>
      <c r="I31" s="69"/>
      <c r="J31" s="69"/>
      <c r="K31" s="69"/>
      <c r="L31" s="69"/>
      <c r="M31" s="69"/>
      <c r="N31" s="69"/>
      <c r="O31" s="69"/>
      <c r="P31" s="69"/>
      <c r="Q31" s="69"/>
      <c r="R31" s="69"/>
      <c r="S31" s="69"/>
      <c r="T31" s="9"/>
      <c r="U31" s="9"/>
      <c r="V31" s="9"/>
    </row>
    <row r="32" spans="2:22" s="10" customFormat="1" ht="36.75" customHeight="1">
      <c r="B32" s="9"/>
      <c r="C32" s="68" t="s">
        <v>39</v>
      </c>
      <c r="D32" s="69"/>
      <c r="E32" s="69"/>
      <c r="F32" s="69"/>
      <c r="G32" s="69"/>
      <c r="H32" s="69"/>
      <c r="I32" s="69"/>
      <c r="J32" s="69"/>
      <c r="K32" s="69"/>
      <c r="L32" s="69"/>
      <c r="M32" s="69"/>
      <c r="N32" s="69"/>
      <c r="O32" s="69"/>
      <c r="P32" s="69"/>
      <c r="Q32" s="69"/>
      <c r="R32" s="69"/>
      <c r="S32" s="69"/>
      <c r="T32" s="9"/>
      <c r="U32" s="9"/>
      <c r="V32" s="9"/>
    </row>
    <row r="33" spans="2:22" s="10" customFormat="1" ht="57.75" customHeight="1">
      <c r="B33" s="9"/>
      <c r="C33" s="68" t="s">
        <v>40</v>
      </c>
      <c r="D33" s="69"/>
      <c r="E33" s="69"/>
      <c r="F33" s="69"/>
      <c r="G33" s="69"/>
      <c r="H33" s="69"/>
      <c r="I33" s="69"/>
      <c r="J33" s="69"/>
      <c r="K33" s="69"/>
      <c r="L33" s="69"/>
      <c r="M33" s="69"/>
      <c r="N33" s="69"/>
      <c r="O33" s="69"/>
      <c r="P33" s="69"/>
      <c r="Q33" s="69"/>
      <c r="R33" s="69"/>
      <c r="S33" s="69"/>
      <c r="T33" s="9"/>
      <c r="U33" s="9"/>
      <c r="V33" s="9"/>
    </row>
    <row r="34" spans="3:22" ht="13.5">
      <c r="C34" s="14"/>
      <c r="D34" s="5"/>
      <c r="E34" s="5"/>
      <c r="F34" s="5"/>
      <c r="G34" s="5"/>
      <c r="H34" s="5"/>
      <c r="I34" s="5"/>
      <c r="J34" s="5"/>
      <c r="K34" s="5"/>
      <c r="L34" s="5"/>
      <c r="M34" s="34"/>
      <c r="N34" s="34"/>
      <c r="O34" s="34"/>
      <c r="P34" s="34"/>
      <c r="Q34" s="34"/>
      <c r="R34" s="34"/>
      <c r="S34" s="34"/>
      <c r="T34" s="5"/>
      <c r="U34" s="6"/>
      <c r="V34" s="6"/>
    </row>
    <row r="54" spans="2:22" s="10" customFormat="1" ht="10.5">
      <c r="B54" s="9"/>
      <c r="C54" s="9"/>
      <c r="D54" s="9"/>
      <c r="E54" s="9"/>
      <c r="F54" s="9"/>
      <c r="G54" s="9"/>
      <c r="H54" s="9"/>
      <c r="I54" s="9"/>
      <c r="J54" s="9"/>
      <c r="K54" s="9"/>
      <c r="L54" s="9"/>
      <c r="M54" s="9"/>
      <c r="N54" s="9"/>
      <c r="O54" s="9"/>
      <c r="P54" s="9"/>
      <c r="Q54" s="9"/>
      <c r="R54" s="9"/>
      <c r="S54" s="9"/>
      <c r="T54" s="9"/>
      <c r="U54" s="9"/>
      <c r="V54" s="9"/>
    </row>
    <row r="55" spans="2:22" s="10" customFormat="1" ht="10.5">
      <c r="B55" s="9"/>
      <c r="C55" s="9"/>
      <c r="D55" s="9"/>
      <c r="E55" s="9"/>
      <c r="F55" s="9"/>
      <c r="G55" s="9"/>
      <c r="H55" s="9"/>
      <c r="I55" s="9"/>
      <c r="J55" s="9"/>
      <c r="K55" s="9"/>
      <c r="L55" s="9"/>
      <c r="M55" s="9"/>
      <c r="N55" s="9"/>
      <c r="O55" s="9"/>
      <c r="P55" s="9"/>
      <c r="Q55" s="9"/>
      <c r="R55" s="9"/>
      <c r="S55" s="9"/>
      <c r="T55" s="9"/>
      <c r="U55" s="9"/>
      <c r="V55" s="9"/>
    </row>
    <row r="56" spans="2:22" s="10" customFormat="1" ht="10.5">
      <c r="B56" s="9"/>
      <c r="C56" s="9"/>
      <c r="D56" s="9"/>
      <c r="E56" s="9"/>
      <c r="F56" s="9"/>
      <c r="G56" s="9"/>
      <c r="H56" s="9"/>
      <c r="I56" s="9"/>
      <c r="J56" s="9"/>
      <c r="K56" s="9"/>
      <c r="L56" s="9"/>
      <c r="M56" s="9"/>
      <c r="N56" s="9"/>
      <c r="O56" s="9"/>
      <c r="P56" s="9"/>
      <c r="Q56" s="9"/>
      <c r="R56" s="9"/>
      <c r="S56" s="9"/>
      <c r="T56" s="9"/>
      <c r="U56" s="9"/>
      <c r="V56" s="9"/>
    </row>
    <row r="57" spans="2:22" s="10" customFormat="1" ht="10.5">
      <c r="B57" s="9"/>
      <c r="C57" s="9"/>
      <c r="D57" s="9"/>
      <c r="E57" s="9"/>
      <c r="F57" s="9"/>
      <c r="G57" s="9"/>
      <c r="H57" s="9"/>
      <c r="I57" s="9"/>
      <c r="J57" s="9"/>
      <c r="K57" s="9"/>
      <c r="L57" s="9"/>
      <c r="M57" s="9"/>
      <c r="N57" s="9"/>
      <c r="O57" s="9"/>
      <c r="P57" s="9"/>
      <c r="Q57" s="9"/>
      <c r="R57" s="9"/>
      <c r="S57" s="9"/>
      <c r="T57" s="9"/>
      <c r="U57" s="9"/>
      <c r="V57" s="9"/>
    </row>
    <row r="58" spans="3:22" s="10" customFormat="1" ht="10.5">
      <c r="C58" s="9"/>
      <c r="D58" s="9"/>
      <c r="E58" s="9"/>
      <c r="F58" s="9"/>
      <c r="G58" s="9"/>
      <c r="H58" s="9"/>
      <c r="I58" s="9"/>
      <c r="J58" s="9"/>
      <c r="K58" s="9"/>
      <c r="L58" s="9"/>
      <c r="M58" s="9"/>
      <c r="N58" s="9"/>
      <c r="O58" s="9"/>
      <c r="P58" s="9"/>
      <c r="Q58" s="9"/>
      <c r="R58" s="9"/>
      <c r="S58" s="9"/>
      <c r="T58" s="9"/>
      <c r="U58" s="9"/>
      <c r="V58" s="9"/>
    </row>
    <row r="59" spans="3:22" s="10" customFormat="1" ht="10.5">
      <c r="C59" s="9"/>
      <c r="D59" s="9"/>
      <c r="E59" s="9"/>
      <c r="F59" s="9"/>
      <c r="G59" s="9"/>
      <c r="H59" s="9"/>
      <c r="I59" s="9"/>
      <c r="J59" s="9"/>
      <c r="K59" s="9"/>
      <c r="L59" s="9"/>
      <c r="M59" s="9"/>
      <c r="N59" s="9"/>
      <c r="O59" s="9"/>
      <c r="P59" s="9"/>
      <c r="Q59" s="9"/>
      <c r="R59" s="9"/>
      <c r="S59" s="9"/>
      <c r="T59" s="9"/>
      <c r="U59" s="9"/>
      <c r="V59" s="9"/>
    </row>
    <row r="60" spans="3:22" s="10" customFormat="1" ht="10.5">
      <c r="C60" s="9"/>
      <c r="D60" s="9"/>
      <c r="E60" s="9"/>
      <c r="F60" s="9"/>
      <c r="G60" s="9"/>
      <c r="H60" s="9"/>
      <c r="I60" s="9"/>
      <c r="J60" s="9"/>
      <c r="K60" s="9"/>
      <c r="L60" s="9"/>
      <c r="M60" s="9"/>
      <c r="N60" s="9"/>
      <c r="O60" s="9"/>
      <c r="P60" s="9"/>
      <c r="Q60" s="9"/>
      <c r="R60" s="9"/>
      <c r="S60" s="9"/>
      <c r="T60" s="9"/>
      <c r="U60" s="9"/>
      <c r="V60" s="9"/>
    </row>
    <row r="61" s="10" customFormat="1" ht="10.5"/>
    <row r="62" s="10" customFormat="1" ht="10.5"/>
    <row r="63" s="10" customFormat="1" ht="10.5"/>
    <row r="64" s="10" customFormat="1" ht="10.5"/>
    <row r="65" s="10" customFormat="1" ht="10.5"/>
    <row r="66" s="10" customFormat="1" ht="10.5"/>
    <row r="67" s="10" customFormat="1" ht="10.5"/>
    <row r="68" s="10" customFormat="1" ht="10.5"/>
  </sheetData>
  <sheetProtection/>
  <mergeCells count="52">
    <mergeCell ref="C10:F10"/>
    <mergeCell ref="G10:J10"/>
    <mergeCell ref="K10:N10"/>
    <mergeCell ref="C26:S26"/>
    <mergeCell ref="C28:S28"/>
    <mergeCell ref="D20:S21"/>
    <mergeCell ref="C11:F11"/>
    <mergeCell ref="G11:J11"/>
    <mergeCell ref="K11:N11"/>
    <mergeCell ref="O11:R11"/>
    <mergeCell ref="O10:R10"/>
    <mergeCell ref="O13:R13"/>
    <mergeCell ref="K9:N9"/>
    <mergeCell ref="O9:R9"/>
    <mergeCell ref="K8:N8"/>
    <mergeCell ref="M2:S2"/>
    <mergeCell ref="O8:R8"/>
    <mergeCell ref="K7:N7"/>
    <mergeCell ref="O5:R5"/>
    <mergeCell ref="O6:R6"/>
    <mergeCell ref="O7:R7"/>
    <mergeCell ref="C9:F9"/>
    <mergeCell ref="C7:F7"/>
    <mergeCell ref="C8:F8"/>
    <mergeCell ref="G8:J8"/>
    <mergeCell ref="G7:J7"/>
    <mergeCell ref="G9:J9"/>
    <mergeCell ref="C5:F5"/>
    <mergeCell ref="G5:J5"/>
    <mergeCell ref="K5:N5"/>
    <mergeCell ref="C6:F6"/>
    <mergeCell ref="G6:J6"/>
    <mergeCell ref="K6:N6"/>
    <mergeCell ref="O14:R14"/>
    <mergeCell ref="E16:S16"/>
    <mergeCell ref="F17:S17"/>
    <mergeCell ref="K13:N13"/>
    <mergeCell ref="K14:N14"/>
    <mergeCell ref="D18:S18"/>
    <mergeCell ref="B23:S23"/>
    <mergeCell ref="C24:F24"/>
    <mergeCell ref="G24:J24"/>
    <mergeCell ref="K24:N24"/>
    <mergeCell ref="C25:F25"/>
    <mergeCell ref="G25:J25"/>
    <mergeCell ref="K25:N25"/>
    <mergeCell ref="C32:S32"/>
    <mergeCell ref="C33:S33"/>
    <mergeCell ref="C31:S31"/>
    <mergeCell ref="C27:S27"/>
    <mergeCell ref="C29:S29"/>
    <mergeCell ref="C30:S30"/>
  </mergeCells>
  <printOptions/>
  <pageMargins left="0.984251968503937" right="0.5905511811023623" top="0.7086614173228347" bottom="0.5905511811023623" header="0.5118110236220472" footer="0.1968503937007874"/>
  <pageSetup horizontalDpi="600" verticalDpi="600" orientation="portrait" paperSize="9" r:id="rId1"/>
  <rowBreaks count="2" manualBreakCount="2">
    <brk id="22" min="1" max="18" man="1"/>
    <brk id="33" min="1" max="18" man="1"/>
  </rowBreaks>
</worksheet>
</file>

<file path=xl/worksheets/sheet3.xml><?xml version="1.0" encoding="utf-8"?>
<worksheet xmlns="http://schemas.openxmlformats.org/spreadsheetml/2006/main" xmlns:r="http://schemas.openxmlformats.org/officeDocument/2006/relationships">
  <sheetPr>
    <tabColor rgb="FFFFC000"/>
  </sheetPr>
  <dimension ref="A1:J26"/>
  <sheetViews>
    <sheetView view="pageBreakPreview" zoomScale="85" zoomScaleSheetLayoutView="85" zoomScalePageLayoutView="0" workbookViewId="0" topLeftCell="A1">
      <selection activeCell="A3" sqref="A3"/>
    </sheetView>
  </sheetViews>
  <sheetFormatPr defaultColWidth="9.00390625" defaultRowHeight="13.5"/>
  <cols>
    <col min="1" max="1" width="13.75390625" style="20" customWidth="1"/>
    <col min="2" max="2" width="16.125" style="20" customWidth="1"/>
    <col min="3" max="3" width="17.00390625" style="20" customWidth="1"/>
    <col min="4" max="4" width="17.125" style="20" customWidth="1"/>
    <col min="5" max="5" width="22.625" style="20" customWidth="1"/>
    <col min="6" max="6" width="24.25390625" style="20" customWidth="1"/>
    <col min="7" max="16384" width="9.00390625" style="20" customWidth="1"/>
  </cols>
  <sheetData>
    <row r="1" ht="19.5" customHeight="1">
      <c r="A1" s="13" t="s">
        <v>59</v>
      </c>
    </row>
    <row r="3" spans="1:3" ht="24" customHeight="1">
      <c r="A3" s="13" t="s">
        <v>4</v>
      </c>
      <c r="C3" s="59" t="s">
        <v>61</v>
      </c>
    </row>
    <row r="4" s="19" customFormat="1" ht="19.5" customHeight="1"/>
    <row r="5" ht="19.5" customHeight="1">
      <c r="A5" s="13" t="s">
        <v>27</v>
      </c>
    </row>
    <row r="6" spans="2:6" s="15" customFormat="1" ht="13.5">
      <c r="B6" s="16" t="s">
        <v>55</v>
      </c>
      <c r="C6" s="17" t="s">
        <v>1</v>
      </c>
      <c r="D6" s="17" t="s">
        <v>2</v>
      </c>
      <c r="E6" s="33" t="s">
        <v>3</v>
      </c>
      <c r="F6" s="1" t="s">
        <v>26</v>
      </c>
    </row>
    <row r="7" spans="2:9" s="15" customFormat="1" ht="20.25" customHeight="1">
      <c r="B7" s="52" t="s">
        <v>5</v>
      </c>
      <c r="C7" s="27">
        <v>0</v>
      </c>
      <c r="D7" s="65">
        <v>269</v>
      </c>
      <c r="E7" s="21">
        <v>0</v>
      </c>
      <c r="F7" s="22">
        <v>0</v>
      </c>
      <c r="G7" s="53" t="s">
        <v>31</v>
      </c>
      <c r="H7" s="29"/>
      <c r="I7" s="30"/>
    </row>
    <row r="8" spans="2:9" s="15" customFormat="1" ht="20.25" customHeight="1">
      <c r="B8" s="16" t="s">
        <v>6</v>
      </c>
      <c r="C8" s="27">
        <v>0</v>
      </c>
      <c r="D8" s="66"/>
      <c r="E8" s="21">
        <v>0</v>
      </c>
      <c r="F8" s="22">
        <v>0</v>
      </c>
      <c r="G8" s="53" t="s">
        <v>32</v>
      </c>
      <c r="I8" s="30"/>
    </row>
    <row r="9" spans="2:9" s="15" customFormat="1" ht="20.25" customHeight="1">
      <c r="B9" s="16" t="s">
        <v>12</v>
      </c>
      <c r="C9" s="27">
        <v>12852</v>
      </c>
      <c r="D9" s="67"/>
      <c r="E9" s="21">
        <v>47.8</v>
      </c>
      <c r="F9" s="22">
        <v>15.9</v>
      </c>
      <c r="G9" s="53" t="s">
        <v>33</v>
      </c>
      <c r="I9" s="30"/>
    </row>
    <row r="10" spans="2:9" s="36" customFormat="1" ht="20.25" customHeight="1">
      <c r="B10" s="13" t="s">
        <v>50</v>
      </c>
      <c r="C10" s="35"/>
      <c r="D10" s="37"/>
      <c r="E10" s="38"/>
      <c r="F10" s="39"/>
      <c r="I10" s="40"/>
    </row>
    <row r="11" spans="2:10" s="36" customFormat="1" ht="100.5" customHeight="1">
      <c r="B11" s="41" t="s">
        <v>48</v>
      </c>
      <c r="C11" s="42" t="s">
        <v>49</v>
      </c>
      <c r="D11" s="48" t="s">
        <v>29</v>
      </c>
      <c r="E11" s="41" t="s">
        <v>51</v>
      </c>
      <c r="I11" s="40"/>
      <c r="J11" s="50"/>
    </row>
    <row r="12" spans="2:10" s="36" customFormat="1" ht="20.25" customHeight="1">
      <c r="B12" s="47">
        <v>40</v>
      </c>
      <c r="C12" s="21">
        <v>0.2</v>
      </c>
      <c r="D12" s="49">
        <f>ROUNDDOWN(C12/10,1)</f>
        <v>0</v>
      </c>
      <c r="E12" s="22">
        <v>15.9</v>
      </c>
      <c r="I12" s="40"/>
      <c r="J12" s="51"/>
    </row>
    <row r="13" spans="2:9" ht="14.25">
      <c r="B13" s="20" t="s">
        <v>10</v>
      </c>
      <c r="I13" s="31"/>
    </row>
    <row r="14" spans="2:7" ht="14.25">
      <c r="B14" s="20" t="s">
        <v>9</v>
      </c>
      <c r="G14" s="28"/>
    </row>
    <row r="15" spans="2:9" ht="14.25">
      <c r="B15" s="20" t="s">
        <v>11</v>
      </c>
      <c r="I15" s="31"/>
    </row>
    <row r="16" ht="14.25">
      <c r="B16" t="s">
        <v>30</v>
      </c>
    </row>
    <row r="17" ht="14.25">
      <c r="B17" s="18"/>
    </row>
    <row r="18" ht="21.75" customHeight="1">
      <c r="B18" s="13" t="s">
        <v>24</v>
      </c>
    </row>
    <row r="19" spans="2:5" s="15" customFormat="1" ht="13.5">
      <c r="B19" s="62" t="s">
        <v>22</v>
      </c>
      <c r="C19" s="62"/>
      <c r="D19" s="17" t="s">
        <v>0</v>
      </c>
      <c r="E19" s="1" t="s">
        <v>23</v>
      </c>
    </row>
    <row r="20" spans="2:5" s="15" customFormat="1" ht="19.5" customHeight="1">
      <c r="B20" s="63" t="s">
        <v>34</v>
      </c>
      <c r="C20" s="64"/>
      <c r="D20" s="22">
        <f>ROUNDDOWN(MAX(E7,E8,E9)/1.7,1)</f>
        <v>28.1</v>
      </c>
      <c r="E20" s="54" t="s">
        <v>52</v>
      </c>
    </row>
    <row r="21" spans="2:5" s="15" customFormat="1" ht="19.5" customHeight="1">
      <c r="B21" s="63" t="s">
        <v>36</v>
      </c>
      <c r="C21" s="64"/>
      <c r="D21" s="22">
        <f>ROUNDDOWN(MAX(E7,E8,E9)/2,1)</f>
        <v>23.9</v>
      </c>
      <c r="E21" s="32"/>
    </row>
    <row r="22" spans="2:5" s="15" customFormat="1" ht="19.5" customHeight="1">
      <c r="B22" s="63" t="s">
        <v>35</v>
      </c>
      <c r="C22" s="64"/>
      <c r="D22" s="22">
        <f>ROUNDDOWN(MAX(E7,E8,E9)/2.5,1)</f>
        <v>19.1</v>
      </c>
      <c r="E22" s="32"/>
    </row>
    <row r="23" ht="14.25">
      <c r="C23" s="23"/>
    </row>
    <row r="24" ht="14.25">
      <c r="A24" s="13" t="s">
        <v>21</v>
      </c>
    </row>
    <row r="25" ht="14.25">
      <c r="C25" s="20" t="s">
        <v>7</v>
      </c>
    </row>
    <row r="26" spans="3:6" ht="30" customHeight="1">
      <c r="C26" s="60" t="s">
        <v>8</v>
      </c>
      <c r="D26" s="61"/>
      <c r="E26" s="61"/>
      <c r="F26" s="61"/>
    </row>
  </sheetData>
  <sheetProtection/>
  <mergeCells count="6">
    <mergeCell ref="D7:D9"/>
    <mergeCell ref="B19:C19"/>
    <mergeCell ref="B20:C20"/>
    <mergeCell ref="B21:C21"/>
    <mergeCell ref="B22:C22"/>
    <mergeCell ref="C26:F26"/>
  </mergeCells>
  <printOptions/>
  <pageMargins left="0.75" right="0.75" top="1" bottom="1" header="0.512" footer="0.512"/>
  <pageSetup horizontalDpi="600" verticalDpi="600" orientation="landscape" paperSize="9" scale="86" r:id="rId1"/>
  <headerFooter alignWithMargins="0">
    <oddHeader>&amp;R別表</oddHeader>
  </headerFooter>
  <rowBreaks count="1" manualBreakCount="1">
    <brk id="29" max="7" man="1"/>
  </rowBreaks>
</worksheet>
</file>

<file path=xl/worksheets/sheet4.xml><?xml version="1.0" encoding="utf-8"?>
<worksheet xmlns="http://schemas.openxmlformats.org/spreadsheetml/2006/main" xmlns:r="http://schemas.openxmlformats.org/officeDocument/2006/relationships">
  <sheetPr>
    <tabColor rgb="FFFFC000"/>
  </sheetPr>
  <dimension ref="B1:V60"/>
  <sheetViews>
    <sheetView showGridLines="0" view="pageBreakPreview" zoomScale="115" zoomScaleNormal="80" zoomScaleSheetLayoutView="115" zoomScalePageLayoutView="0" workbookViewId="0" topLeftCell="A1">
      <selection activeCell="B3" sqref="B3"/>
    </sheetView>
  </sheetViews>
  <sheetFormatPr defaultColWidth="9.00390625" defaultRowHeight="13.5"/>
  <cols>
    <col min="1" max="1" width="9.00390625" style="4" customWidth="1"/>
    <col min="2" max="2" width="1.75390625" style="4" customWidth="1"/>
    <col min="3" max="19" width="4.50390625" style="4" customWidth="1"/>
    <col min="20" max="22" width="4.25390625" style="4" customWidth="1"/>
    <col min="23" max="46" width="4.625" style="4" customWidth="1"/>
    <col min="47" max="16384" width="9.00390625" style="4" customWidth="1"/>
  </cols>
  <sheetData>
    <row r="1" spans="2:7" ht="13.5">
      <c r="B1" s="2" t="s">
        <v>62</v>
      </c>
      <c r="C1" s="2"/>
      <c r="D1" s="2"/>
      <c r="E1" s="3"/>
      <c r="F1" s="3"/>
      <c r="G1" s="3"/>
    </row>
    <row r="2" spans="3:22" ht="13.5">
      <c r="C2" s="58" t="s">
        <v>64</v>
      </c>
      <c r="D2" s="5"/>
      <c r="E2" s="5"/>
      <c r="F2" s="5"/>
      <c r="G2" s="5"/>
      <c r="H2" s="5"/>
      <c r="I2" s="5"/>
      <c r="J2" s="5"/>
      <c r="K2" s="5"/>
      <c r="L2" s="5"/>
      <c r="M2" s="93"/>
      <c r="N2" s="93"/>
      <c r="O2" s="93"/>
      <c r="P2" s="93"/>
      <c r="Q2" s="93"/>
      <c r="R2" s="93"/>
      <c r="S2" s="93"/>
      <c r="T2" s="5"/>
      <c r="U2" s="6"/>
      <c r="V2" s="6"/>
    </row>
    <row r="3" spans="3:22" ht="13.5">
      <c r="C3" s="14"/>
      <c r="D3" s="5"/>
      <c r="E3" s="5"/>
      <c r="F3" s="5"/>
      <c r="G3" s="5"/>
      <c r="H3" s="5"/>
      <c r="I3" s="5"/>
      <c r="J3" s="5"/>
      <c r="K3" s="5"/>
      <c r="L3" s="5"/>
      <c r="M3" s="34"/>
      <c r="N3" s="34"/>
      <c r="O3" s="34"/>
      <c r="P3" s="34"/>
      <c r="Q3" s="34"/>
      <c r="R3" s="34"/>
      <c r="S3" s="34"/>
      <c r="T3" s="5"/>
      <c r="U3" s="6"/>
      <c r="V3" s="6"/>
    </row>
    <row r="4" spans="2:22" ht="13.5">
      <c r="B4" s="14" t="s">
        <v>45</v>
      </c>
      <c r="C4" s="14"/>
      <c r="D4" s="5"/>
      <c r="E4" s="5"/>
      <c r="F4" s="5"/>
      <c r="G4" s="5"/>
      <c r="H4" s="5"/>
      <c r="I4" s="5"/>
      <c r="J4" s="5"/>
      <c r="K4" s="5"/>
      <c r="L4" s="5"/>
      <c r="M4" s="34"/>
      <c r="N4" s="34"/>
      <c r="O4" s="34"/>
      <c r="P4" s="34"/>
      <c r="Q4" s="34"/>
      <c r="R4" s="34"/>
      <c r="S4" s="34"/>
      <c r="T4" s="5"/>
      <c r="U4" s="6"/>
      <c r="V4" s="6"/>
    </row>
    <row r="5" spans="3:18" ht="22.5" customHeight="1">
      <c r="C5" s="71" t="s">
        <v>54</v>
      </c>
      <c r="D5" s="72"/>
      <c r="E5" s="72"/>
      <c r="F5" s="72"/>
      <c r="G5" s="72" t="s">
        <v>13</v>
      </c>
      <c r="H5" s="72"/>
      <c r="I5" s="72"/>
      <c r="J5" s="72"/>
      <c r="K5" s="72" t="s">
        <v>14</v>
      </c>
      <c r="L5" s="72"/>
      <c r="M5" s="72"/>
      <c r="N5" s="72"/>
      <c r="O5" s="72" t="s">
        <v>15</v>
      </c>
      <c r="P5" s="72"/>
      <c r="Q5" s="72"/>
      <c r="R5" s="72"/>
    </row>
    <row r="6" spans="3:18" ht="22.5" customHeight="1">
      <c r="C6" s="72">
        <v>2</v>
      </c>
      <c r="D6" s="72"/>
      <c r="E6" s="72"/>
      <c r="F6" s="72"/>
      <c r="G6" s="87"/>
      <c r="H6" s="87"/>
      <c r="I6" s="87"/>
      <c r="J6" s="87"/>
      <c r="K6" s="87"/>
      <c r="L6" s="87"/>
      <c r="M6" s="87"/>
      <c r="N6" s="87"/>
      <c r="O6" s="94">
        <f>C6*K6</f>
        <v>0</v>
      </c>
      <c r="P6" s="94"/>
      <c r="Q6" s="94"/>
      <c r="R6" s="94"/>
    </row>
    <row r="7" spans="3:18" ht="22.5" customHeight="1">
      <c r="C7" s="72">
        <v>3</v>
      </c>
      <c r="D7" s="72"/>
      <c r="E7" s="72"/>
      <c r="F7" s="72"/>
      <c r="G7" s="89">
        <v>3</v>
      </c>
      <c r="H7" s="89"/>
      <c r="I7" s="89"/>
      <c r="J7" s="89"/>
      <c r="K7" s="89">
        <v>750</v>
      </c>
      <c r="L7" s="89"/>
      <c r="M7" s="89"/>
      <c r="N7" s="89"/>
      <c r="O7" s="88">
        <f>C7*K7</f>
        <v>2250</v>
      </c>
      <c r="P7" s="88"/>
      <c r="Q7" s="88"/>
      <c r="R7" s="88"/>
    </row>
    <row r="8" spans="3:18" ht="22.5" customHeight="1">
      <c r="C8" s="72">
        <v>4</v>
      </c>
      <c r="D8" s="72"/>
      <c r="E8" s="72"/>
      <c r="F8" s="72"/>
      <c r="G8" s="89">
        <v>12</v>
      </c>
      <c r="H8" s="89"/>
      <c r="I8" s="89"/>
      <c r="J8" s="89"/>
      <c r="K8" s="89">
        <v>3019</v>
      </c>
      <c r="L8" s="89"/>
      <c r="M8" s="89"/>
      <c r="N8" s="89"/>
      <c r="O8" s="88">
        <f>C8*K8</f>
        <v>12076</v>
      </c>
      <c r="P8" s="88"/>
      <c r="Q8" s="88"/>
      <c r="R8" s="88"/>
    </row>
    <row r="9" spans="3:18" ht="22.5" customHeight="1">
      <c r="C9" s="72">
        <v>5</v>
      </c>
      <c r="D9" s="72"/>
      <c r="E9" s="72"/>
      <c r="F9" s="72"/>
      <c r="G9" s="89">
        <v>10</v>
      </c>
      <c r="H9" s="89"/>
      <c r="I9" s="89"/>
      <c r="J9" s="89"/>
      <c r="K9" s="89">
        <v>2540</v>
      </c>
      <c r="L9" s="89"/>
      <c r="M9" s="89"/>
      <c r="N9" s="89"/>
      <c r="O9" s="88">
        <f>C9*K9</f>
        <v>12700</v>
      </c>
      <c r="P9" s="88"/>
      <c r="Q9" s="88"/>
      <c r="R9" s="88"/>
    </row>
    <row r="10" spans="3:18" ht="22.5" customHeight="1">
      <c r="C10" s="72">
        <v>6</v>
      </c>
      <c r="D10" s="72"/>
      <c r="E10" s="72"/>
      <c r="F10" s="72"/>
      <c r="G10" s="89">
        <v>25</v>
      </c>
      <c r="H10" s="89"/>
      <c r="I10" s="89"/>
      <c r="J10" s="89"/>
      <c r="K10" s="89">
        <v>6543</v>
      </c>
      <c r="L10" s="89"/>
      <c r="M10" s="89"/>
      <c r="N10" s="89"/>
      <c r="O10" s="88">
        <f>C10*K10</f>
        <v>39258</v>
      </c>
      <c r="P10" s="88"/>
      <c r="Q10" s="88"/>
      <c r="R10" s="88"/>
    </row>
    <row r="11" spans="3:18" ht="22.5" customHeight="1">
      <c r="C11" s="72" t="s">
        <v>16</v>
      </c>
      <c r="D11" s="72"/>
      <c r="E11" s="72"/>
      <c r="F11" s="72"/>
      <c r="G11" s="94">
        <f>SUM(G6:J10)</f>
        <v>50</v>
      </c>
      <c r="H11" s="94"/>
      <c r="I11" s="94"/>
      <c r="J11" s="94"/>
      <c r="K11" s="88">
        <f>SUM(K6:N10)</f>
        <v>12852</v>
      </c>
      <c r="L11" s="88"/>
      <c r="M11" s="88"/>
      <c r="N11" s="88"/>
      <c r="O11" s="88">
        <f>SUM(O6:R10)</f>
        <v>66284</v>
      </c>
      <c r="P11" s="88"/>
      <c r="Q11" s="88"/>
      <c r="R11" s="88"/>
    </row>
    <row r="12" spans="3:18" ht="6.75" customHeight="1">
      <c r="C12" s="7"/>
      <c r="D12" s="7"/>
      <c r="E12" s="7"/>
      <c r="F12" s="7"/>
      <c r="G12" s="7"/>
      <c r="H12" s="7"/>
      <c r="I12" s="7"/>
      <c r="J12" s="8"/>
      <c r="K12" s="8"/>
      <c r="L12" s="8"/>
      <c r="M12" s="8"/>
      <c r="N12" s="8"/>
      <c r="O12" s="8"/>
      <c r="P12" s="8"/>
      <c r="Q12" s="8"/>
      <c r="R12" s="7"/>
    </row>
    <row r="13" spans="2:21" s="10" customFormat="1" ht="24" customHeight="1">
      <c r="B13" s="9"/>
      <c r="C13" s="9"/>
      <c r="D13" s="9"/>
      <c r="E13" s="9"/>
      <c r="F13" s="9"/>
      <c r="G13" s="9"/>
      <c r="H13" s="9"/>
      <c r="I13" s="9"/>
      <c r="J13" s="9"/>
      <c r="K13" s="84" t="s">
        <v>25</v>
      </c>
      <c r="L13" s="84"/>
      <c r="M13" s="84"/>
      <c r="N13" s="84"/>
      <c r="O13" s="90" t="s">
        <v>55</v>
      </c>
      <c r="P13" s="91"/>
      <c r="Q13" s="91"/>
      <c r="R13" s="92"/>
      <c r="S13" s="24"/>
      <c r="T13" s="25"/>
      <c r="U13" s="26"/>
    </row>
    <row r="14" spans="2:20" s="10" customFormat="1" ht="24" customHeight="1">
      <c r="B14" s="9"/>
      <c r="C14" s="9"/>
      <c r="D14" s="9"/>
      <c r="E14" s="9"/>
      <c r="F14" s="9"/>
      <c r="G14" s="9"/>
      <c r="H14" s="9"/>
      <c r="I14" s="9"/>
      <c r="J14" s="9"/>
      <c r="K14" s="85">
        <f>(K9+K10)/K11</f>
        <v>0.7067382508558979</v>
      </c>
      <c r="L14" s="85"/>
      <c r="M14" s="85"/>
      <c r="N14" s="85"/>
      <c r="O14" s="82">
        <f>ROUND(O11/K11,1)</f>
        <v>5.2</v>
      </c>
      <c r="P14" s="82"/>
      <c r="Q14" s="82"/>
      <c r="R14" s="82"/>
      <c r="S14" s="9"/>
      <c r="T14" s="9"/>
    </row>
    <row r="15" spans="2:22" s="10" customFormat="1" ht="15.75" customHeight="1">
      <c r="B15" s="11"/>
      <c r="C15" s="11" t="s">
        <v>17</v>
      </c>
      <c r="D15" s="11" t="s">
        <v>57</v>
      </c>
      <c r="E15" s="11"/>
      <c r="F15" s="11"/>
      <c r="G15" s="11"/>
      <c r="H15" s="11"/>
      <c r="I15" s="11"/>
      <c r="J15" s="11"/>
      <c r="K15" s="11"/>
      <c r="L15" s="11"/>
      <c r="M15" s="11"/>
      <c r="N15" s="11"/>
      <c r="O15" s="11"/>
      <c r="P15" s="11"/>
      <c r="Q15" s="11"/>
      <c r="R15" s="11"/>
      <c r="S15" s="11"/>
      <c r="T15" s="11"/>
      <c r="U15" s="11"/>
      <c r="V15" s="11"/>
    </row>
    <row r="16" spans="5:19" s="10" customFormat="1" ht="45.75" customHeight="1">
      <c r="E16" s="83" t="s">
        <v>56</v>
      </c>
      <c r="F16" s="83"/>
      <c r="G16" s="83"/>
      <c r="H16" s="83"/>
      <c r="I16" s="83"/>
      <c r="J16" s="83"/>
      <c r="K16" s="83"/>
      <c r="L16" s="83"/>
      <c r="M16" s="83"/>
      <c r="N16" s="83"/>
      <c r="O16" s="83"/>
      <c r="P16" s="83"/>
      <c r="Q16" s="83"/>
      <c r="R16" s="83"/>
      <c r="S16" s="83"/>
    </row>
    <row r="17" spans="5:19" s="10" customFormat="1" ht="11.25" customHeight="1">
      <c r="E17" s="12"/>
      <c r="F17" s="83" t="s">
        <v>18</v>
      </c>
      <c r="G17" s="83"/>
      <c r="H17" s="83"/>
      <c r="I17" s="83"/>
      <c r="J17" s="83"/>
      <c r="K17" s="83"/>
      <c r="L17" s="83"/>
      <c r="M17" s="83"/>
      <c r="N17" s="83"/>
      <c r="O17" s="83"/>
      <c r="P17" s="83"/>
      <c r="Q17" s="83"/>
      <c r="R17" s="83"/>
      <c r="S17" s="83"/>
    </row>
    <row r="18" spans="2:22" s="10" customFormat="1" ht="12.75" customHeight="1">
      <c r="B18" s="9"/>
      <c r="C18" s="9"/>
      <c r="D18" s="86" t="s">
        <v>44</v>
      </c>
      <c r="E18" s="86"/>
      <c r="F18" s="86"/>
      <c r="G18" s="86"/>
      <c r="H18" s="86"/>
      <c r="I18" s="86"/>
      <c r="J18" s="86"/>
      <c r="K18" s="86"/>
      <c r="L18" s="86"/>
      <c r="M18" s="86"/>
      <c r="N18" s="86"/>
      <c r="O18" s="86"/>
      <c r="P18" s="86"/>
      <c r="Q18" s="86"/>
      <c r="R18" s="86"/>
      <c r="S18" s="86"/>
      <c r="T18" s="9"/>
      <c r="U18" s="9"/>
      <c r="V18" s="9"/>
    </row>
    <row r="19" spans="2:22" s="10" customFormat="1" ht="12.75" customHeight="1">
      <c r="B19" s="9"/>
      <c r="C19" s="9"/>
      <c r="D19" s="9" t="s">
        <v>20</v>
      </c>
      <c r="E19" s="9"/>
      <c r="F19" s="9"/>
      <c r="G19" s="9"/>
      <c r="H19" s="9"/>
      <c r="I19" s="9"/>
      <c r="J19" s="9"/>
      <c r="K19" s="9"/>
      <c r="L19" s="9"/>
      <c r="M19" s="9"/>
      <c r="N19" s="9"/>
      <c r="O19" s="9"/>
      <c r="P19" s="9"/>
      <c r="Q19" s="9"/>
      <c r="R19" s="9"/>
      <c r="S19" s="9"/>
      <c r="T19" s="9"/>
      <c r="U19" s="9"/>
      <c r="V19" s="9"/>
    </row>
    <row r="20" spans="2:22" s="10" customFormat="1" ht="12.75" customHeight="1">
      <c r="B20" s="9"/>
      <c r="C20" s="9"/>
      <c r="D20" s="83" t="s">
        <v>28</v>
      </c>
      <c r="E20" s="83"/>
      <c r="F20" s="83"/>
      <c r="G20" s="83"/>
      <c r="H20" s="83"/>
      <c r="I20" s="83"/>
      <c r="J20" s="83"/>
      <c r="K20" s="83"/>
      <c r="L20" s="83"/>
      <c r="M20" s="83"/>
      <c r="N20" s="83"/>
      <c r="O20" s="83"/>
      <c r="P20" s="83"/>
      <c r="Q20" s="83"/>
      <c r="R20" s="83"/>
      <c r="S20" s="83"/>
      <c r="T20" s="9"/>
      <c r="U20" s="9"/>
      <c r="V20" s="9"/>
    </row>
    <row r="21" spans="2:22" s="10" customFormat="1" ht="12.75" customHeight="1">
      <c r="B21" s="9"/>
      <c r="C21" s="9"/>
      <c r="D21" s="83"/>
      <c r="E21" s="83"/>
      <c r="F21" s="83"/>
      <c r="G21" s="83"/>
      <c r="H21" s="83"/>
      <c r="I21" s="83"/>
      <c r="J21" s="83"/>
      <c r="K21" s="83"/>
      <c r="L21" s="83"/>
      <c r="M21" s="83"/>
      <c r="N21" s="83"/>
      <c r="O21" s="83"/>
      <c r="P21" s="83"/>
      <c r="Q21" s="83"/>
      <c r="R21" s="83"/>
      <c r="S21" s="83"/>
      <c r="T21" s="9"/>
      <c r="U21" s="9"/>
      <c r="V21" s="9"/>
    </row>
    <row r="22" spans="2:22" s="10" customFormat="1" ht="23.25" customHeight="1">
      <c r="B22" s="9"/>
      <c r="C22" s="9"/>
      <c r="D22" s="9"/>
      <c r="E22" s="9"/>
      <c r="F22" s="9"/>
      <c r="G22" s="9"/>
      <c r="H22" s="9"/>
      <c r="I22" s="9"/>
      <c r="J22" s="9"/>
      <c r="K22" s="9"/>
      <c r="L22" s="9"/>
      <c r="M22" s="9"/>
      <c r="N22" s="9"/>
      <c r="O22" s="9"/>
      <c r="P22" s="9"/>
      <c r="Q22" s="9"/>
      <c r="R22" s="9"/>
      <c r="S22" s="9"/>
      <c r="T22" s="9"/>
      <c r="U22" s="9"/>
      <c r="V22" s="9"/>
    </row>
    <row r="23" spans="2:22" ht="13.5" customHeight="1">
      <c r="B23" s="70" t="s">
        <v>46</v>
      </c>
      <c r="C23" s="70"/>
      <c r="D23" s="70"/>
      <c r="E23" s="70"/>
      <c r="F23" s="70"/>
      <c r="G23" s="70"/>
      <c r="H23" s="70"/>
      <c r="I23" s="70"/>
      <c r="J23" s="70"/>
      <c r="K23" s="70"/>
      <c r="L23" s="70"/>
      <c r="M23" s="70"/>
      <c r="N23" s="70"/>
      <c r="O23" s="70"/>
      <c r="P23" s="70"/>
      <c r="Q23" s="70"/>
      <c r="R23" s="70"/>
      <c r="S23" s="70"/>
      <c r="T23" s="5"/>
      <c r="U23" s="6"/>
      <c r="V23" s="6"/>
    </row>
    <row r="24" spans="3:22" ht="21.75" customHeight="1">
      <c r="C24" s="71" t="s">
        <v>53</v>
      </c>
      <c r="D24" s="72"/>
      <c r="E24" s="72"/>
      <c r="F24" s="72"/>
      <c r="G24" s="73" t="s">
        <v>13</v>
      </c>
      <c r="H24" s="74"/>
      <c r="I24" s="74"/>
      <c r="J24" s="75"/>
      <c r="K24" s="73" t="s">
        <v>19</v>
      </c>
      <c r="L24" s="74"/>
      <c r="M24" s="74"/>
      <c r="N24" s="75"/>
      <c r="O24" s="43"/>
      <c r="P24" s="44"/>
      <c r="Q24" s="44"/>
      <c r="R24" s="44"/>
      <c r="S24" s="34"/>
      <c r="T24" s="5"/>
      <c r="U24" s="6"/>
      <c r="V24" s="6"/>
    </row>
    <row r="25" spans="3:22" ht="58.5" customHeight="1">
      <c r="C25" s="76" t="s">
        <v>47</v>
      </c>
      <c r="D25" s="77"/>
      <c r="E25" s="77"/>
      <c r="F25" s="78"/>
      <c r="G25" s="79">
        <v>2</v>
      </c>
      <c r="H25" s="80"/>
      <c r="I25" s="80"/>
      <c r="J25" s="81"/>
      <c r="K25" s="79">
        <v>40</v>
      </c>
      <c r="L25" s="80"/>
      <c r="M25" s="80"/>
      <c r="N25" s="81"/>
      <c r="O25" s="45"/>
      <c r="P25" s="46"/>
      <c r="Q25" s="46"/>
      <c r="R25" s="46"/>
      <c r="S25" s="34"/>
      <c r="T25" s="5"/>
      <c r="U25" s="6"/>
      <c r="V25" s="6"/>
    </row>
    <row r="26" spans="2:22" s="10" customFormat="1" ht="28.5" customHeight="1">
      <c r="B26" s="9"/>
      <c r="C26" s="83" t="s">
        <v>37</v>
      </c>
      <c r="D26" s="83"/>
      <c r="E26" s="83"/>
      <c r="F26" s="83"/>
      <c r="G26" s="83"/>
      <c r="H26" s="83"/>
      <c r="I26" s="83"/>
      <c r="J26" s="83"/>
      <c r="K26" s="83"/>
      <c r="L26" s="83"/>
      <c r="M26" s="83"/>
      <c r="N26" s="83"/>
      <c r="O26" s="83"/>
      <c r="P26" s="83"/>
      <c r="Q26" s="83"/>
      <c r="R26" s="83"/>
      <c r="S26" s="83"/>
      <c r="T26" s="9"/>
      <c r="U26" s="9"/>
      <c r="V26" s="9"/>
    </row>
    <row r="27" spans="2:22" s="10" customFormat="1" ht="36" customHeight="1">
      <c r="B27" s="9"/>
      <c r="C27" s="95" t="s">
        <v>38</v>
      </c>
      <c r="D27" s="96"/>
      <c r="E27" s="96"/>
      <c r="F27" s="96"/>
      <c r="G27" s="96"/>
      <c r="H27" s="96"/>
      <c r="I27" s="96"/>
      <c r="J27" s="96"/>
      <c r="K27" s="96"/>
      <c r="L27" s="96"/>
      <c r="M27" s="96"/>
      <c r="N27" s="96"/>
      <c r="O27" s="96"/>
      <c r="P27" s="96"/>
      <c r="Q27" s="96"/>
      <c r="R27" s="96"/>
      <c r="S27" s="96"/>
      <c r="T27" s="9"/>
      <c r="U27" s="9"/>
      <c r="V27" s="9"/>
    </row>
    <row r="28" spans="2:22" s="10" customFormat="1" ht="108" customHeight="1">
      <c r="B28" s="9"/>
      <c r="C28" s="95" t="s">
        <v>58</v>
      </c>
      <c r="D28" s="96"/>
      <c r="E28" s="96"/>
      <c r="F28" s="96"/>
      <c r="G28" s="96"/>
      <c r="H28" s="96"/>
      <c r="I28" s="96"/>
      <c r="J28" s="96"/>
      <c r="K28" s="96"/>
      <c r="L28" s="96"/>
      <c r="M28" s="96"/>
      <c r="N28" s="96"/>
      <c r="O28" s="96"/>
      <c r="P28" s="96"/>
      <c r="Q28" s="96"/>
      <c r="R28" s="96"/>
      <c r="S28" s="96"/>
      <c r="T28" s="9"/>
      <c r="U28" s="9"/>
      <c r="V28" s="9"/>
    </row>
    <row r="29" spans="2:22" s="10" customFormat="1" ht="151.5" customHeight="1">
      <c r="B29" s="9"/>
      <c r="C29" s="95" t="s">
        <v>42</v>
      </c>
      <c r="D29" s="96"/>
      <c r="E29" s="96"/>
      <c r="F29" s="96"/>
      <c r="G29" s="96"/>
      <c r="H29" s="96"/>
      <c r="I29" s="96"/>
      <c r="J29" s="96"/>
      <c r="K29" s="96"/>
      <c r="L29" s="96"/>
      <c r="M29" s="96"/>
      <c r="N29" s="96"/>
      <c r="O29" s="96"/>
      <c r="P29" s="96"/>
      <c r="Q29" s="96"/>
      <c r="R29" s="96"/>
      <c r="S29" s="96"/>
      <c r="T29" s="9"/>
      <c r="U29" s="9"/>
      <c r="V29" s="9"/>
    </row>
    <row r="30" spans="2:22" s="10" customFormat="1" ht="58.5" customHeight="1">
      <c r="B30" s="9"/>
      <c r="C30" s="95" t="s">
        <v>43</v>
      </c>
      <c r="D30" s="96"/>
      <c r="E30" s="96"/>
      <c r="F30" s="96"/>
      <c r="G30" s="96"/>
      <c r="H30" s="96"/>
      <c r="I30" s="96"/>
      <c r="J30" s="96"/>
      <c r="K30" s="96"/>
      <c r="L30" s="96"/>
      <c r="M30" s="96"/>
      <c r="N30" s="96"/>
      <c r="O30" s="96"/>
      <c r="P30" s="96"/>
      <c r="Q30" s="96"/>
      <c r="R30" s="96"/>
      <c r="S30" s="96"/>
      <c r="T30" s="9"/>
      <c r="U30" s="9"/>
      <c r="V30" s="9"/>
    </row>
    <row r="31" spans="2:22" s="10" customFormat="1" ht="25.5" customHeight="1">
      <c r="B31" s="9"/>
      <c r="C31" s="95" t="s">
        <v>41</v>
      </c>
      <c r="D31" s="96"/>
      <c r="E31" s="96"/>
      <c r="F31" s="96"/>
      <c r="G31" s="96"/>
      <c r="H31" s="96"/>
      <c r="I31" s="96"/>
      <c r="J31" s="96"/>
      <c r="K31" s="96"/>
      <c r="L31" s="96"/>
      <c r="M31" s="96"/>
      <c r="N31" s="96"/>
      <c r="O31" s="96"/>
      <c r="P31" s="96"/>
      <c r="Q31" s="96"/>
      <c r="R31" s="96"/>
      <c r="S31" s="96"/>
      <c r="T31" s="9"/>
      <c r="U31" s="9"/>
      <c r="V31" s="9"/>
    </row>
    <row r="32" spans="2:22" s="10" customFormat="1" ht="36.75" customHeight="1">
      <c r="B32" s="9"/>
      <c r="C32" s="95" t="s">
        <v>39</v>
      </c>
      <c r="D32" s="96"/>
      <c r="E32" s="96"/>
      <c r="F32" s="96"/>
      <c r="G32" s="96"/>
      <c r="H32" s="96"/>
      <c r="I32" s="96"/>
      <c r="J32" s="96"/>
      <c r="K32" s="96"/>
      <c r="L32" s="96"/>
      <c r="M32" s="96"/>
      <c r="N32" s="96"/>
      <c r="O32" s="96"/>
      <c r="P32" s="96"/>
      <c r="Q32" s="96"/>
      <c r="R32" s="96"/>
      <c r="S32" s="96"/>
      <c r="T32" s="9"/>
      <c r="U32" s="9"/>
      <c r="V32" s="9"/>
    </row>
    <row r="33" spans="2:22" s="10" customFormat="1" ht="57.75" customHeight="1">
      <c r="B33" s="9"/>
      <c r="C33" s="95" t="s">
        <v>40</v>
      </c>
      <c r="D33" s="96"/>
      <c r="E33" s="96"/>
      <c r="F33" s="96"/>
      <c r="G33" s="96"/>
      <c r="H33" s="96"/>
      <c r="I33" s="96"/>
      <c r="J33" s="96"/>
      <c r="K33" s="96"/>
      <c r="L33" s="96"/>
      <c r="M33" s="96"/>
      <c r="N33" s="96"/>
      <c r="O33" s="96"/>
      <c r="P33" s="96"/>
      <c r="Q33" s="96"/>
      <c r="R33" s="96"/>
      <c r="S33" s="96"/>
      <c r="T33" s="9"/>
      <c r="U33" s="9"/>
      <c r="V33" s="9"/>
    </row>
    <row r="34" spans="3:22" ht="13.5">
      <c r="C34" s="55"/>
      <c r="D34" s="56"/>
      <c r="E34" s="56"/>
      <c r="F34" s="56"/>
      <c r="G34" s="56"/>
      <c r="H34" s="56"/>
      <c r="I34" s="56"/>
      <c r="J34" s="56"/>
      <c r="K34" s="56"/>
      <c r="L34" s="56"/>
      <c r="M34" s="57"/>
      <c r="N34" s="57"/>
      <c r="O34" s="57"/>
      <c r="P34" s="57"/>
      <c r="Q34" s="57"/>
      <c r="R34" s="57"/>
      <c r="S34" s="57"/>
      <c r="T34" s="5"/>
      <c r="U34" s="6"/>
      <c r="V34" s="6"/>
    </row>
    <row r="35" spans="3:19" ht="13.5">
      <c r="C35" s="55"/>
      <c r="D35" s="55"/>
      <c r="E35" s="55"/>
      <c r="F35" s="55"/>
      <c r="G35" s="55"/>
      <c r="H35" s="55"/>
      <c r="I35" s="55"/>
      <c r="J35" s="55"/>
      <c r="K35" s="55"/>
      <c r="L35" s="55"/>
      <c r="M35" s="55"/>
      <c r="N35" s="55"/>
      <c r="O35" s="55"/>
      <c r="P35" s="55"/>
      <c r="Q35" s="55"/>
      <c r="R35" s="55"/>
      <c r="S35" s="55"/>
    </row>
    <row r="36" spans="3:19" ht="13.5">
      <c r="C36" s="55"/>
      <c r="D36" s="55"/>
      <c r="E36" s="55"/>
      <c r="F36" s="55"/>
      <c r="G36" s="55"/>
      <c r="H36" s="55"/>
      <c r="I36" s="55"/>
      <c r="J36" s="55"/>
      <c r="K36" s="55"/>
      <c r="L36" s="55"/>
      <c r="M36" s="55"/>
      <c r="N36" s="55"/>
      <c r="O36" s="55"/>
      <c r="P36" s="55"/>
      <c r="Q36" s="55"/>
      <c r="R36" s="55"/>
      <c r="S36" s="55"/>
    </row>
    <row r="37" spans="3:19" ht="13.5">
      <c r="C37" s="55"/>
      <c r="D37" s="55"/>
      <c r="E37" s="55"/>
      <c r="F37" s="55"/>
      <c r="G37" s="55"/>
      <c r="H37" s="55"/>
      <c r="I37" s="55"/>
      <c r="J37" s="55"/>
      <c r="K37" s="55"/>
      <c r="L37" s="55"/>
      <c r="M37" s="55"/>
      <c r="N37" s="55"/>
      <c r="O37" s="55"/>
      <c r="P37" s="55"/>
      <c r="Q37" s="55"/>
      <c r="R37" s="55"/>
      <c r="S37" s="55"/>
    </row>
    <row r="38" spans="3:19" ht="13.5">
      <c r="C38" s="55"/>
      <c r="D38" s="55"/>
      <c r="E38" s="55"/>
      <c r="F38" s="55"/>
      <c r="G38" s="55"/>
      <c r="H38" s="55"/>
      <c r="I38" s="55"/>
      <c r="J38" s="55"/>
      <c r="K38" s="55"/>
      <c r="L38" s="55"/>
      <c r="M38" s="55"/>
      <c r="N38" s="55"/>
      <c r="O38" s="55"/>
      <c r="P38" s="55"/>
      <c r="Q38" s="55"/>
      <c r="R38" s="55"/>
      <c r="S38" s="55"/>
    </row>
    <row r="39" spans="3:19" ht="13.5">
      <c r="C39" s="55"/>
      <c r="D39" s="55"/>
      <c r="E39" s="55"/>
      <c r="F39" s="55"/>
      <c r="G39" s="55"/>
      <c r="H39" s="55"/>
      <c r="I39" s="55"/>
      <c r="J39" s="55"/>
      <c r="K39" s="55"/>
      <c r="L39" s="55"/>
      <c r="M39" s="55"/>
      <c r="N39" s="55"/>
      <c r="O39" s="55"/>
      <c r="P39" s="55"/>
      <c r="Q39" s="55"/>
      <c r="R39" s="55"/>
      <c r="S39" s="55"/>
    </row>
    <row r="54" spans="2:22" s="10" customFormat="1" ht="10.5">
      <c r="B54" s="9"/>
      <c r="C54" s="9"/>
      <c r="D54" s="9"/>
      <c r="E54" s="9"/>
      <c r="F54" s="9"/>
      <c r="G54" s="9"/>
      <c r="H54" s="9"/>
      <c r="I54" s="9"/>
      <c r="J54" s="9"/>
      <c r="K54" s="9"/>
      <c r="L54" s="9"/>
      <c r="M54" s="9"/>
      <c r="N54" s="9"/>
      <c r="O54" s="9"/>
      <c r="P54" s="9"/>
      <c r="Q54" s="9"/>
      <c r="R54" s="9"/>
      <c r="S54" s="9"/>
      <c r="T54" s="9"/>
      <c r="U54" s="9"/>
      <c r="V54" s="9"/>
    </row>
    <row r="55" spans="2:22" s="10" customFormat="1" ht="10.5">
      <c r="B55" s="9"/>
      <c r="C55" s="9"/>
      <c r="D55" s="9"/>
      <c r="E55" s="9"/>
      <c r="F55" s="9"/>
      <c r="G55" s="9"/>
      <c r="H55" s="9"/>
      <c r="I55" s="9"/>
      <c r="J55" s="9"/>
      <c r="K55" s="9"/>
      <c r="L55" s="9"/>
      <c r="M55" s="9"/>
      <c r="N55" s="9"/>
      <c r="O55" s="9"/>
      <c r="P55" s="9"/>
      <c r="Q55" s="9"/>
      <c r="R55" s="9"/>
      <c r="S55" s="9"/>
      <c r="T55" s="9"/>
      <c r="U55" s="9"/>
      <c r="V55" s="9"/>
    </row>
    <row r="56" spans="2:22" s="10" customFormat="1" ht="10.5">
      <c r="B56" s="9"/>
      <c r="C56" s="9"/>
      <c r="D56" s="9"/>
      <c r="E56" s="9"/>
      <c r="F56" s="9"/>
      <c r="G56" s="9"/>
      <c r="H56" s="9"/>
      <c r="I56" s="9"/>
      <c r="J56" s="9"/>
      <c r="K56" s="9"/>
      <c r="L56" s="9"/>
      <c r="M56" s="9"/>
      <c r="N56" s="9"/>
      <c r="O56" s="9"/>
      <c r="P56" s="9"/>
      <c r="Q56" s="9"/>
      <c r="R56" s="9"/>
      <c r="S56" s="9"/>
      <c r="T56" s="9"/>
      <c r="U56" s="9"/>
      <c r="V56" s="9"/>
    </row>
    <row r="57" spans="2:22" s="10" customFormat="1" ht="10.5">
      <c r="B57" s="9"/>
      <c r="C57" s="9"/>
      <c r="D57" s="9"/>
      <c r="E57" s="9"/>
      <c r="F57" s="9"/>
      <c r="G57" s="9"/>
      <c r="H57" s="9"/>
      <c r="I57" s="9"/>
      <c r="J57" s="9"/>
      <c r="K57" s="9"/>
      <c r="L57" s="9"/>
      <c r="M57" s="9"/>
      <c r="N57" s="9"/>
      <c r="O57" s="9"/>
      <c r="P57" s="9"/>
      <c r="Q57" s="9"/>
      <c r="R57" s="9"/>
      <c r="S57" s="9"/>
      <c r="T57" s="9"/>
      <c r="U57" s="9"/>
      <c r="V57" s="9"/>
    </row>
    <row r="58" spans="3:22" s="10" customFormat="1" ht="10.5">
      <c r="C58" s="9"/>
      <c r="D58" s="9"/>
      <c r="E58" s="9"/>
      <c r="F58" s="9"/>
      <c r="G58" s="9"/>
      <c r="H58" s="9"/>
      <c r="I58" s="9"/>
      <c r="J58" s="9"/>
      <c r="K58" s="9"/>
      <c r="L58" s="9"/>
      <c r="M58" s="9"/>
      <c r="N58" s="9"/>
      <c r="O58" s="9"/>
      <c r="P58" s="9"/>
      <c r="Q58" s="9"/>
      <c r="R58" s="9"/>
      <c r="S58" s="9"/>
      <c r="T58" s="9"/>
      <c r="U58" s="9"/>
      <c r="V58" s="9"/>
    </row>
    <row r="59" spans="3:22" s="10" customFormat="1" ht="10.5">
      <c r="C59" s="9"/>
      <c r="D59" s="9"/>
      <c r="E59" s="9"/>
      <c r="F59" s="9"/>
      <c r="G59" s="9"/>
      <c r="H59" s="9"/>
      <c r="I59" s="9"/>
      <c r="J59" s="9"/>
      <c r="K59" s="9"/>
      <c r="L59" s="9"/>
      <c r="M59" s="9"/>
      <c r="N59" s="9"/>
      <c r="O59" s="9"/>
      <c r="P59" s="9"/>
      <c r="Q59" s="9"/>
      <c r="R59" s="9"/>
      <c r="S59" s="9"/>
      <c r="T59" s="9"/>
      <c r="U59" s="9"/>
      <c r="V59" s="9"/>
    </row>
    <row r="60" spans="3:22" s="10" customFormat="1" ht="10.5">
      <c r="C60" s="9"/>
      <c r="D60" s="9"/>
      <c r="E60" s="9"/>
      <c r="F60" s="9"/>
      <c r="G60" s="9"/>
      <c r="H60" s="9"/>
      <c r="I60" s="9"/>
      <c r="J60" s="9"/>
      <c r="K60" s="9"/>
      <c r="L60" s="9"/>
      <c r="M60" s="9"/>
      <c r="N60" s="9"/>
      <c r="O60" s="9"/>
      <c r="P60" s="9"/>
      <c r="Q60" s="9"/>
      <c r="R60" s="9"/>
      <c r="S60" s="9"/>
      <c r="T60" s="9"/>
      <c r="U60" s="9"/>
      <c r="V60" s="9"/>
    </row>
    <row r="61" s="10" customFormat="1" ht="10.5"/>
    <row r="62" s="10" customFormat="1" ht="10.5"/>
    <row r="63" s="10" customFormat="1" ht="10.5"/>
    <row r="64" s="10" customFormat="1" ht="10.5"/>
    <row r="65" s="10" customFormat="1" ht="10.5"/>
    <row r="66" s="10" customFormat="1" ht="10.5"/>
    <row r="67" s="10" customFormat="1" ht="10.5"/>
    <row r="68" s="10" customFormat="1" ht="10.5"/>
  </sheetData>
  <sheetProtection/>
  <mergeCells count="52">
    <mergeCell ref="M2:S2"/>
    <mergeCell ref="C5:F5"/>
    <mergeCell ref="G5:J5"/>
    <mergeCell ref="K5:N5"/>
    <mergeCell ref="O5:R5"/>
    <mergeCell ref="C6:F6"/>
    <mergeCell ref="G6:J6"/>
    <mergeCell ref="K6:N6"/>
    <mergeCell ref="O6:R6"/>
    <mergeCell ref="C7:F7"/>
    <mergeCell ref="G7:J7"/>
    <mergeCell ref="K7:N7"/>
    <mergeCell ref="O7:R7"/>
    <mergeCell ref="C8:F8"/>
    <mergeCell ref="G8:J8"/>
    <mergeCell ref="K8:N8"/>
    <mergeCell ref="O8:R8"/>
    <mergeCell ref="C9:F9"/>
    <mergeCell ref="G9:J9"/>
    <mergeCell ref="K9:N9"/>
    <mergeCell ref="O9:R9"/>
    <mergeCell ref="C10:F10"/>
    <mergeCell ref="G10:J10"/>
    <mergeCell ref="K10:N10"/>
    <mergeCell ref="O10:R10"/>
    <mergeCell ref="C11:F11"/>
    <mergeCell ref="G11:J11"/>
    <mergeCell ref="K11:N11"/>
    <mergeCell ref="O11:R11"/>
    <mergeCell ref="K13:N13"/>
    <mergeCell ref="O13:R13"/>
    <mergeCell ref="K14:N14"/>
    <mergeCell ref="O14:R14"/>
    <mergeCell ref="E16:S16"/>
    <mergeCell ref="F17:S17"/>
    <mergeCell ref="D18:S18"/>
    <mergeCell ref="D20:S21"/>
    <mergeCell ref="B23:S23"/>
    <mergeCell ref="C24:F24"/>
    <mergeCell ref="G24:J24"/>
    <mergeCell ref="K24:N24"/>
    <mergeCell ref="C25:F25"/>
    <mergeCell ref="G25:J25"/>
    <mergeCell ref="K25:N25"/>
    <mergeCell ref="C32:S32"/>
    <mergeCell ref="C33:S33"/>
    <mergeCell ref="C26:S26"/>
    <mergeCell ref="C27:S27"/>
    <mergeCell ref="C28:S28"/>
    <mergeCell ref="C29:S29"/>
    <mergeCell ref="C30:S30"/>
    <mergeCell ref="C31:S31"/>
  </mergeCells>
  <printOptions/>
  <pageMargins left="0.984251968503937" right="0.5905511811023623" top="0.7086614173228347" bottom="0.5905511811023623" header="0.5118110236220472" footer="0.1968503937007874"/>
  <pageSetup horizontalDpi="600" verticalDpi="600" orientation="portrait" paperSize="9" r:id="rId1"/>
  <rowBreaks count="2" manualBreakCount="2">
    <brk id="22" min="1" max="18" man="1"/>
    <brk id="33" min="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okayamaken</cp:lastModifiedBy>
  <cp:lastPrinted>2013-01-23T05:36:14Z</cp:lastPrinted>
  <dcterms:created xsi:type="dcterms:W3CDTF">2007-08-31T06:54:55Z</dcterms:created>
  <dcterms:modified xsi:type="dcterms:W3CDTF">2016-02-03T11:21:00Z</dcterms:modified>
  <cp:category/>
  <cp:version/>
  <cp:contentType/>
  <cp:contentStatus/>
</cp:coreProperties>
</file>