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momo.pref.okayama.jp\統合共有\0130_市町村課\04財政班\200 決算統計・公共施設状況調査関係\203 財政状況資料集\R4決算分\01_3月公表分\06_完成版\"/>
    </mc:Choice>
  </mc:AlternateContent>
  <bookViews>
    <workbookView xWindow="-120" yWindow="-120" windowWidth="19440" windowHeight="15000" tabRatio="852"/>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9"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O36" i="10"/>
  <c r="BE36" i="10"/>
  <c r="AM36" i="10"/>
  <c r="BE35" i="10"/>
  <c r="BW34" i="10"/>
  <c r="BW35" i="10" s="1"/>
  <c r="BW36" i="10" s="1"/>
  <c r="BW37" i="10" s="1"/>
  <c r="BW38" i="10" s="1"/>
  <c r="BW39" i="10" s="1"/>
  <c r="BW40" i="10" s="1"/>
  <c r="BW41" i="10" s="1"/>
  <c r="BW42" i="10" s="1"/>
  <c r="BW43" i="10" s="1"/>
  <c r="BE34" i="10"/>
  <c r="C34" i="10"/>
  <c r="CO34" i="10" l="1"/>
  <c r="CO35" i="10" s="1"/>
  <c r="C35"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s="1"/>
  <c r="AM34" i="10"/>
  <c r="AM35" i="10" s="1"/>
  <c r="U34" i="10"/>
  <c r="U35" i="10" s="1"/>
  <c r="U36" i="10" s="1"/>
</calcChain>
</file>

<file path=xl/sharedStrings.xml><?xml version="1.0" encoding="utf-8"?>
<sst xmlns="http://schemas.openxmlformats.org/spreadsheetml/2006/main" count="1122" uniqueCount="608">
  <si>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</si>
  <si>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</si>
  <si>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</si>
  <si>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</si>
  <si>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</si>
  <si>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</si>
  <si>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</si>
  <si>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</si>
  <si>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</si>
  <si>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</si>
  <si>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</si>
  <si>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</si>
  <si>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</si>
  <si>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</si>
  <si>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</si>
  <si>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</si>
  <si>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</si>
  <si>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</si>
  <si>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</si>
  <si>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</si>
  <si>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</si>
  <si>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</si>
  <si>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</si>
  <si>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</si>
  <si>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</si>
  <si>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</si>
  <si>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</si>
  <si>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</si>
  <si>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</si>
  <si>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</si>
  <si>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</si>
  <si>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</si>
  <si>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</si>
  <si>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</si>
  <si>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</si>
  <si>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</si>
  <si>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</si>
  <si>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</si>
  <si>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</si>
  <si>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</si>
  <si>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</si>
  <si>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</si>
  <si>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</si>
  <si>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</si>
  <si>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</si>
  <si>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</si>
  <si>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</si>
  <si>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</si>
  <si>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</si>
  <si>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</si>
  <si>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</si>
  <si>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</si>
  <si>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</si>
  <si>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</si>
  <si>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</si>
  <si>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</si>
  <si>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</si>
  <si>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</si>
  <si>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</si>
  <si>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</si>
  <si>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</si>
  <si>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</si>
  <si>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</si>
  <si>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</si>
  <si>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</si>
  <si>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</si>
  <si>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</si>
  <si>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</si>
  <si>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</si>
  <si>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</si>
  <si>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</si>
  <si>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</si>
  <si>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</si>
  <si>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</si>
  <si>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</si>
  <si>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</si>
  <si>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</si>
  <si>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</si>
  <si>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</si>
  <si>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</si>
  <si>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</si>
  <si>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</si>
  <si>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</si>
  <si>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</si>
  <si>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</si>
  <si>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</si>
  <si>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</si>
  <si>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Ⅲ－１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</si>
  <si>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</si>
  <si>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</si>
  <si>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</si>
  <si>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</si>
  <si>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</si>
  <si>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</si>
  <si>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</si>
  <si>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</si>
  <si>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</si>
  <si>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</si>
  <si>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</si>
  <si>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</si>
  <si>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勝央町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</si>
  <si>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</si>
  <si>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</si>
  <si>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</si>
  <si>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</si>
  <si>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</si>
  <si>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</si>
  <si>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</si>
  <si>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</si>
  <si>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</si>
  <si>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</si>
  <si>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</si>
  <si>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</si>
  <si>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</si>
  <si>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</si>
  <si>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</si>
  <si>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</si>
  <si>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</si>
  <si>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</si>
  <si>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</si>
  <si>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</si>
  <si>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</si>
  <si>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</si>
  <si>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</si>
  <si>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</si>
  <si>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</si>
  <si>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</si>
  <si>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</si>
  <si>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</si>
  <si>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</si>
  <si>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</si>
  <si>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</si>
  <si>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</si>
  <si>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</si>
  <si>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</si>
  <si>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</si>
  <si>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</si>
  <si>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</si>
  <si>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</si>
  <si>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</si>
  <si>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</si>
  <si>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</si>
  <si>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</si>
  <si>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</si>
  <si>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</si>
  <si>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</si>
  <si>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</si>
  <si>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</si>
  <si>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</si>
  <si>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</si>
  <si>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</si>
  <si>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</si>
  <si>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</si>
  <si>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</si>
  <si>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</si>
  <si>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</si>
  <si>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</si>
  <si>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</si>
  <si>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</si>
  <si>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</si>
  <si>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</si>
  <si>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</si>
  <si>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</si>
  <si>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</si>
  <si>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</si>
  <si>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</si>
  <si>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</si>
  <si>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</si>
  <si>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</si>
  <si>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</si>
  <si>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</si>
  <si>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</si>
  <si>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</si>
  <si>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</si>
  <si>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</si>
  <si>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</si>
  <si>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</si>
  <si>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</si>
  <si>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</si>
  <si>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</si>
  <si>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</si>
  <si>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</si>
  <si>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</si>
  <si>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</si>
  <si>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</si>
  <si>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</si>
  <si>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</si>
  <si>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</si>
  <si>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</si>
  <si>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</si>
  <si>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</si>
  <si>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</si>
  <si>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</si>
  <si>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</si>
  <si>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</si>
  <si>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</si>
  <si>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</si>
  <si>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</si>
  <si>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</si>
  <si>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</si>
  <si>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</si>
  <si>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</si>
  <si>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</si>
  <si>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</si>
  <si>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</si>
  <si>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</si>
  <si>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</si>
  <si>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</si>
  <si>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</si>
  <si>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</si>
  <si>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</si>
  <si>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</si>
  <si>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</si>
  <si>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</si>
  <si>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</si>
  <si>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</si>
  <si>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</si>
  <si>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</si>
  <si>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</si>
  <si>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</si>
  <si>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</si>
  <si>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</si>
  <si>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岡山県勝央町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</si>
  <si>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</si>
  <si>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</si>
  <si>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</si>
  <si>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</si>
  <si>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</si>
  <si>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</si>
  <si>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</si>
  <si>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</si>
  <si>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</si>
  <si>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</si>
  <si>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</si>
  <si>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</si>
  <si>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</si>
  <si>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</si>
  <si>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</si>
  <si>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</si>
  <si>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</si>
  <si>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</si>
  <si>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</si>
  <si>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</si>
  <si>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</si>
  <si>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</si>
  <si>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</si>
  <si>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</si>
  <si>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</si>
  <si>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</si>
  <si>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</si>
  <si>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</si>
  <si>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</si>
  <si>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</si>
  <si>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</si>
  <si>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</si>
  <si>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</si>
  <si>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</si>
  <si>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</si>
  <si>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</si>
  <si>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</si>
  <si>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</si>
  <si>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</si>
  <si>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</si>
  <si>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</si>
  <si>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</si>
  <si>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</si>
  <si>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</si>
  <si>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</si>
  <si>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</si>
  <si>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</si>
  <si>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</si>
  <si>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</si>
  <si>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</si>
  <si>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</si>
  <si>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</si>
  <si>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</si>
  <si>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</si>
  <si>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</si>
  <si>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</si>
  <si>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</si>
  <si>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</si>
  <si>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</si>
  <si>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</si>
  <si>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</si>
  <si>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</si>
  <si>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</si>
  <si>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</si>
  <si>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</si>
  <si>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</si>
  <si>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</si>
  <si>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</si>
  <si>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</si>
  <si>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</si>
  <si>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</si>
  <si>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</si>
  <si>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</si>
  <si>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</si>
  <si>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</si>
  <si>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</si>
  <si>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</si>
  <si>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</si>
  <si>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</si>
  <si>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</si>
  <si>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</si>
  <si>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</si>
  <si>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</si>
  <si>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</si>
  <si>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</si>
  <si>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</si>
  <si>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</si>
  <si>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</si>
  <si>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</si>
  <si>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</si>
  <si>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</si>
  <si>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</si>
  <si>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</si>
  <si>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</si>
  <si>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</si>
  <si>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</si>
  <si>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</si>
  <si>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</si>
  <si>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</si>
  <si>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</si>
  <si>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</si>
  <si>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</si>
  <si>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</si>
  <si>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</si>
  <si>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</si>
  <si>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</si>
  <si>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</si>
  <si>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</si>
  <si>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</si>
  <si>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</si>
  <si>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</si>
  <si>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</si>
  <si>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</si>
  <si>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</si>
  <si>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</si>
  <si>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</si>
  <si>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</si>
  <si>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</si>
  <si>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</si>
  <si>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</si>
  <si>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</si>
  <si>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</si>
  <si>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</si>
  <si>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</si>
  <si>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</si>
  <si>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</si>
  <si>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</si>
  <si>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</si>
  <si>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</si>
  <si>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</si>
  <si>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</si>
  <si>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</si>
  <si>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</si>
  <si>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</si>
  <si>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</si>
  <si>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</si>
  <si>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</si>
  <si>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</si>
  <si>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</si>
  <si>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</si>
  <si>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</si>
  <si>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</si>
  <si>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</si>
  <si>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</si>
  <si>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</si>
  <si>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</si>
  <si>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</si>
  <si>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</si>
  <si>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</si>
  <si>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</si>
  <si>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</si>
  <si>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</si>
  <si>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岡山県勝央町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</si>
  <si>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</si>
  <si>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</si>
  <si>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</si>
  <si>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</si>
  <si>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</si>
  <si>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</si>
  <si>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</si>
  <si>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</si>
  <si>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</si>
  <si>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</si>
  <si>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</si>
  <si>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</si>
  <si>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</si>
  <si>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</si>
  <si>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</si>
  <si>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</si>
  <si>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</si>
  <si>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</si>
  <si>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</si>
  <si>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</si>
  <si>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勝央町住宅新築資金等貸付事業特別会計</t>
    <phoneticPr fontId="5"/>
  </si>
  <si>
    <t>勝田郡介護認定等審査会特別会計</t>
    <phoneticPr fontId="5"/>
  </si>
  <si>
    <t>勝田郡障害者地域生活支援事業特別会計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</si>
  <si>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</si>
  <si>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</si>
  <si>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</si>
  <si>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</si>
  <si>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</si>
  <si>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</si>
  <si>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</si>
  <si>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</si>
  <si>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</si>
  <si>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</si>
  <si>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</si>
  <si>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</si>
  <si>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</si>
  <si>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勝央町国民健康保険事業勘定特別会計</t>
    <phoneticPr fontId="5"/>
  </si>
  <si>
    <t>勝央町介護保険特別会計</t>
    <phoneticPr fontId="5"/>
  </si>
  <si>
    <t>勝央町後期高齢者医療特別会計</t>
    <phoneticPr fontId="5"/>
  </si>
  <si>
    <t>勝央町水道事業会計</t>
    <phoneticPr fontId="5"/>
  </si>
  <si>
    <t>法適用企業</t>
    <phoneticPr fontId="5"/>
  </si>
  <si>
    <t>勝央町下水道事業会計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</si>
  <si>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</si>
  <si>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</si>
  <si>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</si>
  <si>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</si>
  <si>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</si>
  <si>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</si>
  <si>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</si>
  <si>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</si>
  <si>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</si>
  <si>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</si>
  <si>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</si>
  <si>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</si>
  <si>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</si>
  <si>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</si>
  <si>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</si>
  <si>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</si>
  <si>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</si>
  <si>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</si>
  <si>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</si>
  <si>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</si>
  <si>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</si>
  <si>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</si>
  <si>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</si>
  <si>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</si>
  <si>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</si>
  <si>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</si>
  <si>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</si>
  <si>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</si>
  <si>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</si>
  <si>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</si>
  <si>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</si>
  <si>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</si>
  <si>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</si>
  <si>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</si>
  <si>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</si>
  <si>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</si>
  <si>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</si>
  <si>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</si>
  <si>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</si>
  <si>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</si>
  <si>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</si>
  <si>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</si>
  <si>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</si>
  <si>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</si>
  <si>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</si>
  <si>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</si>
  <si>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</si>
  <si>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</si>
  <si>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</si>
  <si>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</si>
  <si>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</si>
  <si>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</si>
  <si>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</si>
  <si>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</si>
  <si>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</si>
  <si>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</si>
  <si>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</si>
  <si>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勝央町下水道事業会計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</si>
  <si>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</si>
  <si>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</si>
  <si>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勝央町水道事業会計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</si>
  <si>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</si>
  <si>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勝央町介護保険特別会計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</si>
  <si>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</si>
  <si>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</si>
  <si>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</si>
  <si>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</si>
  <si>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</si>
  <si>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</si>
  <si>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</si>
  <si>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</si>
  <si>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</si>
  <si>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</si>
  <si>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</si>
  <si>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</si>
  <si>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</si>
  <si>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</si>
  <si>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</si>
  <si>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</si>
  <si>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</si>
  <si>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</si>
  <si>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</si>
  <si>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</si>
  <si>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</si>
  <si>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</si>
  <si>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</si>
  <si>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</si>
  <si>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</si>
  <si>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</si>
  <si>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</si>
  <si>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</si>
  <si>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</si>
  <si>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</si>
  <si>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</si>
  <si>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</si>
  <si>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</si>
  <si>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</si>
  <si>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</si>
  <si>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</si>
  <si>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</si>
  <si>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</si>
  <si>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</si>
  <si>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</si>
  <si>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</si>
  <si>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</si>
  <si>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</si>
  <si>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</si>
  <si>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</si>
  <si>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</si>
  <si>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</si>
  <si>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</si>
  <si>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</si>
  <si>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</si>
  <si>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</si>
  <si>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</si>
  <si>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</si>
  <si>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</si>
  <si>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</si>
  <si>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</si>
  <si>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</si>
  <si>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</si>
  <si>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</si>
  <si>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</si>
  <si>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</si>
  <si>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</si>
  <si>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</si>
  <si>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</si>
  <si>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</si>
  <si>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</si>
  <si>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</si>
  <si>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</si>
  <si>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</si>
  <si>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</si>
  <si>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</si>
  <si>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</si>
  <si>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</si>
  <si>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</si>
  <si>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</si>
  <si>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</si>
  <si>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</si>
  <si>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</si>
  <si>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</si>
  <si>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</si>
  <si>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H30</t>
  </si>
  <si>
    <t>R01</t>
  </si>
  <si>
    <t>R02</t>
  </si>
  <si>
    <t>R03</t>
  </si>
  <si>
    <t>R04</t>
  </si>
  <si>
    <t>勝央町住宅新築資金等貸付事業特別会計</t>
  </si>
  <si>
    <t>▲ 0.85</t>
  </si>
  <si>
    <t>▲ 0.83</t>
  </si>
  <si>
    <t>▲ 0.75</t>
  </si>
  <si>
    <t>▲ 0.69</t>
  </si>
  <si>
    <t>勝央町下水道事業会計</t>
  </si>
  <si>
    <t>一般会計</t>
  </si>
  <si>
    <t>勝央町水道事業会計</t>
  </si>
  <si>
    <t>勝央町介護保険特別会計</t>
  </si>
  <si>
    <t>勝央町国民健康保険事業勘定特別会計</t>
  </si>
  <si>
    <t>勝田郡介護認定等審査会特別会計</t>
  </si>
  <si>
    <t>勝央町後期高齢者医療特別会計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</si>
  <si>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</si>
  <si>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</si>
  <si>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</si>
  <si>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</si>
  <si>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</si>
  <si>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</si>
  <si>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</si>
  <si>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</si>
  <si>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岡山県広域水道企業団</t>
    <rPh sb="0" eb="3">
      <t>オカヤマケン</t>
    </rPh>
    <rPh sb="3" eb="5">
      <t>コウイキ</t>
    </rPh>
    <rPh sb="5" eb="7">
      <t>スイドウ</t>
    </rPh>
    <rPh sb="7" eb="9">
      <t>キギョウ</t>
    </rPh>
    <rPh sb="9" eb="10">
      <t>ダン</t>
    </rPh>
    <phoneticPr fontId="5"/>
  </si>
  <si>
    <t>岡山県後期高齢者医療広域連合一般会計</t>
    <rPh sb="0" eb="3">
      <t>オカヤマケン</t>
    </rPh>
    <rPh sb="3" eb="5">
      <t>コウキ</t>
    </rPh>
    <rPh sb="5" eb="8">
      <t>コウレイシャ</t>
    </rPh>
    <rPh sb="8" eb="10">
      <t>イリョウ</t>
    </rPh>
    <rPh sb="10" eb="12">
      <t>コウイキ</t>
    </rPh>
    <rPh sb="12" eb="14">
      <t>レンゴウ</t>
    </rPh>
    <rPh sb="14" eb="16">
      <t>イッパン</t>
    </rPh>
    <rPh sb="16" eb="18">
      <t>カイケイ</t>
    </rPh>
    <phoneticPr fontId="5"/>
  </si>
  <si>
    <t>岡山県後期高齢者医療広域連合特別会計</t>
    <rPh sb="0" eb="3">
      <t>オカヤマケン</t>
    </rPh>
    <rPh sb="3" eb="5">
      <t>コウキ</t>
    </rPh>
    <rPh sb="5" eb="8">
      <t>コウレイシャ</t>
    </rPh>
    <rPh sb="8" eb="10">
      <t>イリョウ</t>
    </rPh>
    <rPh sb="10" eb="12">
      <t>コウイキ</t>
    </rPh>
    <rPh sb="12" eb="14">
      <t>レンゴウ</t>
    </rPh>
    <rPh sb="14" eb="16">
      <t>トクベツ</t>
    </rPh>
    <rPh sb="16" eb="18">
      <t>カイケイ</t>
    </rPh>
    <phoneticPr fontId="5"/>
  </si>
  <si>
    <t>岡山県市町村総合事務組合一般会計</t>
    <rPh sb="0" eb="3">
      <t>オカヤマケン</t>
    </rPh>
    <rPh sb="3" eb="6">
      <t>シチョウソン</t>
    </rPh>
    <rPh sb="6" eb="8">
      <t>ソウゴウ</t>
    </rPh>
    <rPh sb="8" eb="10">
      <t>ジム</t>
    </rPh>
    <rPh sb="10" eb="12">
      <t>クミアイ</t>
    </rPh>
    <rPh sb="12" eb="14">
      <t>イッパン</t>
    </rPh>
    <rPh sb="14" eb="16">
      <t>カイケイ</t>
    </rPh>
    <phoneticPr fontId="5"/>
  </si>
  <si>
    <t>岡山県市町村総合事務組合貸付金特別会計</t>
    <rPh sb="0" eb="3">
      <t>オカヤマケン</t>
    </rPh>
    <rPh sb="3" eb="6">
      <t>シチョウソン</t>
    </rPh>
    <rPh sb="6" eb="8">
      <t>ソウゴウ</t>
    </rPh>
    <rPh sb="8" eb="10">
      <t>ジム</t>
    </rPh>
    <rPh sb="10" eb="12">
      <t>クミアイ</t>
    </rPh>
    <rPh sb="12" eb="14">
      <t>カシツケ</t>
    </rPh>
    <rPh sb="14" eb="15">
      <t>キン</t>
    </rPh>
    <rPh sb="15" eb="17">
      <t>トクベツ</t>
    </rPh>
    <rPh sb="17" eb="19">
      <t>カイケイ</t>
    </rPh>
    <phoneticPr fontId="5"/>
  </si>
  <si>
    <t>岡山県市町村総合事務組合拠出金事業特別会計</t>
    <rPh sb="0" eb="3">
      <t>オカヤマケン</t>
    </rPh>
    <rPh sb="3" eb="6">
      <t>シチョウソン</t>
    </rPh>
    <rPh sb="6" eb="8">
      <t>ソウゴウ</t>
    </rPh>
    <rPh sb="8" eb="10">
      <t>ジム</t>
    </rPh>
    <rPh sb="10" eb="12">
      <t>クミアイ</t>
    </rPh>
    <rPh sb="12" eb="15">
      <t>キョシュツキン</t>
    </rPh>
    <rPh sb="15" eb="17">
      <t>ジギョウ</t>
    </rPh>
    <rPh sb="17" eb="19">
      <t>トクベツ</t>
    </rPh>
    <rPh sb="19" eb="21">
      <t>カイケイ</t>
    </rPh>
    <phoneticPr fontId="5"/>
  </si>
  <si>
    <t>岡山県市町村税整理組合</t>
    <rPh sb="0" eb="3">
      <t>オカヤマケン</t>
    </rPh>
    <rPh sb="3" eb="6">
      <t>シチョウソン</t>
    </rPh>
    <rPh sb="6" eb="7">
      <t>ゼイ</t>
    </rPh>
    <rPh sb="7" eb="9">
      <t>セイリ</t>
    </rPh>
    <rPh sb="9" eb="11">
      <t>クミアイ</t>
    </rPh>
    <phoneticPr fontId="5"/>
  </si>
  <si>
    <t>津山広域事務組合一般会計</t>
    <rPh sb="0" eb="2">
      <t>ツヤマ</t>
    </rPh>
    <rPh sb="2" eb="4">
      <t>コウイキ</t>
    </rPh>
    <rPh sb="4" eb="6">
      <t>ジム</t>
    </rPh>
    <rPh sb="6" eb="8">
      <t>クミアイ</t>
    </rPh>
    <rPh sb="8" eb="10">
      <t>イッパン</t>
    </rPh>
    <rPh sb="10" eb="12">
      <t>カイケイ</t>
    </rPh>
    <phoneticPr fontId="5"/>
  </si>
  <si>
    <t>津山広域事務組合ふるさと振興事業特別会計</t>
    <rPh sb="0" eb="2">
      <t>ツヤマ</t>
    </rPh>
    <rPh sb="2" eb="4">
      <t>コウイキ</t>
    </rPh>
    <rPh sb="4" eb="6">
      <t>ジム</t>
    </rPh>
    <rPh sb="6" eb="8">
      <t>クミアイ</t>
    </rPh>
    <rPh sb="12" eb="14">
      <t>シンコウ</t>
    </rPh>
    <rPh sb="14" eb="16">
      <t>ジギョウ</t>
    </rPh>
    <rPh sb="16" eb="18">
      <t>トクベツ</t>
    </rPh>
    <rPh sb="18" eb="20">
      <t>カイケイ</t>
    </rPh>
    <phoneticPr fontId="5"/>
  </si>
  <si>
    <t>勝田郡老人福祉施設組合一般会計</t>
    <rPh sb="0" eb="3">
      <t>カツタグン</t>
    </rPh>
    <rPh sb="3" eb="5">
      <t>ロウジン</t>
    </rPh>
    <rPh sb="5" eb="7">
      <t>フクシ</t>
    </rPh>
    <rPh sb="7" eb="9">
      <t>シセツ</t>
    </rPh>
    <rPh sb="9" eb="11">
      <t>クミアイ</t>
    </rPh>
    <rPh sb="11" eb="13">
      <t>イッパン</t>
    </rPh>
    <rPh sb="13" eb="15">
      <t>カイケイ</t>
    </rPh>
    <phoneticPr fontId="5"/>
  </si>
  <si>
    <t>津山圏域資源循環施設組合</t>
  </si>
  <si>
    <t>津山圏域消防組合</t>
  </si>
  <si>
    <t>勝英衛生施設組合</t>
  </si>
  <si>
    <t>（有）アグリスポット岡山</t>
    <rPh sb="1" eb="2">
      <t>ユウ</t>
    </rPh>
    <rPh sb="10" eb="12">
      <t>オカヤマ</t>
    </rPh>
    <phoneticPr fontId="2"/>
  </si>
  <si>
    <t>（公財）金太郎スポーツ振興財団</t>
    <rPh sb="1" eb="2">
      <t>コウ</t>
    </rPh>
    <rPh sb="2" eb="3">
      <t>ザイ</t>
    </rPh>
    <rPh sb="4" eb="7">
      <t>キンタロウ</t>
    </rPh>
    <rPh sb="11" eb="13">
      <t>シンコウ</t>
    </rPh>
    <rPh sb="13" eb="15">
      <t>ザイダン</t>
    </rPh>
    <phoneticPr fontId="2"/>
  </si>
  <si>
    <t>‐</t>
    <phoneticPr fontId="2"/>
  </si>
  <si>
    <t>公共施設等整備基金</t>
    <phoneticPr fontId="5"/>
  </si>
  <si>
    <t>地域福祉振興基金</t>
    <phoneticPr fontId="2"/>
  </si>
  <si>
    <t>ふるさと・水と土保全対策基金</t>
    <phoneticPr fontId="2"/>
  </si>
  <si>
    <t>森林環境譲与税基金</t>
    <phoneticPr fontId="2"/>
  </si>
  <si>
    <t>企業版ふるさと納税基金</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</si>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</sst>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108252</c:v>
                </c:pt>
                <c:pt idx="1">
                  <c:v>93492</c:v>
                </c:pt>
                <c:pt idx="2">
                  <c:v>94796</c:v>
                </c:pt>
                <c:pt idx="3">
                  <c:v>85942</c:v>
                </c:pt>
                <c:pt idx="4">
                  <c:v>95007</c:v>
                </c:pt>
              </c:numCache>
            </c:numRef>
          </c:val>
          <c:smooth val="0"/>
          <c:extLst>
            <c:ext xmlns:c16="http://schemas.microsoft.com/office/drawing/2014/chart" uri="{C3380CC4-5D6E-409C-BE32-E72D297353CC}">
              <c16:uniqueId val="{00000000-A81E-4207-BCC0-B8B51A275FF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52660</c:v>
                </c:pt>
                <c:pt idx="1">
                  <c:v>83569</c:v>
                </c:pt>
                <c:pt idx="2">
                  <c:v>86941</c:v>
                </c:pt>
                <c:pt idx="3">
                  <c:v>55677</c:v>
                </c:pt>
                <c:pt idx="4">
                  <c:v>51885</c:v>
                </c:pt>
              </c:numCache>
            </c:numRef>
          </c:val>
          <c:smooth val="0"/>
          <c:extLst>
            <c:ext xmlns:c16="http://schemas.microsoft.com/office/drawing/2014/chart" uri="{C3380CC4-5D6E-409C-BE32-E72D297353CC}">
              <c16:uniqueId val="{00000001-A81E-4207-BCC0-B8B51A275FF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12.89</c:v>
                </c:pt>
                <c:pt idx="1">
                  <c:v>13.57</c:v>
                </c:pt>
                <c:pt idx="2">
                  <c:v>10.18</c:v>
                </c:pt>
                <c:pt idx="3">
                  <c:v>9.6</c:v>
                </c:pt>
                <c:pt idx="4">
                  <c:v>10.039999999999999</c:v>
                </c:pt>
              </c:numCache>
            </c:numRef>
          </c:val>
          <c:extLst>
            <c:ext xmlns:c16="http://schemas.microsoft.com/office/drawing/2014/chart" uri="{C3380CC4-5D6E-409C-BE32-E72D297353CC}">
              <c16:uniqueId val="{00000000-8BBF-4CAD-879D-4429B09EB50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56.66</c:v>
                </c:pt>
                <c:pt idx="1">
                  <c:v>62.74</c:v>
                </c:pt>
                <c:pt idx="2">
                  <c:v>65.63</c:v>
                </c:pt>
                <c:pt idx="3">
                  <c:v>70.73</c:v>
                </c:pt>
                <c:pt idx="4">
                  <c:v>72.849999999999994</c:v>
                </c:pt>
              </c:numCache>
            </c:numRef>
          </c:val>
          <c:extLst>
            <c:ext xmlns:c16="http://schemas.microsoft.com/office/drawing/2014/chart" uri="{C3380CC4-5D6E-409C-BE32-E72D297353CC}">
              <c16:uniqueId val="{00000001-8BBF-4CAD-879D-4429B09EB50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1.65</c:v>
                </c:pt>
                <c:pt idx="1">
                  <c:v>5.73</c:v>
                </c:pt>
                <c:pt idx="2">
                  <c:v>3.76</c:v>
                </c:pt>
                <c:pt idx="3">
                  <c:v>8.07</c:v>
                </c:pt>
                <c:pt idx="4">
                  <c:v>1.1000000000000001</c:v>
                </c:pt>
              </c:numCache>
            </c:numRef>
          </c:val>
          <c:smooth val="0"/>
          <c:extLst>
            <c:ext xmlns:c16="http://schemas.microsoft.com/office/drawing/2014/chart" uri="{C3380CC4-5D6E-409C-BE32-E72D297353CC}">
              <c16:uniqueId val="{00000002-8BBF-4CAD-879D-4429B09EB50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0.01</c:v>
                </c:pt>
                <c:pt idx="2">
                  <c:v>#N/A</c:v>
                </c:pt>
                <c:pt idx="3">
                  <c:v>0</c:v>
                </c:pt>
                <c:pt idx="4">
                  <c:v>#N/A</c:v>
                </c:pt>
                <c:pt idx="5">
                  <c:v>0.01</c:v>
                </c:pt>
                <c:pt idx="6">
                  <c:v>#N/A</c:v>
                </c:pt>
                <c:pt idx="7">
                  <c:v>0.01</c:v>
                </c:pt>
                <c:pt idx="8">
                  <c:v>#N/A</c:v>
                </c:pt>
                <c:pt idx="9">
                  <c:v>0</c:v>
                </c:pt>
              </c:numCache>
            </c:numRef>
          </c:val>
          <c:extLst>
            <c:ext xmlns:c16="http://schemas.microsoft.com/office/drawing/2014/chart" uri="{C3380CC4-5D6E-409C-BE32-E72D297353CC}">
              <c16:uniqueId val="{00000000-29F2-4ECB-B7DA-AFC03F9062A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9F2-4ECB-B7DA-AFC03F9062AE}"/>
            </c:ext>
          </c:extLst>
        </c:ser>
        <c:ser>
          <c:idx val="2"/>
          <c:order val="2"/>
          <c:tx>
            <c:strRef>
              <c:f>データシート!$A$29</c:f>
              <c:strCache>
                <c:ptCount val="1"/>
                <c:pt idx="0">
                  <c:v>勝央町後期高齢者医療特別会計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0.06</c:v>
                </c:pt>
                <c:pt idx="4">
                  <c:v>#N/A</c:v>
                </c:pt>
                <c:pt idx="5">
                  <c:v>0</c:v>
                </c:pt>
                <c:pt idx="6">
                  <c:v>#N/A</c:v>
                </c:pt>
                <c:pt idx="7">
                  <c:v>0</c:v>
                </c:pt>
                <c:pt idx="8">
                  <c:v>#N/A</c:v>
                </c:pt>
                <c:pt idx="9">
                  <c:v>0</c:v>
                </c:pt>
              </c:numCache>
            </c:numRef>
          </c:val>
          <c:extLst>
            <c:ext xmlns:c16="http://schemas.microsoft.com/office/drawing/2014/chart" uri="{C3380CC4-5D6E-409C-BE32-E72D297353CC}">
              <c16:uniqueId val="{00000002-29F2-4ECB-B7DA-AFC03F9062AE}"/>
            </c:ext>
          </c:extLst>
        </c:ser>
        <c:ser>
          <c:idx val="3"/>
          <c:order val="3"/>
          <c:tx>
            <c:strRef>
              <c:f>データシート!$A$30</c:f>
              <c:strCache>
                <c:ptCount val="1"/>
                <c:pt idx="0">
                  <c:v>勝田郡介護認定等審査会特別会計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3-29F2-4ECB-B7DA-AFC03F9062AE}"/>
            </c:ext>
          </c:extLst>
        </c:ser>
        <c:ser>
          <c:idx val="4"/>
          <c:order val="4"/>
          <c:tx>
            <c:strRef>
              <c:f>データシート!$A$31</c:f>
              <c:strCache>
                <c:ptCount val="1"/>
                <c:pt idx="0">
                  <c:v>勝央町国民健康保険事業勘定特別会計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3.86</c:v>
                </c:pt>
                <c:pt idx="2">
                  <c:v>#N/A</c:v>
                </c:pt>
                <c:pt idx="3">
                  <c:v>3.78</c:v>
                </c:pt>
                <c:pt idx="4">
                  <c:v>#N/A</c:v>
                </c:pt>
                <c:pt idx="5">
                  <c:v>2.23</c:v>
                </c:pt>
                <c:pt idx="6">
                  <c:v>#N/A</c:v>
                </c:pt>
                <c:pt idx="7">
                  <c:v>2.38</c:v>
                </c:pt>
                <c:pt idx="8">
                  <c:v>#N/A</c:v>
                </c:pt>
                <c:pt idx="9">
                  <c:v>2.34</c:v>
                </c:pt>
              </c:numCache>
            </c:numRef>
          </c:val>
          <c:extLst>
            <c:ext xmlns:c16="http://schemas.microsoft.com/office/drawing/2014/chart" uri="{C3380CC4-5D6E-409C-BE32-E72D297353CC}">
              <c16:uniqueId val="{00000004-29F2-4ECB-B7DA-AFC03F9062AE}"/>
            </c:ext>
          </c:extLst>
        </c:ser>
        <c:ser>
          <c:idx val="5"/>
          <c:order val="5"/>
          <c:tx>
            <c:strRef>
              <c:f>データシート!$A$32</c:f>
              <c:strCache>
                <c:ptCount val="1"/>
                <c:pt idx="0">
                  <c:v>勝央町介護保険特別会計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2.4</c:v>
                </c:pt>
                <c:pt idx="2">
                  <c:v>#N/A</c:v>
                </c:pt>
                <c:pt idx="3">
                  <c:v>2.88</c:v>
                </c:pt>
                <c:pt idx="4">
                  <c:v>#N/A</c:v>
                </c:pt>
                <c:pt idx="5">
                  <c:v>3.18</c:v>
                </c:pt>
                <c:pt idx="6">
                  <c:v>#N/A</c:v>
                </c:pt>
                <c:pt idx="7">
                  <c:v>2.95</c:v>
                </c:pt>
                <c:pt idx="8">
                  <c:v>#N/A</c:v>
                </c:pt>
                <c:pt idx="9">
                  <c:v>3.17</c:v>
                </c:pt>
              </c:numCache>
            </c:numRef>
          </c:val>
          <c:extLst>
            <c:ext xmlns:c16="http://schemas.microsoft.com/office/drawing/2014/chart" uri="{C3380CC4-5D6E-409C-BE32-E72D297353CC}">
              <c16:uniqueId val="{00000005-29F2-4ECB-B7DA-AFC03F9062AE}"/>
            </c:ext>
          </c:extLst>
        </c:ser>
        <c:ser>
          <c:idx val="6"/>
          <c:order val="6"/>
          <c:tx>
            <c:strRef>
              <c:f>データシート!$A$33</c:f>
              <c:strCache>
                <c:ptCount val="1"/>
                <c:pt idx="0">
                  <c:v>勝央町水道事業会計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4.01</c:v>
                </c:pt>
                <c:pt idx="2">
                  <c:v>#N/A</c:v>
                </c:pt>
                <c:pt idx="3">
                  <c:v>4.5999999999999996</c:v>
                </c:pt>
                <c:pt idx="4">
                  <c:v>#N/A</c:v>
                </c:pt>
                <c:pt idx="5">
                  <c:v>4.92</c:v>
                </c:pt>
                <c:pt idx="6">
                  <c:v>#N/A</c:v>
                </c:pt>
                <c:pt idx="7">
                  <c:v>5</c:v>
                </c:pt>
                <c:pt idx="8">
                  <c:v>#N/A</c:v>
                </c:pt>
                <c:pt idx="9">
                  <c:v>5.67</c:v>
                </c:pt>
              </c:numCache>
            </c:numRef>
          </c:val>
          <c:extLst>
            <c:ext xmlns:c16="http://schemas.microsoft.com/office/drawing/2014/chart" uri="{C3380CC4-5D6E-409C-BE32-E72D297353CC}">
              <c16:uniqueId val="{00000006-29F2-4ECB-B7DA-AFC03F9062AE}"/>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13.72</c:v>
                </c:pt>
                <c:pt idx="2">
                  <c:v>#N/A</c:v>
                </c:pt>
                <c:pt idx="3">
                  <c:v>14.39</c:v>
                </c:pt>
                <c:pt idx="4">
                  <c:v>#N/A</c:v>
                </c:pt>
                <c:pt idx="5">
                  <c:v>10.9</c:v>
                </c:pt>
                <c:pt idx="6">
                  <c:v>#N/A</c:v>
                </c:pt>
                <c:pt idx="7">
                  <c:v>10.27</c:v>
                </c:pt>
                <c:pt idx="8">
                  <c:v>#N/A</c:v>
                </c:pt>
                <c:pt idx="9">
                  <c:v>10.71</c:v>
                </c:pt>
              </c:numCache>
            </c:numRef>
          </c:val>
          <c:extLst>
            <c:ext xmlns:c16="http://schemas.microsoft.com/office/drawing/2014/chart" uri="{C3380CC4-5D6E-409C-BE32-E72D297353CC}">
              <c16:uniqueId val="{00000007-29F2-4ECB-B7DA-AFC03F9062AE}"/>
            </c:ext>
          </c:extLst>
        </c:ser>
        <c:ser>
          <c:idx val="8"/>
          <c:order val="8"/>
          <c:tx>
            <c:strRef>
              <c:f>データシート!$A$35</c:f>
              <c:strCache>
                <c:ptCount val="1"/>
                <c:pt idx="0">
                  <c:v>勝央町下水道事業会計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9.32</c:v>
                </c:pt>
                <c:pt idx="2">
                  <c:v>#N/A</c:v>
                </c:pt>
                <c:pt idx="3">
                  <c:v>10.28</c:v>
                </c:pt>
                <c:pt idx="4">
                  <c:v>#N/A</c:v>
                </c:pt>
                <c:pt idx="5">
                  <c:v>10.94</c:v>
                </c:pt>
                <c:pt idx="6">
                  <c:v>#N/A</c:v>
                </c:pt>
                <c:pt idx="7">
                  <c:v>10.92</c:v>
                </c:pt>
                <c:pt idx="8">
                  <c:v>#N/A</c:v>
                </c:pt>
                <c:pt idx="9">
                  <c:v>11.49</c:v>
                </c:pt>
              </c:numCache>
            </c:numRef>
          </c:val>
          <c:extLst>
            <c:ext xmlns:c16="http://schemas.microsoft.com/office/drawing/2014/chart" uri="{C3380CC4-5D6E-409C-BE32-E72D297353CC}">
              <c16:uniqueId val="{00000008-29F2-4ECB-B7DA-AFC03F9062AE}"/>
            </c:ext>
          </c:extLst>
        </c:ser>
        <c:ser>
          <c:idx val="9"/>
          <c:order val="9"/>
          <c:tx>
            <c:strRef>
              <c:f>データシート!$A$36</c:f>
              <c:strCache>
                <c:ptCount val="1"/>
                <c:pt idx="0">
                  <c:v>勝央町住宅新築資金等貸付事業特別会計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0.85</c:v>
                </c:pt>
                <c:pt idx="1">
                  <c:v>#N/A</c:v>
                </c:pt>
                <c:pt idx="2">
                  <c:v>0.83</c:v>
                </c:pt>
                <c:pt idx="3">
                  <c:v>#N/A</c:v>
                </c:pt>
                <c:pt idx="4">
                  <c:v>0.75</c:v>
                </c:pt>
                <c:pt idx="5">
                  <c:v>#N/A</c:v>
                </c:pt>
                <c:pt idx="6">
                  <c:v>0.69</c:v>
                </c:pt>
                <c:pt idx="7">
                  <c:v>#N/A</c:v>
                </c:pt>
                <c:pt idx="8">
                  <c:v>0.69</c:v>
                </c:pt>
                <c:pt idx="9">
                  <c:v>#N/A</c:v>
                </c:pt>
              </c:numCache>
            </c:numRef>
          </c:val>
          <c:extLst>
            <c:ext xmlns:c16="http://schemas.microsoft.com/office/drawing/2014/chart" uri="{C3380CC4-5D6E-409C-BE32-E72D297353CC}">
              <c16:uniqueId val="{00000009-29F2-4ECB-B7DA-AFC03F9062A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739</c:v>
                </c:pt>
                <c:pt idx="5">
                  <c:v>699</c:v>
                </c:pt>
                <c:pt idx="8">
                  <c:v>673</c:v>
                </c:pt>
                <c:pt idx="11">
                  <c:v>661</c:v>
                </c:pt>
                <c:pt idx="14">
                  <c:v>660</c:v>
                </c:pt>
              </c:numCache>
            </c:numRef>
          </c:val>
          <c:extLst>
            <c:ext xmlns:c16="http://schemas.microsoft.com/office/drawing/2014/chart" uri="{C3380CC4-5D6E-409C-BE32-E72D297353CC}">
              <c16:uniqueId val="{00000000-92A5-407E-A9CC-80B7F591881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2A5-407E-A9CC-80B7F591881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17</c:v>
                </c:pt>
                <c:pt idx="3">
                  <c:v>18</c:v>
                </c:pt>
                <c:pt idx="6">
                  <c:v>19</c:v>
                </c:pt>
                <c:pt idx="9">
                  <c:v>18</c:v>
                </c:pt>
                <c:pt idx="12">
                  <c:v>22</c:v>
                </c:pt>
              </c:numCache>
            </c:numRef>
          </c:val>
          <c:extLst>
            <c:ext xmlns:c16="http://schemas.microsoft.com/office/drawing/2014/chart" uri="{C3380CC4-5D6E-409C-BE32-E72D297353CC}">
              <c16:uniqueId val="{00000002-92A5-407E-A9CC-80B7F591881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48</c:v>
                </c:pt>
                <c:pt idx="3">
                  <c:v>73</c:v>
                </c:pt>
                <c:pt idx="6">
                  <c:v>78</c:v>
                </c:pt>
                <c:pt idx="9">
                  <c:v>78</c:v>
                </c:pt>
                <c:pt idx="12">
                  <c:v>84</c:v>
                </c:pt>
              </c:numCache>
            </c:numRef>
          </c:val>
          <c:extLst>
            <c:ext xmlns:c16="http://schemas.microsoft.com/office/drawing/2014/chart" uri="{C3380CC4-5D6E-409C-BE32-E72D297353CC}">
              <c16:uniqueId val="{00000003-92A5-407E-A9CC-80B7F591881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439</c:v>
                </c:pt>
                <c:pt idx="3">
                  <c:v>415</c:v>
                </c:pt>
                <c:pt idx="6">
                  <c:v>412</c:v>
                </c:pt>
                <c:pt idx="9">
                  <c:v>403</c:v>
                </c:pt>
                <c:pt idx="12">
                  <c:v>375</c:v>
                </c:pt>
              </c:numCache>
            </c:numRef>
          </c:val>
          <c:extLst>
            <c:ext xmlns:c16="http://schemas.microsoft.com/office/drawing/2014/chart" uri="{C3380CC4-5D6E-409C-BE32-E72D297353CC}">
              <c16:uniqueId val="{00000004-92A5-407E-A9CC-80B7F591881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2A5-407E-A9CC-80B7F591881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2A5-407E-A9CC-80B7F591881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644</c:v>
                </c:pt>
                <c:pt idx="3">
                  <c:v>656</c:v>
                </c:pt>
                <c:pt idx="6">
                  <c:v>637</c:v>
                </c:pt>
                <c:pt idx="9">
                  <c:v>635</c:v>
                </c:pt>
                <c:pt idx="12">
                  <c:v>637</c:v>
                </c:pt>
              </c:numCache>
            </c:numRef>
          </c:val>
          <c:extLst>
            <c:ext xmlns:c16="http://schemas.microsoft.com/office/drawing/2014/chart" uri="{C3380CC4-5D6E-409C-BE32-E72D297353CC}">
              <c16:uniqueId val="{00000007-92A5-407E-A9CC-80B7F591881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409</c:v>
                </c:pt>
                <c:pt idx="2">
                  <c:v>#N/A</c:v>
                </c:pt>
                <c:pt idx="3">
                  <c:v>#N/A</c:v>
                </c:pt>
                <c:pt idx="4">
                  <c:v>463</c:v>
                </c:pt>
                <c:pt idx="5">
                  <c:v>#N/A</c:v>
                </c:pt>
                <c:pt idx="6">
                  <c:v>#N/A</c:v>
                </c:pt>
                <c:pt idx="7">
                  <c:v>473</c:v>
                </c:pt>
                <c:pt idx="8">
                  <c:v>#N/A</c:v>
                </c:pt>
                <c:pt idx="9">
                  <c:v>#N/A</c:v>
                </c:pt>
                <c:pt idx="10">
                  <c:v>473</c:v>
                </c:pt>
                <c:pt idx="11">
                  <c:v>#N/A</c:v>
                </c:pt>
                <c:pt idx="12">
                  <c:v>#N/A</c:v>
                </c:pt>
                <c:pt idx="13">
                  <c:v>458</c:v>
                </c:pt>
                <c:pt idx="14">
                  <c:v>#N/A</c:v>
                </c:pt>
              </c:numCache>
            </c:numRef>
          </c:val>
          <c:smooth val="0"/>
          <c:extLst>
            <c:ext xmlns:c16="http://schemas.microsoft.com/office/drawing/2014/chart" uri="{C3380CC4-5D6E-409C-BE32-E72D297353CC}">
              <c16:uniqueId val="{00000008-92A5-407E-A9CC-80B7F591881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7470</c:v>
                </c:pt>
                <c:pt idx="5">
                  <c:v>7144</c:v>
                </c:pt>
                <c:pt idx="8">
                  <c:v>6890</c:v>
                </c:pt>
                <c:pt idx="11">
                  <c:v>6594</c:v>
                </c:pt>
                <c:pt idx="14">
                  <c:v>6146</c:v>
                </c:pt>
              </c:numCache>
            </c:numRef>
          </c:val>
          <c:extLst>
            <c:ext xmlns:c16="http://schemas.microsoft.com/office/drawing/2014/chart" uri="{C3380CC4-5D6E-409C-BE32-E72D297353CC}">
              <c16:uniqueId val="{00000000-6F97-434A-8064-E6BBAAB1F58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72</c:v>
                </c:pt>
                <c:pt idx="5">
                  <c:v>70</c:v>
                </c:pt>
                <c:pt idx="8">
                  <c:v>64</c:v>
                </c:pt>
                <c:pt idx="11">
                  <c:v>79</c:v>
                </c:pt>
                <c:pt idx="14">
                  <c:v>70</c:v>
                </c:pt>
              </c:numCache>
            </c:numRef>
          </c:val>
          <c:extLst>
            <c:ext xmlns:c16="http://schemas.microsoft.com/office/drawing/2014/chart" uri="{C3380CC4-5D6E-409C-BE32-E72D297353CC}">
              <c16:uniqueId val="{00000001-6F97-434A-8064-E6BBAAB1F58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2535</c:v>
                </c:pt>
                <c:pt idx="5">
                  <c:v>2771</c:v>
                </c:pt>
                <c:pt idx="8">
                  <c:v>3142</c:v>
                </c:pt>
                <c:pt idx="11">
                  <c:v>3599</c:v>
                </c:pt>
                <c:pt idx="14">
                  <c:v>3825</c:v>
                </c:pt>
              </c:numCache>
            </c:numRef>
          </c:val>
          <c:extLst>
            <c:ext xmlns:c16="http://schemas.microsoft.com/office/drawing/2014/chart" uri="{C3380CC4-5D6E-409C-BE32-E72D297353CC}">
              <c16:uniqueId val="{00000002-6F97-434A-8064-E6BBAAB1F58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F97-434A-8064-E6BBAAB1F58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F97-434A-8064-E6BBAAB1F58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F97-434A-8064-E6BBAAB1F58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887</c:v>
                </c:pt>
                <c:pt idx="3">
                  <c:v>866</c:v>
                </c:pt>
                <c:pt idx="6">
                  <c:v>815</c:v>
                </c:pt>
                <c:pt idx="9">
                  <c:v>800</c:v>
                </c:pt>
                <c:pt idx="12">
                  <c:v>781</c:v>
                </c:pt>
              </c:numCache>
            </c:numRef>
          </c:val>
          <c:extLst>
            <c:ext xmlns:c16="http://schemas.microsoft.com/office/drawing/2014/chart" uri="{C3380CC4-5D6E-409C-BE32-E72D297353CC}">
              <c16:uniqueId val="{00000006-6F97-434A-8064-E6BBAAB1F58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810</c:v>
                </c:pt>
                <c:pt idx="3">
                  <c:v>744</c:v>
                </c:pt>
                <c:pt idx="6">
                  <c:v>672</c:v>
                </c:pt>
                <c:pt idx="9">
                  <c:v>633</c:v>
                </c:pt>
                <c:pt idx="12">
                  <c:v>573</c:v>
                </c:pt>
              </c:numCache>
            </c:numRef>
          </c:val>
          <c:extLst>
            <c:ext xmlns:c16="http://schemas.microsoft.com/office/drawing/2014/chart" uri="{C3380CC4-5D6E-409C-BE32-E72D297353CC}">
              <c16:uniqueId val="{00000007-6F97-434A-8064-E6BBAAB1F58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4921</c:v>
                </c:pt>
                <c:pt idx="3">
                  <c:v>4393</c:v>
                </c:pt>
                <c:pt idx="6">
                  <c:v>4004</c:v>
                </c:pt>
                <c:pt idx="9">
                  <c:v>3635</c:v>
                </c:pt>
                <c:pt idx="12">
                  <c:v>3336</c:v>
                </c:pt>
              </c:numCache>
            </c:numRef>
          </c:val>
          <c:extLst>
            <c:ext xmlns:c16="http://schemas.microsoft.com/office/drawing/2014/chart" uri="{C3380CC4-5D6E-409C-BE32-E72D297353CC}">
              <c16:uniqueId val="{00000008-6F97-434A-8064-E6BBAAB1F58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226</c:v>
                </c:pt>
                <c:pt idx="3">
                  <c:v>207</c:v>
                </c:pt>
                <c:pt idx="6">
                  <c:v>181</c:v>
                </c:pt>
                <c:pt idx="9">
                  <c:v>191</c:v>
                </c:pt>
                <c:pt idx="12">
                  <c:v>163</c:v>
                </c:pt>
              </c:numCache>
            </c:numRef>
          </c:val>
          <c:extLst>
            <c:ext xmlns:c16="http://schemas.microsoft.com/office/drawing/2014/chart" uri="{C3380CC4-5D6E-409C-BE32-E72D297353CC}">
              <c16:uniqueId val="{00000009-6F97-434A-8064-E6BBAAB1F58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6119</c:v>
                </c:pt>
                <c:pt idx="3">
                  <c:v>6263</c:v>
                </c:pt>
                <c:pt idx="6">
                  <c:v>6233</c:v>
                </c:pt>
                <c:pt idx="9">
                  <c:v>6118</c:v>
                </c:pt>
                <c:pt idx="12">
                  <c:v>5836</c:v>
                </c:pt>
              </c:numCache>
            </c:numRef>
          </c:val>
          <c:extLst>
            <c:ext xmlns:c16="http://schemas.microsoft.com/office/drawing/2014/chart" uri="{C3380CC4-5D6E-409C-BE32-E72D297353CC}">
              <c16:uniqueId val="{0000000A-6F97-434A-8064-E6BBAAB1F58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2886</c:v>
                </c:pt>
                <c:pt idx="2">
                  <c:v>#N/A</c:v>
                </c:pt>
                <c:pt idx="3">
                  <c:v>#N/A</c:v>
                </c:pt>
                <c:pt idx="4">
                  <c:v>2488</c:v>
                </c:pt>
                <c:pt idx="5">
                  <c:v>#N/A</c:v>
                </c:pt>
                <c:pt idx="6">
                  <c:v>#N/A</c:v>
                </c:pt>
                <c:pt idx="7">
                  <c:v>1808</c:v>
                </c:pt>
                <c:pt idx="8">
                  <c:v>#N/A</c:v>
                </c:pt>
                <c:pt idx="9">
                  <c:v>#N/A</c:v>
                </c:pt>
                <c:pt idx="10">
                  <c:v>1105</c:v>
                </c:pt>
                <c:pt idx="11">
                  <c:v>#N/A</c:v>
                </c:pt>
                <c:pt idx="12">
                  <c:v>#N/A</c:v>
                </c:pt>
                <c:pt idx="13">
                  <c:v>647</c:v>
                </c:pt>
                <c:pt idx="14">
                  <c:v>#N/A</c:v>
                </c:pt>
              </c:numCache>
            </c:numRef>
          </c:val>
          <c:smooth val="0"/>
          <c:extLst>
            <c:ext xmlns:c16="http://schemas.microsoft.com/office/drawing/2014/chart" uri="{C3380CC4-5D6E-409C-BE32-E72D297353CC}">
              <c16:uniqueId val="{0000000B-6F97-434A-8064-E6BBAAB1F58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2715</c:v>
                </c:pt>
                <c:pt idx="1">
                  <c:v>3070</c:v>
                </c:pt>
                <c:pt idx="2">
                  <c:v>3105</c:v>
                </c:pt>
              </c:numCache>
            </c:numRef>
          </c:val>
          <c:extLst>
            <c:ext xmlns:c16="http://schemas.microsoft.com/office/drawing/2014/chart" uri="{C3380CC4-5D6E-409C-BE32-E72D297353CC}">
              <c16:uniqueId val="{00000000-7D7E-4FD0-9BB3-144E6B65682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c:v>
                </c:pt>
                <c:pt idx="1">
                  <c:v>70</c:v>
                </c:pt>
                <c:pt idx="2">
                  <c:v>70</c:v>
                </c:pt>
              </c:numCache>
            </c:numRef>
          </c:val>
          <c:extLst>
            <c:ext xmlns:c16="http://schemas.microsoft.com/office/drawing/2014/chart" uri="{C3380CC4-5D6E-409C-BE32-E72D297353CC}">
              <c16:uniqueId val="{00000001-7D7E-4FD0-9BB3-144E6B65682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147</c:v>
                </c:pt>
                <c:pt idx="1">
                  <c:v>151</c:v>
                </c:pt>
                <c:pt idx="2">
                  <c:v>312</c:v>
                </c:pt>
              </c:numCache>
            </c:numRef>
          </c:val>
          <c:extLst>
            <c:ext xmlns:c16="http://schemas.microsoft.com/office/drawing/2014/chart" uri="{C3380CC4-5D6E-409C-BE32-E72D297353CC}">
              <c16:uniqueId val="{00000002-7D7E-4FD0-9BB3-144E6B65682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岡山県勝央町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200">
              <a:solidFill>
                <a:sysClr val="windowText" lastClr="000000"/>
              </a:solidFill>
              <a:effectLst/>
              <a:latin typeface="+mn-lt"/>
              <a:ea typeface="+mn-ea"/>
              <a:cs typeface="+mn-cs"/>
            </a:rPr>
            <a:t>令和</a:t>
          </a:r>
          <a:r>
            <a:rPr lang="ja-JP" altLang="en-US" sz="1200">
              <a:solidFill>
                <a:sysClr val="windowText" lastClr="000000"/>
              </a:solidFill>
              <a:effectLst/>
              <a:latin typeface="+mn-lt"/>
              <a:ea typeface="+mn-ea"/>
              <a:cs typeface="+mn-cs"/>
            </a:rPr>
            <a:t>４</a:t>
          </a:r>
          <a:r>
            <a:rPr lang="ja-JP" altLang="ja-JP" sz="1200">
              <a:solidFill>
                <a:sysClr val="windowText" lastClr="000000"/>
              </a:solidFill>
              <a:effectLst/>
              <a:latin typeface="+mn-lt"/>
              <a:ea typeface="+mn-ea"/>
              <a:cs typeface="+mn-cs"/>
            </a:rPr>
            <a:t>年度の実質公債費比率は１３．</a:t>
          </a:r>
          <a:r>
            <a:rPr lang="ja-JP" altLang="en-US" sz="1200">
              <a:solidFill>
                <a:sysClr val="windowText" lastClr="000000"/>
              </a:solidFill>
              <a:effectLst/>
              <a:latin typeface="+mn-lt"/>
              <a:ea typeface="+mn-ea"/>
              <a:cs typeface="+mn-cs"/>
            </a:rPr>
            <a:t>０</a:t>
          </a:r>
          <a:r>
            <a:rPr lang="ja-JP" altLang="ja-JP" sz="1200">
              <a:solidFill>
                <a:sysClr val="windowText" lastClr="000000"/>
              </a:solidFill>
              <a:effectLst/>
              <a:latin typeface="+mn-lt"/>
              <a:ea typeface="+mn-ea"/>
              <a:cs typeface="+mn-cs"/>
            </a:rPr>
            <a:t>で令和</a:t>
          </a:r>
          <a:r>
            <a:rPr lang="ja-JP" altLang="en-US" sz="1200">
              <a:solidFill>
                <a:sysClr val="windowText" lastClr="000000"/>
              </a:solidFill>
              <a:effectLst/>
              <a:latin typeface="+mn-lt"/>
              <a:ea typeface="+mn-ea"/>
              <a:cs typeface="+mn-cs"/>
            </a:rPr>
            <a:t>３</a:t>
          </a:r>
          <a:r>
            <a:rPr lang="ja-JP" altLang="ja-JP" sz="1200">
              <a:solidFill>
                <a:sysClr val="windowText" lastClr="000000"/>
              </a:solidFill>
              <a:effectLst/>
              <a:latin typeface="+mn-lt"/>
              <a:ea typeface="+mn-ea"/>
              <a:cs typeface="+mn-cs"/>
            </a:rPr>
            <a:t>年度から０．</a:t>
          </a:r>
          <a:r>
            <a:rPr lang="ja-JP" altLang="en-US" sz="1200">
              <a:solidFill>
                <a:sysClr val="windowText" lastClr="000000"/>
              </a:solidFill>
              <a:effectLst/>
              <a:latin typeface="+mn-lt"/>
              <a:ea typeface="+mn-ea"/>
              <a:cs typeface="+mn-cs"/>
            </a:rPr>
            <a:t>６</a:t>
          </a:r>
          <a:r>
            <a:rPr lang="ja-JP" altLang="ja-JP" sz="1200">
              <a:solidFill>
                <a:sysClr val="windowText" lastClr="000000"/>
              </a:solidFill>
              <a:effectLst/>
              <a:latin typeface="+mn-lt"/>
              <a:ea typeface="+mn-ea"/>
              <a:cs typeface="+mn-cs"/>
            </a:rPr>
            <a:t>ポイント</a:t>
          </a:r>
          <a:r>
            <a:rPr lang="ja-JP" altLang="en-US" sz="1200">
              <a:solidFill>
                <a:sysClr val="windowText" lastClr="000000"/>
              </a:solidFill>
              <a:effectLst/>
              <a:latin typeface="+mn-lt"/>
              <a:ea typeface="+mn-ea"/>
              <a:cs typeface="+mn-cs"/>
            </a:rPr>
            <a:t>改善</a:t>
          </a:r>
          <a:r>
            <a:rPr lang="ja-JP" altLang="ja-JP" sz="1200">
              <a:solidFill>
                <a:sysClr val="windowText" lastClr="000000"/>
              </a:solidFill>
              <a:effectLst/>
              <a:latin typeface="+mn-lt"/>
              <a:ea typeface="+mn-ea"/>
              <a:cs typeface="+mn-cs"/>
            </a:rPr>
            <a:t>した。</a:t>
          </a:r>
          <a:r>
            <a:rPr lang="ja-JP" altLang="en-US" sz="1200">
              <a:solidFill>
                <a:sysClr val="windowText" lastClr="000000"/>
              </a:solidFill>
              <a:effectLst/>
              <a:latin typeface="+mn-lt"/>
              <a:ea typeface="+mn-ea"/>
              <a:cs typeface="+mn-cs"/>
            </a:rPr>
            <a:t>今後</a:t>
          </a:r>
          <a:r>
            <a:rPr lang="ja-JP" altLang="ja-JP" sz="1200">
              <a:solidFill>
                <a:sysClr val="windowText" lastClr="000000"/>
              </a:solidFill>
              <a:effectLst/>
              <a:latin typeface="+mn-lt"/>
              <a:ea typeface="+mn-ea"/>
              <a:cs typeface="+mn-cs"/>
            </a:rPr>
            <a:t>、旧地域整備事業債や臨時地方道整備事業債、下水道事業債が順次償還を終えるので、元利償還金及び公営企業債の元利償還金に対する繰入金は減少に向かうと思われる。</a:t>
          </a:r>
          <a:endParaRPr lang="ja-JP" altLang="ja-JP" sz="1200">
            <a:solidFill>
              <a:sysClr val="windowText" lastClr="000000"/>
            </a:solidFill>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該当なし</a:t>
          </a:r>
          <a:endParaRPr lang="ja-JP" altLang="ja-JP" sz="12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岡山県勝央町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200">
              <a:solidFill>
                <a:sysClr val="windowText" lastClr="000000"/>
              </a:solidFill>
              <a:effectLst/>
              <a:latin typeface="+mn-lt"/>
              <a:ea typeface="+mn-ea"/>
              <a:cs typeface="+mn-cs"/>
            </a:rPr>
            <a:t>将来負担比率は、令和</a:t>
          </a:r>
          <a:r>
            <a:rPr lang="ja-JP" altLang="en-US" sz="1200">
              <a:solidFill>
                <a:sysClr val="windowText" lastClr="000000"/>
              </a:solidFill>
              <a:effectLst/>
              <a:latin typeface="+mn-lt"/>
              <a:ea typeface="+mn-ea"/>
              <a:cs typeface="+mn-cs"/>
            </a:rPr>
            <a:t>３</a:t>
          </a:r>
          <a:r>
            <a:rPr lang="ja-JP" altLang="ja-JP" sz="1200">
              <a:solidFill>
                <a:sysClr val="windowText" lastClr="000000"/>
              </a:solidFill>
              <a:effectLst/>
              <a:latin typeface="+mn-lt"/>
              <a:ea typeface="+mn-ea"/>
              <a:cs typeface="+mn-cs"/>
            </a:rPr>
            <a:t>年度（</a:t>
          </a:r>
          <a:r>
            <a:rPr lang="ja-JP" altLang="en-US" sz="1200">
              <a:solidFill>
                <a:sysClr val="windowText" lastClr="000000"/>
              </a:solidFill>
              <a:effectLst/>
              <a:latin typeface="+mn-lt"/>
              <a:ea typeface="+mn-ea"/>
              <a:cs typeface="+mn-cs"/>
            </a:rPr>
            <a:t>３０．０</a:t>
          </a:r>
          <a:r>
            <a:rPr lang="ja-JP" altLang="ja-JP" sz="1200">
              <a:solidFill>
                <a:sysClr val="windowText" lastClr="000000"/>
              </a:solidFill>
              <a:effectLst/>
              <a:latin typeface="+mn-lt"/>
              <a:ea typeface="+mn-ea"/>
              <a:cs typeface="+mn-cs"/>
            </a:rPr>
            <a:t>）に比べ令和</a:t>
          </a:r>
          <a:r>
            <a:rPr lang="ja-JP" altLang="en-US" sz="1200">
              <a:solidFill>
                <a:sysClr val="windowText" lastClr="000000"/>
              </a:solidFill>
              <a:effectLst/>
              <a:latin typeface="+mn-lt"/>
              <a:ea typeface="+mn-ea"/>
              <a:cs typeface="+mn-cs"/>
            </a:rPr>
            <a:t>４</a:t>
          </a:r>
          <a:r>
            <a:rPr lang="ja-JP" altLang="ja-JP" sz="1200">
              <a:solidFill>
                <a:sysClr val="windowText" lastClr="000000"/>
              </a:solidFill>
              <a:effectLst/>
              <a:latin typeface="+mn-lt"/>
              <a:ea typeface="+mn-ea"/>
              <a:cs typeface="+mn-cs"/>
            </a:rPr>
            <a:t>年度（</a:t>
          </a:r>
          <a:r>
            <a:rPr lang="ja-JP" altLang="en-US" sz="1200">
              <a:solidFill>
                <a:sysClr val="windowText" lastClr="000000"/>
              </a:solidFill>
              <a:effectLst/>
              <a:latin typeface="+mn-lt"/>
              <a:ea typeface="+mn-ea"/>
              <a:cs typeface="+mn-cs"/>
            </a:rPr>
            <a:t>１７．９</a:t>
          </a:r>
          <a:r>
            <a:rPr lang="ja-JP" altLang="ja-JP" sz="1200">
              <a:solidFill>
                <a:sysClr val="windowText" lastClr="000000"/>
              </a:solidFill>
              <a:effectLst/>
              <a:latin typeface="+mn-lt"/>
              <a:ea typeface="+mn-ea"/>
              <a:cs typeface="+mn-cs"/>
            </a:rPr>
            <a:t>）は</a:t>
          </a:r>
          <a:r>
            <a:rPr lang="ja-JP" altLang="en-US" sz="1200">
              <a:solidFill>
                <a:sysClr val="windowText" lastClr="000000"/>
              </a:solidFill>
              <a:effectLst/>
              <a:latin typeface="+mn-lt"/>
              <a:ea typeface="+mn-ea"/>
              <a:cs typeface="+mn-cs"/>
            </a:rPr>
            <a:t>１２．１</a:t>
          </a:r>
          <a:r>
            <a:rPr lang="ja-JP" altLang="ja-JP" sz="1200">
              <a:solidFill>
                <a:sysClr val="windowText" lastClr="000000"/>
              </a:solidFill>
              <a:effectLst/>
              <a:latin typeface="+mn-lt"/>
              <a:ea typeface="+mn-ea"/>
              <a:cs typeface="+mn-cs"/>
            </a:rPr>
            <a:t>ポイントと大きく</a:t>
          </a:r>
          <a:r>
            <a:rPr lang="ja-JP" altLang="en-US" sz="1200">
              <a:solidFill>
                <a:sysClr val="windowText" lastClr="000000"/>
              </a:solidFill>
              <a:effectLst/>
              <a:latin typeface="+mn-lt"/>
              <a:ea typeface="+mn-ea"/>
              <a:cs typeface="+mn-cs"/>
            </a:rPr>
            <a:t>改善</a:t>
          </a:r>
          <a:r>
            <a:rPr lang="ja-JP" altLang="ja-JP" sz="1200">
              <a:solidFill>
                <a:sysClr val="windowText" lastClr="000000"/>
              </a:solidFill>
              <a:effectLst/>
              <a:latin typeface="+mn-lt"/>
              <a:ea typeface="+mn-ea"/>
              <a:cs typeface="+mn-cs"/>
            </a:rPr>
            <a:t>した。</a:t>
          </a:r>
          <a:endParaRPr lang="ja-JP" altLang="ja-JP" sz="1200">
            <a:solidFill>
              <a:sysClr val="windowText" lastClr="000000"/>
            </a:solidFill>
            <a:effectLst/>
          </a:endParaRPr>
        </a:p>
        <a:p>
          <a:r>
            <a:rPr lang="ja-JP" altLang="ja-JP" sz="1200">
              <a:solidFill>
                <a:sysClr val="windowText" lastClr="000000"/>
              </a:solidFill>
              <a:effectLst/>
              <a:latin typeface="+mn-lt"/>
              <a:ea typeface="+mn-ea"/>
              <a:cs typeface="+mn-cs"/>
            </a:rPr>
            <a:t>地方債残高や公営企業債等繰入見込額等が大きく減少したことが要因とみられる。</a:t>
          </a:r>
          <a:endParaRPr lang="ja-JP" altLang="ja-JP" sz="1200">
            <a:solidFill>
              <a:sysClr val="windowText" lastClr="000000"/>
            </a:solidFill>
            <a:effectLst/>
          </a:endParaRPr>
        </a:p>
        <a:p>
          <a:r>
            <a:rPr lang="ja-JP" altLang="ja-JP" sz="1200">
              <a:solidFill>
                <a:sysClr val="windowText" lastClr="000000"/>
              </a:solidFill>
              <a:effectLst/>
              <a:latin typeface="+mn-lt"/>
              <a:ea typeface="+mn-ea"/>
              <a:cs typeface="+mn-cs"/>
            </a:rPr>
            <a:t>また、充当可能財源等では継続的に基金への積み増しを行うことができたことも改善の要因となっている。</a:t>
          </a:r>
          <a:endParaRPr lang="ja-JP" altLang="ja-JP" sz="1200">
            <a:solidFill>
              <a:sysClr val="windowText" lastClr="000000"/>
            </a:solidFill>
            <a:effectLst/>
          </a:endParaRPr>
        </a:p>
        <a:p>
          <a:r>
            <a:rPr lang="ja-JP" altLang="ja-JP" sz="1200">
              <a:solidFill>
                <a:sysClr val="windowText" lastClr="000000"/>
              </a:solidFill>
              <a:effectLst/>
              <a:latin typeface="+mn-lt"/>
              <a:ea typeface="+mn-ea"/>
              <a:cs typeface="+mn-cs"/>
            </a:rPr>
            <a:t>今後も引き続き起債の償還や財政調整基金への積み増しを実施し、将来負担比率の改善に努めなければならない。</a:t>
          </a:r>
          <a:endParaRPr lang="ja-JP" altLang="ja-JP" sz="12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岡山県勝央町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mn-lt"/>
              <a:ea typeface="+mn-ea"/>
              <a:cs typeface="+mn-cs"/>
            </a:rPr>
            <a:t>（増減理由）</a:t>
          </a:r>
          <a:endParaRPr lang="ja-JP" altLang="ja-JP" sz="1200">
            <a:solidFill>
              <a:sysClr val="windowText" lastClr="000000"/>
            </a:solidFill>
            <a:effectLst/>
          </a:endParaRPr>
        </a:p>
        <a:p>
          <a:pPr eaLnBrk="1" fontAlgn="auto" latinLnBrk="0" hangingPunct="1"/>
          <a:r>
            <a:rPr kumimoji="1" lang="ja-JP" altLang="ja-JP" sz="1200">
              <a:solidFill>
                <a:sysClr val="windowText" lastClr="000000"/>
              </a:solidFill>
              <a:effectLst/>
              <a:latin typeface="+mn-lt"/>
              <a:ea typeface="+mn-ea"/>
              <a:cs typeface="+mn-cs"/>
            </a:rPr>
            <a:t>財政調整基金（</a:t>
          </a:r>
          <a:r>
            <a:rPr kumimoji="1" lang="ja-JP" altLang="en-US" sz="1200">
              <a:solidFill>
                <a:sysClr val="windowText" lastClr="000000"/>
              </a:solidFill>
              <a:effectLst/>
              <a:latin typeface="+mn-lt"/>
              <a:ea typeface="+mn-ea"/>
              <a:cs typeface="+mn-cs"/>
            </a:rPr>
            <a:t>１２５，５４６</a:t>
          </a:r>
          <a:r>
            <a:rPr kumimoji="1" lang="ja-JP" altLang="ja-JP" sz="1200">
              <a:solidFill>
                <a:sysClr val="windowText" lastClr="000000"/>
              </a:solidFill>
              <a:effectLst/>
              <a:latin typeface="+mn-lt"/>
              <a:ea typeface="+mn-ea"/>
              <a:cs typeface="+mn-cs"/>
            </a:rPr>
            <a:t>千円）、</a:t>
          </a:r>
          <a:r>
            <a:rPr kumimoji="1" lang="ja-JP" altLang="en-US" sz="1200">
              <a:solidFill>
                <a:sysClr val="windowText" lastClr="000000"/>
              </a:solidFill>
              <a:effectLst/>
              <a:latin typeface="+mn-lt"/>
              <a:ea typeface="+mn-ea"/>
              <a:cs typeface="+mn-cs"/>
            </a:rPr>
            <a:t>特定目的基金</a:t>
          </a:r>
          <a:r>
            <a:rPr kumimoji="1" lang="ja-JP" altLang="ja-JP" sz="1200">
              <a:solidFill>
                <a:sysClr val="windowText" lastClr="000000"/>
              </a:solidFill>
              <a:effectLst/>
              <a:latin typeface="+mn-lt"/>
              <a:ea typeface="+mn-ea"/>
              <a:cs typeface="+mn-cs"/>
            </a:rPr>
            <a:t>（</a:t>
          </a:r>
          <a:r>
            <a:rPr kumimoji="1" lang="ja-JP" altLang="en-US" sz="1200">
              <a:solidFill>
                <a:sysClr val="windowText" lastClr="000000"/>
              </a:solidFill>
              <a:effectLst/>
              <a:latin typeface="+mn-lt"/>
              <a:ea typeface="+mn-ea"/>
              <a:cs typeface="+mn-cs"/>
            </a:rPr>
            <a:t>１６０，９７７</a:t>
          </a:r>
          <a:r>
            <a:rPr kumimoji="1" lang="ja-JP" altLang="ja-JP" sz="1200">
              <a:solidFill>
                <a:sysClr val="windowText" lastClr="000000"/>
              </a:solidFill>
              <a:effectLst/>
              <a:latin typeface="+mn-lt"/>
              <a:ea typeface="+mn-ea"/>
              <a:cs typeface="+mn-cs"/>
            </a:rPr>
            <a:t>千円）を積み増しできたことによる。</a:t>
          </a:r>
          <a:endParaRPr lang="ja-JP" altLang="ja-JP" sz="1200">
            <a:solidFill>
              <a:sysClr val="windowText" lastClr="000000"/>
            </a:solidFill>
            <a:effectLst/>
          </a:endParaRPr>
        </a:p>
        <a:p>
          <a:endParaRPr kumimoji="1" lang="en-US" altLang="ja-JP" sz="1200">
            <a:solidFill>
              <a:sysClr val="windowText" lastClr="000000"/>
            </a:solidFill>
            <a:effectLst/>
            <a:latin typeface="+mn-lt"/>
            <a:ea typeface="+mn-ea"/>
            <a:cs typeface="+mn-cs"/>
          </a:endParaRPr>
        </a:p>
        <a:p>
          <a:endParaRPr kumimoji="1" lang="en-US" altLang="ja-JP" sz="1200">
            <a:solidFill>
              <a:sysClr val="windowText" lastClr="000000"/>
            </a:solidFill>
            <a:effectLst/>
            <a:latin typeface="+mn-lt"/>
            <a:ea typeface="+mn-ea"/>
            <a:cs typeface="+mn-cs"/>
          </a:endParaRPr>
        </a:p>
        <a:p>
          <a:r>
            <a:rPr kumimoji="1" lang="ja-JP" altLang="ja-JP" sz="1200">
              <a:solidFill>
                <a:sysClr val="windowText" lastClr="000000"/>
              </a:solidFill>
              <a:effectLst/>
              <a:latin typeface="+mn-lt"/>
              <a:ea typeface="+mn-ea"/>
              <a:cs typeface="+mn-cs"/>
            </a:rPr>
            <a:t>（今後の方針）</a:t>
          </a:r>
          <a:endParaRPr lang="ja-JP" altLang="ja-JP" sz="1200">
            <a:solidFill>
              <a:sysClr val="windowText" lastClr="000000"/>
            </a:solidFill>
            <a:effectLst/>
          </a:endParaRPr>
        </a:p>
        <a:p>
          <a:pPr eaLnBrk="1" fontAlgn="auto" latinLnBrk="0" hangingPunct="1"/>
          <a:r>
            <a:rPr kumimoji="1" lang="ja-JP" altLang="en-US" sz="1200">
              <a:solidFill>
                <a:sysClr val="windowText" lastClr="000000"/>
              </a:solidFill>
              <a:effectLst/>
              <a:latin typeface="+mn-lt"/>
              <a:ea typeface="+mn-ea"/>
              <a:cs typeface="+mn-cs"/>
            </a:rPr>
            <a:t>令和４年度に創設した公共施設等整備基金へ積み増しを行い、今後想定される財政需要に備える</a:t>
          </a:r>
          <a:r>
            <a:rPr kumimoji="1" lang="ja-JP" altLang="ja-JP" sz="1200">
              <a:solidFill>
                <a:sysClr val="windowText" lastClr="000000"/>
              </a:solidFill>
              <a:effectLst/>
              <a:latin typeface="+mn-lt"/>
              <a:ea typeface="+mn-ea"/>
              <a:cs typeface="+mn-cs"/>
            </a:rPr>
            <a:t>。</a:t>
          </a:r>
          <a:endParaRPr lang="ja-JP" altLang="ja-JP" sz="1200">
            <a:solidFill>
              <a:sysClr val="windowText" lastClr="000000"/>
            </a:solidFill>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mn-lt"/>
              <a:ea typeface="+mn-ea"/>
              <a:cs typeface="+mn-cs"/>
            </a:rPr>
            <a:t>（基金の使途）</a:t>
          </a:r>
          <a:endParaRPr kumimoji="1" lang="en-US" altLang="ja-JP" sz="12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ysClr val="windowText" lastClr="000000"/>
              </a:solidFill>
              <a:effectLst/>
              <a:latin typeface="+mn-lt"/>
              <a:ea typeface="+mn-ea"/>
              <a:cs typeface="+mn-cs"/>
            </a:rPr>
            <a:t>・</a:t>
          </a:r>
          <a:r>
            <a:rPr kumimoji="1" lang="ja-JP" altLang="en-US" sz="1200">
              <a:solidFill>
                <a:sysClr val="windowText" lastClr="000000"/>
              </a:solidFill>
              <a:effectLst/>
              <a:latin typeface="+mn-lt"/>
              <a:ea typeface="+mn-ea"/>
              <a:cs typeface="+mn-cs"/>
            </a:rPr>
            <a:t>公共施設等整備基金</a:t>
          </a:r>
          <a:r>
            <a:rPr kumimoji="1" lang="ja-JP" altLang="ja-JP" sz="1200">
              <a:solidFill>
                <a:sysClr val="windowText" lastClr="000000"/>
              </a:solidFill>
              <a:effectLst/>
              <a:latin typeface="+mn-lt"/>
              <a:ea typeface="+mn-ea"/>
              <a:cs typeface="+mn-cs"/>
            </a:rPr>
            <a:t>：</a:t>
          </a:r>
          <a:r>
            <a:rPr lang="ja-JP" altLang="en-US" sz="1200" b="0" i="0">
              <a:solidFill>
                <a:sysClr val="windowText" lastClr="000000"/>
              </a:solidFill>
              <a:effectLst/>
              <a:latin typeface="+mn-lt"/>
              <a:ea typeface="+mn-ea"/>
              <a:cs typeface="+mn-cs"/>
            </a:rPr>
            <a:t>公共施設等の整備、改修及び維持補修を行う財源に充てる</a:t>
          </a:r>
          <a:r>
            <a:rPr kumimoji="1" lang="ja-JP" altLang="ja-JP" sz="1200">
              <a:solidFill>
                <a:sysClr val="windowText" lastClr="000000"/>
              </a:solidFill>
              <a:effectLst/>
              <a:latin typeface="+mn-lt"/>
              <a:ea typeface="+mn-ea"/>
              <a:cs typeface="+mn-cs"/>
            </a:rPr>
            <a:t>。</a:t>
          </a:r>
          <a:r>
            <a:rPr kumimoji="1" lang="ja-JP" altLang="en-US" sz="1200">
              <a:solidFill>
                <a:sysClr val="windowText" lastClr="000000"/>
              </a:solidFill>
              <a:effectLst/>
              <a:latin typeface="+mn-lt"/>
              <a:ea typeface="+mn-ea"/>
              <a:cs typeface="+mn-cs"/>
            </a:rPr>
            <a:t>（令和</a:t>
          </a:r>
          <a:r>
            <a:rPr kumimoji="1" lang="en-US" altLang="ja-JP" sz="1200">
              <a:solidFill>
                <a:sysClr val="windowText" lastClr="000000"/>
              </a:solidFill>
              <a:effectLst/>
              <a:latin typeface="+mn-lt"/>
              <a:ea typeface="+mn-ea"/>
              <a:cs typeface="+mn-cs"/>
            </a:rPr>
            <a:t>4</a:t>
          </a:r>
          <a:r>
            <a:rPr kumimoji="1" lang="ja-JP" altLang="en-US" sz="1200">
              <a:solidFill>
                <a:sysClr val="windowText" lastClr="000000"/>
              </a:solidFill>
              <a:effectLst/>
              <a:latin typeface="+mn-lt"/>
              <a:ea typeface="+mn-ea"/>
              <a:cs typeface="+mn-cs"/>
            </a:rPr>
            <a:t>年度創設）</a:t>
          </a:r>
          <a:endParaRPr lang="ja-JP" altLang="ja-JP" sz="1200">
            <a:solidFill>
              <a:sysClr val="windowText" lastClr="000000"/>
            </a:solidFill>
            <a:effectLst/>
          </a:endParaRPr>
        </a:p>
        <a:p>
          <a:endParaRPr kumimoji="1" lang="en-US" altLang="ja-JP" sz="1200">
            <a:solidFill>
              <a:sysClr val="windowText" lastClr="000000"/>
            </a:solidFill>
            <a:effectLst/>
            <a:latin typeface="+mn-lt"/>
            <a:ea typeface="+mn-ea"/>
            <a:cs typeface="+mn-cs"/>
          </a:endParaRPr>
        </a:p>
        <a:p>
          <a:r>
            <a:rPr kumimoji="1" lang="ja-JP" altLang="ja-JP" sz="1200">
              <a:solidFill>
                <a:sysClr val="windowText" lastClr="000000"/>
              </a:solidFill>
              <a:effectLst/>
              <a:latin typeface="+mn-lt"/>
              <a:ea typeface="+mn-ea"/>
              <a:cs typeface="+mn-cs"/>
            </a:rPr>
            <a:t>・地域福祉振興基金：高齢化社会の到来に備え、地域における福祉活動の促進、快適な生活環境の形成等を図る。</a:t>
          </a:r>
          <a:endParaRPr lang="ja-JP" altLang="ja-JP" sz="1200">
            <a:solidFill>
              <a:sysClr val="windowText" lastClr="000000"/>
            </a:solidFill>
            <a:effectLst/>
          </a:endParaRPr>
        </a:p>
        <a:p>
          <a:r>
            <a:rPr kumimoji="1" lang="ja-JP" altLang="ja-JP" sz="1200">
              <a:solidFill>
                <a:sysClr val="windowText" lastClr="000000"/>
              </a:solidFill>
              <a:effectLst/>
              <a:latin typeface="+mn-lt"/>
              <a:ea typeface="+mn-ea"/>
              <a:cs typeface="+mn-cs"/>
            </a:rPr>
            <a:t>　</a:t>
          </a:r>
          <a:endParaRPr lang="ja-JP" altLang="ja-JP" sz="1200">
            <a:solidFill>
              <a:sysClr val="windowText" lastClr="000000"/>
            </a:solidFill>
            <a:effectLst/>
          </a:endParaRPr>
        </a:p>
        <a:p>
          <a:r>
            <a:rPr kumimoji="1" lang="ja-JP" altLang="ja-JP" sz="1200">
              <a:solidFill>
                <a:sysClr val="windowText" lastClr="000000"/>
              </a:solidFill>
              <a:effectLst/>
              <a:latin typeface="+mn-lt"/>
              <a:ea typeface="+mn-ea"/>
              <a:cs typeface="+mn-cs"/>
            </a:rPr>
            <a:t>・ふるさと・水と土保全対策基金：土地改良施設やこれに関連する地域資源の多面的利活用を通じて地域住民活動の活性化を図り、</a:t>
          </a:r>
          <a:endParaRPr lang="ja-JP" altLang="ja-JP" sz="1200">
            <a:solidFill>
              <a:sysClr val="windowText" lastClr="000000"/>
            </a:solidFill>
            <a:effectLst/>
          </a:endParaRPr>
        </a:p>
        <a:p>
          <a:r>
            <a:rPr kumimoji="1" lang="ja-JP" altLang="ja-JP" sz="1200">
              <a:solidFill>
                <a:sysClr val="windowText" lastClr="000000"/>
              </a:solidFill>
              <a:effectLst/>
              <a:latin typeface="+mn-lt"/>
              <a:ea typeface="+mn-ea"/>
              <a:cs typeface="+mn-cs"/>
            </a:rPr>
            <a:t>　　　　　　　　　　　　　　　　地域の環境の保全や地域コミュニティの発展に資する。</a:t>
          </a:r>
          <a:endParaRPr lang="ja-JP" altLang="ja-JP" sz="1200">
            <a:solidFill>
              <a:sysClr val="windowText" lastClr="000000"/>
            </a:solidFill>
            <a:effectLst/>
          </a:endParaRPr>
        </a:p>
        <a:p>
          <a:pPr eaLnBrk="1" fontAlgn="auto" latinLnBrk="0" hangingPunct="1"/>
          <a:r>
            <a:rPr kumimoji="1" lang="ja-JP" altLang="ja-JP" sz="1200">
              <a:solidFill>
                <a:sysClr val="windowText" lastClr="000000"/>
              </a:solidFill>
              <a:effectLst/>
              <a:latin typeface="+mn-lt"/>
              <a:ea typeface="+mn-ea"/>
              <a:cs typeface="+mn-cs"/>
            </a:rPr>
            <a:t>・森林環境譲与税基金：森林整備及びその促進を行う。</a:t>
          </a:r>
          <a:endParaRPr kumimoji="1" lang="en-US" altLang="ja-JP" sz="1200">
            <a:solidFill>
              <a:sysClr val="windowText" lastClr="000000"/>
            </a:solidFill>
            <a:effectLst/>
            <a:latin typeface="+mn-lt"/>
            <a:ea typeface="+mn-ea"/>
            <a:cs typeface="+mn-cs"/>
          </a:endParaRPr>
        </a:p>
        <a:p>
          <a:pPr eaLnBrk="1" fontAlgn="auto" latinLnBrk="0" hangingPunct="1"/>
          <a:endParaRPr kumimoji="1" lang="en-US" altLang="ja-JP" sz="1200">
            <a:solidFill>
              <a:sysClr val="windowText" lastClr="000000"/>
            </a:solidFill>
            <a:effectLst/>
            <a:latin typeface="+mn-lt"/>
            <a:ea typeface="+mn-ea"/>
            <a:cs typeface="+mn-cs"/>
          </a:endParaRPr>
        </a:p>
        <a:p>
          <a:pPr eaLnBrk="1" fontAlgn="auto" latinLnBrk="0" hangingPunct="1"/>
          <a:r>
            <a:rPr kumimoji="1" lang="ja-JP" altLang="ja-JP" sz="1200">
              <a:solidFill>
                <a:sysClr val="windowText" lastClr="000000"/>
              </a:solidFill>
              <a:effectLst/>
              <a:latin typeface="+mn-lt"/>
              <a:ea typeface="+mn-ea"/>
              <a:cs typeface="+mn-cs"/>
            </a:rPr>
            <a:t>・ふるさとづくり基金：明るく、豊かで、活力ある独創的、個性的な地域づくりを行う。</a:t>
          </a:r>
          <a:endParaRPr kumimoji="1" lang="en-US" altLang="ja-JP" sz="1200">
            <a:solidFill>
              <a:sysClr val="windowText" lastClr="000000"/>
            </a:solidFill>
            <a:effectLst/>
            <a:latin typeface="+mn-lt"/>
            <a:ea typeface="+mn-ea"/>
            <a:cs typeface="+mn-cs"/>
          </a:endParaRPr>
        </a:p>
        <a:p>
          <a:pPr eaLnBrk="1" fontAlgn="auto" latinLnBrk="0" hangingPunct="1"/>
          <a:endParaRPr kumimoji="1" lang="en-US" altLang="ja-JP" sz="12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lt"/>
              <a:ea typeface="+mn-ea"/>
              <a:cs typeface="+mn-cs"/>
            </a:rPr>
            <a:t>・</a:t>
          </a:r>
          <a:r>
            <a:rPr lang="ja-JP" altLang="en-US" sz="1200" b="0" i="0">
              <a:solidFill>
                <a:sysClr val="windowText" lastClr="000000"/>
              </a:solidFill>
              <a:effectLst/>
              <a:latin typeface="+mn-lt"/>
              <a:ea typeface="+mn-ea"/>
              <a:cs typeface="+mn-cs"/>
            </a:rPr>
            <a:t>企業版ふるさと納税基金：</a:t>
          </a:r>
          <a:r>
            <a:rPr lang="ja-JP" altLang="ja-JP" sz="1200" b="0" i="0">
              <a:solidFill>
                <a:sysClr val="windowText" lastClr="000000"/>
              </a:solidFill>
              <a:effectLst/>
              <a:latin typeface="+mn-lt"/>
              <a:ea typeface="+mn-ea"/>
              <a:cs typeface="+mn-cs"/>
            </a:rPr>
            <a:t>法人からの寄附金</a:t>
          </a:r>
          <a:r>
            <a:rPr lang="ja-JP" altLang="en-US" sz="1200" b="0" i="0">
              <a:solidFill>
                <a:sysClr val="windowText" lastClr="000000"/>
              </a:solidFill>
              <a:effectLst/>
              <a:latin typeface="+mn-lt"/>
              <a:ea typeface="+mn-ea"/>
              <a:cs typeface="+mn-cs"/>
            </a:rPr>
            <a:t>を積み立て、まち・ひと・しごと創生寄附活用事業に活用する。</a:t>
          </a:r>
          <a:r>
            <a:rPr kumimoji="1" lang="ja-JP" altLang="ja-JP" sz="1200">
              <a:solidFill>
                <a:schemeClr val="dk1"/>
              </a:solidFill>
              <a:effectLst/>
              <a:latin typeface="+mn-lt"/>
              <a:ea typeface="+mn-ea"/>
              <a:cs typeface="+mn-cs"/>
            </a:rPr>
            <a:t>（令和</a:t>
          </a:r>
          <a:r>
            <a:rPr kumimoji="1" lang="en-US" altLang="ja-JP" sz="1200">
              <a:solidFill>
                <a:schemeClr val="dk1"/>
              </a:solidFill>
              <a:effectLst/>
              <a:latin typeface="+mn-lt"/>
              <a:ea typeface="+mn-ea"/>
              <a:cs typeface="+mn-cs"/>
            </a:rPr>
            <a:t>4</a:t>
          </a:r>
          <a:r>
            <a:rPr kumimoji="1" lang="ja-JP" altLang="ja-JP" sz="1200">
              <a:solidFill>
                <a:schemeClr val="dk1"/>
              </a:solidFill>
              <a:effectLst/>
              <a:latin typeface="+mn-lt"/>
              <a:ea typeface="+mn-ea"/>
              <a:cs typeface="+mn-cs"/>
            </a:rPr>
            <a:t>年度創設）</a:t>
          </a:r>
          <a:endParaRPr kumimoji="1" lang="en-US" altLang="ja-JP"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a:solidFill>
              <a:sysClr val="windowText" lastClr="000000"/>
            </a:solidFill>
            <a:effectLst/>
            <a:latin typeface="+mn-lt"/>
            <a:ea typeface="+mn-ea"/>
            <a:cs typeface="+mn-cs"/>
          </a:endParaRPr>
        </a:p>
        <a:p>
          <a:r>
            <a:rPr kumimoji="1" lang="ja-JP" altLang="ja-JP" sz="1200">
              <a:solidFill>
                <a:sysClr val="windowText" lastClr="000000"/>
              </a:solidFill>
              <a:effectLst/>
              <a:latin typeface="+mn-lt"/>
              <a:ea typeface="+mn-ea"/>
              <a:cs typeface="+mn-cs"/>
            </a:rPr>
            <a:t>（増減理由）</a:t>
          </a:r>
          <a:endParaRPr lang="ja-JP" altLang="ja-JP" sz="1200">
            <a:solidFill>
              <a:sysClr val="windowText" lastClr="000000"/>
            </a:solidFill>
            <a:effectLst/>
          </a:endParaRPr>
        </a:p>
        <a:p>
          <a:pPr eaLnBrk="1" fontAlgn="auto" latinLnBrk="0" hangingPunct="1"/>
          <a:r>
            <a:rPr kumimoji="1" lang="ja-JP" altLang="ja-JP" sz="1200">
              <a:solidFill>
                <a:schemeClr val="dk1"/>
              </a:solidFill>
              <a:effectLst/>
              <a:latin typeface="+mn-lt"/>
              <a:ea typeface="+mn-ea"/>
              <a:cs typeface="+mn-cs"/>
            </a:rPr>
            <a:t>公共施設等整備基金</a:t>
          </a:r>
          <a:r>
            <a:rPr kumimoji="1" lang="ja-JP" altLang="en-US" sz="1200">
              <a:solidFill>
                <a:schemeClr val="dk1"/>
              </a:solidFill>
              <a:effectLst/>
              <a:latin typeface="+mn-lt"/>
              <a:ea typeface="+mn-ea"/>
              <a:cs typeface="+mn-cs"/>
            </a:rPr>
            <a:t>の新規積立（１５０，０００千円）及び</a:t>
          </a:r>
          <a:r>
            <a:rPr lang="ja-JP" altLang="ja-JP" sz="1200" b="0" i="0">
              <a:solidFill>
                <a:schemeClr val="dk1"/>
              </a:solidFill>
              <a:effectLst/>
              <a:latin typeface="+mn-lt"/>
              <a:ea typeface="+mn-ea"/>
              <a:cs typeface="+mn-cs"/>
            </a:rPr>
            <a:t>企業版ふるさと納税基金</a:t>
          </a:r>
          <a:r>
            <a:rPr lang="ja-JP" altLang="en-US" sz="1200" b="0" i="0">
              <a:solidFill>
                <a:schemeClr val="dk1"/>
              </a:solidFill>
              <a:effectLst/>
              <a:latin typeface="+mn-lt"/>
              <a:ea typeface="+mn-ea"/>
              <a:cs typeface="+mn-cs"/>
            </a:rPr>
            <a:t>の新規積立（１０，０００千円）</a:t>
          </a:r>
          <a:endParaRPr lang="ja-JP" altLang="ja-JP" sz="1200">
            <a:solidFill>
              <a:sysClr val="windowText" lastClr="000000"/>
            </a:solidFill>
            <a:effectLst/>
          </a:endParaRPr>
        </a:p>
        <a:p>
          <a:endParaRPr kumimoji="1" lang="en-US" altLang="ja-JP" sz="1200">
            <a:solidFill>
              <a:sysClr val="windowText" lastClr="000000"/>
            </a:solidFill>
            <a:effectLst/>
            <a:latin typeface="+mn-lt"/>
            <a:ea typeface="+mn-ea"/>
            <a:cs typeface="+mn-cs"/>
          </a:endParaRPr>
        </a:p>
        <a:p>
          <a:r>
            <a:rPr kumimoji="1" lang="ja-JP" altLang="ja-JP" sz="1200">
              <a:solidFill>
                <a:sysClr val="windowText" lastClr="000000"/>
              </a:solidFill>
              <a:effectLst/>
              <a:latin typeface="+mn-lt"/>
              <a:ea typeface="+mn-ea"/>
              <a:cs typeface="+mn-cs"/>
            </a:rPr>
            <a:t>（今後の方針）</a:t>
          </a:r>
          <a:endParaRPr lang="ja-JP" altLang="ja-JP" sz="1200">
            <a:solidFill>
              <a:sysClr val="windowText" lastClr="000000"/>
            </a:solidFill>
            <a:effectLst/>
          </a:endParaRPr>
        </a:p>
        <a:p>
          <a:pPr eaLnBrk="1" fontAlgn="auto" latinLnBrk="0" hangingPunct="1"/>
          <a:r>
            <a:rPr kumimoji="1" lang="ja-JP" altLang="ja-JP" sz="1200">
              <a:solidFill>
                <a:schemeClr val="dk1"/>
              </a:solidFill>
              <a:effectLst/>
              <a:latin typeface="+mn-lt"/>
              <a:ea typeface="+mn-ea"/>
              <a:cs typeface="+mn-cs"/>
            </a:rPr>
            <a:t>公共施設等整備基金</a:t>
          </a:r>
          <a:r>
            <a:rPr kumimoji="1" lang="ja-JP" altLang="en-US" sz="1200">
              <a:solidFill>
                <a:schemeClr val="dk1"/>
              </a:solidFill>
              <a:effectLst/>
              <a:latin typeface="+mn-lt"/>
              <a:ea typeface="+mn-ea"/>
              <a:cs typeface="+mn-cs"/>
            </a:rPr>
            <a:t>への積立を重点的に行う</a:t>
          </a:r>
          <a:r>
            <a:rPr kumimoji="1" lang="ja-JP" altLang="en-US" sz="1200">
              <a:solidFill>
                <a:sysClr val="windowText" lastClr="000000"/>
              </a:solidFill>
              <a:effectLst/>
              <a:latin typeface="+mn-lt"/>
              <a:ea typeface="+mn-ea"/>
              <a:cs typeface="+mn-cs"/>
            </a:rPr>
            <a:t>。</a:t>
          </a:r>
          <a:endParaRPr kumimoji="1" lang="en-US" altLang="ja-JP" sz="1200">
            <a:solidFill>
              <a:sysClr val="windowText" lastClr="000000"/>
            </a:solidFill>
            <a:effectLst/>
            <a:latin typeface="+mn-lt"/>
            <a:ea typeface="+mn-ea"/>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mn-lt"/>
              <a:ea typeface="+mn-ea"/>
              <a:cs typeface="+mn-cs"/>
            </a:rPr>
            <a:t>（増減理由）</a:t>
          </a:r>
          <a:endParaRPr lang="ja-JP" altLang="ja-JP" sz="1200">
            <a:solidFill>
              <a:sysClr val="windowText" lastClr="000000"/>
            </a:solidFill>
            <a:effectLst/>
          </a:endParaRPr>
        </a:p>
        <a:p>
          <a:pPr eaLnBrk="1" fontAlgn="auto" latinLnBrk="0" hangingPunct="1"/>
          <a:r>
            <a:rPr kumimoji="1" lang="ja-JP" altLang="ja-JP" sz="1200">
              <a:solidFill>
                <a:sysClr val="windowText" lastClr="000000"/>
              </a:solidFill>
              <a:effectLst/>
              <a:latin typeface="+mn-lt"/>
              <a:ea typeface="+mn-ea"/>
              <a:cs typeface="+mn-cs"/>
            </a:rPr>
            <a:t>財政調整基金</a:t>
          </a:r>
          <a:r>
            <a:rPr kumimoji="1" lang="ja-JP" altLang="en-US" sz="1200">
              <a:solidFill>
                <a:sysClr val="windowText" lastClr="000000"/>
              </a:solidFill>
              <a:effectLst/>
              <a:latin typeface="+mn-lt"/>
              <a:ea typeface="+mn-ea"/>
              <a:cs typeface="+mn-cs"/>
            </a:rPr>
            <a:t>の</a:t>
          </a:r>
          <a:r>
            <a:rPr kumimoji="1" lang="ja-JP" altLang="ja-JP" sz="1200">
              <a:solidFill>
                <a:sysClr val="windowText" lastClr="000000"/>
              </a:solidFill>
              <a:effectLst/>
              <a:latin typeface="+mn-lt"/>
              <a:ea typeface="+mn-ea"/>
              <a:cs typeface="+mn-cs"/>
            </a:rPr>
            <a:t>積み増し（１２５，５４６千円）</a:t>
          </a:r>
          <a:r>
            <a:rPr kumimoji="1" lang="ja-JP" altLang="en-US" sz="1200">
              <a:solidFill>
                <a:sysClr val="windowText" lastClr="000000"/>
              </a:solidFill>
              <a:effectLst/>
              <a:latin typeface="+mn-lt"/>
              <a:ea typeface="+mn-ea"/>
              <a:cs typeface="+mn-cs"/>
            </a:rPr>
            <a:t>及び取崩し（９０，０００千円）したことによる</a:t>
          </a:r>
          <a:r>
            <a:rPr kumimoji="1" lang="ja-JP" altLang="ja-JP" sz="1200">
              <a:solidFill>
                <a:sysClr val="windowText" lastClr="000000"/>
              </a:solidFill>
              <a:effectLst/>
              <a:latin typeface="+mn-lt"/>
              <a:ea typeface="+mn-ea"/>
              <a:cs typeface="+mn-cs"/>
            </a:rPr>
            <a:t>。</a:t>
          </a:r>
          <a:endParaRPr lang="ja-JP" altLang="ja-JP" sz="1200">
            <a:solidFill>
              <a:sysClr val="windowText" lastClr="000000"/>
            </a:solidFill>
            <a:effectLst/>
          </a:endParaRPr>
        </a:p>
        <a:p>
          <a:endParaRPr kumimoji="1" lang="en-US" altLang="ja-JP" sz="1200">
            <a:solidFill>
              <a:sysClr val="windowText" lastClr="000000"/>
            </a:solidFill>
            <a:effectLst/>
            <a:latin typeface="+mn-lt"/>
            <a:ea typeface="+mn-ea"/>
            <a:cs typeface="+mn-cs"/>
          </a:endParaRPr>
        </a:p>
        <a:p>
          <a:endParaRPr kumimoji="1" lang="en-US" altLang="ja-JP" sz="1200">
            <a:solidFill>
              <a:sysClr val="windowText" lastClr="000000"/>
            </a:solidFill>
            <a:effectLst/>
            <a:latin typeface="+mn-lt"/>
            <a:ea typeface="+mn-ea"/>
            <a:cs typeface="+mn-cs"/>
          </a:endParaRPr>
        </a:p>
        <a:p>
          <a:r>
            <a:rPr kumimoji="1" lang="ja-JP" altLang="ja-JP" sz="1200">
              <a:solidFill>
                <a:sysClr val="windowText" lastClr="000000"/>
              </a:solidFill>
              <a:effectLst/>
              <a:latin typeface="+mn-lt"/>
              <a:ea typeface="+mn-ea"/>
              <a:cs typeface="+mn-cs"/>
            </a:rPr>
            <a:t>（今後の方針）</a:t>
          </a:r>
          <a:endParaRPr lang="ja-JP" altLang="ja-JP" sz="1200">
            <a:solidFill>
              <a:sysClr val="windowText" lastClr="000000"/>
            </a:solidFill>
            <a:effectLst/>
          </a:endParaRPr>
        </a:p>
        <a:p>
          <a:pPr eaLnBrk="1" fontAlgn="auto" latinLnBrk="0" hangingPunct="1"/>
          <a:r>
            <a:rPr lang="ja-JP" altLang="ja-JP" sz="1200">
              <a:solidFill>
                <a:sysClr val="windowText" lastClr="000000"/>
              </a:solidFill>
              <a:effectLst/>
              <a:latin typeface="+mn-lt"/>
              <a:ea typeface="+mn-ea"/>
              <a:cs typeface="+mn-cs"/>
            </a:rPr>
            <a:t>財政調整基金については、地方自治法に定められる繰越金の１</a:t>
          </a:r>
          <a:r>
            <a:rPr lang="en-US" altLang="ja-JP" sz="1200">
              <a:solidFill>
                <a:sysClr val="windowText" lastClr="000000"/>
              </a:solidFill>
              <a:effectLst/>
              <a:latin typeface="+mn-lt"/>
              <a:ea typeface="+mn-ea"/>
              <a:cs typeface="+mn-cs"/>
            </a:rPr>
            <a:t>/</a:t>
          </a:r>
          <a:r>
            <a:rPr lang="ja-JP" altLang="ja-JP" sz="1200">
              <a:solidFill>
                <a:sysClr val="windowText" lastClr="000000"/>
              </a:solidFill>
              <a:effectLst/>
              <a:latin typeface="+mn-lt"/>
              <a:ea typeface="+mn-ea"/>
              <a:cs typeface="+mn-cs"/>
            </a:rPr>
            <a:t>２以上の積み増しを行い、適正な基金残高を目指していく。</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mn-lt"/>
              <a:ea typeface="+mn-ea"/>
              <a:cs typeface="+mn-cs"/>
            </a:rPr>
            <a:t>（増減理由）</a:t>
          </a:r>
          <a:endParaRPr lang="ja-JP" altLang="ja-JP" sz="1200">
            <a:solidFill>
              <a:sysClr val="windowText" lastClr="000000"/>
            </a:solidFill>
            <a:effectLst/>
          </a:endParaRPr>
        </a:p>
        <a:p>
          <a:pPr eaLnBrk="1" fontAlgn="auto" latinLnBrk="0" hangingPunct="1"/>
          <a:r>
            <a:rPr kumimoji="1" lang="ja-JP" altLang="en-US" sz="1200">
              <a:solidFill>
                <a:sysClr val="windowText" lastClr="000000"/>
              </a:solidFill>
              <a:effectLst/>
              <a:latin typeface="+mn-lt"/>
              <a:ea typeface="+mn-ea"/>
              <a:cs typeface="+mn-cs"/>
            </a:rPr>
            <a:t>利息分の積み増し（３千円）のみ</a:t>
          </a:r>
          <a:r>
            <a:rPr kumimoji="1" lang="ja-JP" altLang="ja-JP" sz="1200">
              <a:solidFill>
                <a:sysClr val="windowText" lastClr="000000"/>
              </a:solidFill>
              <a:effectLst/>
              <a:latin typeface="+mn-lt"/>
              <a:ea typeface="+mn-ea"/>
              <a:cs typeface="+mn-cs"/>
            </a:rPr>
            <a:t>。</a:t>
          </a:r>
          <a:endParaRPr lang="ja-JP" altLang="ja-JP" sz="1200">
            <a:solidFill>
              <a:sysClr val="windowText" lastClr="000000"/>
            </a:solidFill>
            <a:effectLst/>
          </a:endParaRPr>
        </a:p>
        <a:p>
          <a:endParaRPr kumimoji="1" lang="en-US" altLang="ja-JP" sz="1200">
            <a:solidFill>
              <a:sysClr val="windowText" lastClr="000000"/>
            </a:solidFill>
            <a:effectLst/>
            <a:latin typeface="+mn-lt"/>
            <a:ea typeface="+mn-ea"/>
            <a:cs typeface="+mn-cs"/>
          </a:endParaRPr>
        </a:p>
        <a:p>
          <a:endParaRPr kumimoji="1" lang="en-US" altLang="ja-JP" sz="1200">
            <a:solidFill>
              <a:sysClr val="windowText" lastClr="000000"/>
            </a:solidFill>
            <a:effectLst/>
            <a:latin typeface="+mn-lt"/>
            <a:ea typeface="+mn-ea"/>
            <a:cs typeface="+mn-cs"/>
          </a:endParaRPr>
        </a:p>
        <a:p>
          <a:r>
            <a:rPr kumimoji="1" lang="ja-JP" altLang="ja-JP" sz="1200">
              <a:solidFill>
                <a:sysClr val="windowText" lastClr="000000"/>
              </a:solidFill>
              <a:effectLst/>
              <a:latin typeface="+mn-lt"/>
              <a:ea typeface="+mn-ea"/>
              <a:cs typeface="+mn-cs"/>
            </a:rPr>
            <a:t>（今後の方針）</a:t>
          </a:r>
          <a:endParaRPr lang="ja-JP" altLang="ja-JP" sz="1200">
            <a:solidFill>
              <a:sysClr val="windowText" lastClr="000000"/>
            </a:solidFill>
            <a:effectLst/>
          </a:endParaRPr>
        </a:p>
        <a:p>
          <a:r>
            <a:rPr kumimoji="1" lang="ja-JP" altLang="en-US" sz="1200">
              <a:solidFill>
                <a:sysClr val="windowText" lastClr="000000"/>
              </a:solidFill>
              <a:effectLst/>
              <a:latin typeface="+mn-lt"/>
              <a:ea typeface="+mn-ea"/>
              <a:cs typeface="+mn-cs"/>
            </a:rPr>
            <a:t>必要に応じて取り崩すなど、計画的な運用を図っていく</a:t>
          </a:r>
          <a:r>
            <a:rPr kumimoji="1" lang="ja-JP" altLang="ja-JP" sz="1200">
              <a:solidFill>
                <a:sysClr val="windowText" lastClr="000000"/>
              </a:solidFill>
              <a:effectLst/>
              <a:latin typeface="+mn-lt"/>
              <a:ea typeface="+mn-ea"/>
              <a:cs typeface="+mn-cs"/>
            </a:rPr>
            <a:t>。</a:t>
          </a:r>
          <a:endParaRPr lang="ja-JP" altLang="ja-JP" sz="12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6973F3D6-30E8-43EB-A7A4-F7F1BA02054C}"/>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26FA2C5D-15FC-4A30-9D14-98BF9F309CC6}"/>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507ECAAD-D436-46AF-A283-4A7E935C9C44}"/>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3CDE3C98-C697-46E2-B0DB-7EA3D3466AD9}"/>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岡山県勝央町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5F2B1E44-A150-4BF2-80CF-C8A708B9179A}"/>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2B0ECD3-70AC-46C3-AF39-3554ECD9D6B8}"/>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C00E4A75-F855-4F58-9CF7-E419EC28C91F}"/>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CF297BA0-9254-4617-8066-AC3284575A5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6CF81E8B-3D24-45A2-B8CD-D9E21440FFA9}"/>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FCE2D91-4473-4A34-BAC1-E6C708C760D2}"/>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10,911
10,825
54.05
6,890,988
6,395,773
427,809
4,262,510
5,836,151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B9BF36A9-DD1E-4B6A-89D8-3072A0E91FDB}"/>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715C3084-DEF5-44C3-8B55-1CEC6F8A57DA}"/>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EC905842-CA87-498A-84A1-15AD47DB7E6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17.9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97A25366-EBF8-4F9F-AC63-A7F173AB464A}"/>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7231EE4E-AE8F-4D39-8E9C-81982C5EBB34}"/>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2788659B-3F12-4904-9A33-031A3FE49204}"/>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6E5F1FD2-9823-4721-A13B-EF15230AC19B}"/>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C8878413-626F-4576-BE18-E3CE4836E4CF}"/>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8ACE3720-3076-42BF-8360-039F213FC32F}"/>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4FE85174-84B2-456F-8F2F-78AE623BAA83}"/>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FE3092FA-EEE8-4CE8-B91F-9EE533329852}"/>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C5407EE-C99B-46DF-A14C-6A6C23A84BEE}"/>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E5F2E452-AA6F-4ACA-8E6F-8D59F114094D}"/>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F88BB9D3-9A24-4B92-BA0E-EB27D6B5A061}"/>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49817B40-1C97-46C9-AB18-AEEB2C3DBC0C}"/>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E86C7898-DFBC-4D42-B208-EEDE9C1E7809}"/>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8EC176A6-D8E1-4B1C-A75D-256EB18FF8F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DAA8933A-3ED5-4163-912B-C197C2F2C53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CDA901BD-2A65-4FC2-87ED-F821544AD49B}"/>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46E87A67-14C3-4E1F-A749-98299089AB6F}"/>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16EFA269-A359-46A2-BA74-85B5A0BC1CC5}"/>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D7CD345A-7B65-4284-A76D-F0C69312C151}"/>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AA18BB07-2B54-443A-8E55-7085789F1CAB}"/>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46C4324D-B86A-462C-A9B0-5EE6772308E5}"/>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32E6C3FE-A4E9-49D0-9485-5B4FFB7FC28B}"/>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56CA4935-5D7C-4BC6-A610-33398EDD8C9F}"/>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B54905A0-2457-4CF6-BEE6-C0248A18A507}"/>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66134D73-D0F8-4DB5-A067-A7823DD61BB7}"/>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71AD97B8-21A2-48A4-93AB-84CBB8E39FE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C1AC12A1-D952-400C-B8E3-B72D73A38422}"/>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929B103-ABA3-4BE4-8C2C-2686770B13FF}"/>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5B56C638-6758-4251-A046-08B1ACC2E277}"/>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D292FFCD-7E00-4085-8724-F57B23119F41}"/>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5603C974-B7E1-4F1B-A5D9-63C5327655D5}"/>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4A4474EC-8628-45D9-A33A-B611DE23B6B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5A4F3688-50AF-4D98-B5D1-9510A5CBBE1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E26198F8-0EC1-4C5B-862D-43DA6A015BEE}"/>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勝央中核工業団地の誘致企業を中心に安定した税収があり、数値は０．４９と類似団体平均よりも若干上回っている。今後も景気動向などによる法人町民税、固定資産税（償却資産）等の不安定要素が考えられる。</a:t>
          </a:r>
          <a:endParaRPr lang="ja-JP" altLang="ja-JP" sz="1400">
            <a:effectLst/>
          </a:endParaRPr>
        </a:p>
        <a:p>
          <a:r>
            <a:rPr lang="ja-JP" altLang="ja-JP" sz="1100">
              <a:solidFill>
                <a:schemeClr val="dk1"/>
              </a:solidFill>
              <a:effectLst/>
              <a:latin typeface="+mn-lt"/>
              <a:ea typeface="+mn-ea"/>
              <a:cs typeface="+mn-cs"/>
            </a:rPr>
            <a:t>近年の傾向としては、基準財政収入額及び基準財政需要額は微増で推移しているが、令和４年度は基準財政需要額が大きく増加したため財政力指数は減少となった。</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C44B0184-97FA-4997-8953-025E33568D6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7A5C1869-1695-4572-B16D-3CEC651D62DD}"/>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DE73CE43-73AC-44FE-9D58-2482D15AF6E3}"/>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BB5CA2B8-E097-4B67-8255-493ABED5D5FC}"/>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C486C521-2034-4032-A2F2-AEA20FC256C2}"/>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6208936B-29A2-4383-9452-395973B2DECF}"/>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55852E19-00F5-464A-9D95-4340CE137585}"/>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B11E0786-AB36-4A39-980D-953FD57D4B96}"/>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3F9CC3E6-941A-4997-8F8A-A10688A1F0EC}"/>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1D77195-03CE-404F-975E-FAD38EDA1F95}"/>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B3573393-9C96-44EC-B534-B2C80782529F}"/>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F9A1A478-7264-4F15-B517-DF9C67364EEA}"/>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CA025318-3CCE-4BF6-8632-69934FFCC4C1}"/>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CEFC7237-8D39-4524-83B4-3F0A2953214A}"/>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7400CEFB-39D2-47C1-B9AB-34041D7D12A4}"/>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4571B2E2-B86E-461A-99AD-254E5AC51E82}"/>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7182B5F0-FBF6-442E-A607-FF831B76ABCE}"/>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D23E523-7495-4372-8679-190608FB8D2F}"/>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165100</xdr:rowOff>
    </xdr:to>
    <xdr:cxnSp macro="">
      <xdr:nvCxnSpPr>
        <xdr:cNvPr id="67" name="直線コネクタ 66">
          <a:extLst>
            <a:ext uri="{FF2B5EF4-FFF2-40B4-BE49-F238E27FC236}">
              <a16:creationId xmlns:a16="http://schemas.microsoft.com/office/drawing/2014/main" id="{FAE3FE4C-0559-4BA0-B3BE-DC2ADF75344B}"/>
            </a:ext>
          </a:extLst>
        </xdr:cNvPr>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8" name="財政力最小値テキスト">
          <a:extLst>
            <a:ext uri="{FF2B5EF4-FFF2-40B4-BE49-F238E27FC236}">
              <a16:creationId xmlns:a16="http://schemas.microsoft.com/office/drawing/2014/main" id="{1038BE94-66DF-44B4-8D6B-0E22E5E2A2A7}"/>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9" name="直線コネクタ 68">
          <a:extLst>
            <a:ext uri="{FF2B5EF4-FFF2-40B4-BE49-F238E27FC236}">
              <a16:creationId xmlns:a16="http://schemas.microsoft.com/office/drawing/2014/main" id="{6756FA4D-3CBC-4E05-904C-49784387D667}"/>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70" name="財政力最大値テキスト">
          <a:extLst>
            <a:ext uri="{FF2B5EF4-FFF2-40B4-BE49-F238E27FC236}">
              <a16:creationId xmlns:a16="http://schemas.microsoft.com/office/drawing/2014/main" id="{79FE4E5C-602F-48E4-8FF6-43615A50570E}"/>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1" name="直線コネクタ 70">
          <a:extLst>
            <a:ext uri="{FF2B5EF4-FFF2-40B4-BE49-F238E27FC236}">
              <a16:creationId xmlns:a16="http://schemas.microsoft.com/office/drawing/2014/main" id="{A8ABDCA8-CA43-45A4-8E15-721FF275114E}"/>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24871</xdr:rowOff>
    </xdr:to>
    <xdr:cxnSp macro="">
      <xdr:nvCxnSpPr>
        <xdr:cNvPr id="72" name="直線コネクタ 71">
          <a:extLst>
            <a:ext uri="{FF2B5EF4-FFF2-40B4-BE49-F238E27FC236}">
              <a16:creationId xmlns:a16="http://schemas.microsoft.com/office/drawing/2014/main" id="{904D6069-9B28-4E24-AD3A-CDAA05164189}"/>
            </a:ext>
          </a:extLst>
        </xdr:cNvPr>
        <xdr:cNvCxnSpPr/>
      </xdr:nvCxnSpPr>
      <xdr:spPr>
        <a:xfrm>
          <a:off x="4114800" y="7387167"/>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167869</xdr:rowOff>
    </xdr:from>
    <xdr:ext cx="762000" cy="259045"/>
    <xdr:sp macro="" textlink="">
      <xdr:nvSpPr>
        <xdr:cNvPr id="73" name="財政力平均値テキスト">
          <a:extLst>
            <a:ext uri="{FF2B5EF4-FFF2-40B4-BE49-F238E27FC236}">
              <a16:creationId xmlns:a16="http://schemas.microsoft.com/office/drawing/2014/main" id="{800F27AB-BBBE-4364-83DA-EB382A4E3A89}"/>
            </a:ext>
          </a:extLst>
        </xdr:cNvPr>
        <xdr:cNvSpPr txBox="1"/>
      </xdr:nvSpPr>
      <xdr:spPr>
        <a:xfrm>
          <a:off x="5041900" y="7368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74" name="フローチャート: 判断 73">
          <a:extLst>
            <a:ext uri="{FF2B5EF4-FFF2-40B4-BE49-F238E27FC236}">
              <a16:creationId xmlns:a16="http://schemas.microsoft.com/office/drawing/2014/main" id="{D9D3A0F7-98F4-4783-9AFC-760DABCEEB16}"/>
            </a:ext>
          </a:extLst>
        </xdr:cNvPr>
        <xdr:cNvSpPr/>
      </xdr:nvSpPr>
      <xdr:spPr>
        <a:xfrm>
          <a:off x="4902200" y="739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166158</xdr:rowOff>
    </xdr:from>
    <xdr:to>
      <xdr:col>19</xdr:col>
      <xdr:colOff>133350</xdr:colOff>
      <xdr:row>43</xdr:row>
      <xdr:rowOff>14817</xdr:rowOff>
    </xdr:to>
    <xdr:cxnSp macro="">
      <xdr:nvCxnSpPr>
        <xdr:cNvPr id="75" name="直線コネクタ 74">
          <a:extLst>
            <a:ext uri="{FF2B5EF4-FFF2-40B4-BE49-F238E27FC236}">
              <a16:creationId xmlns:a16="http://schemas.microsoft.com/office/drawing/2014/main" id="{9529BF3A-AEE1-41A8-987F-95C13C561463}"/>
            </a:ext>
          </a:extLst>
        </xdr:cNvPr>
        <xdr:cNvCxnSpPr/>
      </xdr:nvCxnSpPr>
      <xdr:spPr>
        <a:xfrm>
          <a:off x="3225800" y="736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14288</xdr:rowOff>
    </xdr:from>
    <xdr:to>
      <xdr:col>19</xdr:col>
      <xdr:colOff>184150</xdr:colOff>
      <xdr:row>43</xdr:row>
      <xdr:rowOff>115888</xdr:rowOff>
    </xdr:to>
    <xdr:sp macro="" textlink="">
      <xdr:nvSpPr>
        <xdr:cNvPr id="76" name="フローチャート: 判断 75">
          <a:extLst>
            <a:ext uri="{FF2B5EF4-FFF2-40B4-BE49-F238E27FC236}">
              <a16:creationId xmlns:a16="http://schemas.microsoft.com/office/drawing/2014/main" id="{BB526C4E-FBCE-4F1B-8643-DC9F8E9EB7C4}"/>
            </a:ext>
          </a:extLst>
        </xdr:cNvPr>
        <xdr:cNvSpPr/>
      </xdr:nvSpPr>
      <xdr:spPr>
        <a:xfrm>
          <a:off x="4064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100665</xdr:rowOff>
    </xdr:from>
    <xdr:ext cx="736600" cy="259045"/>
    <xdr:sp macro="" textlink="">
      <xdr:nvSpPr>
        <xdr:cNvPr id="77" name="テキスト ボックス 76">
          <a:extLst>
            <a:ext uri="{FF2B5EF4-FFF2-40B4-BE49-F238E27FC236}">
              <a16:creationId xmlns:a16="http://schemas.microsoft.com/office/drawing/2014/main" id="{184E7188-4ABA-4DD1-93A3-798F149AC66A}"/>
            </a:ext>
          </a:extLst>
        </xdr:cNvPr>
        <xdr:cNvSpPr txBox="1"/>
      </xdr:nvSpPr>
      <xdr:spPr>
        <a:xfrm>
          <a:off x="3733800" y="7473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166158</xdr:rowOff>
    </xdr:from>
    <xdr:to>
      <xdr:col>15</xdr:col>
      <xdr:colOff>82550</xdr:colOff>
      <xdr:row>42</xdr:row>
      <xdr:rowOff>166158</xdr:rowOff>
    </xdr:to>
    <xdr:cxnSp macro="">
      <xdr:nvCxnSpPr>
        <xdr:cNvPr id="78" name="直線コネクタ 77">
          <a:extLst>
            <a:ext uri="{FF2B5EF4-FFF2-40B4-BE49-F238E27FC236}">
              <a16:creationId xmlns:a16="http://schemas.microsoft.com/office/drawing/2014/main" id="{5E3F2C3D-D95E-4D34-8497-F2420535C072}"/>
            </a:ext>
          </a:extLst>
        </xdr:cNvPr>
        <xdr:cNvCxnSpPr/>
      </xdr:nvCxnSpPr>
      <xdr:spPr>
        <a:xfrm>
          <a:off x="2336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14288</xdr:rowOff>
    </xdr:from>
    <xdr:to>
      <xdr:col>15</xdr:col>
      <xdr:colOff>133350</xdr:colOff>
      <xdr:row>43</xdr:row>
      <xdr:rowOff>115888</xdr:rowOff>
    </xdr:to>
    <xdr:sp macro="" textlink="">
      <xdr:nvSpPr>
        <xdr:cNvPr id="79" name="フローチャート: 判断 78">
          <a:extLst>
            <a:ext uri="{FF2B5EF4-FFF2-40B4-BE49-F238E27FC236}">
              <a16:creationId xmlns:a16="http://schemas.microsoft.com/office/drawing/2014/main" id="{9A6DAD86-4550-47C8-9907-F280159C50A4}"/>
            </a:ext>
          </a:extLst>
        </xdr:cNvPr>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100665</xdr:rowOff>
    </xdr:from>
    <xdr:ext cx="762000" cy="259045"/>
    <xdr:sp macro="" textlink="">
      <xdr:nvSpPr>
        <xdr:cNvPr id="80" name="テキスト ボックス 79">
          <a:extLst>
            <a:ext uri="{FF2B5EF4-FFF2-40B4-BE49-F238E27FC236}">
              <a16:creationId xmlns:a16="http://schemas.microsoft.com/office/drawing/2014/main" id="{1F7B4105-1F7B-4488-B4D0-2C9E570039F2}"/>
            </a:ext>
          </a:extLst>
        </xdr:cNvPr>
        <xdr:cNvSpPr txBox="1"/>
      </xdr:nvSpPr>
      <xdr:spPr>
        <a:xfrm>
          <a:off x="2844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166158</xdr:rowOff>
    </xdr:from>
    <xdr:to>
      <xdr:col>11</xdr:col>
      <xdr:colOff>31750</xdr:colOff>
      <xdr:row>42</xdr:row>
      <xdr:rowOff>166158</xdr:rowOff>
    </xdr:to>
    <xdr:cxnSp macro="">
      <xdr:nvCxnSpPr>
        <xdr:cNvPr id="81" name="直線コネクタ 80">
          <a:extLst>
            <a:ext uri="{FF2B5EF4-FFF2-40B4-BE49-F238E27FC236}">
              <a16:creationId xmlns:a16="http://schemas.microsoft.com/office/drawing/2014/main" id="{F977AE77-6E70-47BA-A6EA-2B32B4543CAC}"/>
            </a:ext>
          </a:extLst>
        </xdr:cNvPr>
        <xdr:cNvCxnSpPr/>
      </xdr:nvCxnSpPr>
      <xdr:spPr>
        <a:xfrm>
          <a:off x="1447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82" name="フローチャート: 判断 81">
          <a:extLst>
            <a:ext uri="{FF2B5EF4-FFF2-40B4-BE49-F238E27FC236}">
              <a16:creationId xmlns:a16="http://schemas.microsoft.com/office/drawing/2014/main" id="{168952BE-33FC-462C-89B0-4F2D39B47426}"/>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3" name="テキスト ボックス 82">
          <a:extLst>
            <a:ext uri="{FF2B5EF4-FFF2-40B4-BE49-F238E27FC236}">
              <a16:creationId xmlns:a16="http://schemas.microsoft.com/office/drawing/2014/main" id="{98F6962E-4E95-475F-8F7D-E8B222DB932A}"/>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165629</xdr:rowOff>
    </xdr:from>
    <xdr:to>
      <xdr:col>7</xdr:col>
      <xdr:colOff>31750</xdr:colOff>
      <xdr:row>43</xdr:row>
      <xdr:rowOff>95779</xdr:rowOff>
    </xdr:to>
    <xdr:sp macro="" textlink="">
      <xdr:nvSpPr>
        <xdr:cNvPr id="84" name="フローチャート: 判断 83">
          <a:extLst>
            <a:ext uri="{FF2B5EF4-FFF2-40B4-BE49-F238E27FC236}">
              <a16:creationId xmlns:a16="http://schemas.microsoft.com/office/drawing/2014/main" id="{BA4030CA-01E7-43F1-B004-25240C56F5F5}"/>
            </a:ext>
          </a:extLst>
        </xdr:cNvPr>
        <xdr:cNvSpPr/>
      </xdr:nvSpPr>
      <xdr:spPr>
        <a:xfrm>
          <a:off x="1397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80556</xdr:rowOff>
    </xdr:from>
    <xdr:ext cx="762000" cy="259045"/>
    <xdr:sp macro="" textlink="">
      <xdr:nvSpPr>
        <xdr:cNvPr id="85" name="テキスト ボックス 84">
          <a:extLst>
            <a:ext uri="{FF2B5EF4-FFF2-40B4-BE49-F238E27FC236}">
              <a16:creationId xmlns:a16="http://schemas.microsoft.com/office/drawing/2014/main" id="{2F7AAE87-1A4D-48EC-B440-DAFE2F128BE0}"/>
            </a:ext>
          </a:extLst>
        </xdr:cNvPr>
        <xdr:cNvSpPr txBox="1"/>
      </xdr:nvSpPr>
      <xdr:spPr>
        <a:xfrm>
          <a:off x="1066800" y="745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AC25017A-FE01-4EF2-B958-459C2AC4AA6C}"/>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27A52610-58DD-4977-AA48-F48EB8F83F45}"/>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F314D3D4-94C5-4487-B3CE-D5D314133DBE}"/>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AE57AB02-7313-4D5D-B038-CC40C097B468}"/>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7279C411-9980-48C0-87CC-C1640CF3EA05}"/>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145521</xdr:rowOff>
    </xdr:from>
    <xdr:to>
      <xdr:col>23</xdr:col>
      <xdr:colOff>184150</xdr:colOff>
      <xdr:row>43</xdr:row>
      <xdr:rowOff>75671</xdr:rowOff>
    </xdr:to>
    <xdr:sp macro="" textlink="">
      <xdr:nvSpPr>
        <xdr:cNvPr id="91" name="楕円 90">
          <a:extLst>
            <a:ext uri="{FF2B5EF4-FFF2-40B4-BE49-F238E27FC236}">
              <a16:creationId xmlns:a16="http://schemas.microsoft.com/office/drawing/2014/main" id="{2A59C8BD-1AC2-4106-9BC3-44927E0F1F3F}"/>
            </a:ext>
          </a:extLst>
        </xdr:cNvPr>
        <xdr:cNvSpPr/>
      </xdr:nvSpPr>
      <xdr:spPr>
        <a:xfrm>
          <a:off x="4902200" y="734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162048</xdr:rowOff>
    </xdr:from>
    <xdr:ext cx="762000" cy="259045"/>
    <xdr:sp macro="" textlink="">
      <xdr:nvSpPr>
        <xdr:cNvPr id="92" name="財政力該当値テキスト">
          <a:extLst>
            <a:ext uri="{FF2B5EF4-FFF2-40B4-BE49-F238E27FC236}">
              <a16:creationId xmlns:a16="http://schemas.microsoft.com/office/drawing/2014/main" id="{0D056AEF-97BB-422B-9123-525D3E296FA5}"/>
            </a:ext>
          </a:extLst>
        </xdr:cNvPr>
        <xdr:cNvSpPr txBox="1"/>
      </xdr:nvSpPr>
      <xdr:spPr>
        <a:xfrm>
          <a:off x="5041900" y="719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93" name="楕円 92">
          <a:extLst>
            <a:ext uri="{FF2B5EF4-FFF2-40B4-BE49-F238E27FC236}">
              <a16:creationId xmlns:a16="http://schemas.microsoft.com/office/drawing/2014/main" id="{B5370FCC-EADB-4E50-9F11-8E4D460CF70C}"/>
            </a:ext>
          </a:extLst>
        </xdr:cNvPr>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94" name="テキスト ボックス 93">
          <a:extLst>
            <a:ext uri="{FF2B5EF4-FFF2-40B4-BE49-F238E27FC236}">
              <a16:creationId xmlns:a16="http://schemas.microsoft.com/office/drawing/2014/main" id="{6A919C67-678B-4AAE-AB35-5C47B65DBED0}"/>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115358</xdr:rowOff>
    </xdr:from>
    <xdr:to>
      <xdr:col>15</xdr:col>
      <xdr:colOff>133350</xdr:colOff>
      <xdr:row>43</xdr:row>
      <xdr:rowOff>45508</xdr:rowOff>
    </xdr:to>
    <xdr:sp macro="" textlink="">
      <xdr:nvSpPr>
        <xdr:cNvPr id="95" name="楕円 94">
          <a:extLst>
            <a:ext uri="{FF2B5EF4-FFF2-40B4-BE49-F238E27FC236}">
              <a16:creationId xmlns:a16="http://schemas.microsoft.com/office/drawing/2014/main" id="{FB89F76B-981F-4AD0-8792-616A5A330683}"/>
            </a:ext>
          </a:extLst>
        </xdr:cNvPr>
        <xdr:cNvSpPr/>
      </xdr:nvSpPr>
      <xdr:spPr>
        <a:xfrm>
          <a:off x="3175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55685</xdr:rowOff>
    </xdr:from>
    <xdr:ext cx="762000" cy="259045"/>
    <xdr:sp macro="" textlink="">
      <xdr:nvSpPr>
        <xdr:cNvPr id="96" name="テキスト ボックス 95">
          <a:extLst>
            <a:ext uri="{FF2B5EF4-FFF2-40B4-BE49-F238E27FC236}">
              <a16:creationId xmlns:a16="http://schemas.microsoft.com/office/drawing/2014/main" id="{D7A0B217-D5C3-4E67-9CE4-D79B47EC86F7}"/>
            </a:ext>
          </a:extLst>
        </xdr:cNvPr>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115358</xdr:rowOff>
    </xdr:from>
    <xdr:to>
      <xdr:col>11</xdr:col>
      <xdr:colOff>82550</xdr:colOff>
      <xdr:row>43</xdr:row>
      <xdr:rowOff>45508</xdr:rowOff>
    </xdr:to>
    <xdr:sp macro="" textlink="">
      <xdr:nvSpPr>
        <xdr:cNvPr id="97" name="楕円 96">
          <a:extLst>
            <a:ext uri="{FF2B5EF4-FFF2-40B4-BE49-F238E27FC236}">
              <a16:creationId xmlns:a16="http://schemas.microsoft.com/office/drawing/2014/main" id="{FB5E23FF-BFD6-4AC9-B40B-86662598799D}"/>
            </a:ext>
          </a:extLst>
        </xdr:cNvPr>
        <xdr:cNvSpPr/>
      </xdr:nvSpPr>
      <xdr:spPr>
        <a:xfrm>
          <a:off x="2286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55685</xdr:rowOff>
    </xdr:from>
    <xdr:ext cx="762000" cy="259045"/>
    <xdr:sp macro="" textlink="">
      <xdr:nvSpPr>
        <xdr:cNvPr id="98" name="テキスト ボックス 97">
          <a:extLst>
            <a:ext uri="{FF2B5EF4-FFF2-40B4-BE49-F238E27FC236}">
              <a16:creationId xmlns:a16="http://schemas.microsoft.com/office/drawing/2014/main" id="{B72E04E7-9A9A-43F2-933A-D59ABC05D4D3}"/>
            </a:ext>
          </a:extLst>
        </xdr:cNvPr>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99" name="楕円 98">
          <a:extLst>
            <a:ext uri="{FF2B5EF4-FFF2-40B4-BE49-F238E27FC236}">
              <a16:creationId xmlns:a16="http://schemas.microsoft.com/office/drawing/2014/main" id="{F3FEA3A5-CF52-48B3-9370-D7467C6BC8F1}"/>
            </a:ext>
          </a:extLst>
        </xdr:cNvPr>
        <xdr:cNvSpPr/>
      </xdr:nvSpPr>
      <xdr:spPr>
        <a:xfrm>
          <a:off x="1397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100" name="テキスト ボックス 99">
          <a:extLst>
            <a:ext uri="{FF2B5EF4-FFF2-40B4-BE49-F238E27FC236}">
              <a16:creationId xmlns:a16="http://schemas.microsoft.com/office/drawing/2014/main" id="{D033B09B-18DF-441F-9BCC-6AC4BD15B96D}"/>
            </a:ext>
          </a:extLst>
        </xdr:cNvPr>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DE4DF120-F350-4966-AE03-C916F7EBD107}"/>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3F776973-B385-4495-A23D-0E7C67357BCE}"/>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C1D8FE8E-01E8-4232-8B2D-C4D69BFCFA05}"/>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ED8E23E2-AF78-4728-9E78-22C059D1C3BD}"/>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6FE63A7E-4A16-4EA7-9E08-795FCD58B457}"/>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A87B8184-FB03-4B5A-9FFC-E846B97E1E9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5CF5A7CD-8992-4DCB-AECC-2EC27240EA9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FA1071C-C277-4415-9F50-0EDA0679AB49}"/>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B5D547E7-C19C-4279-9B1A-0F9255FA2F14}"/>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D84C62D6-1655-4B4A-AC2B-220B8EA8263D}"/>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F5A3E911-D0F4-46D8-AC96-EA8FA890013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1179FBEF-157F-417C-B3C8-52116E440775}"/>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788E132E-5C86-4E42-841A-58DABFF94F37}"/>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a:solidFill>
                <a:schemeClr val="dk1"/>
              </a:solidFill>
              <a:effectLst/>
              <a:latin typeface="+mn-lt"/>
              <a:ea typeface="+mn-ea"/>
              <a:cs typeface="+mn-cs"/>
            </a:rPr>
            <a:t>平成２９年度以降、経常一般財源の地方税、国庫支出金及び地方消費税交付金が増額となったため、経常収支比率は改善傾向にあった。令和元年度には、保育料無償化による経常特定財源の減や施設の老朽化等による修繕料の増加などがあり、前年度に比べ</a:t>
          </a:r>
          <a:r>
            <a:rPr lang="en-US" altLang="ja-JP" sz="1000">
              <a:solidFill>
                <a:schemeClr val="dk1"/>
              </a:solidFill>
              <a:effectLst/>
              <a:latin typeface="+mn-lt"/>
              <a:ea typeface="+mn-ea"/>
              <a:cs typeface="+mn-cs"/>
            </a:rPr>
            <a:t>3.5</a:t>
          </a:r>
          <a:r>
            <a:rPr lang="ja-JP" altLang="ja-JP" sz="1000">
              <a:solidFill>
                <a:schemeClr val="dk1"/>
              </a:solidFill>
              <a:effectLst/>
              <a:latin typeface="+mn-lt"/>
              <a:ea typeface="+mn-ea"/>
              <a:cs typeface="+mn-cs"/>
            </a:rPr>
            <a:t>ポイント増加している。令和２年度以降は地方交付税などの経常一般財源等が増加したことなどにより、類似団体平均と比較して低い数値が続いていたが、令和４年度は人件費や物件費が増加したことにより</a:t>
          </a:r>
          <a:r>
            <a:rPr lang="en-US" altLang="ja-JP" sz="1000">
              <a:solidFill>
                <a:schemeClr val="dk1"/>
              </a:solidFill>
              <a:effectLst/>
              <a:latin typeface="+mn-lt"/>
              <a:ea typeface="+mn-ea"/>
              <a:cs typeface="+mn-cs"/>
            </a:rPr>
            <a:t>6</a:t>
          </a:r>
          <a:r>
            <a:rPr lang="ja-JP" altLang="ja-JP" sz="1000">
              <a:solidFill>
                <a:schemeClr val="dk1"/>
              </a:solidFill>
              <a:effectLst/>
              <a:latin typeface="+mn-lt"/>
              <a:ea typeface="+mn-ea"/>
              <a:cs typeface="+mn-cs"/>
            </a:rPr>
            <a:t>ポイント増加した。</a:t>
          </a:r>
          <a:endParaRPr lang="ja-JP" altLang="ja-JP" sz="1000">
            <a:effectLst/>
          </a:endParaRPr>
        </a:p>
        <a:p>
          <a:r>
            <a:rPr lang="ja-JP" altLang="ja-JP" sz="1000">
              <a:solidFill>
                <a:schemeClr val="dk1"/>
              </a:solidFill>
              <a:effectLst/>
              <a:latin typeface="+mn-lt"/>
              <a:ea typeface="+mn-ea"/>
              <a:cs typeface="+mn-cs"/>
            </a:rPr>
            <a:t>これまでも取り組んできた義務的経費の削減に努め、借入残高は減少傾向にあるが、今後も借入金の抑制を図らなければならない。</a:t>
          </a:r>
          <a:endParaRPr lang="ja-JP" altLang="ja-JP" sz="1000">
            <a:effectLst/>
          </a:endParaRP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9A595DD1-C530-4813-B9F3-71E9BA058A68}"/>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5B10ACF1-2863-46B9-9CE0-E96EE8F79A8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1CC9B19F-2454-4C24-9843-9361AD664F2F}"/>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7" name="直線コネクタ 116">
          <a:extLst>
            <a:ext uri="{FF2B5EF4-FFF2-40B4-BE49-F238E27FC236}">
              <a16:creationId xmlns:a16="http://schemas.microsoft.com/office/drawing/2014/main" id="{DB8708B3-3CEB-42EB-97C4-FF8F3FF6983F}"/>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8" name="テキスト ボックス 117">
          <a:extLst>
            <a:ext uri="{FF2B5EF4-FFF2-40B4-BE49-F238E27FC236}">
              <a16:creationId xmlns:a16="http://schemas.microsoft.com/office/drawing/2014/main" id="{32DA32C8-D593-42B5-BD91-52474D7C2D27}"/>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9" name="直線コネクタ 118">
          <a:extLst>
            <a:ext uri="{FF2B5EF4-FFF2-40B4-BE49-F238E27FC236}">
              <a16:creationId xmlns:a16="http://schemas.microsoft.com/office/drawing/2014/main" id="{746DA056-1C66-4013-A914-944774328E3D}"/>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0" name="テキスト ボックス 119">
          <a:extLst>
            <a:ext uri="{FF2B5EF4-FFF2-40B4-BE49-F238E27FC236}">
              <a16:creationId xmlns:a16="http://schemas.microsoft.com/office/drawing/2014/main" id="{2A3435FA-D6E0-4264-AE5C-7E2BE3BF6F1B}"/>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1" name="直線コネクタ 120">
          <a:extLst>
            <a:ext uri="{FF2B5EF4-FFF2-40B4-BE49-F238E27FC236}">
              <a16:creationId xmlns:a16="http://schemas.microsoft.com/office/drawing/2014/main" id="{E82C59F8-AF97-4035-B86C-E57D4263BB38}"/>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2" name="テキスト ボックス 121">
          <a:extLst>
            <a:ext uri="{FF2B5EF4-FFF2-40B4-BE49-F238E27FC236}">
              <a16:creationId xmlns:a16="http://schemas.microsoft.com/office/drawing/2014/main" id="{A75AAA0A-C9FF-42AE-8409-061328F34C61}"/>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3" name="直線コネクタ 122">
          <a:extLst>
            <a:ext uri="{FF2B5EF4-FFF2-40B4-BE49-F238E27FC236}">
              <a16:creationId xmlns:a16="http://schemas.microsoft.com/office/drawing/2014/main" id="{36CDE8C2-00AB-4962-911A-413DB42422B3}"/>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4" name="テキスト ボックス 123">
          <a:extLst>
            <a:ext uri="{FF2B5EF4-FFF2-40B4-BE49-F238E27FC236}">
              <a16:creationId xmlns:a16="http://schemas.microsoft.com/office/drawing/2014/main" id="{91732C2F-45BB-4027-8FA8-DE6AAD7CDD95}"/>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22B39C1D-6882-40E1-9270-FFEB5093E6BE}"/>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D9EDF436-78AF-4A4C-AEC1-E6E67AF990B7}"/>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BDBDA1DF-BF62-427D-863E-3DF777CE9E27}"/>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65</xdr:row>
      <xdr:rowOff>167132</xdr:rowOff>
    </xdr:to>
    <xdr:cxnSp macro="">
      <xdr:nvCxnSpPr>
        <xdr:cNvPr id="128" name="直線コネクタ 127">
          <a:extLst>
            <a:ext uri="{FF2B5EF4-FFF2-40B4-BE49-F238E27FC236}">
              <a16:creationId xmlns:a16="http://schemas.microsoft.com/office/drawing/2014/main" id="{0B6F90C0-8233-455D-93E7-0CF4B6F677EA}"/>
            </a:ext>
          </a:extLst>
        </xdr:cNvPr>
        <xdr:cNvCxnSpPr/>
      </xdr:nvCxnSpPr>
      <xdr:spPr>
        <a:xfrm flipV="1">
          <a:off x="4953000" y="1029309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139209</xdr:rowOff>
    </xdr:from>
    <xdr:ext cx="762000" cy="259045"/>
    <xdr:sp macro="" textlink="">
      <xdr:nvSpPr>
        <xdr:cNvPr id="129" name="財政構造の弾力性最小値テキスト">
          <a:extLst>
            <a:ext uri="{FF2B5EF4-FFF2-40B4-BE49-F238E27FC236}">
              <a16:creationId xmlns:a16="http://schemas.microsoft.com/office/drawing/2014/main" id="{2FFB0567-B17E-4E8B-9E81-D955B4635108}"/>
            </a:ext>
          </a:extLst>
        </xdr:cNvPr>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167132</xdr:rowOff>
    </xdr:from>
    <xdr:to>
      <xdr:col>24</xdr:col>
      <xdr:colOff>12700</xdr:colOff>
      <xdr:row>65</xdr:row>
      <xdr:rowOff>167132</xdr:rowOff>
    </xdr:to>
    <xdr:cxnSp macro="">
      <xdr:nvCxnSpPr>
        <xdr:cNvPr id="130" name="直線コネクタ 129">
          <a:extLst>
            <a:ext uri="{FF2B5EF4-FFF2-40B4-BE49-F238E27FC236}">
              <a16:creationId xmlns:a16="http://schemas.microsoft.com/office/drawing/2014/main" id="{5364F3D7-F862-4A3D-860C-536E0719F721}"/>
            </a:ext>
          </a:extLst>
        </xdr:cNvPr>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31" name="財政構造の弾力性最大値テキスト">
          <a:extLst>
            <a:ext uri="{FF2B5EF4-FFF2-40B4-BE49-F238E27FC236}">
              <a16:creationId xmlns:a16="http://schemas.microsoft.com/office/drawing/2014/main" id="{50512826-B251-42C4-A701-6278B79F0E1B}"/>
            </a:ext>
          </a:extLst>
        </xdr:cNvPr>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2" name="直線コネクタ 131">
          <a:extLst>
            <a:ext uri="{FF2B5EF4-FFF2-40B4-BE49-F238E27FC236}">
              <a16:creationId xmlns:a16="http://schemas.microsoft.com/office/drawing/2014/main" id="{A4042326-BB93-4220-93BF-702BD63FC3D6}"/>
            </a:ext>
          </a:extLst>
        </xdr:cNvPr>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136398</xdr:rowOff>
    </xdr:from>
    <xdr:to>
      <xdr:col>23</xdr:col>
      <xdr:colOff>133350</xdr:colOff>
      <xdr:row>62</xdr:row>
      <xdr:rowOff>83058</xdr:rowOff>
    </xdr:to>
    <xdr:cxnSp macro="">
      <xdr:nvCxnSpPr>
        <xdr:cNvPr id="133" name="直線コネクタ 132">
          <a:extLst>
            <a:ext uri="{FF2B5EF4-FFF2-40B4-BE49-F238E27FC236}">
              <a16:creationId xmlns:a16="http://schemas.microsoft.com/office/drawing/2014/main" id="{C0C03E1C-4DBF-47A6-97DB-959790858406}"/>
            </a:ext>
          </a:extLst>
        </xdr:cNvPr>
        <xdr:cNvCxnSpPr/>
      </xdr:nvCxnSpPr>
      <xdr:spPr>
        <a:xfrm>
          <a:off x="4114800" y="10423398"/>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163593</xdr:rowOff>
    </xdr:from>
    <xdr:ext cx="762000" cy="259045"/>
    <xdr:sp macro="" textlink="">
      <xdr:nvSpPr>
        <xdr:cNvPr id="134" name="財政構造の弾力性平均値テキスト">
          <a:extLst>
            <a:ext uri="{FF2B5EF4-FFF2-40B4-BE49-F238E27FC236}">
              <a16:creationId xmlns:a16="http://schemas.microsoft.com/office/drawing/2014/main" id="{172A7D2B-5816-4866-839E-631689600579}"/>
            </a:ext>
          </a:extLst>
        </xdr:cNvPr>
        <xdr:cNvSpPr txBox="1"/>
      </xdr:nvSpPr>
      <xdr:spPr>
        <a:xfrm>
          <a:off x="5041900" y="1079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35" name="フローチャート: 判断 134">
          <a:extLst>
            <a:ext uri="{FF2B5EF4-FFF2-40B4-BE49-F238E27FC236}">
              <a16:creationId xmlns:a16="http://schemas.microsoft.com/office/drawing/2014/main" id="{07347AAF-39A0-41DC-B2D6-3496241FEF52}"/>
            </a:ext>
          </a:extLst>
        </xdr:cNvPr>
        <xdr:cNvSpPr/>
      </xdr:nvSpPr>
      <xdr:spPr>
        <a:xfrm>
          <a:off x="49022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136398</xdr:rowOff>
    </xdr:from>
    <xdr:to>
      <xdr:col>19</xdr:col>
      <xdr:colOff>133350</xdr:colOff>
      <xdr:row>62</xdr:row>
      <xdr:rowOff>44450</xdr:rowOff>
    </xdr:to>
    <xdr:cxnSp macro="">
      <xdr:nvCxnSpPr>
        <xdr:cNvPr id="136" name="直線コネクタ 135">
          <a:extLst>
            <a:ext uri="{FF2B5EF4-FFF2-40B4-BE49-F238E27FC236}">
              <a16:creationId xmlns:a16="http://schemas.microsoft.com/office/drawing/2014/main" id="{F4FBC8C1-C8F5-4F7B-9332-E234EE30561E}"/>
            </a:ext>
          </a:extLst>
        </xdr:cNvPr>
        <xdr:cNvCxnSpPr/>
      </xdr:nvCxnSpPr>
      <xdr:spPr>
        <a:xfrm flipV="1">
          <a:off x="3225800" y="10423398"/>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7" name="フローチャート: 判断 136">
          <a:extLst>
            <a:ext uri="{FF2B5EF4-FFF2-40B4-BE49-F238E27FC236}">
              <a16:creationId xmlns:a16="http://schemas.microsoft.com/office/drawing/2014/main" id="{BF894BD8-165C-450D-A207-20E36D85B400}"/>
            </a:ext>
          </a:extLst>
        </xdr:cNvPr>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137939</xdr:rowOff>
    </xdr:from>
    <xdr:ext cx="736600" cy="259045"/>
    <xdr:sp macro="" textlink="">
      <xdr:nvSpPr>
        <xdr:cNvPr id="138" name="テキスト ボックス 137">
          <a:extLst>
            <a:ext uri="{FF2B5EF4-FFF2-40B4-BE49-F238E27FC236}">
              <a16:creationId xmlns:a16="http://schemas.microsoft.com/office/drawing/2014/main" id="{7E06BF88-39AE-481D-BDF7-AAC55FCC1DF4}"/>
            </a:ext>
          </a:extLst>
        </xdr:cNvPr>
        <xdr:cNvSpPr txBox="1"/>
      </xdr:nvSpPr>
      <xdr:spPr>
        <a:xfrm>
          <a:off x="3733800" y="1076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44450</xdr:rowOff>
    </xdr:from>
    <xdr:to>
      <xdr:col>15</xdr:col>
      <xdr:colOff>82550</xdr:colOff>
      <xdr:row>63</xdr:row>
      <xdr:rowOff>162560</xdr:rowOff>
    </xdr:to>
    <xdr:cxnSp macro="">
      <xdr:nvCxnSpPr>
        <xdr:cNvPr id="139" name="直線コネクタ 138">
          <a:extLst>
            <a:ext uri="{FF2B5EF4-FFF2-40B4-BE49-F238E27FC236}">
              <a16:creationId xmlns:a16="http://schemas.microsoft.com/office/drawing/2014/main" id="{DBBFC7F8-30CA-46D8-BC85-46BDAB2BBBDF}"/>
            </a:ext>
          </a:extLst>
        </xdr:cNvPr>
        <xdr:cNvCxnSpPr/>
      </xdr:nvCxnSpPr>
      <xdr:spPr>
        <a:xfrm flipV="1">
          <a:off x="2336800" y="1067435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77978</xdr:rowOff>
    </xdr:from>
    <xdr:to>
      <xdr:col>15</xdr:col>
      <xdr:colOff>133350</xdr:colOff>
      <xdr:row>64</xdr:row>
      <xdr:rowOff>8128</xdr:rowOff>
    </xdr:to>
    <xdr:sp macro="" textlink="">
      <xdr:nvSpPr>
        <xdr:cNvPr id="140" name="フローチャート: 判断 139">
          <a:extLst>
            <a:ext uri="{FF2B5EF4-FFF2-40B4-BE49-F238E27FC236}">
              <a16:creationId xmlns:a16="http://schemas.microsoft.com/office/drawing/2014/main" id="{872012F7-CD59-4F8A-AA62-8FADD8486D28}"/>
            </a:ext>
          </a:extLst>
        </xdr:cNvPr>
        <xdr:cNvSpPr/>
      </xdr:nvSpPr>
      <xdr:spPr>
        <a:xfrm>
          <a:off x="3175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164355</xdr:rowOff>
    </xdr:from>
    <xdr:ext cx="762000" cy="259045"/>
    <xdr:sp macro="" textlink="">
      <xdr:nvSpPr>
        <xdr:cNvPr id="141" name="テキスト ボックス 140">
          <a:extLst>
            <a:ext uri="{FF2B5EF4-FFF2-40B4-BE49-F238E27FC236}">
              <a16:creationId xmlns:a16="http://schemas.microsoft.com/office/drawing/2014/main" id="{2A5F344B-D45C-42A3-AC89-DE4BAC016B33}"/>
            </a:ext>
          </a:extLst>
        </xdr:cNvPr>
        <xdr:cNvSpPr txBox="1"/>
      </xdr:nvSpPr>
      <xdr:spPr>
        <a:xfrm>
          <a:off x="2844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165100</xdr:rowOff>
    </xdr:from>
    <xdr:to>
      <xdr:col>11</xdr:col>
      <xdr:colOff>31750</xdr:colOff>
      <xdr:row>63</xdr:row>
      <xdr:rowOff>162560</xdr:rowOff>
    </xdr:to>
    <xdr:cxnSp macro="">
      <xdr:nvCxnSpPr>
        <xdr:cNvPr id="142" name="直線コネクタ 141">
          <a:extLst>
            <a:ext uri="{FF2B5EF4-FFF2-40B4-BE49-F238E27FC236}">
              <a16:creationId xmlns:a16="http://schemas.microsoft.com/office/drawing/2014/main" id="{3837CB7E-7C4F-441F-A6A5-01A5261F9E37}"/>
            </a:ext>
          </a:extLst>
        </xdr:cNvPr>
        <xdr:cNvCxnSpPr/>
      </xdr:nvCxnSpPr>
      <xdr:spPr>
        <a:xfrm>
          <a:off x="1447800" y="1079500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116586</xdr:rowOff>
    </xdr:from>
    <xdr:to>
      <xdr:col>11</xdr:col>
      <xdr:colOff>82550</xdr:colOff>
      <xdr:row>64</xdr:row>
      <xdr:rowOff>46736</xdr:rowOff>
    </xdr:to>
    <xdr:sp macro="" textlink="">
      <xdr:nvSpPr>
        <xdr:cNvPr id="143" name="フローチャート: 判断 142">
          <a:extLst>
            <a:ext uri="{FF2B5EF4-FFF2-40B4-BE49-F238E27FC236}">
              <a16:creationId xmlns:a16="http://schemas.microsoft.com/office/drawing/2014/main" id="{C8277009-A789-4C61-A344-E4AEE71D132E}"/>
            </a:ext>
          </a:extLst>
        </xdr:cNvPr>
        <xdr:cNvSpPr/>
      </xdr:nvSpPr>
      <xdr:spPr>
        <a:xfrm>
          <a:off x="2286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31513</xdr:rowOff>
    </xdr:from>
    <xdr:ext cx="762000" cy="259045"/>
    <xdr:sp macro="" textlink="">
      <xdr:nvSpPr>
        <xdr:cNvPr id="144" name="テキスト ボックス 143">
          <a:extLst>
            <a:ext uri="{FF2B5EF4-FFF2-40B4-BE49-F238E27FC236}">
              <a16:creationId xmlns:a16="http://schemas.microsoft.com/office/drawing/2014/main" id="{E0FDEBF1-7562-46B9-BCA8-70E362AA4C56}"/>
            </a:ext>
          </a:extLst>
        </xdr:cNvPr>
        <xdr:cNvSpPr txBox="1"/>
      </xdr:nvSpPr>
      <xdr:spPr>
        <a:xfrm>
          <a:off x="1955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116586</xdr:rowOff>
    </xdr:from>
    <xdr:to>
      <xdr:col>7</xdr:col>
      <xdr:colOff>31750</xdr:colOff>
      <xdr:row>64</xdr:row>
      <xdr:rowOff>46736</xdr:rowOff>
    </xdr:to>
    <xdr:sp macro="" textlink="">
      <xdr:nvSpPr>
        <xdr:cNvPr id="145" name="フローチャート: 判断 144">
          <a:extLst>
            <a:ext uri="{FF2B5EF4-FFF2-40B4-BE49-F238E27FC236}">
              <a16:creationId xmlns:a16="http://schemas.microsoft.com/office/drawing/2014/main" id="{E6346CF0-8E5E-4566-A504-BD199CD0825E}"/>
            </a:ext>
          </a:extLst>
        </xdr:cNvPr>
        <xdr:cNvSpPr/>
      </xdr:nvSpPr>
      <xdr:spPr>
        <a:xfrm>
          <a:off x="1397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31513</xdr:rowOff>
    </xdr:from>
    <xdr:ext cx="762000" cy="259045"/>
    <xdr:sp macro="" textlink="">
      <xdr:nvSpPr>
        <xdr:cNvPr id="146" name="テキスト ボックス 145">
          <a:extLst>
            <a:ext uri="{FF2B5EF4-FFF2-40B4-BE49-F238E27FC236}">
              <a16:creationId xmlns:a16="http://schemas.microsoft.com/office/drawing/2014/main" id="{8DA34B72-F6F3-4624-BBC3-F2C47CEDB2D2}"/>
            </a:ext>
          </a:extLst>
        </xdr:cNvPr>
        <xdr:cNvSpPr txBox="1"/>
      </xdr:nvSpPr>
      <xdr:spPr>
        <a:xfrm>
          <a:off x="1066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80D68965-B901-44A1-9E7A-2F1889483733}"/>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3AE03C02-5AEC-4B6F-8507-D8D455C9AEAE}"/>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12CD3581-F0A5-4421-A21D-2A60FEBF8952}"/>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E94A462A-ADE2-40D8-BA79-A86224DDDB36}"/>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550DA5EA-5682-42B0-8325-0B1FD151EF63}"/>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52" name="楕円 151">
          <a:extLst>
            <a:ext uri="{FF2B5EF4-FFF2-40B4-BE49-F238E27FC236}">
              <a16:creationId xmlns:a16="http://schemas.microsoft.com/office/drawing/2014/main" id="{DDF701F3-831D-4E93-B749-8810DFFCFEBE}"/>
            </a:ext>
          </a:extLst>
        </xdr:cNvPr>
        <xdr:cNvSpPr/>
      </xdr:nvSpPr>
      <xdr:spPr>
        <a:xfrm>
          <a:off x="49022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48785</xdr:rowOff>
    </xdr:from>
    <xdr:ext cx="762000" cy="259045"/>
    <xdr:sp macro="" textlink="">
      <xdr:nvSpPr>
        <xdr:cNvPr id="153" name="財政構造の弾力性該当値テキスト">
          <a:extLst>
            <a:ext uri="{FF2B5EF4-FFF2-40B4-BE49-F238E27FC236}">
              <a16:creationId xmlns:a16="http://schemas.microsoft.com/office/drawing/2014/main" id="{C3B6FA58-EE64-49E8-95F6-383F7467E65E}"/>
            </a:ext>
          </a:extLst>
        </xdr:cNvPr>
        <xdr:cNvSpPr txBox="1"/>
      </xdr:nvSpPr>
      <xdr:spPr>
        <a:xfrm>
          <a:off x="50419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85598</xdr:rowOff>
    </xdr:from>
    <xdr:to>
      <xdr:col>19</xdr:col>
      <xdr:colOff>184150</xdr:colOff>
      <xdr:row>61</xdr:row>
      <xdr:rowOff>15748</xdr:rowOff>
    </xdr:to>
    <xdr:sp macro="" textlink="">
      <xdr:nvSpPr>
        <xdr:cNvPr id="154" name="楕円 153">
          <a:extLst>
            <a:ext uri="{FF2B5EF4-FFF2-40B4-BE49-F238E27FC236}">
              <a16:creationId xmlns:a16="http://schemas.microsoft.com/office/drawing/2014/main" id="{013ADC8C-B6FA-422F-B070-4359575FD124}"/>
            </a:ext>
          </a:extLst>
        </xdr:cNvPr>
        <xdr:cNvSpPr/>
      </xdr:nvSpPr>
      <xdr:spPr>
        <a:xfrm>
          <a:off x="4064000" y="103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25925</xdr:rowOff>
    </xdr:from>
    <xdr:ext cx="736600" cy="259045"/>
    <xdr:sp macro="" textlink="">
      <xdr:nvSpPr>
        <xdr:cNvPr id="155" name="テキスト ボックス 154">
          <a:extLst>
            <a:ext uri="{FF2B5EF4-FFF2-40B4-BE49-F238E27FC236}">
              <a16:creationId xmlns:a16="http://schemas.microsoft.com/office/drawing/2014/main" id="{4EF756C4-602C-4DD1-BF95-CACA4F8D90E3}"/>
            </a:ext>
          </a:extLst>
        </xdr:cNvPr>
        <xdr:cNvSpPr txBox="1"/>
      </xdr:nvSpPr>
      <xdr:spPr>
        <a:xfrm>
          <a:off x="3733800" y="10141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165100</xdr:rowOff>
    </xdr:from>
    <xdr:to>
      <xdr:col>15</xdr:col>
      <xdr:colOff>133350</xdr:colOff>
      <xdr:row>62</xdr:row>
      <xdr:rowOff>95250</xdr:rowOff>
    </xdr:to>
    <xdr:sp macro="" textlink="">
      <xdr:nvSpPr>
        <xdr:cNvPr id="156" name="楕円 155">
          <a:extLst>
            <a:ext uri="{FF2B5EF4-FFF2-40B4-BE49-F238E27FC236}">
              <a16:creationId xmlns:a16="http://schemas.microsoft.com/office/drawing/2014/main" id="{F478E4CF-7B54-48D5-8182-F00D9CA9B96E}"/>
            </a:ext>
          </a:extLst>
        </xdr:cNvPr>
        <xdr:cNvSpPr/>
      </xdr:nvSpPr>
      <xdr:spPr>
        <a:xfrm>
          <a:off x="3175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105427</xdr:rowOff>
    </xdr:from>
    <xdr:ext cx="762000" cy="259045"/>
    <xdr:sp macro="" textlink="">
      <xdr:nvSpPr>
        <xdr:cNvPr id="157" name="テキスト ボックス 156">
          <a:extLst>
            <a:ext uri="{FF2B5EF4-FFF2-40B4-BE49-F238E27FC236}">
              <a16:creationId xmlns:a16="http://schemas.microsoft.com/office/drawing/2014/main" id="{C8A63E09-DC20-4806-A03C-EF801C5ABAE5}"/>
            </a:ext>
          </a:extLst>
        </xdr:cNvPr>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111760</xdr:rowOff>
    </xdr:from>
    <xdr:to>
      <xdr:col>11</xdr:col>
      <xdr:colOff>82550</xdr:colOff>
      <xdr:row>64</xdr:row>
      <xdr:rowOff>41910</xdr:rowOff>
    </xdr:to>
    <xdr:sp macro="" textlink="">
      <xdr:nvSpPr>
        <xdr:cNvPr id="158" name="楕円 157">
          <a:extLst>
            <a:ext uri="{FF2B5EF4-FFF2-40B4-BE49-F238E27FC236}">
              <a16:creationId xmlns:a16="http://schemas.microsoft.com/office/drawing/2014/main" id="{E8170B85-3E46-4D51-B69D-FA87E0B8980C}"/>
            </a:ext>
          </a:extLst>
        </xdr:cNvPr>
        <xdr:cNvSpPr/>
      </xdr:nvSpPr>
      <xdr:spPr>
        <a:xfrm>
          <a:off x="2286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52087</xdr:rowOff>
    </xdr:from>
    <xdr:ext cx="762000" cy="259045"/>
    <xdr:sp macro="" textlink="">
      <xdr:nvSpPr>
        <xdr:cNvPr id="159" name="テキスト ボックス 158">
          <a:extLst>
            <a:ext uri="{FF2B5EF4-FFF2-40B4-BE49-F238E27FC236}">
              <a16:creationId xmlns:a16="http://schemas.microsoft.com/office/drawing/2014/main" id="{E03D5927-FEC7-4855-88DD-6E2F96BC31CA}"/>
            </a:ext>
          </a:extLst>
        </xdr:cNvPr>
        <xdr:cNvSpPr txBox="1"/>
      </xdr:nvSpPr>
      <xdr:spPr>
        <a:xfrm>
          <a:off x="1955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114300</xdr:rowOff>
    </xdr:from>
    <xdr:to>
      <xdr:col>7</xdr:col>
      <xdr:colOff>31750</xdr:colOff>
      <xdr:row>63</xdr:row>
      <xdr:rowOff>44450</xdr:rowOff>
    </xdr:to>
    <xdr:sp macro="" textlink="">
      <xdr:nvSpPr>
        <xdr:cNvPr id="160" name="楕円 159">
          <a:extLst>
            <a:ext uri="{FF2B5EF4-FFF2-40B4-BE49-F238E27FC236}">
              <a16:creationId xmlns:a16="http://schemas.microsoft.com/office/drawing/2014/main" id="{6F32DBBD-68FD-4D04-AC05-99C2502F17B5}"/>
            </a:ext>
          </a:extLst>
        </xdr:cNvPr>
        <xdr:cNvSpPr/>
      </xdr:nvSpPr>
      <xdr:spPr>
        <a:xfrm>
          <a:off x="1397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54627</xdr:rowOff>
    </xdr:from>
    <xdr:ext cx="762000" cy="259045"/>
    <xdr:sp macro="" textlink="">
      <xdr:nvSpPr>
        <xdr:cNvPr id="161" name="テキスト ボックス 160">
          <a:extLst>
            <a:ext uri="{FF2B5EF4-FFF2-40B4-BE49-F238E27FC236}">
              <a16:creationId xmlns:a16="http://schemas.microsoft.com/office/drawing/2014/main" id="{19264CFC-504E-4E3B-8024-29AAB99FC9ED}"/>
            </a:ext>
          </a:extLst>
        </xdr:cNvPr>
        <xdr:cNvSpPr txBox="1"/>
      </xdr:nvSpPr>
      <xdr:spPr>
        <a:xfrm>
          <a:off x="1066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744876DD-4F21-4BB5-8751-0E8E8CAC0281}"/>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1D8162D3-C633-4239-9D24-8C1316A9ED51}"/>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FE49A9F6-291C-4A20-A2AD-D86E1F5F5DBB}"/>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[195,883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89530FBD-CFFE-4EEA-8CB6-162C553737E4}"/>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81EF3FC4-7D62-472F-A4F2-AA89170FB352}"/>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B3668C81-02A1-414A-987E-A5555EF9A386}"/>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42F4127B-15A9-4E10-A0C0-8B96E65CDB03}"/>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1103CB51-9D86-427D-B913-97BB20E84773}"/>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624B2767-F481-4F22-853B-1C25D8460302}"/>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35954AEB-A2AF-4666-8C9D-41DDFAAE405B}"/>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17421210-2572-4992-8913-125F7077BA59}"/>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9ED0DE43-0402-4DF8-8101-98DEB2FFF37F}"/>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F57F80B4-F167-4F4A-96E6-A4ACAB377843}"/>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令和２年度に始まった会計年度任用職員制度により人件費の増加が続いている。令和４年度は前年度よりも２．４％増加した。</a:t>
          </a:r>
          <a:endParaRPr lang="ja-JP" altLang="ja-JP" sz="1400">
            <a:effectLst/>
          </a:endParaRPr>
        </a:p>
        <a:p>
          <a:r>
            <a:rPr lang="ja-JP" altLang="ja-JP" sz="1100">
              <a:solidFill>
                <a:schemeClr val="dk1"/>
              </a:solidFill>
              <a:effectLst/>
              <a:latin typeface="+mn-lt"/>
              <a:ea typeface="+mn-ea"/>
              <a:cs typeface="+mn-cs"/>
            </a:rPr>
            <a:t>物件費は令和４年度から始まった学校給食公会計化などにより１０．２％と大きく増加している。</a:t>
          </a:r>
          <a:endParaRPr lang="ja-JP" altLang="ja-JP" sz="1400">
            <a:effectLst/>
          </a:endParaRPr>
        </a:p>
        <a:p>
          <a:r>
            <a:rPr lang="ja-JP" altLang="ja-JP" sz="1100">
              <a:solidFill>
                <a:schemeClr val="dk1"/>
              </a:solidFill>
              <a:effectLst/>
              <a:latin typeface="+mn-lt"/>
              <a:ea typeface="+mn-ea"/>
              <a:cs typeface="+mn-cs"/>
            </a:rPr>
            <a:t>類似団体平均と比較すると、例年低い数値が続いている。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BB34B694-E10B-440F-97DD-106554A7C44A}"/>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DC3D1134-1B26-4F7A-94BA-A920CB44751A}"/>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42C6D929-797E-4740-8A79-642009900A43}"/>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6D9DD50E-F5C1-4B2B-9BF7-1658E1F06A66}"/>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841F0EAD-D3FD-45E1-BDCC-EACF558E6DF1}"/>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5D95D7FF-2A7D-4D9A-A352-EE1527B5A1CF}"/>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5D933478-703E-4EF7-8962-38EB79EAC481}"/>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8D5ED935-4192-4A56-82C1-B9DAB6BBA11F}"/>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B302EAE3-4129-4C8B-996B-A67A9FFEC84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7B3F4764-F802-48C4-8033-2A1CA2F199E7}"/>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9494DF40-8E22-4CD7-ADEB-A2FD1C984D0D}"/>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78A873-CAEE-4B3F-A394-E230784E9521}"/>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B3015EC7-D59E-4ACC-8B55-525956B80667}"/>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B3579C18-EA40-44FA-B29E-B7FF201A0E4A}"/>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11C53BD8-F7D4-4591-9985-293820FEE913}"/>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4227EC90-E522-44D8-95C1-EC8E0895B27C}"/>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BBE441D6-BE8E-4C93-BC38-4F57D63597BC}"/>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FD415B71-30CC-4F91-A3B6-6A56D8F37243}"/>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168805</xdr:rowOff>
    </xdr:from>
    <xdr:to>
      <xdr:col>23</xdr:col>
      <xdr:colOff>133350</xdr:colOff>
      <xdr:row>89</xdr:row>
      <xdr:rowOff>107107</xdr:rowOff>
    </xdr:to>
    <xdr:cxnSp macro="">
      <xdr:nvCxnSpPr>
        <xdr:cNvPr id="193" name="直線コネクタ 192">
          <a:extLst>
            <a:ext uri="{FF2B5EF4-FFF2-40B4-BE49-F238E27FC236}">
              <a16:creationId xmlns:a16="http://schemas.microsoft.com/office/drawing/2014/main" id="{C21546EF-CE94-43C4-ABF3-8F6048E5DF03}"/>
            </a:ext>
          </a:extLst>
        </xdr:cNvPr>
        <xdr:cNvCxnSpPr/>
      </xdr:nvCxnSpPr>
      <xdr:spPr>
        <a:xfrm flipV="1">
          <a:off x="4953000" y="13884805"/>
          <a:ext cx="0" cy="1481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79184</xdr:rowOff>
    </xdr:from>
    <xdr:ext cx="762000" cy="259045"/>
    <xdr:sp macro="" textlink="">
      <xdr:nvSpPr>
        <xdr:cNvPr id="194" name="人件費・物件費等の状況最小値テキスト">
          <a:extLst>
            <a:ext uri="{FF2B5EF4-FFF2-40B4-BE49-F238E27FC236}">
              <a16:creationId xmlns:a16="http://schemas.microsoft.com/office/drawing/2014/main" id="{07030D35-6727-49F8-9FF1-B9BB1E07658C}"/>
            </a:ext>
          </a:extLst>
        </xdr:cNvPr>
        <xdr:cNvSpPr txBox="1"/>
      </xdr:nvSpPr>
      <xdr:spPr>
        <a:xfrm>
          <a:off x="5041900" y="153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107107</xdr:rowOff>
    </xdr:from>
    <xdr:to>
      <xdr:col>24</xdr:col>
      <xdr:colOff>12700</xdr:colOff>
      <xdr:row>89</xdr:row>
      <xdr:rowOff>107107</xdr:rowOff>
    </xdr:to>
    <xdr:cxnSp macro="">
      <xdr:nvCxnSpPr>
        <xdr:cNvPr id="195" name="直線コネクタ 194">
          <a:extLst>
            <a:ext uri="{FF2B5EF4-FFF2-40B4-BE49-F238E27FC236}">
              <a16:creationId xmlns:a16="http://schemas.microsoft.com/office/drawing/2014/main" id="{75C8DC7F-A765-420C-8F4D-AFBA50A7A2AA}"/>
            </a:ext>
          </a:extLst>
        </xdr:cNvPr>
        <xdr:cNvCxnSpPr/>
      </xdr:nvCxnSpPr>
      <xdr:spPr>
        <a:xfrm>
          <a:off x="4864100" y="1536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83732</xdr:rowOff>
    </xdr:from>
    <xdr:ext cx="762000" cy="259045"/>
    <xdr:sp macro="" textlink="">
      <xdr:nvSpPr>
        <xdr:cNvPr id="196" name="人件費・物件費等の状況最大値テキスト">
          <a:extLst>
            <a:ext uri="{FF2B5EF4-FFF2-40B4-BE49-F238E27FC236}">
              <a16:creationId xmlns:a16="http://schemas.microsoft.com/office/drawing/2014/main" id="{BBB41C35-400B-4B27-B6AE-A943714BC06D}"/>
            </a:ext>
          </a:extLst>
        </xdr:cNvPr>
        <xdr:cNvSpPr txBox="1"/>
      </xdr:nvSpPr>
      <xdr:spPr>
        <a:xfrm>
          <a:off x="5041900" y="13628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168805</xdr:rowOff>
    </xdr:from>
    <xdr:to>
      <xdr:col>24</xdr:col>
      <xdr:colOff>12700</xdr:colOff>
      <xdr:row>80</xdr:row>
      <xdr:rowOff>168805</xdr:rowOff>
    </xdr:to>
    <xdr:cxnSp macro="">
      <xdr:nvCxnSpPr>
        <xdr:cNvPr id="197" name="直線コネクタ 196">
          <a:extLst>
            <a:ext uri="{FF2B5EF4-FFF2-40B4-BE49-F238E27FC236}">
              <a16:creationId xmlns:a16="http://schemas.microsoft.com/office/drawing/2014/main" id="{30FBF439-1509-4921-97C5-9638E7181B66}"/>
            </a:ext>
          </a:extLst>
        </xdr:cNvPr>
        <xdr:cNvCxnSpPr/>
      </xdr:nvCxnSpPr>
      <xdr:spPr>
        <a:xfrm>
          <a:off x="4864100" y="1388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140109</xdr:rowOff>
    </xdr:from>
    <xdr:to>
      <xdr:col>23</xdr:col>
      <xdr:colOff>133350</xdr:colOff>
      <xdr:row>82</xdr:row>
      <xdr:rowOff>14836</xdr:rowOff>
    </xdr:to>
    <xdr:cxnSp macro="">
      <xdr:nvCxnSpPr>
        <xdr:cNvPr id="198" name="直線コネクタ 197">
          <a:extLst>
            <a:ext uri="{FF2B5EF4-FFF2-40B4-BE49-F238E27FC236}">
              <a16:creationId xmlns:a16="http://schemas.microsoft.com/office/drawing/2014/main" id="{BEE33180-E349-4CCA-8A01-3884EC6923BA}"/>
            </a:ext>
          </a:extLst>
        </xdr:cNvPr>
        <xdr:cNvCxnSpPr/>
      </xdr:nvCxnSpPr>
      <xdr:spPr>
        <a:xfrm>
          <a:off x="4114800" y="14027559"/>
          <a:ext cx="8382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166386</xdr:rowOff>
    </xdr:from>
    <xdr:ext cx="762000" cy="259045"/>
    <xdr:sp macro="" textlink="">
      <xdr:nvSpPr>
        <xdr:cNvPr id="199" name="人件費・物件費等の状況平均値テキスト">
          <a:extLst>
            <a:ext uri="{FF2B5EF4-FFF2-40B4-BE49-F238E27FC236}">
              <a16:creationId xmlns:a16="http://schemas.microsoft.com/office/drawing/2014/main" id="{F76FD9E5-3759-4342-B97E-3666BE88E109}"/>
            </a:ext>
          </a:extLst>
        </xdr:cNvPr>
        <xdr:cNvSpPr txBox="1"/>
      </xdr:nvSpPr>
      <xdr:spPr>
        <a:xfrm>
          <a:off x="5041900" y="140538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22859</xdr:rowOff>
    </xdr:from>
    <xdr:to>
      <xdr:col>23</xdr:col>
      <xdr:colOff>184150</xdr:colOff>
      <xdr:row>82</xdr:row>
      <xdr:rowOff>124459</xdr:rowOff>
    </xdr:to>
    <xdr:sp macro="" textlink="">
      <xdr:nvSpPr>
        <xdr:cNvPr id="200" name="フローチャート: 判断 199">
          <a:extLst>
            <a:ext uri="{FF2B5EF4-FFF2-40B4-BE49-F238E27FC236}">
              <a16:creationId xmlns:a16="http://schemas.microsoft.com/office/drawing/2014/main" id="{AF030003-9E3E-45D3-A455-2857D976F76D}"/>
            </a:ext>
          </a:extLst>
        </xdr:cNvPr>
        <xdr:cNvSpPr/>
      </xdr:nvSpPr>
      <xdr:spPr>
        <a:xfrm>
          <a:off x="4902200" y="1408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113996</xdr:rowOff>
    </xdr:from>
    <xdr:to>
      <xdr:col>19</xdr:col>
      <xdr:colOff>133350</xdr:colOff>
      <xdr:row>81</xdr:row>
      <xdr:rowOff>140109</xdr:rowOff>
    </xdr:to>
    <xdr:cxnSp macro="">
      <xdr:nvCxnSpPr>
        <xdr:cNvPr id="201" name="直線コネクタ 200">
          <a:extLst>
            <a:ext uri="{FF2B5EF4-FFF2-40B4-BE49-F238E27FC236}">
              <a16:creationId xmlns:a16="http://schemas.microsoft.com/office/drawing/2014/main" id="{4A7B6859-B75A-4003-A659-86F3C3C231EB}"/>
            </a:ext>
          </a:extLst>
        </xdr:cNvPr>
        <xdr:cNvCxnSpPr/>
      </xdr:nvCxnSpPr>
      <xdr:spPr>
        <a:xfrm>
          <a:off x="3225800" y="14001446"/>
          <a:ext cx="889000" cy="2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166635</xdr:rowOff>
    </xdr:from>
    <xdr:to>
      <xdr:col>19</xdr:col>
      <xdr:colOff>184150</xdr:colOff>
      <xdr:row>82</xdr:row>
      <xdr:rowOff>96785</xdr:rowOff>
    </xdr:to>
    <xdr:sp macro="" textlink="">
      <xdr:nvSpPr>
        <xdr:cNvPr id="202" name="フローチャート: 判断 201">
          <a:extLst>
            <a:ext uri="{FF2B5EF4-FFF2-40B4-BE49-F238E27FC236}">
              <a16:creationId xmlns:a16="http://schemas.microsoft.com/office/drawing/2014/main" id="{68BB0CEE-C85E-4502-99BB-FA1241B8E2F6}"/>
            </a:ext>
          </a:extLst>
        </xdr:cNvPr>
        <xdr:cNvSpPr/>
      </xdr:nvSpPr>
      <xdr:spPr>
        <a:xfrm>
          <a:off x="4064000" y="1405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81562</xdr:rowOff>
    </xdr:from>
    <xdr:ext cx="736600" cy="259045"/>
    <xdr:sp macro="" textlink="">
      <xdr:nvSpPr>
        <xdr:cNvPr id="203" name="テキスト ボックス 202">
          <a:extLst>
            <a:ext uri="{FF2B5EF4-FFF2-40B4-BE49-F238E27FC236}">
              <a16:creationId xmlns:a16="http://schemas.microsoft.com/office/drawing/2014/main" id="{2B0BD71E-0BE4-414F-85EE-FC6EFAD0F736}"/>
            </a:ext>
          </a:extLst>
        </xdr:cNvPr>
        <xdr:cNvSpPr txBox="1"/>
      </xdr:nvSpPr>
      <xdr:spPr>
        <a:xfrm>
          <a:off x="3733800" y="1414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47546</xdr:rowOff>
    </xdr:from>
    <xdr:to>
      <xdr:col>15</xdr:col>
      <xdr:colOff>82550</xdr:colOff>
      <xdr:row>81</xdr:row>
      <xdr:rowOff>113996</xdr:rowOff>
    </xdr:to>
    <xdr:cxnSp macro="">
      <xdr:nvCxnSpPr>
        <xdr:cNvPr id="204" name="直線コネクタ 203">
          <a:extLst>
            <a:ext uri="{FF2B5EF4-FFF2-40B4-BE49-F238E27FC236}">
              <a16:creationId xmlns:a16="http://schemas.microsoft.com/office/drawing/2014/main" id="{F493820F-74CC-40F6-903D-72ACD03B728E}"/>
            </a:ext>
          </a:extLst>
        </xdr:cNvPr>
        <xdr:cNvCxnSpPr/>
      </xdr:nvCxnSpPr>
      <xdr:spPr>
        <a:xfrm>
          <a:off x="2336800" y="13934996"/>
          <a:ext cx="889000" cy="6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129502</xdr:rowOff>
    </xdr:from>
    <xdr:to>
      <xdr:col>15</xdr:col>
      <xdr:colOff>133350</xdr:colOff>
      <xdr:row>82</xdr:row>
      <xdr:rowOff>59652</xdr:rowOff>
    </xdr:to>
    <xdr:sp macro="" textlink="">
      <xdr:nvSpPr>
        <xdr:cNvPr id="205" name="フローチャート: 判断 204">
          <a:extLst>
            <a:ext uri="{FF2B5EF4-FFF2-40B4-BE49-F238E27FC236}">
              <a16:creationId xmlns:a16="http://schemas.microsoft.com/office/drawing/2014/main" id="{33ACFDCA-85FB-4690-AC92-B7AFE1561454}"/>
            </a:ext>
          </a:extLst>
        </xdr:cNvPr>
        <xdr:cNvSpPr/>
      </xdr:nvSpPr>
      <xdr:spPr>
        <a:xfrm>
          <a:off x="3175000" y="1401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44429</xdr:rowOff>
    </xdr:from>
    <xdr:ext cx="762000" cy="259045"/>
    <xdr:sp macro="" textlink="">
      <xdr:nvSpPr>
        <xdr:cNvPr id="206" name="テキスト ボックス 205">
          <a:extLst>
            <a:ext uri="{FF2B5EF4-FFF2-40B4-BE49-F238E27FC236}">
              <a16:creationId xmlns:a16="http://schemas.microsoft.com/office/drawing/2014/main" id="{9D3DB379-1AA0-4A2D-A801-705F84F2FAD3}"/>
            </a:ext>
          </a:extLst>
        </xdr:cNvPr>
        <xdr:cNvSpPr txBox="1"/>
      </xdr:nvSpPr>
      <xdr:spPr>
        <a:xfrm>
          <a:off x="2844800" y="14103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24940</xdr:rowOff>
    </xdr:from>
    <xdr:to>
      <xdr:col>11</xdr:col>
      <xdr:colOff>31750</xdr:colOff>
      <xdr:row>81</xdr:row>
      <xdr:rowOff>47546</xdr:rowOff>
    </xdr:to>
    <xdr:cxnSp macro="">
      <xdr:nvCxnSpPr>
        <xdr:cNvPr id="207" name="直線コネクタ 206">
          <a:extLst>
            <a:ext uri="{FF2B5EF4-FFF2-40B4-BE49-F238E27FC236}">
              <a16:creationId xmlns:a16="http://schemas.microsoft.com/office/drawing/2014/main" id="{61C8C2AF-562D-4003-B5B5-F70FCC16055C}"/>
            </a:ext>
          </a:extLst>
        </xdr:cNvPr>
        <xdr:cNvCxnSpPr/>
      </xdr:nvCxnSpPr>
      <xdr:spPr>
        <a:xfrm>
          <a:off x="1447800" y="13912390"/>
          <a:ext cx="889000" cy="2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106769</xdr:rowOff>
    </xdr:from>
    <xdr:to>
      <xdr:col>11</xdr:col>
      <xdr:colOff>82550</xdr:colOff>
      <xdr:row>82</xdr:row>
      <xdr:rowOff>36919</xdr:rowOff>
    </xdr:to>
    <xdr:sp macro="" textlink="">
      <xdr:nvSpPr>
        <xdr:cNvPr id="208" name="フローチャート: 判断 207">
          <a:extLst>
            <a:ext uri="{FF2B5EF4-FFF2-40B4-BE49-F238E27FC236}">
              <a16:creationId xmlns:a16="http://schemas.microsoft.com/office/drawing/2014/main" id="{840DB721-940F-4B5B-8447-9951BE34A16D}"/>
            </a:ext>
          </a:extLst>
        </xdr:cNvPr>
        <xdr:cNvSpPr/>
      </xdr:nvSpPr>
      <xdr:spPr>
        <a:xfrm>
          <a:off x="2286000" y="139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21696</xdr:rowOff>
    </xdr:from>
    <xdr:ext cx="762000" cy="259045"/>
    <xdr:sp macro="" textlink="">
      <xdr:nvSpPr>
        <xdr:cNvPr id="209" name="テキスト ボックス 208">
          <a:extLst>
            <a:ext uri="{FF2B5EF4-FFF2-40B4-BE49-F238E27FC236}">
              <a16:creationId xmlns:a16="http://schemas.microsoft.com/office/drawing/2014/main" id="{1CAC85EA-F4BA-45CF-ACA9-7536168DDC65}"/>
            </a:ext>
          </a:extLst>
        </xdr:cNvPr>
        <xdr:cNvSpPr txBox="1"/>
      </xdr:nvSpPr>
      <xdr:spPr>
        <a:xfrm>
          <a:off x="1955800" y="14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60570</xdr:rowOff>
    </xdr:from>
    <xdr:to>
      <xdr:col>7</xdr:col>
      <xdr:colOff>31750</xdr:colOff>
      <xdr:row>81</xdr:row>
      <xdr:rowOff>162170</xdr:rowOff>
    </xdr:to>
    <xdr:sp macro="" textlink="">
      <xdr:nvSpPr>
        <xdr:cNvPr id="210" name="フローチャート: 判断 209">
          <a:extLst>
            <a:ext uri="{FF2B5EF4-FFF2-40B4-BE49-F238E27FC236}">
              <a16:creationId xmlns:a16="http://schemas.microsoft.com/office/drawing/2014/main" id="{AB9963C1-0F5B-496A-90AF-3637117E4340}"/>
            </a:ext>
          </a:extLst>
        </xdr:cNvPr>
        <xdr:cNvSpPr/>
      </xdr:nvSpPr>
      <xdr:spPr>
        <a:xfrm>
          <a:off x="1397000" y="139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146947</xdr:rowOff>
    </xdr:from>
    <xdr:ext cx="762000" cy="259045"/>
    <xdr:sp macro="" textlink="">
      <xdr:nvSpPr>
        <xdr:cNvPr id="211" name="テキスト ボックス 210">
          <a:extLst>
            <a:ext uri="{FF2B5EF4-FFF2-40B4-BE49-F238E27FC236}">
              <a16:creationId xmlns:a16="http://schemas.microsoft.com/office/drawing/2014/main" id="{3F85BEA9-7173-4FBD-BDEC-70BA0FED5E75}"/>
            </a:ext>
          </a:extLst>
        </xdr:cNvPr>
        <xdr:cNvSpPr txBox="1"/>
      </xdr:nvSpPr>
      <xdr:spPr>
        <a:xfrm>
          <a:off x="1066800" y="140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74DE8D0F-22B0-4767-AEC9-A31E8B6F9E3E}"/>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8402399D-BFE2-4900-9721-5FCD146F4D2A}"/>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53B50C9D-EF03-4032-BA96-8BBAD44F5275}"/>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63E185DB-3351-4AB2-BA28-338E2239EC73}"/>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E454025D-BBD7-40EE-9269-EA8FBC96FBFA}"/>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135486</xdr:rowOff>
    </xdr:from>
    <xdr:to>
      <xdr:col>23</xdr:col>
      <xdr:colOff>184150</xdr:colOff>
      <xdr:row>82</xdr:row>
      <xdr:rowOff>65636</xdr:rowOff>
    </xdr:to>
    <xdr:sp macro="" textlink="">
      <xdr:nvSpPr>
        <xdr:cNvPr id="217" name="楕円 216">
          <a:extLst>
            <a:ext uri="{FF2B5EF4-FFF2-40B4-BE49-F238E27FC236}">
              <a16:creationId xmlns:a16="http://schemas.microsoft.com/office/drawing/2014/main" id="{489AC3C2-DDC9-41D1-98E7-79C9AB9505A9}"/>
            </a:ext>
          </a:extLst>
        </xdr:cNvPr>
        <xdr:cNvSpPr/>
      </xdr:nvSpPr>
      <xdr:spPr>
        <a:xfrm>
          <a:off x="4902200" y="140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152013</xdr:rowOff>
    </xdr:from>
    <xdr:ext cx="762000" cy="259045"/>
    <xdr:sp macro="" textlink="">
      <xdr:nvSpPr>
        <xdr:cNvPr id="218" name="人件費・物件費等の状況該当値テキスト">
          <a:extLst>
            <a:ext uri="{FF2B5EF4-FFF2-40B4-BE49-F238E27FC236}">
              <a16:creationId xmlns:a16="http://schemas.microsoft.com/office/drawing/2014/main" id="{07D248CE-4660-4C6B-9738-A21F5B711BC2}"/>
            </a:ext>
          </a:extLst>
        </xdr:cNvPr>
        <xdr:cNvSpPr txBox="1"/>
      </xdr:nvSpPr>
      <xdr:spPr>
        <a:xfrm>
          <a:off x="5041900" y="13868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89309</xdr:rowOff>
    </xdr:from>
    <xdr:to>
      <xdr:col>19</xdr:col>
      <xdr:colOff>184150</xdr:colOff>
      <xdr:row>82</xdr:row>
      <xdr:rowOff>19459</xdr:rowOff>
    </xdr:to>
    <xdr:sp macro="" textlink="">
      <xdr:nvSpPr>
        <xdr:cNvPr id="219" name="楕円 218">
          <a:extLst>
            <a:ext uri="{FF2B5EF4-FFF2-40B4-BE49-F238E27FC236}">
              <a16:creationId xmlns:a16="http://schemas.microsoft.com/office/drawing/2014/main" id="{75AD263A-48B8-463A-87C0-6C7B61ED7665}"/>
            </a:ext>
          </a:extLst>
        </xdr:cNvPr>
        <xdr:cNvSpPr/>
      </xdr:nvSpPr>
      <xdr:spPr>
        <a:xfrm>
          <a:off x="4064000" y="1397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29636</xdr:rowOff>
    </xdr:from>
    <xdr:ext cx="736600" cy="259045"/>
    <xdr:sp macro="" textlink="">
      <xdr:nvSpPr>
        <xdr:cNvPr id="220" name="テキスト ボックス 219">
          <a:extLst>
            <a:ext uri="{FF2B5EF4-FFF2-40B4-BE49-F238E27FC236}">
              <a16:creationId xmlns:a16="http://schemas.microsoft.com/office/drawing/2014/main" id="{A363600C-C5DA-497A-8D25-681379F8C2C8}"/>
            </a:ext>
          </a:extLst>
        </xdr:cNvPr>
        <xdr:cNvSpPr txBox="1"/>
      </xdr:nvSpPr>
      <xdr:spPr>
        <a:xfrm>
          <a:off x="3733800" y="13745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63196</xdr:rowOff>
    </xdr:from>
    <xdr:to>
      <xdr:col>15</xdr:col>
      <xdr:colOff>133350</xdr:colOff>
      <xdr:row>81</xdr:row>
      <xdr:rowOff>164796</xdr:rowOff>
    </xdr:to>
    <xdr:sp macro="" textlink="">
      <xdr:nvSpPr>
        <xdr:cNvPr id="221" name="楕円 220">
          <a:extLst>
            <a:ext uri="{FF2B5EF4-FFF2-40B4-BE49-F238E27FC236}">
              <a16:creationId xmlns:a16="http://schemas.microsoft.com/office/drawing/2014/main" id="{88ABC90A-2A51-4C82-B14E-63CED9A248B2}"/>
            </a:ext>
          </a:extLst>
        </xdr:cNvPr>
        <xdr:cNvSpPr/>
      </xdr:nvSpPr>
      <xdr:spPr>
        <a:xfrm>
          <a:off x="3175000" y="1395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3523</xdr:rowOff>
    </xdr:from>
    <xdr:ext cx="762000" cy="259045"/>
    <xdr:sp macro="" textlink="">
      <xdr:nvSpPr>
        <xdr:cNvPr id="222" name="テキスト ボックス 221">
          <a:extLst>
            <a:ext uri="{FF2B5EF4-FFF2-40B4-BE49-F238E27FC236}">
              <a16:creationId xmlns:a16="http://schemas.microsoft.com/office/drawing/2014/main" id="{06DD16B5-A1E2-4874-A13D-8FB3667372C4}"/>
            </a:ext>
          </a:extLst>
        </xdr:cNvPr>
        <xdr:cNvSpPr txBox="1"/>
      </xdr:nvSpPr>
      <xdr:spPr>
        <a:xfrm>
          <a:off x="2844800" y="13719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168196</xdr:rowOff>
    </xdr:from>
    <xdr:to>
      <xdr:col>11</xdr:col>
      <xdr:colOff>82550</xdr:colOff>
      <xdr:row>81</xdr:row>
      <xdr:rowOff>98346</xdr:rowOff>
    </xdr:to>
    <xdr:sp macro="" textlink="">
      <xdr:nvSpPr>
        <xdr:cNvPr id="223" name="楕円 222">
          <a:extLst>
            <a:ext uri="{FF2B5EF4-FFF2-40B4-BE49-F238E27FC236}">
              <a16:creationId xmlns:a16="http://schemas.microsoft.com/office/drawing/2014/main" id="{C6469847-B508-4231-8598-991643733C8B}"/>
            </a:ext>
          </a:extLst>
        </xdr:cNvPr>
        <xdr:cNvSpPr/>
      </xdr:nvSpPr>
      <xdr:spPr>
        <a:xfrm>
          <a:off x="2286000" y="1388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108523</xdr:rowOff>
    </xdr:from>
    <xdr:ext cx="762000" cy="259045"/>
    <xdr:sp macro="" textlink="">
      <xdr:nvSpPr>
        <xdr:cNvPr id="224" name="テキスト ボックス 223">
          <a:extLst>
            <a:ext uri="{FF2B5EF4-FFF2-40B4-BE49-F238E27FC236}">
              <a16:creationId xmlns:a16="http://schemas.microsoft.com/office/drawing/2014/main" id="{005DF7B4-66BF-43F2-856F-FE8E33996F63}"/>
            </a:ext>
          </a:extLst>
        </xdr:cNvPr>
        <xdr:cNvSpPr txBox="1"/>
      </xdr:nvSpPr>
      <xdr:spPr>
        <a:xfrm>
          <a:off x="1955800" y="136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145590</xdr:rowOff>
    </xdr:from>
    <xdr:to>
      <xdr:col>7</xdr:col>
      <xdr:colOff>31750</xdr:colOff>
      <xdr:row>81</xdr:row>
      <xdr:rowOff>75740</xdr:rowOff>
    </xdr:to>
    <xdr:sp macro="" textlink="">
      <xdr:nvSpPr>
        <xdr:cNvPr id="225" name="楕円 224">
          <a:extLst>
            <a:ext uri="{FF2B5EF4-FFF2-40B4-BE49-F238E27FC236}">
              <a16:creationId xmlns:a16="http://schemas.microsoft.com/office/drawing/2014/main" id="{A4AC1BEE-0B37-4634-99DF-71AEBCB777F5}"/>
            </a:ext>
          </a:extLst>
        </xdr:cNvPr>
        <xdr:cNvSpPr/>
      </xdr:nvSpPr>
      <xdr:spPr>
        <a:xfrm>
          <a:off x="1397000" y="1386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85917</xdr:rowOff>
    </xdr:from>
    <xdr:ext cx="762000" cy="259045"/>
    <xdr:sp macro="" textlink="">
      <xdr:nvSpPr>
        <xdr:cNvPr id="226" name="テキスト ボックス 225">
          <a:extLst>
            <a:ext uri="{FF2B5EF4-FFF2-40B4-BE49-F238E27FC236}">
              <a16:creationId xmlns:a16="http://schemas.microsoft.com/office/drawing/2014/main" id="{53A99DAB-E90A-4860-98A5-082B66E642D6}"/>
            </a:ext>
          </a:extLst>
        </xdr:cNvPr>
        <xdr:cNvSpPr txBox="1"/>
      </xdr:nvSpPr>
      <xdr:spPr>
        <a:xfrm>
          <a:off x="1066800" y="1363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35ED263-6712-490F-BB46-AF8EB86CFF87}"/>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141713DD-F8EE-4D56-BDAB-318DE213DA54}"/>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AD06EACB-119E-4D0A-A223-473D2F5521FE}"/>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3A00D55B-5277-483A-B4DA-56444AE7A0D2}"/>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43F1CBEF-51EA-4B04-B1DD-2D53878E8B1C}"/>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B0F4396F-5880-4687-A4F7-A7B7D114E9D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B1CDF4FC-EDDB-4BA8-BA77-C19655E539C2}"/>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8D8568C5-C11C-407E-ABCA-7EDAA10AFC7C}"/>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4B9489D8-69B0-4F72-92EF-1DDD6584EAAA}"/>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FDAD031E-0131-4CAF-87A8-9711E719543B}"/>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E62675FB-1C8A-4382-9699-5666D33F9DCA}"/>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77F700D8-99B3-4FA9-B172-59F778534BC2}"/>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265043F-6093-4667-88B7-478BC2795582}"/>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類似団体と比較し、若干数値が高い状況にある。</a:t>
          </a:r>
          <a:endParaRPr lang="ja-JP" altLang="ja-JP" sz="1400">
            <a:effectLst/>
          </a:endParaRPr>
        </a:p>
        <a:p>
          <a:r>
            <a:rPr lang="ja-JP" altLang="ja-JP" sz="1100">
              <a:solidFill>
                <a:schemeClr val="dk1"/>
              </a:solidFill>
              <a:effectLst/>
              <a:latin typeface="+mn-lt"/>
              <a:ea typeface="+mn-ea"/>
              <a:cs typeface="+mn-cs"/>
            </a:rPr>
            <a:t>町の職員数が採用年度によりばらつきがあるため、年度によって大きく増減する年もある。人事院勧告に従い適正な給与改定を行っているが、今後なお一層の適正化に努める。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970AAC33-FA0B-484F-A58C-AD5C33BDBC3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E3A4C9E3-3FAF-4EC1-9FAA-FBDD8EFA14ED}"/>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BE3BF0DF-611E-4B7C-BC17-2D380D6AF2C1}"/>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4D23F942-93A8-44B5-BBDF-B8EB8473CBF5}"/>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23E52BD4-75ED-437A-9AB9-184A39A748D2}"/>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F33C78D2-9F37-4534-A067-0F1CCD8400A7}"/>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33C865D-9B35-4371-B276-7237C2175128}"/>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F8E5577-D21E-489D-82DE-9643FAC6C7B5}"/>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F25AB914-28E6-4D6C-95BB-F204E26AD2B2}"/>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2CAE69B2-ECB0-4849-9F16-4C79D6E62F18}"/>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390909D1-347B-4807-B3CC-62931903DE9A}"/>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110B205A-337B-4232-BFD3-9C34BA60BC5D}"/>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73A8B25B-8333-43EC-B503-A2530183FC82}"/>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DC08226A-53F5-44B4-9855-6005BDD0D83D}"/>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E65FDBD4-90B7-4B85-9D53-250914573413}"/>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163689</xdr:rowOff>
    </xdr:to>
    <xdr:cxnSp macro="">
      <xdr:nvCxnSpPr>
        <xdr:cNvPr id="255" name="直線コネクタ 254">
          <a:extLst>
            <a:ext uri="{FF2B5EF4-FFF2-40B4-BE49-F238E27FC236}">
              <a16:creationId xmlns:a16="http://schemas.microsoft.com/office/drawing/2014/main" id="{EE39F7B8-ABB5-44B7-BC94-A11654A8A6B7}"/>
            </a:ext>
          </a:extLst>
        </xdr:cNvPr>
        <xdr:cNvCxnSpPr/>
      </xdr:nvCxnSpPr>
      <xdr:spPr>
        <a:xfrm flipV="1">
          <a:off x="17018000" y="13747045"/>
          <a:ext cx="0" cy="16756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135766</xdr:rowOff>
    </xdr:from>
    <xdr:ext cx="762000" cy="259045"/>
    <xdr:sp macro="" textlink="">
      <xdr:nvSpPr>
        <xdr:cNvPr id="256" name="給与水準   （国との比較）最小値テキスト">
          <a:extLst>
            <a:ext uri="{FF2B5EF4-FFF2-40B4-BE49-F238E27FC236}">
              <a16:creationId xmlns:a16="http://schemas.microsoft.com/office/drawing/2014/main" id="{205E2939-EA39-4BE0-BD20-3D09BE25E127}"/>
            </a:ext>
          </a:extLst>
        </xdr:cNvPr>
        <xdr:cNvSpPr txBox="1"/>
      </xdr:nvSpPr>
      <xdr:spPr>
        <a:xfrm>
          <a:off x="17106900" y="1539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163689</xdr:rowOff>
    </xdr:from>
    <xdr:to>
      <xdr:col>81</xdr:col>
      <xdr:colOff>133350</xdr:colOff>
      <xdr:row>89</xdr:row>
      <xdr:rowOff>163689</xdr:rowOff>
    </xdr:to>
    <xdr:cxnSp macro="">
      <xdr:nvCxnSpPr>
        <xdr:cNvPr id="257" name="直線コネクタ 256">
          <a:extLst>
            <a:ext uri="{FF2B5EF4-FFF2-40B4-BE49-F238E27FC236}">
              <a16:creationId xmlns:a16="http://schemas.microsoft.com/office/drawing/2014/main" id="{A8897E1E-8190-49D5-A49B-DB11549B79FF}"/>
            </a:ext>
          </a:extLst>
        </xdr:cNvPr>
        <xdr:cNvCxnSpPr/>
      </xdr:nvCxnSpPr>
      <xdr:spPr>
        <a:xfrm>
          <a:off x="16929100" y="1542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8" name="給与水準   （国との比較）最大値テキスト">
          <a:extLst>
            <a:ext uri="{FF2B5EF4-FFF2-40B4-BE49-F238E27FC236}">
              <a16:creationId xmlns:a16="http://schemas.microsoft.com/office/drawing/2014/main" id="{26F4DEA5-BC8E-4189-8DC9-22229A1EB823}"/>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9" name="直線コネクタ 258">
          <a:extLst>
            <a:ext uri="{FF2B5EF4-FFF2-40B4-BE49-F238E27FC236}">
              <a16:creationId xmlns:a16="http://schemas.microsoft.com/office/drawing/2014/main" id="{7DD56A01-4CBE-4204-8B81-B5FD81A17D08}"/>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34572</xdr:rowOff>
    </xdr:from>
    <xdr:to>
      <xdr:col>81</xdr:col>
      <xdr:colOff>44450</xdr:colOff>
      <xdr:row>86</xdr:row>
      <xdr:rowOff>101600</xdr:rowOff>
    </xdr:to>
    <xdr:cxnSp macro="">
      <xdr:nvCxnSpPr>
        <xdr:cNvPr id="260" name="直線コネクタ 259">
          <a:extLst>
            <a:ext uri="{FF2B5EF4-FFF2-40B4-BE49-F238E27FC236}">
              <a16:creationId xmlns:a16="http://schemas.microsoft.com/office/drawing/2014/main" id="{5B8E766E-A592-4C2E-A02A-7D2C4570D011}"/>
            </a:ext>
          </a:extLst>
        </xdr:cNvPr>
        <xdr:cNvCxnSpPr/>
      </xdr:nvCxnSpPr>
      <xdr:spPr>
        <a:xfrm flipV="1">
          <a:off x="16179800" y="14779272"/>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104722</xdr:rowOff>
    </xdr:from>
    <xdr:ext cx="762000" cy="259045"/>
    <xdr:sp macro="" textlink="">
      <xdr:nvSpPr>
        <xdr:cNvPr id="261" name="給与水準   （国との比較）平均値テキスト">
          <a:extLst>
            <a:ext uri="{FF2B5EF4-FFF2-40B4-BE49-F238E27FC236}">
              <a16:creationId xmlns:a16="http://schemas.microsoft.com/office/drawing/2014/main" id="{B0A2C9B9-7C69-48FF-84DD-E5E464E00004}"/>
            </a:ext>
          </a:extLst>
        </xdr:cNvPr>
        <xdr:cNvSpPr txBox="1"/>
      </xdr:nvSpPr>
      <xdr:spPr>
        <a:xfrm>
          <a:off x="17106900" y="14506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88195</xdr:rowOff>
    </xdr:from>
    <xdr:to>
      <xdr:col>81</xdr:col>
      <xdr:colOff>95250</xdr:colOff>
      <xdr:row>86</xdr:row>
      <xdr:rowOff>18345</xdr:rowOff>
    </xdr:to>
    <xdr:sp macro="" textlink="">
      <xdr:nvSpPr>
        <xdr:cNvPr id="262" name="フローチャート: 判断 261">
          <a:extLst>
            <a:ext uri="{FF2B5EF4-FFF2-40B4-BE49-F238E27FC236}">
              <a16:creationId xmlns:a16="http://schemas.microsoft.com/office/drawing/2014/main" id="{16F304F4-51F2-4728-8A5C-F0C024B91C42}"/>
            </a:ext>
          </a:extLst>
        </xdr:cNvPr>
        <xdr:cNvSpPr/>
      </xdr:nvSpPr>
      <xdr:spPr>
        <a:xfrm>
          <a:off x="169672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87</xdr:row>
      <xdr:rowOff>10584</xdr:rowOff>
    </xdr:to>
    <xdr:cxnSp macro="">
      <xdr:nvCxnSpPr>
        <xdr:cNvPr id="263" name="直線コネクタ 262">
          <a:extLst>
            <a:ext uri="{FF2B5EF4-FFF2-40B4-BE49-F238E27FC236}">
              <a16:creationId xmlns:a16="http://schemas.microsoft.com/office/drawing/2014/main" id="{B811E1B9-33EA-4200-B9DD-7F71D72AC8A7}"/>
            </a:ext>
          </a:extLst>
        </xdr:cNvPr>
        <xdr:cNvCxnSpPr/>
      </xdr:nvCxnSpPr>
      <xdr:spPr>
        <a:xfrm flipV="1">
          <a:off x="15290800" y="148463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74789</xdr:rowOff>
    </xdr:from>
    <xdr:to>
      <xdr:col>77</xdr:col>
      <xdr:colOff>95250</xdr:colOff>
      <xdr:row>86</xdr:row>
      <xdr:rowOff>4939</xdr:rowOff>
    </xdr:to>
    <xdr:sp macro="" textlink="">
      <xdr:nvSpPr>
        <xdr:cNvPr id="264" name="フローチャート: 判断 263">
          <a:extLst>
            <a:ext uri="{FF2B5EF4-FFF2-40B4-BE49-F238E27FC236}">
              <a16:creationId xmlns:a16="http://schemas.microsoft.com/office/drawing/2014/main" id="{A7BE77AB-CA6D-48A3-90E2-07D0D9C9099B}"/>
            </a:ext>
          </a:extLst>
        </xdr:cNvPr>
        <xdr:cNvSpPr/>
      </xdr:nvSpPr>
      <xdr:spPr>
        <a:xfrm>
          <a:off x="16129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15116</xdr:rowOff>
    </xdr:from>
    <xdr:ext cx="736600" cy="259045"/>
    <xdr:sp macro="" textlink="">
      <xdr:nvSpPr>
        <xdr:cNvPr id="265" name="テキスト ボックス 264">
          <a:extLst>
            <a:ext uri="{FF2B5EF4-FFF2-40B4-BE49-F238E27FC236}">
              <a16:creationId xmlns:a16="http://schemas.microsoft.com/office/drawing/2014/main" id="{F69EDBBD-7189-4BE7-A239-CBC1BB8D36AE}"/>
            </a:ext>
          </a:extLst>
        </xdr:cNvPr>
        <xdr:cNvSpPr txBox="1"/>
      </xdr:nvSpPr>
      <xdr:spPr>
        <a:xfrm>
          <a:off x="15798800" y="1441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61384</xdr:rowOff>
    </xdr:from>
    <xdr:to>
      <xdr:col>72</xdr:col>
      <xdr:colOff>203200</xdr:colOff>
      <xdr:row>87</xdr:row>
      <xdr:rowOff>10584</xdr:rowOff>
    </xdr:to>
    <xdr:cxnSp macro="">
      <xdr:nvCxnSpPr>
        <xdr:cNvPr id="266" name="直線コネクタ 265">
          <a:extLst>
            <a:ext uri="{FF2B5EF4-FFF2-40B4-BE49-F238E27FC236}">
              <a16:creationId xmlns:a16="http://schemas.microsoft.com/office/drawing/2014/main" id="{890E6B92-6FAA-48EE-AA42-5F17EDB4E1A9}"/>
            </a:ext>
          </a:extLst>
        </xdr:cNvPr>
        <xdr:cNvCxnSpPr/>
      </xdr:nvCxnSpPr>
      <xdr:spPr>
        <a:xfrm>
          <a:off x="14401800" y="1480608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47978</xdr:rowOff>
    </xdr:from>
    <xdr:to>
      <xdr:col>73</xdr:col>
      <xdr:colOff>44450</xdr:colOff>
      <xdr:row>85</xdr:row>
      <xdr:rowOff>149578</xdr:rowOff>
    </xdr:to>
    <xdr:sp macro="" textlink="">
      <xdr:nvSpPr>
        <xdr:cNvPr id="267" name="フローチャート: 判断 266">
          <a:extLst>
            <a:ext uri="{FF2B5EF4-FFF2-40B4-BE49-F238E27FC236}">
              <a16:creationId xmlns:a16="http://schemas.microsoft.com/office/drawing/2014/main" id="{C72E57FB-F91A-4E98-8BFC-B96303064658}"/>
            </a:ext>
          </a:extLst>
        </xdr:cNvPr>
        <xdr:cNvSpPr/>
      </xdr:nvSpPr>
      <xdr:spPr>
        <a:xfrm>
          <a:off x="15240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159755</xdr:rowOff>
    </xdr:from>
    <xdr:ext cx="762000" cy="259045"/>
    <xdr:sp macro="" textlink="">
      <xdr:nvSpPr>
        <xdr:cNvPr id="268" name="テキスト ボックス 267">
          <a:extLst>
            <a:ext uri="{FF2B5EF4-FFF2-40B4-BE49-F238E27FC236}">
              <a16:creationId xmlns:a16="http://schemas.microsoft.com/office/drawing/2014/main" id="{3310F0C5-CCF4-4B14-9F22-6045B8E28332}"/>
            </a:ext>
          </a:extLst>
        </xdr:cNvPr>
        <xdr:cNvSpPr txBox="1"/>
      </xdr:nvSpPr>
      <xdr:spPr>
        <a:xfrm>
          <a:off x="14909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61384</xdr:rowOff>
    </xdr:from>
    <xdr:to>
      <xdr:col>68</xdr:col>
      <xdr:colOff>152400</xdr:colOff>
      <xdr:row>86</xdr:row>
      <xdr:rowOff>74789</xdr:rowOff>
    </xdr:to>
    <xdr:cxnSp macro="">
      <xdr:nvCxnSpPr>
        <xdr:cNvPr id="269" name="直線コネクタ 268">
          <a:extLst>
            <a:ext uri="{FF2B5EF4-FFF2-40B4-BE49-F238E27FC236}">
              <a16:creationId xmlns:a16="http://schemas.microsoft.com/office/drawing/2014/main" id="{CAED67B5-7972-4BAF-AE4E-BA6159C67396}"/>
            </a:ext>
          </a:extLst>
        </xdr:cNvPr>
        <xdr:cNvCxnSpPr/>
      </xdr:nvCxnSpPr>
      <xdr:spPr>
        <a:xfrm flipV="1">
          <a:off x="13512800" y="14806084"/>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70" name="フローチャート: 判断 269">
          <a:extLst>
            <a:ext uri="{FF2B5EF4-FFF2-40B4-BE49-F238E27FC236}">
              <a16:creationId xmlns:a16="http://schemas.microsoft.com/office/drawing/2014/main" id="{BB442C13-26EA-4F03-9EE1-5E216B164548}"/>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71" name="テキスト ボックス 270">
          <a:extLst>
            <a:ext uri="{FF2B5EF4-FFF2-40B4-BE49-F238E27FC236}">
              <a16:creationId xmlns:a16="http://schemas.microsoft.com/office/drawing/2014/main" id="{A704A2A0-10F0-405E-88F4-91D2D27AB01D}"/>
            </a:ext>
          </a:extLst>
        </xdr:cNvPr>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72" name="フローチャート: 判断 271">
          <a:extLst>
            <a:ext uri="{FF2B5EF4-FFF2-40B4-BE49-F238E27FC236}">
              <a16:creationId xmlns:a16="http://schemas.microsoft.com/office/drawing/2014/main" id="{B3CF595A-280A-441A-812C-CA46D5A4C757}"/>
            </a:ext>
          </a:extLst>
        </xdr:cNvPr>
        <xdr:cNvSpPr/>
      </xdr:nvSpPr>
      <xdr:spPr>
        <a:xfrm>
          <a:off x="13462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159755</xdr:rowOff>
    </xdr:from>
    <xdr:ext cx="762000" cy="259045"/>
    <xdr:sp macro="" textlink="">
      <xdr:nvSpPr>
        <xdr:cNvPr id="273" name="テキスト ボックス 272">
          <a:extLst>
            <a:ext uri="{FF2B5EF4-FFF2-40B4-BE49-F238E27FC236}">
              <a16:creationId xmlns:a16="http://schemas.microsoft.com/office/drawing/2014/main" id="{2B21499B-A92E-4EBB-AA35-CE3D0F42089C}"/>
            </a:ext>
          </a:extLst>
        </xdr:cNvPr>
        <xdr:cNvSpPr txBox="1"/>
      </xdr:nvSpPr>
      <xdr:spPr>
        <a:xfrm>
          <a:off x="13131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8A5A268D-3371-4CE1-97E3-1E99D37807B5}"/>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56D5A58D-CDDD-4678-BCAD-3AC4CB3C2A29}"/>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340E6F15-D1A5-4056-BEBB-B3481B032258}"/>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D3C0284F-357B-4E02-A923-FB7CFD818478}"/>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1E15AAE0-8BA8-45EC-B8FC-643B8E3DF562}"/>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79" name="楕円 278">
          <a:extLst>
            <a:ext uri="{FF2B5EF4-FFF2-40B4-BE49-F238E27FC236}">
              <a16:creationId xmlns:a16="http://schemas.microsoft.com/office/drawing/2014/main" id="{ACC59100-8289-45F7-AACB-83518A0E5B30}"/>
            </a:ext>
          </a:extLst>
        </xdr:cNvPr>
        <xdr:cNvSpPr/>
      </xdr:nvSpPr>
      <xdr:spPr>
        <a:xfrm>
          <a:off x="169672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127299</xdr:rowOff>
    </xdr:from>
    <xdr:ext cx="762000" cy="259045"/>
    <xdr:sp macro="" textlink="">
      <xdr:nvSpPr>
        <xdr:cNvPr id="280" name="給与水準   （国との比較）該当値テキスト">
          <a:extLst>
            <a:ext uri="{FF2B5EF4-FFF2-40B4-BE49-F238E27FC236}">
              <a16:creationId xmlns:a16="http://schemas.microsoft.com/office/drawing/2014/main" id="{6C1DC8A3-BA72-46B1-9F3A-0D75EDC37DF9}"/>
            </a:ext>
          </a:extLst>
        </xdr:cNvPr>
        <xdr:cNvSpPr txBox="1"/>
      </xdr:nvSpPr>
      <xdr:spPr>
        <a:xfrm>
          <a:off x="17106900" y="1470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81" name="楕円 280">
          <a:extLst>
            <a:ext uri="{FF2B5EF4-FFF2-40B4-BE49-F238E27FC236}">
              <a16:creationId xmlns:a16="http://schemas.microsoft.com/office/drawing/2014/main" id="{4B532435-D143-4CEA-B145-2E47445EC18E}"/>
            </a:ext>
          </a:extLst>
        </xdr:cNvPr>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82" name="テキスト ボックス 281">
          <a:extLst>
            <a:ext uri="{FF2B5EF4-FFF2-40B4-BE49-F238E27FC236}">
              <a16:creationId xmlns:a16="http://schemas.microsoft.com/office/drawing/2014/main" id="{58E14FD5-FD60-4E30-AC3C-82F76C9BD86E}"/>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131234</xdr:rowOff>
    </xdr:from>
    <xdr:to>
      <xdr:col>73</xdr:col>
      <xdr:colOff>44450</xdr:colOff>
      <xdr:row>87</xdr:row>
      <xdr:rowOff>61384</xdr:rowOff>
    </xdr:to>
    <xdr:sp macro="" textlink="">
      <xdr:nvSpPr>
        <xdr:cNvPr id="283" name="楕円 282">
          <a:extLst>
            <a:ext uri="{FF2B5EF4-FFF2-40B4-BE49-F238E27FC236}">
              <a16:creationId xmlns:a16="http://schemas.microsoft.com/office/drawing/2014/main" id="{0BC8B09D-83C8-4555-9163-A4421CCDCA41}"/>
            </a:ext>
          </a:extLst>
        </xdr:cNvPr>
        <xdr:cNvSpPr/>
      </xdr:nvSpPr>
      <xdr:spPr>
        <a:xfrm>
          <a:off x="15240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46161</xdr:rowOff>
    </xdr:from>
    <xdr:ext cx="762000" cy="259045"/>
    <xdr:sp macro="" textlink="">
      <xdr:nvSpPr>
        <xdr:cNvPr id="284" name="テキスト ボックス 283">
          <a:extLst>
            <a:ext uri="{FF2B5EF4-FFF2-40B4-BE49-F238E27FC236}">
              <a16:creationId xmlns:a16="http://schemas.microsoft.com/office/drawing/2014/main" id="{637F741E-C8DA-4FA7-81CC-BD270DF64BEC}"/>
            </a:ext>
          </a:extLst>
        </xdr:cNvPr>
        <xdr:cNvSpPr txBox="1"/>
      </xdr:nvSpPr>
      <xdr:spPr>
        <a:xfrm>
          <a:off x="14909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10584</xdr:rowOff>
    </xdr:from>
    <xdr:to>
      <xdr:col>68</xdr:col>
      <xdr:colOff>203200</xdr:colOff>
      <xdr:row>86</xdr:row>
      <xdr:rowOff>112184</xdr:rowOff>
    </xdr:to>
    <xdr:sp macro="" textlink="">
      <xdr:nvSpPr>
        <xdr:cNvPr id="285" name="楕円 284">
          <a:extLst>
            <a:ext uri="{FF2B5EF4-FFF2-40B4-BE49-F238E27FC236}">
              <a16:creationId xmlns:a16="http://schemas.microsoft.com/office/drawing/2014/main" id="{7F337D82-27C2-4E24-AE84-AC8F90650752}"/>
            </a:ext>
          </a:extLst>
        </xdr:cNvPr>
        <xdr:cNvSpPr/>
      </xdr:nvSpPr>
      <xdr:spPr>
        <a:xfrm>
          <a:off x="14351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96961</xdr:rowOff>
    </xdr:from>
    <xdr:ext cx="762000" cy="259045"/>
    <xdr:sp macro="" textlink="">
      <xdr:nvSpPr>
        <xdr:cNvPr id="286" name="テキスト ボックス 285">
          <a:extLst>
            <a:ext uri="{FF2B5EF4-FFF2-40B4-BE49-F238E27FC236}">
              <a16:creationId xmlns:a16="http://schemas.microsoft.com/office/drawing/2014/main" id="{4D3903F4-3D05-4246-AEC7-1776AAC99F87}"/>
            </a:ext>
          </a:extLst>
        </xdr:cNvPr>
        <xdr:cNvSpPr txBox="1"/>
      </xdr:nvSpPr>
      <xdr:spPr>
        <a:xfrm>
          <a:off x="14020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23989</xdr:rowOff>
    </xdr:from>
    <xdr:to>
      <xdr:col>64</xdr:col>
      <xdr:colOff>152400</xdr:colOff>
      <xdr:row>86</xdr:row>
      <xdr:rowOff>125589</xdr:rowOff>
    </xdr:to>
    <xdr:sp macro="" textlink="">
      <xdr:nvSpPr>
        <xdr:cNvPr id="287" name="楕円 286">
          <a:extLst>
            <a:ext uri="{FF2B5EF4-FFF2-40B4-BE49-F238E27FC236}">
              <a16:creationId xmlns:a16="http://schemas.microsoft.com/office/drawing/2014/main" id="{64AC2FF1-85DC-4250-B37D-7FD8C5A05381}"/>
            </a:ext>
          </a:extLst>
        </xdr:cNvPr>
        <xdr:cNvSpPr/>
      </xdr:nvSpPr>
      <xdr:spPr>
        <a:xfrm>
          <a:off x="134620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110366</xdr:rowOff>
    </xdr:from>
    <xdr:ext cx="762000" cy="259045"/>
    <xdr:sp macro="" textlink="">
      <xdr:nvSpPr>
        <xdr:cNvPr id="288" name="テキスト ボックス 287">
          <a:extLst>
            <a:ext uri="{FF2B5EF4-FFF2-40B4-BE49-F238E27FC236}">
              <a16:creationId xmlns:a16="http://schemas.microsoft.com/office/drawing/2014/main" id="{4BB46553-3AD6-4F46-AD2A-20C7624E8ED0}"/>
            </a:ext>
          </a:extLst>
        </xdr:cNvPr>
        <xdr:cNvSpPr txBox="1"/>
      </xdr:nvSpPr>
      <xdr:spPr>
        <a:xfrm>
          <a:off x="13131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B17D72AA-7BBF-4C34-B807-A5DBF94C6847}"/>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25F5B202-F24A-48A2-99CF-90EF3041927C}"/>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D67BF308-0601-416F-B842-D8EDE7170C8B}"/>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22375E1F-8492-4D12-921A-AB57771A6A16}"/>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6A357F8C-7765-4B87-B4A6-E281CAD4B191}"/>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B550E0A-1F6F-4FE4-81EE-7101CDB31B47}"/>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A8D0E548-4258-46FC-B168-8048BD799698}"/>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9DF5276E-E2C4-41E7-8D70-0A1093D42D2F}"/>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816089A8-4A89-40A5-88C6-7AD3BC42EE92}"/>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79942936-1B1C-4A98-9B7F-A3AA5E80630F}"/>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7D389A61-BC17-426B-8589-C19448175DBB}"/>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58C6CDE2-8EC8-4AC5-B11C-A9DCE28F56A4}"/>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9355A135-8ABE-4882-B951-A5560016840A}"/>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類似団体と比較し、ほぼ平均的である。</a:t>
          </a:r>
          <a:endParaRPr lang="ja-JP" altLang="ja-JP" sz="1400">
            <a:effectLst/>
          </a:endParaRPr>
        </a:p>
        <a:p>
          <a:r>
            <a:rPr lang="ja-JP" altLang="ja-JP" sz="1100">
              <a:solidFill>
                <a:schemeClr val="dk1"/>
              </a:solidFill>
              <a:effectLst/>
              <a:latin typeface="+mn-lt"/>
              <a:ea typeface="+mn-ea"/>
              <a:cs typeface="+mn-cs"/>
            </a:rPr>
            <a:t>行政改革（人件費の抑制）を行い退職者不補充としていた経緯があり、定数より低く抑えられている。今後も退職者と新規採用者とのバランスを考慮し、定員管理を行う。</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2D5388E0-4DB0-454A-BF62-6AEE591029FF}"/>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763B488F-2095-4371-9EDE-812D16FFEF2B}"/>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C8AFCDC1-C621-4620-A0D4-D9EC109F53B9}"/>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a:extLst>
            <a:ext uri="{FF2B5EF4-FFF2-40B4-BE49-F238E27FC236}">
              <a16:creationId xmlns:a16="http://schemas.microsoft.com/office/drawing/2014/main" id="{8D05DEC2-5DC8-4E1E-B71D-F8ED9B630291}"/>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a:extLst>
            <a:ext uri="{FF2B5EF4-FFF2-40B4-BE49-F238E27FC236}">
              <a16:creationId xmlns:a16="http://schemas.microsoft.com/office/drawing/2014/main" id="{8AB75D67-3390-453A-A5B9-E6733C8BB125}"/>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a:extLst>
            <a:ext uri="{FF2B5EF4-FFF2-40B4-BE49-F238E27FC236}">
              <a16:creationId xmlns:a16="http://schemas.microsoft.com/office/drawing/2014/main" id="{F75991A7-4148-4BB8-A934-A79BB007C102}"/>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a:extLst>
            <a:ext uri="{FF2B5EF4-FFF2-40B4-BE49-F238E27FC236}">
              <a16:creationId xmlns:a16="http://schemas.microsoft.com/office/drawing/2014/main" id="{4110ACED-A709-470B-8AFD-2802B6CEF337}"/>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a:extLst>
            <a:ext uri="{FF2B5EF4-FFF2-40B4-BE49-F238E27FC236}">
              <a16:creationId xmlns:a16="http://schemas.microsoft.com/office/drawing/2014/main" id="{46B103E4-6607-4287-BD12-5986C3024B2D}"/>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a:extLst>
            <a:ext uri="{FF2B5EF4-FFF2-40B4-BE49-F238E27FC236}">
              <a16:creationId xmlns:a16="http://schemas.microsoft.com/office/drawing/2014/main" id="{FC542EFE-B993-4AAA-99B3-E4D70D91E2AB}"/>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a:extLst>
            <a:ext uri="{FF2B5EF4-FFF2-40B4-BE49-F238E27FC236}">
              <a16:creationId xmlns:a16="http://schemas.microsoft.com/office/drawing/2014/main" id="{DBD96B9B-05D9-4BDF-B915-989F8D887012}"/>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a:extLst>
            <a:ext uri="{FF2B5EF4-FFF2-40B4-BE49-F238E27FC236}">
              <a16:creationId xmlns:a16="http://schemas.microsoft.com/office/drawing/2014/main" id="{10D75F90-9151-436E-8CFA-F402493E03B1}"/>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a:extLst>
            <a:ext uri="{FF2B5EF4-FFF2-40B4-BE49-F238E27FC236}">
              <a16:creationId xmlns:a16="http://schemas.microsoft.com/office/drawing/2014/main" id="{97F57FB0-3036-42DA-96E9-6D230B4BF661}"/>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a:extLst>
            <a:ext uri="{FF2B5EF4-FFF2-40B4-BE49-F238E27FC236}">
              <a16:creationId xmlns:a16="http://schemas.microsoft.com/office/drawing/2014/main" id="{BD70CE6F-EC1D-4228-9E3C-F45D9273164C}"/>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a:extLst>
            <a:ext uri="{FF2B5EF4-FFF2-40B4-BE49-F238E27FC236}">
              <a16:creationId xmlns:a16="http://schemas.microsoft.com/office/drawing/2014/main" id="{E47B2E3D-1D7B-48AC-A56E-43514AB4868B}"/>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a:extLst>
            <a:ext uri="{FF2B5EF4-FFF2-40B4-BE49-F238E27FC236}">
              <a16:creationId xmlns:a16="http://schemas.microsoft.com/office/drawing/2014/main" id="{88B509BF-3C68-4C1E-9DF7-E05EF302669D}"/>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7B844787-C634-49BE-A318-15255C0EB56D}"/>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a:extLst>
            <a:ext uri="{FF2B5EF4-FFF2-40B4-BE49-F238E27FC236}">
              <a16:creationId xmlns:a16="http://schemas.microsoft.com/office/drawing/2014/main" id="{6263A890-07D1-4B9B-B2AC-E0357F44CEC7}"/>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a:extLst>
            <a:ext uri="{FF2B5EF4-FFF2-40B4-BE49-F238E27FC236}">
              <a16:creationId xmlns:a16="http://schemas.microsoft.com/office/drawing/2014/main" id="{AA6C664E-84A2-4F5C-8704-FE0F9AA4E1F5}"/>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78740</xdr:rowOff>
    </xdr:from>
    <xdr:to>
      <xdr:col>81</xdr:col>
      <xdr:colOff>44450</xdr:colOff>
      <xdr:row>66</xdr:row>
      <xdr:rowOff>171027</xdr:rowOff>
    </xdr:to>
    <xdr:cxnSp macro="">
      <xdr:nvCxnSpPr>
        <xdr:cNvPr id="320" name="直線コネクタ 319">
          <a:extLst>
            <a:ext uri="{FF2B5EF4-FFF2-40B4-BE49-F238E27FC236}">
              <a16:creationId xmlns:a16="http://schemas.microsoft.com/office/drawing/2014/main" id="{A816C85B-2571-4597-8F7C-40734F11ADB9}"/>
            </a:ext>
          </a:extLst>
        </xdr:cNvPr>
        <xdr:cNvCxnSpPr/>
      </xdr:nvCxnSpPr>
      <xdr:spPr>
        <a:xfrm flipV="1">
          <a:off x="17018000" y="10022840"/>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143104</xdr:rowOff>
    </xdr:from>
    <xdr:ext cx="762000" cy="259045"/>
    <xdr:sp macro="" textlink="">
      <xdr:nvSpPr>
        <xdr:cNvPr id="321" name="定員管理の状況最小値テキスト">
          <a:extLst>
            <a:ext uri="{FF2B5EF4-FFF2-40B4-BE49-F238E27FC236}">
              <a16:creationId xmlns:a16="http://schemas.microsoft.com/office/drawing/2014/main" id="{1ADAB066-09B4-436A-A3C3-6E9A5CD2FA27}"/>
            </a:ext>
          </a:extLst>
        </xdr:cNvPr>
        <xdr:cNvSpPr txBox="1"/>
      </xdr:nvSpPr>
      <xdr:spPr>
        <a:xfrm>
          <a:off x="17106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171027</xdr:rowOff>
    </xdr:from>
    <xdr:to>
      <xdr:col>81</xdr:col>
      <xdr:colOff>133350</xdr:colOff>
      <xdr:row>66</xdr:row>
      <xdr:rowOff>171027</xdr:rowOff>
    </xdr:to>
    <xdr:cxnSp macro="">
      <xdr:nvCxnSpPr>
        <xdr:cNvPr id="322" name="直線コネクタ 321">
          <a:extLst>
            <a:ext uri="{FF2B5EF4-FFF2-40B4-BE49-F238E27FC236}">
              <a16:creationId xmlns:a16="http://schemas.microsoft.com/office/drawing/2014/main" id="{177B4F80-E056-4E4D-A1E1-10EF59A241CB}"/>
            </a:ext>
          </a:extLst>
        </xdr:cNvPr>
        <xdr:cNvCxnSpPr/>
      </xdr:nvCxnSpPr>
      <xdr:spPr>
        <a:xfrm>
          <a:off x="16929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165117</xdr:rowOff>
    </xdr:from>
    <xdr:ext cx="762000" cy="259045"/>
    <xdr:sp macro="" textlink="">
      <xdr:nvSpPr>
        <xdr:cNvPr id="323" name="定員管理の状況最大値テキスト">
          <a:extLst>
            <a:ext uri="{FF2B5EF4-FFF2-40B4-BE49-F238E27FC236}">
              <a16:creationId xmlns:a16="http://schemas.microsoft.com/office/drawing/2014/main" id="{73BFFA8C-7109-4829-8AFD-620AA9A57E75}"/>
            </a:ext>
          </a:extLst>
        </xdr:cNvPr>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78740</xdr:rowOff>
    </xdr:from>
    <xdr:to>
      <xdr:col>81</xdr:col>
      <xdr:colOff>133350</xdr:colOff>
      <xdr:row>58</xdr:row>
      <xdr:rowOff>78740</xdr:rowOff>
    </xdr:to>
    <xdr:cxnSp macro="">
      <xdr:nvCxnSpPr>
        <xdr:cNvPr id="324" name="直線コネクタ 323">
          <a:extLst>
            <a:ext uri="{FF2B5EF4-FFF2-40B4-BE49-F238E27FC236}">
              <a16:creationId xmlns:a16="http://schemas.microsoft.com/office/drawing/2014/main" id="{C34BE096-E758-4898-86F0-AEEDD63F8461}"/>
            </a:ext>
          </a:extLst>
        </xdr:cNvPr>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41245</xdr:rowOff>
    </xdr:from>
    <xdr:to>
      <xdr:col>81</xdr:col>
      <xdr:colOff>44450</xdr:colOff>
      <xdr:row>61</xdr:row>
      <xdr:rowOff>80312</xdr:rowOff>
    </xdr:to>
    <xdr:cxnSp macro="">
      <xdr:nvCxnSpPr>
        <xdr:cNvPr id="325" name="直線コネクタ 324">
          <a:extLst>
            <a:ext uri="{FF2B5EF4-FFF2-40B4-BE49-F238E27FC236}">
              <a16:creationId xmlns:a16="http://schemas.microsoft.com/office/drawing/2014/main" id="{2B139368-3315-48B3-A6FD-F43FC2D01CED}"/>
            </a:ext>
          </a:extLst>
        </xdr:cNvPr>
        <xdr:cNvCxnSpPr/>
      </xdr:nvCxnSpPr>
      <xdr:spPr>
        <a:xfrm>
          <a:off x="16179800" y="10499695"/>
          <a:ext cx="838200" cy="3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135907</xdr:rowOff>
    </xdr:from>
    <xdr:ext cx="762000" cy="259045"/>
    <xdr:sp macro="" textlink="">
      <xdr:nvSpPr>
        <xdr:cNvPr id="326" name="定員管理の状況平均値テキスト">
          <a:extLst>
            <a:ext uri="{FF2B5EF4-FFF2-40B4-BE49-F238E27FC236}">
              <a16:creationId xmlns:a16="http://schemas.microsoft.com/office/drawing/2014/main" id="{CD0F7149-004A-4274-94B3-ABD6F1542C14}"/>
            </a:ext>
          </a:extLst>
        </xdr:cNvPr>
        <xdr:cNvSpPr txBox="1"/>
      </xdr:nvSpPr>
      <xdr:spPr>
        <a:xfrm>
          <a:off x="17106900" y="10251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119380</xdr:rowOff>
    </xdr:from>
    <xdr:to>
      <xdr:col>81</xdr:col>
      <xdr:colOff>95250</xdr:colOff>
      <xdr:row>61</xdr:row>
      <xdr:rowOff>49530</xdr:rowOff>
    </xdr:to>
    <xdr:sp macro="" textlink="">
      <xdr:nvSpPr>
        <xdr:cNvPr id="327" name="フローチャート: 判断 326">
          <a:extLst>
            <a:ext uri="{FF2B5EF4-FFF2-40B4-BE49-F238E27FC236}">
              <a16:creationId xmlns:a16="http://schemas.microsoft.com/office/drawing/2014/main" id="{67213CB0-AC8B-42E0-ACC6-8A17BD1A7F5F}"/>
            </a:ext>
          </a:extLst>
        </xdr:cNvPr>
        <xdr:cNvSpPr/>
      </xdr:nvSpPr>
      <xdr:spPr>
        <a:xfrm>
          <a:off x="169672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26307</xdr:rowOff>
    </xdr:from>
    <xdr:to>
      <xdr:col>77</xdr:col>
      <xdr:colOff>44450</xdr:colOff>
      <xdr:row>61</xdr:row>
      <xdr:rowOff>41245</xdr:rowOff>
    </xdr:to>
    <xdr:cxnSp macro="">
      <xdr:nvCxnSpPr>
        <xdr:cNvPr id="328" name="直線コネクタ 327">
          <a:extLst>
            <a:ext uri="{FF2B5EF4-FFF2-40B4-BE49-F238E27FC236}">
              <a16:creationId xmlns:a16="http://schemas.microsoft.com/office/drawing/2014/main" id="{D59B4064-B119-4830-A857-0F8A48C89890}"/>
            </a:ext>
          </a:extLst>
        </xdr:cNvPr>
        <xdr:cNvCxnSpPr/>
      </xdr:nvCxnSpPr>
      <xdr:spPr>
        <a:xfrm>
          <a:off x="15290800" y="10484757"/>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106741</xdr:rowOff>
    </xdr:from>
    <xdr:to>
      <xdr:col>77</xdr:col>
      <xdr:colOff>95250</xdr:colOff>
      <xdr:row>61</xdr:row>
      <xdr:rowOff>36891</xdr:rowOff>
    </xdr:to>
    <xdr:sp macro="" textlink="">
      <xdr:nvSpPr>
        <xdr:cNvPr id="329" name="フローチャート: 判断 328">
          <a:extLst>
            <a:ext uri="{FF2B5EF4-FFF2-40B4-BE49-F238E27FC236}">
              <a16:creationId xmlns:a16="http://schemas.microsoft.com/office/drawing/2014/main" id="{ADB3F721-7482-4C8A-BC3A-2B0D6057F5CE}"/>
            </a:ext>
          </a:extLst>
        </xdr:cNvPr>
        <xdr:cNvSpPr/>
      </xdr:nvSpPr>
      <xdr:spPr>
        <a:xfrm>
          <a:off x="16129000" y="1039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47068</xdr:rowOff>
    </xdr:from>
    <xdr:ext cx="736600" cy="259045"/>
    <xdr:sp macro="" textlink="">
      <xdr:nvSpPr>
        <xdr:cNvPr id="330" name="テキスト ボックス 329">
          <a:extLst>
            <a:ext uri="{FF2B5EF4-FFF2-40B4-BE49-F238E27FC236}">
              <a16:creationId xmlns:a16="http://schemas.microsoft.com/office/drawing/2014/main" id="{20BC534A-A365-4EC7-8758-E309E370D4C7}"/>
            </a:ext>
          </a:extLst>
        </xdr:cNvPr>
        <xdr:cNvSpPr txBox="1"/>
      </xdr:nvSpPr>
      <xdr:spPr>
        <a:xfrm>
          <a:off x="15798800" y="10162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26307</xdr:rowOff>
    </xdr:from>
    <xdr:to>
      <xdr:col>72</xdr:col>
      <xdr:colOff>203200</xdr:colOff>
      <xdr:row>61</xdr:row>
      <xdr:rowOff>28605</xdr:rowOff>
    </xdr:to>
    <xdr:cxnSp macro="">
      <xdr:nvCxnSpPr>
        <xdr:cNvPr id="331" name="直線コネクタ 330">
          <a:extLst>
            <a:ext uri="{FF2B5EF4-FFF2-40B4-BE49-F238E27FC236}">
              <a16:creationId xmlns:a16="http://schemas.microsoft.com/office/drawing/2014/main" id="{B5C56B2E-DEEB-452D-95A4-C46F22E06CD8}"/>
            </a:ext>
          </a:extLst>
        </xdr:cNvPr>
        <xdr:cNvCxnSpPr/>
      </xdr:nvCxnSpPr>
      <xdr:spPr>
        <a:xfrm flipV="1">
          <a:off x="14401800" y="10484757"/>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73418</xdr:rowOff>
    </xdr:from>
    <xdr:to>
      <xdr:col>73</xdr:col>
      <xdr:colOff>44450</xdr:colOff>
      <xdr:row>61</xdr:row>
      <xdr:rowOff>3568</xdr:rowOff>
    </xdr:to>
    <xdr:sp macro="" textlink="">
      <xdr:nvSpPr>
        <xdr:cNvPr id="332" name="フローチャート: 判断 331">
          <a:extLst>
            <a:ext uri="{FF2B5EF4-FFF2-40B4-BE49-F238E27FC236}">
              <a16:creationId xmlns:a16="http://schemas.microsoft.com/office/drawing/2014/main" id="{B96F33FD-B3E2-4C69-BE53-9585AECEB5CB}"/>
            </a:ext>
          </a:extLst>
        </xdr:cNvPr>
        <xdr:cNvSpPr/>
      </xdr:nvSpPr>
      <xdr:spPr>
        <a:xfrm>
          <a:off x="152400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13745</xdr:rowOff>
    </xdr:from>
    <xdr:ext cx="762000" cy="259045"/>
    <xdr:sp macro="" textlink="">
      <xdr:nvSpPr>
        <xdr:cNvPr id="333" name="テキスト ボックス 332">
          <a:extLst>
            <a:ext uri="{FF2B5EF4-FFF2-40B4-BE49-F238E27FC236}">
              <a16:creationId xmlns:a16="http://schemas.microsoft.com/office/drawing/2014/main" id="{90B2D2E5-2916-4458-86F3-83F5B40BB9C5}"/>
            </a:ext>
          </a:extLst>
        </xdr:cNvPr>
        <xdr:cNvSpPr txBox="1"/>
      </xdr:nvSpPr>
      <xdr:spPr>
        <a:xfrm>
          <a:off x="14909800" y="1012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15966</xdr:rowOff>
    </xdr:from>
    <xdr:to>
      <xdr:col>68</xdr:col>
      <xdr:colOff>152400</xdr:colOff>
      <xdr:row>61</xdr:row>
      <xdr:rowOff>28605</xdr:rowOff>
    </xdr:to>
    <xdr:cxnSp macro="">
      <xdr:nvCxnSpPr>
        <xdr:cNvPr id="334" name="直線コネクタ 333">
          <a:extLst>
            <a:ext uri="{FF2B5EF4-FFF2-40B4-BE49-F238E27FC236}">
              <a16:creationId xmlns:a16="http://schemas.microsoft.com/office/drawing/2014/main" id="{81091924-2571-4EF0-B4E4-45C11B74E423}"/>
            </a:ext>
          </a:extLst>
        </xdr:cNvPr>
        <xdr:cNvCxnSpPr/>
      </xdr:nvCxnSpPr>
      <xdr:spPr>
        <a:xfrm>
          <a:off x="13512800" y="10474416"/>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122827</xdr:rowOff>
    </xdr:from>
    <xdr:to>
      <xdr:col>68</xdr:col>
      <xdr:colOff>203200</xdr:colOff>
      <xdr:row>61</xdr:row>
      <xdr:rowOff>52977</xdr:rowOff>
    </xdr:to>
    <xdr:sp macro="" textlink="">
      <xdr:nvSpPr>
        <xdr:cNvPr id="335" name="フローチャート: 判断 334">
          <a:extLst>
            <a:ext uri="{FF2B5EF4-FFF2-40B4-BE49-F238E27FC236}">
              <a16:creationId xmlns:a16="http://schemas.microsoft.com/office/drawing/2014/main" id="{F5045E4C-12A9-4CEE-A3B9-AA4704597CEB}"/>
            </a:ext>
          </a:extLst>
        </xdr:cNvPr>
        <xdr:cNvSpPr/>
      </xdr:nvSpPr>
      <xdr:spPr>
        <a:xfrm>
          <a:off x="14351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63154</xdr:rowOff>
    </xdr:from>
    <xdr:ext cx="762000" cy="259045"/>
    <xdr:sp macro="" textlink="">
      <xdr:nvSpPr>
        <xdr:cNvPr id="336" name="テキスト ボックス 335">
          <a:extLst>
            <a:ext uri="{FF2B5EF4-FFF2-40B4-BE49-F238E27FC236}">
              <a16:creationId xmlns:a16="http://schemas.microsoft.com/office/drawing/2014/main" id="{94508FA1-EA85-409E-8D0C-5C858E966AB4}"/>
            </a:ext>
          </a:extLst>
        </xdr:cNvPr>
        <xdr:cNvSpPr txBox="1"/>
      </xdr:nvSpPr>
      <xdr:spPr>
        <a:xfrm>
          <a:off x="14020800" y="1017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98697</xdr:rowOff>
    </xdr:from>
    <xdr:to>
      <xdr:col>64</xdr:col>
      <xdr:colOff>152400</xdr:colOff>
      <xdr:row>61</xdr:row>
      <xdr:rowOff>28847</xdr:rowOff>
    </xdr:to>
    <xdr:sp macro="" textlink="">
      <xdr:nvSpPr>
        <xdr:cNvPr id="337" name="フローチャート: 判断 336">
          <a:extLst>
            <a:ext uri="{FF2B5EF4-FFF2-40B4-BE49-F238E27FC236}">
              <a16:creationId xmlns:a16="http://schemas.microsoft.com/office/drawing/2014/main" id="{A4AB4F6C-AFE7-4C5F-A503-2E29461334D7}"/>
            </a:ext>
          </a:extLst>
        </xdr:cNvPr>
        <xdr:cNvSpPr/>
      </xdr:nvSpPr>
      <xdr:spPr>
        <a:xfrm>
          <a:off x="13462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39024</xdr:rowOff>
    </xdr:from>
    <xdr:ext cx="762000" cy="259045"/>
    <xdr:sp macro="" textlink="">
      <xdr:nvSpPr>
        <xdr:cNvPr id="338" name="テキスト ボックス 337">
          <a:extLst>
            <a:ext uri="{FF2B5EF4-FFF2-40B4-BE49-F238E27FC236}">
              <a16:creationId xmlns:a16="http://schemas.microsoft.com/office/drawing/2014/main" id="{B0B9217C-6D78-474B-A756-275C646759D2}"/>
            </a:ext>
          </a:extLst>
        </xdr:cNvPr>
        <xdr:cNvSpPr txBox="1"/>
      </xdr:nvSpPr>
      <xdr:spPr>
        <a:xfrm>
          <a:off x="13131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DD97B208-9D3A-477B-B129-5D3F795153F5}"/>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60159B0F-73C6-441F-A9CF-BE65B70EA15E}"/>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75C77C48-BF3E-4DBF-A1D0-47FEDAEC0FAE}"/>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3CE8D346-BD6E-4E74-AD36-4A564A9ED77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844F0F86-4D55-4DD5-98C7-A196F5D743D1}"/>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29512</xdr:rowOff>
    </xdr:from>
    <xdr:to>
      <xdr:col>81</xdr:col>
      <xdr:colOff>95250</xdr:colOff>
      <xdr:row>61</xdr:row>
      <xdr:rowOff>131112</xdr:rowOff>
    </xdr:to>
    <xdr:sp macro="" textlink="">
      <xdr:nvSpPr>
        <xdr:cNvPr id="344" name="楕円 343">
          <a:extLst>
            <a:ext uri="{FF2B5EF4-FFF2-40B4-BE49-F238E27FC236}">
              <a16:creationId xmlns:a16="http://schemas.microsoft.com/office/drawing/2014/main" id="{06B42861-983B-43DE-B56E-C5E307447DED}"/>
            </a:ext>
          </a:extLst>
        </xdr:cNvPr>
        <xdr:cNvSpPr/>
      </xdr:nvSpPr>
      <xdr:spPr>
        <a:xfrm>
          <a:off x="16967200" y="1048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1589</xdr:rowOff>
    </xdr:from>
    <xdr:ext cx="762000" cy="259045"/>
    <xdr:sp macro="" textlink="">
      <xdr:nvSpPr>
        <xdr:cNvPr id="345" name="定員管理の状況該当値テキスト">
          <a:extLst>
            <a:ext uri="{FF2B5EF4-FFF2-40B4-BE49-F238E27FC236}">
              <a16:creationId xmlns:a16="http://schemas.microsoft.com/office/drawing/2014/main" id="{19B5190C-221C-4C97-B5BC-5A4E35C4ACA5}"/>
            </a:ext>
          </a:extLst>
        </xdr:cNvPr>
        <xdr:cNvSpPr txBox="1"/>
      </xdr:nvSpPr>
      <xdr:spPr>
        <a:xfrm>
          <a:off x="17106900" y="10460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161895</xdr:rowOff>
    </xdr:from>
    <xdr:to>
      <xdr:col>77</xdr:col>
      <xdr:colOff>95250</xdr:colOff>
      <xdr:row>61</xdr:row>
      <xdr:rowOff>92045</xdr:rowOff>
    </xdr:to>
    <xdr:sp macro="" textlink="">
      <xdr:nvSpPr>
        <xdr:cNvPr id="346" name="楕円 345">
          <a:extLst>
            <a:ext uri="{FF2B5EF4-FFF2-40B4-BE49-F238E27FC236}">
              <a16:creationId xmlns:a16="http://schemas.microsoft.com/office/drawing/2014/main" id="{6BD0CDFB-D611-4A2C-9A40-0F5DA3B76670}"/>
            </a:ext>
          </a:extLst>
        </xdr:cNvPr>
        <xdr:cNvSpPr/>
      </xdr:nvSpPr>
      <xdr:spPr>
        <a:xfrm>
          <a:off x="16129000" y="1044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76822</xdr:rowOff>
    </xdr:from>
    <xdr:ext cx="736600" cy="259045"/>
    <xdr:sp macro="" textlink="">
      <xdr:nvSpPr>
        <xdr:cNvPr id="347" name="テキスト ボックス 346">
          <a:extLst>
            <a:ext uri="{FF2B5EF4-FFF2-40B4-BE49-F238E27FC236}">
              <a16:creationId xmlns:a16="http://schemas.microsoft.com/office/drawing/2014/main" id="{5D0FF148-C654-422E-A438-CE3C994DEEDB}"/>
            </a:ext>
          </a:extLst>
        </xdr:cNvPr>
        <xdr:cNvSpPr txBox="1"/>
      </xdr:nvSpPr>
      <xdr:spPr>
        <a:xfrm>
          <a:off x="15798800" y="10535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146957</xdr:rowOff>
    </xdr:from>
    <xdr:to>
      <xdr:col>73</xdr:col>
      <xdr:colOff>44450</xdr:colOff>
      <xdr:row>61</xdr:row>
      <xdr:rowOff>77107</xdr:rowOff>
    </xdr:to>
    <xdr:sp macro="" textlink="">
      <xdr:nvSpPr>
        <xdr:cNvPr id="348" name="楕円 347">
          <a:extLst>
            <a:ext uri="{FF2B5EF4-FFF2-40B4-BE49-F238E27FC236}">
              <a16:creationId xmlns:a16="http://schemas.microsoft.com/office/drawing/2014/main" id="{62AB5635-A034-4365-A6E5-763FE7FD4062}"/>
            </a:ext>
          </a:extLst>
        </xdr:cNvPr>
        <xdr:cNvSpPr/>
      </xdr:nvSpPr>
      <xdr:spPr>
        <a:xfrm>
          <a:off x="15240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61884</xdr:rowOff>
    </xdr:from>
    <xdr:ext cx="762000" cy="259045"/>
    <xdr:sp macro="" textlink="">
      <xdr:nvSpPr>
        <xdr:cNvPr id="349" name="テキスト ボックス 348">
          <a:extLst>
            <a:ext uri="{FF2B5EF4-FFF2-40B4-BE49-F238E27FC236}">
              <a16:creationId xmlns:a16="http://schemas.microsoft.com/office/drawing/2014/main" id="{E16EBDF9-F360-4054-86AA-F6883DE24B2D}"/>
            </a:ext>
          </a:extLst>
        </xdr:cNvPr>
        <xdr:cNvSpPr txBox="1"/>
      </xdr:nvSpPr>
      <xdr:spPr>
        <a:xfrm>
          <a:off x="14909800" y="1052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149255</xdr:rowOff>
    </xdr:from>
    <xdr:to>
      <xdr:col>68</xdr:col>
      <xdr:colOff>203200</xdr:colOff>
      <xdr:row>61</xdr:row>
      <xdr:rowOff>79405</xdr:rowOff>
    </xdr:to>
    <xdr:sp macro="" textlink="">
      <xdr:nvSpPr>
        <xdr:cNvPr id="350" name="楕円 349">
          <a:extLst>
            <a:ext uri="{FF2B5EF4-FFF2-40B4-BE49-F238E27FC236}">
              <a16:creationId xmlns:a16="http://schemas.microsoft.com/office/drawing/2014/main" id="{56846673-F352-4568-9239-28AE246A361D}"/>
            </a:ext>
          </a:extLst>
        </xdr:cNvPr>
        <xdr:cNvSpPr/>
      </xdr:nvSpPr>
      <xdr:spPr>
        <a:xfrm>
          <a:off x="14351000" y="1043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64182</xdr:rowOff>
    </xdr:from>
    <xdr:ext cx="762000" cy="259045"/>
    <xdr:sp macro="" textlink="">
      <xdr:nvSpPr>
        <xdr:cNvPr id="351" name="テキスト ボックス 350">
          <a:extLst>
            <a:ext uri="{FF2B5EF4-FFF2-40B4-BE49-F238E27FC236}">
              <a16:creationId xmlns:a16="http://schemas.microsoft.com/office/drawing/2014/main" id="{A6768F86-2615-4DB9-930F-01E2813F2767}"/>
            </a:ext>
          </a:extLst>
        </xdr:cNvPr>
        <xdr:cNvSpPr txBox="1"/>
      </xdr:nvSpPr>
      <xdr:spPr>
        <a:xfrm>
          <a:off x="14020800" y="1052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136616</xdr:rowOff>
    </xdr:from>
    <xdr:to>
      <xdr:col>64</xdr:col>
      <xdr:colOff>152400</xdr:colOff>
      <xdr:row>61</xdr:row>
      <xdr:rowOff>66766</xdr:rowOff>
    </xdr:to>
    <xdr:sp macro="" textlink="">
      <xdr:nvSpPr>
        <xdr:cNvPr id="352" name="楕円 351">
          <a:extLst>
            <a:ext uri="{FF2B5EF4-FFF2-40B4-BE49-F238E27FC236}">
              <a16:creationId xmlns:a16="http://schemas.microsoft.com/office/drawing/2014/main" id="{ECCFAC55-2512-4FFC-A85A-2E69DEC1175C}"/>
            </a:ext>
          </a:extLst>
        </xdr:cNvPr>
        <xdr:cNvSpPr/>
      </xdr:nvSpPr>
      <xdr:spPr>
        <a:xfrm>
          <a:off x="13462000" y="104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51543</xdr:rowOff>
    </xdr:from>
    <xdr:ext cx="762000" cy="259045"/>
    <xdr:sp macro="" textlink="">
      <xdr:nvSpPr>
        <xdr:cNvPr id="353" name="テキスト ボックス 352">
          <a:extLst>
            <a:ext uri="{FF2B5EF4-FFF2-40B4-BE49-F238E27FC236}">
              <a16:creationId xmlns:a16="http://schemas.microsoft.com/office/drawing/2014/main" id="{E2085206-5554-48AF-BA28-E625CC266E49}"/>
            </a:ext>
          </a:extLst>
        </xdr:cNvPr>
        <xdr:cNvSpPr txBox="1"/>
      </xdr:nvSpPr>
      <xdr:spPr>
        <a:xfrm>
          <a:off x="13131800" y="1050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a:extLst>
            <a:ext uri="{FF2B5EF4-FFF2-40B4-BE49-F238E27FC236}">
              <a16:creationId xmlns:a16="http://schemas.microsoft.com/office/drawing/2014/main" id="{2E7064F8-0F68-4D7E-9874-921795AD796F}"/>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a:extLst>
            <a:ext uri="{FF2B5EF4-FFF2-40B4-BE49-F238E27FC236}">
              <a16:creationId xmlns:a16="http://schemas.microsoft.com/office/drawing/2014/main" id="{34FA8D80-76E5-47D6-A3E2-0AAFCA570A52}"/>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a:extLst>
            <a:ext uri="{FF2B5EF4-FFF2-40B4-BE49-F238E27FC236}">
              <a16:creationId xmlns:a16="http://schemas.microsoft.com/office/drawing/2014/main" id="{D31E86E7-D0BD-4128-9390-683B65816F6C}"/>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a:extLst>
            <a:ext uri="{FF2B5EF4-FFF2-40B4-BE49-F238E27FC236}">
              <a16:creationId xmlns:a16="http://schemas.microsoft.com/office/drawing/2014/main" id="{2C1F11F5-6FE9-4D69-B349-20C5937D94FB}"/>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a:extLst>
            <a:ext uri="{FF2B5EF4-FFF2-40B4-BE49-F238E27FC236}">
              <a16:creationId xmlns:a16="http://schemas.microsoft.com/office/drawing/2014/main" id="{736630FC-D07E-4F07-B353-7D405C1D3E9D}"/>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a:extLst>
            <a:ext uri="{FF2B5EF4-FFF2-40B4-BE49-F238E27FC236}">
              <a16:creationId xmlns:a16="http://schemas.microsoft.com/office/drawing/2014/main" id="{0A58DAD4-CA38-4F0E-9EE4-7303BD15D56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a:extLst>
            <a:ext uri="{FF2B5EF4-FFF2-40B4-BE49-F238E27FC236}">
              <a16:creationId xmlns:a16="http://schemas.microsoft.com/office/drawing/2014/main" id="{2A450E34-2E68-4E14-9D14-71D207C643FC}"/>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a:extLst>
            <a:ext uri="{FF2B5EF4-FFF2-40B4-BE49-F238E27FC236}">
              <a16:creationId xmlns:a16="http://schemas.microsoft.com/office/drawing/2014/main" id="{ED181E78-8A8A-4194-8D1C-E5F05C7E61D1}"/>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a:extLst>
            <a:ext uri="{FF2B5EF4-FFF2-40B4-BE49-F238E27FC236}">
              <a16:creationId xmlns:a16="http://schemas.microsoft.com/office/drawing/2014/main" id="{FD532333-2E0C-470E-8D6F-65BCE86F52DD}"/>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a:extLst>
            <a:ext uri="{FF2B5EF4-FFF2-40B4-BE49-F238E27FC236}">
              <a16:creationId xmlns:a16="http://schemas.microsoft.com/office/drawing/2014/main" id="{AB860BC3-D762-4956-BBEF-8C9174944DE4}"/>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a:extLst>
            <a:ext uri="{FF2B5EF4-FFF2-40B4-BE49-F238E27FC236}">
              <a16:creationId xmlns:a16="http://schemas.microsoft.com/office/drawing/2014/main" id="{88166EAF-E45B-42FA-8A29-D5DB0BCC8E1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a:extLst>
            <a:ext uri="{FF2B5EF4-FFF2-40B4-BE49-F238E27FC236}">
              <a16:creationId xmlns:a16="http://schemas.microsoft.com/office/drawing/2014/main" id="{B4279B5D-0FC2-4AAF-AA85-D44B4359819A}"/>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a:extLst>
            <a:ext uri="{FF2B5EF4-FFF2-40B4-BE49-F238E27FC236}">
              <a16:creationId xmlns:a16="http://schemas.microsoft.com/office/drawing/2014/main" id="{239D8031-065E-4FEC-BD08-322A2749E401}"/>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類似団体の平均と比較し、高い数値である。</a:t>
          </a:r>
          <a:endParaRPr lang="ja-JP" altLang="ja-JP" sz="1400">
            <a:effectLst/>
          </a:endParaRPr>
        </a:p>
        <a:p>
          <a:r>
            <a:rPr lang="ja-JP" altLang="ja-JP" sz="1100">
              <a:solidFill>
                <a:schemeClr val="dk1"/>
              </a:solidFill>
              <a:effectLst/>
              <a:latin typeface="+mn-lt"/>
              <a:ea typeface="+mn-ea"/>
              <a:cs typeface="+mn-cs"/>
            </a:rPr>
            <a:t>地方債の発行抑制に努めなければならないが、保育園建築や旧郷土美術館改修などにより多額の借入が発生する予定である。一方、旧地域整備事業債や臨時地方道整備事業債が順次償還を終えるので、地方債残高は減少に向かうと思われ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7" name="テキスト ボックス 366">
          <a:extLst>
            <a:ext uri="{FF2B5EF4-FFF2-40B4-BE49-F238E27FC236}">
              <a16:creationId xmlns:a16="http://schemas.microsoft.com/office/drawing/2014/main" id="{D636268F-6AFB-4645-99DF-A8A24CFF1042}"/>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a:extLst>
            <a:ext uri="{FF2B5EF4-FFF2-40B4-BE49-F238E27FC236}">
              <a16:creationId xmlns:a16="http://schemas.microsoft.com/office/drawing/2014/main" id="{0CC07A6E-E911-4185-B077-642C17E44C41}"/>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a:extLst>
            <a:ext uri="{FF2B5EF4-FFF2-40B4-BE49-F238E27FC236}">
              <a16:creationId xmlns:a16="http://schemas.microsoft.com/office/drawing/2014/main" id="{B50754CA-6C48-4ABE-8BC5-7126E86BC909}"/>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0" name="直線コネクタ 369">
          <a:extLst>
            <a:ext uri="{FF2B5EF4-FFF2-40B4-BE49-F238E27FC236}">
              <a16:creationId xmlns:a16="http://schemas.microsoft.com/office/drawing/2014/main" id="{13E13617-0D00-447E-BE42-8C24D6459F4F}"/>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1" name="テキスト ボックス 370">
          <a:extLst>
            <a:ext uri="{FF2B5EF4-FFF2-40B4-BE49-F238E27FC236}">
              <a16:creationId xmlns:a16="http://schemas.microsoft.com/office/drawing/2014/main" id="{983537B7-D33C-4024-8850-549A98CA711D}"/>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2" name="直線コネクタ 371">
          <a:extLst>
            <a:ext uri="{FF2B5EF4-FFF2-40B4-BE49-F238E27FC236}">
              <a16:creationId xmlns:a16="http://schemas.microsoft.com/office/drawing/2014/main" id="{BD58B8C1-B633-41C2-AD19-EFAEC209FE47}"/>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3" name="テキスト ボックス 372">
          <a:extLst>
            <a:ext uri="{FF2B5EF4-FFF2-40B4-BE49-F238E27FC236}">
              <a16:creationId xmlns:a16="http://schemas.microsoft.com/office/drawing/2014/main" id="{F1AB97DF-48E3-4E8B-AB64-8BB796F53A9E}"/>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4" name="直線コネクタ 373">
          <a:extLst>
            <a:ext uri="{FF2B5EF4-FFF2-40B4-BE49-F238E27FC236}">
              <a16:creationId xmlns:a16="http://schemas.microsoft.com/office/drawing/2014/main" id="{1963AC89-13BB-4F92-B74D-2F6087E66CD6}"/>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5" name="テキスト ボックス 374">
          <a:extLst>
            <a:ext uri="{FF2B5EF4-FFF2-40B4-BE49-F238E27FC236}">
              <a16:creationId xmlns:a16="http://schemas.microsoft.com/office/drawing/2014/main" id="{5D111469-2793-44ED-BE15-F0C2A9A550DD}"/>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6" name="直線コネクタ 375">
          <a:extLst>
            <a:ext uri="{FF2B5EF4-FFF2-40B4-BE49-F238E27FC236}">
              <a16:creationId xmlns:a16="http://schemas.microsoft.com/office/drawing/2014/main" id="{6646458F-C117-4C2C-A4DF-572BAA54A985}"/>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7" name="テキスト ボックス 376">
          <a:extLst>
            <a:ext uri="{FF2B5EF4-FFF2-40B4-BE49-F238E27FC236}">
              <a16:creationId xmlns:a16="http://schemas.microsoft.com/office/drawing/2014/main" id="{B0ECB904-D58B-41FD-85E8-998438B584DD}"/>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8" name="直線コネクタ 377">
          <a:extLst>
            <a:ext uri="{FF2B5EF4-FFF2-40B4-BE49-F238E27FC236}">
              <a16:creationId xmlns:a16="http://schemas.microsoft.com/office/drawing/2014/main" id="{5C0C485D-47D4-4CF3-AB45-8A912C1178BF}"/>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9" name="テキスト ボックス 378">
          <a:extLst>
            <a:ext uri="{FF2B5EF4-FFF2-40B4-BE49-F238E27FC236}">
              <a16:creationId xmlns:a16="http://schemas.microsoft.com/office/drawing/2014/main" id="{4D53B4D2-8740-492B-B9B5-43A71706E0B9}"/>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0" name="直線コネクタ 379">
          <a:extLst>
            <a:ext uri="{FF2B5EF4-FFF2-40B4-BE49-F238E27FC236}">
              <a16:creationId xmlns:a16="http://schemas.microsoft.com/office/drawing/2014/main" id="{15A7C561-58E0-45E3-94A2-15D621A70D6E}"/>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1" name="テキスト ボックス 380">
          <a:extLst>
            <a:ext uri="{FF2B5EF4-FFF2-40B4-BE49-F238E27FC236}">
              <a16:creationId xmlns:a16="http://schemas.microsoft.com/office/drawing/2014/main" id="{626BBDC3-87F6-4B8A-842E-7DB0232B73D3}"/>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2" name="直線コネクタ 381">
          <a:extLst>
            <a:ext uri="{FF2B5EF4-FFF2-40B4-BE49-F238E27FC236}">
              <a16:creationId xmlns:a16="http://schemas.microsoft.com/office/drawing/2014/main" id="{89BA0F1F-1A35-4189-83C1-5950869954A2}"/>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108602</xdr:rowOff>
    </xdr:from>
    <xdr:ext cx="762000" cy="259045"/>
    <xdr:sp macro="" textlink="">
      <xdr:nvSpPr>
        <xdr:cNvPr id="383" name="テキスト ボックス 382">
          <a:extLst>
            <a:ext uri="{FF2B5EF4-FFF2-40B4-BE49-F238E27FC236}">
              <a16:creationId xmlns:a16="http://schemas.microsoft.com/office/drawing/2014/main" id="{0F6A3E0A-C4A3-4CD6-BC0C-EBBFC87C2D66}"/>
            </a:ext>
          </a:extLst>
        </xdr:cNvPr>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4" name="直線コネクタ 383">
          <a:extLst>
            <a:ext uri="{FF2B5EF4-FFF2-40B4-BE49-F238E27FC236}">
              <a16:creationId xmlns:a16="http://schemas.microsoft.com/office/drawing/2014/main" id="{764F09FD-F207-4DB1-9A80-305C335A6A2C}"/>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5" name="公債費負担の状況グラフ枠">
          <a:extLst>
            <a:ext uri="{FF2B5EF4-FFF2-40B4-BE49-F238E27FC236}">
              <a16:creationId xmlns:a16="http://schemas.microsoft.com/office/drawing/2014/main" id="{53CB9694-18B8-4502-BCC2-2E7C94B9106E}"/>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78846</xdr:rowOff>
    </xdr:from>
    <xdr:to>
      <xdr:col>81</xdr:col>
      <xdr:colOff>44450</xdr:colOff>
      <xdr:row>44</xdr:row>
      <xdr:rowOff>155046</xdr:rowOff>
    </xdr:to>
    <xdr:cxnSp macro="">
      <xdr:nvCxnSpPr>
        <xdr:cNvPr id="386" name="直線コネクタ 385">
          <a:extLst>
            <a:ext uri="{FF2B5EF4-FFF2-40B4-BE49-F238E27FC236}">
              <a16:creationId xmlns:a16="http://schemas.microsoft.com/office/drawing/2014/main" id="{A100B3BF-1015-41BC-A399-6C25415B4923}"/>
            </a:ext>
          </a:extLst>
        </xdr:cNvPr>
        <xdr:cNvCxnSpPr/>
      </xdr:nvCxnSpPr>
      <xdr:spPr>
        <a:xfrm flipV="1">
          <a:off x="17018000" y="6251046"/>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127123</xdr:rowOff>
    </xdr:from>
    <xdr:ext cx="762000" cy="259045"/>
    <xdr:sp macro="" textlink="">
      <xdr:nvSpPr>
        <xdr:cNvPr id="387" name="公債費負担の状況最小値テキスト">
          <a:extLst>
            <a:ext uri="{FF2B5EF4-FFF2-40B4-BE49-F238E27FC236}">
              <a16:creationId xmlns:a16="http://schemas.microsoft.com/office/drawing/2014/main" id="{D74AFE5F-3993-4CCA-9853-2BED55D23CD3}"/>
            </a:ext>
          </a:extLst>
        </xdr:cNvPr>
        <xdr:cNvSpPr txBox="1"/>
      </xdr:nvSpPr>
      <xdr:spPr>
        <a:xfrm>
          <a:off x="17106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155046</xdr:rowOff>
    </xdr:from>
    <xdr:to>
      <xdr:col>81</xdr:col>
      <xdr:colOff>133350</xdr:colOff>
      <xdr:row>44</xdr:row>
      <xdr:rowOff>155046</xdr:rowOff>
    </xdr:to>
    <xdr:cxnSp macro="">
      <xdr:nvCxnSpPr>
        <xdr:cNvPr id="388" name="直線コネクタ 387">
          <a:extLst>
            <a:ext uri="{FF2B5EF4-FFF2-40B4-BE49-F238E27FC236}">
              <a16:creationId xmlns:a16="http://schemas.microsoft.com/office/drawing/2014/main" id="{E27099A1-268F-47E3-BEEC-0B00E6D18D7A}"/>
            </a:ext>
          </a:extLst>
        </xdr:cNvPr>
        <xdr:cNvCxnSpPr/>
      </xdr:nvCxnSpPr>
      <xdr:spPr>
        <a:xfrm>
          <a:off x="16929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165223</xdr:rowOff>
    </xdr:from>
    <xdr:ext cx="762000" cy="259045"/>
    <xdr:sp macro="" textlink="">
      <xdr:nvSpPr>
        <xdr:cNvPr id="389" name="公債費負担の状況最大値テキスト">
          <a:extLst>
            <a:ext uri="{FF2B5EF4-FFF2-40B4-BE49-F238E27FC236}">
              <a16:creationId xmlns:a16="http://schemas.microsoft.com/office/drawing/2014/main" id="{345F076D-EA0A-470C-A262-11F62117ED69}"/>
            </a:ext>
          </a:extLst>
        </xdr:cNvPr>
        <xdr:cNvSpPr txBox="1"/>
      </xdr:nvSpPr>
      <xdr:spPr>
        <a:xfrm>
          <a:off x="17106900" y="599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78846</xdr:rowOff>
    </xdr:from>
    <xdr:to>
      <xdr:col>81</xdr:col>
      <xdr:colOff>133350</xdr:colOff>
      <xdr:row>36</xdr:row>
      <xdr:rowOff>78846</xdr:rowOff>
    </xdr:to>
    <xdr:cxnSp macro="">
      <xdr:nvCxnSpPr>
        <xdr:cNvPr id="390" name="直線コネクタ 389">
          <a:extLst>
            <a:ext uri="{FF2B5EF4-FFF2-40B4-BE49-F238E27FC236}">
              <a16:creationId xmlns:a16="http://schemas.microsoft.com/office/drawing/2014/main" id="{4E008C24-16EC-4333-94DB-174FC890177E}"/>
            </a:ext>
          </a:extLst>
        </xdr:cNvPr>
        <xdr:cNvCxnSpPr/>
      </xdr:nvCxnSpPr>
      <xdr:spPr>
        <a:xfrm>
          <a:off x="16929100" y="6251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14817</xdr:rowOff>
    </xdr:from>
    <xdr:to>
      <xdr:col>81</xdr:col>
      <xdr:colOff>44450</xdr:colOff>
      <xdr:row>43</xdr:row>
      <xdr:rowOff>75142</xdr:rowOff>
    </xdr:to>
    <xdr:cxnSp macro="">
      <xdr:nvCxnSpPr>
        <xdr:cNvPr id="391" name="直線コネクタ 390">
          <a:extLst>
            <a:ext uri="{FF2B5EF4-FFF2-40B4-BE49-F238E27FC236}">
              <a16:creationId xmlns:a16="http://schemas.microsoft.com/office/drawing/2014/main" id="{13AE7205-98E7-4CEC-BC7F-BF148693380E}"/>
            </a:ext>
          </a:extLst>
        </xdr:cNvPr>
        <xdr:cNvCxnSpPr/>
      </xdr:nvCxnSpPr>
      <xdr:spPr>
        <a:xfrm flipV="1">
          <a:off x="16179800" y="7387167"/>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32402</xdr:rowOff>
    </xdr:from>
    <xdr:ext cx="762000" cy="259045"/>
    <xdr:sp macro="" textlink="">
      <xdr:nvSpPr>
        <xdr:cNvPr id="392" name="公債費負担の状況平均値テキスト">
          <a:extLst>
            <a:ext uri="{FF2B5EF4-FFF2-40B4-BE49-F238E27FC236}">
              <a16:creationId xmlns:a16="http://schemas.microsoft.com/office/drawing/2014/main" id="{0001FF4E-4713-4085-AD22-02EAF3BFEE25}"/>
            </a:ext>
          </a:extLst>
        </xdr:cNvPr>
        <xdr:cNvSpPr txBox="1"/>
      </xdr:nvSpPr>
      <xdr:spPr>
        <a:xfrm>
          <a:off x="17106900" y="671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15875</xdr:rowOff>
    </xdr:from>
    <xdr:to>
      <xdr:col>81</xdr:col>
      <xdr:colOff>95250</xdr:colOff>
      <xdr:row>40</xdr:row>
      <xdr:rowOff>117475</xdr:rowOff>
    </xdr:to>
    <xdr:sp macro="" textlink="">
      <xdr:nvSpPr>
        <xdr:cNvPr id="393" name="フローチャート: 判断 392">
          <a:extLst>
            <a:ext uri="{FF2B5EF4-FFF2-40B4-BE49-F238E27FC236}">
              <a16:creationId xmlns:a16="http://schemas.microsoft.com/office/drawing/2014/main" id="{B2AF343B-0E01-4F13-BC53-9817283350F1}"/>
            </a:ext>
          </a:extLst>
        </xdr:cNvPr>
        <xdr:cNvSpPr/>
      </xdr:nvSpPr>
      <xdr:spPr>
        <a:xfrm>
          <a:off x="16967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65088</xdr:rowOff>
    </xdr:from>
    <xdr:to>
      <xdr:col>77</xdr:col>
      <xdr:colOff>44450</xdr:colOff>
      <xdr:row>43</xdr:row>
      <xdr:rowOff>75142</xdr:rowOff>
    </xdr:to>
    <xdr:cxnSp macro="">
      <xdr:nvCxnSpPr>
        <xdr:cNvPr id="394" name="直線コネクタ 393">
          <a:extLst>
            <a:ext uri="{FF2B5EF4-FFF2-40B4-BE49-F238E27FC236}">
              <a16:creationId xmlns:a16="http://schemas.microsoft.com/office/drawing/2014/main" id="{9BA74391-F91D-4188-AEBE-8D64574460B3}"/>
            </a:ext>
          </a:extLst>
        </xdr:cNvPr>
        <xdr:cNvCxnSpPr/>
      </xdr:nvCxnSpPr>
      <xdr:spPr>
        <a:xfrm>
          <a:off x="15290800" y="7437438"/>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167217</xdr:rowOff>
    </xdr:from>
    <xdr:to>
      <xdr:col>77</xdr:col>
      <xdr:colOff>95250</xdr:colOff>
      <xdr:row>40</xdr:row>
      <xdr:rowOff>97367</xdr:rowOff>
    </xdr:to>
    <xdr:sp macro="" textlink="">
      <xdr:nvSpPr>
        <xdr:cNvPr id="395" name="フローチャート: 判断 394">
          <a:extLst>
            <a:ext uri="{FF2B5EF4-FFF2-40B4-BE49-F238E27FC236}">
              <a16:creationId xmlns:a16="http://schemas.microsoft.com/office/drawing/2014/main" id="{E85FC8D8-0A41-4B03-B980-B9CFB990F961}"/>
            </a:ext>
          </a:extLst>
        </xdr:cNvPr>
        <xdr:cNvSpPr/>
      </xdr:nvSpPr>
      <xdr:spPr>
        <a:xfrm>
          <a:off x="16129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107544</xdr:rowOff>
    </xdr:from>
    <xdr:ext cx="736600" cy="259045"/>
    <xdr:sp macro="" textlink="">
      <xdr:nvSpPr>
        <xdr:cNvPr id="396" name="テキスト ボックス 395">
          <a:extLst>
            <a:ext uri="{FF2B5EF4-FFF2-40B4-BE49-F238E27FC236}">
              <a16:creationId xmlns:a16="http://schemas.microsoft.com/office/drawing/2014/main" id="{85D296EA-DD82-49B9-B75B-04901939294E}"/>
            </a:ext>
          </a:extLst>
        </xdr:cNvPr>
        <xdr:cNvSpPr txBox="1"/>
      </xdr:nvSpPr>
      <xdr:spPr>
        <a:xfrm>
          <a:off x="15798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65088</xdr:rowOff>
    </xdr:from>
    <xdr:to>
      <xdr:col>72</xdr:col>
      <xdr:colOff>203200</xdr:colOff>
      <xdr:row>43</xdr:row>
      <xdr:rowOff>65088</xdr:rowOff>
    </xdr:to>
    <xdr:cxnSp macro="">
      <xdr:nvCxnSpPr>
        <xdr:cNvPr id="397" name="直線コネクタ 396">
          <a:extLst>
            <a:ext uri="{FF2B5EF4-FFF2-40B4-BE49-F238E27FC236}">
              <a16:creationId xmlns:a16="http://schemas.microsoft.com/office/drawing/2014/main" id="{C17A3FD5-10E8-4C9D-AD8D-805EE4E1F084}"/>
            </a:ext>
          </a:extLst>
        </xdr:cNvPr>
        <xdr:cNvCxnSpPr/>
      </xdr:nvCxnSpPr>
      <xdr:spPr>
        <a:xfrm>
          <a:off x="14401800" y="74374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35983</xdr:rowOff>
    </xdr:from>
    <xdr:to>
      <xdr:col>73</xdr:col>
      <xdr:colOff>44450</xdr:colOff>
      <xdr:row>40</xdr:row>
      <xdr:rowOff>137583</xdr:rowOff>
    </xdr:to>
    <xdr:sp macro="" textlink="">
      <xdr:nvSpPr>
        <xdr:cNvPr id="398" name="フローチャート: 判断 397">
          <a:extLst>
            <a:ext uri="{FF2B5EF4-FFF2-40B4-BE49-F238E27FC236}">
              <a16:creationId xmlns:a16="http://schemas.microsoft.com/office/drawing/2014/main" id="{899FDC15-9B38-45BD-8818-F5A0F0F76BFB}"/>
            </a:ext>
          </a:extLst>
        </xdr:cNvPr>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147760</xdr:rowOff>
    </xdr:from>
    <xdr:ext cx="762000" cy="259045"/>
    <xdr:sp macro="" textlink="">
      <xdr:nvSpPr>
        <xdr:cNvPr id="399" name="テキスト ボックス 398">
          <a:extLst>
            <a:ext uri="{FF2B5EF4-FFF2-40B4-BE49-F238E27FC236}">
              <a16:creationId xmlns:a16="http://schemas.microsoft.com/office/drawing/2014/main" id="{3489E16B-70AB-45A2-9C0C-29D32A331ACA}"/>
            </a:ext>
          </a:extLst>
        </xdr:cNvPr>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65088</xdr:rowOff>
    </xdr:from>
    <xdr:to>
      <xdr:col>68</xdr:col>
      <xdr:colOff>152400</xdr:colOff>
      <xdr:row>43</xdr:row>
      <xdr:rowOff>85196</xdr:rowOff>
    </xdr:to>
    <xdr:cxnSp macro="">
      <xdr:nvCxnSpPr>
        <xdr:cNvPr id="400" name="直線コネクタ 399">
          <a:extLst>
            <a:ext uri="{FF2B5EF4-FFF2-40B4-BE49-F238E27FC236}">
              <a16:creationId xmlns:a16="http://schemas.microsoft.com/office/drawing/2014/main" id="{84B36BF4-5628-486C-9BF6-F5532BBB2D9C}"/>
            </a:ext>
          </a:extLst>
        </xdr:cNvPr>
        <xdr:cNvCxnSpPr/>
      </xdr:nvCxnSpPr>
      <xdr:spPr>
        <a:xfrm flipV="1">
          <a:off x="13512800" y="7437438"/>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96308</xdr:rowOff>
    </xdr:from>
    <xdr:to>
      <xdr:col>68</xdr:col>
      <xdr:colOff>203200</xdr:colOff>
      <xdr:row>41</xdr:row>
      <xdr:rowOff>26458</xdr:rowOff>
    </xdr:to>
    <xdr:sp macro="" textlink="">
      <xdr:nvSpPr>
        <xdr:cNvPr id="401" name="フローチャート: 判断 400">
          <a:extLst>
            <a:ext uri="{FF2B5EF4-FFF2-40B4-BE49-F238E27FC236}">
              <a16:creationId xmlns:a16="http://schemas.microsoft.com/office/drawing/2014/main" id="{72DB5A61-8825-4D23-A3CC-35BA7F47A2CD}"/>
            </a:ext>
          </a:extLst>
        </xdr:cNvPr>
        <xdr:cNvSpPr/>
      </xdr:nvSpPr>
      <xdr:spPr>
        <a:xfrm>
          <a:off x="14351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36635</xdr:rowOff>
    </xdr:from>
    <xdr:ext cx="762000" cy="259045"/>
    <xdr:sp macro="" textlink="">
      <xdr:nvSpPr>
        <xdr:cNvPr id="402" name="テキスト ボックス 401">
          <a:extLst>
            <a:ext uri="{FF2B5EF4-FFF2-40B4-BE49-F238E27FC236}">
              <a16:creationId xmlns:a16="http://schemas.microsoft.com/office/drawing/2014/main" id="{27083C70-B32F-4B72-B73D-9A1A218BDB95}"/>
            </a:ext>
          </a:extLst>
        </xdr:cNvPr>
        <xdr:cNvSpPr txBox="1"/>
      </xdr:nvSpPr>
      <xdr:spPr>
        <a:xfrm>
          <a:off x="14020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86254</xdr:rowOff>
    </xdr:from>
    <xdr:to>
      <xdr:col>64</xdr:col>
      <xdr:colOff>152400</xdr:colOff>
      <xdr:row>41</xdr:row>
      <xdr:rowOff>16404</xdr:rowOff>
    </xdr:to>
    <xdr:sp macro="" textlink="">
      <xdr:nvSpPr>
        <xdr:cNvPr id="403" name="フローチャート: 判断 402">
          <a:extLst>
            <a:ext uri="{FF2B5EF4-FFF2-40B4-BE49-F238E27FC236}">
              <a16:creationId xmlns:a16="http://schemas.microsoft.com/office/drawing/2014/main" id="{3A05CA6A-01E8-426D-A241-7C90F6BF2829}"/>
            </a:ext>
          </a:extLst>
        </xdr:cNvPr>
        <xdr:cNvSpPr/>
      </xdr:nvSpPr>
      <xdr:spPr>
        <a:xfrm>
          <a:off x="13462000" y="694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26581</xdr:rowOff>
    </xdr:from>
    <xdr:ext cx="762000" cy="259045"/>
    <xdr:sp macro="" textlink="">
      <xdr:nvSpPr>
        <xdr:cNvPr id="404" name="テキスト ボックス 403">
          <a:extLst>
            <a:ext uri="{FF2B5EF4-FFF2-40B4-BE49-F238E27FC236}">
              <a16:creationId xmlns:a16="http://schemas.microsoft.com/office/drawing/2014/main" id="{7974B02A-D26C-4033-8D96-AF616BFFC699}"/>
            </a:ext>
          </a:extLst>
        </xdr:cNvPr>
        <xdr:cNvSpPr txBox="1"/>
      </xdr:nvSpPr>
      <xdr:spPr>
        <a:xfrm>
          <a:off x="13131800" y="671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2C231674-EBD2-4D89-9E7D-89E766D28CC3}"/>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E1E09DA0-BAB3-4D29-B049-4F92508873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D0C503E7-71AD-43C4-928F-24C6DB6A7073}"/>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504CA8F8-6C75-48CE-B6FB-A37A0C28A06D}"/>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9" name="テキスト ボックス 408">
          <a:extLst>
            <a:ext uri="{FF2B5EF4-FFF2-40B4-BE49-F238E27FC236}">
              <a16:creationId xmlns:a16="http://schemas.microsoft.com/office/drawing/2014/main" id="{A4580F43-0B07-4F3A-8D3D-2D06C5F065F9}"/>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135467</xdr:rowOff>
    </xdr:from>
    <xdr:to>
      <xdr:col>81</xdr:col>
      <xdr:colOff>95250</xdr:colOff>
      <xdr:row>43</xdr:row>
      <xdr:rowOff>65617</xdr:rowOff>
    </xdr:to>
    <xdr:sp macro="" textlink="">
      <xdr:nvSpPr>
        <xdr:cNvPr id="410" name="楕円 409">
          <a:extLst>
            <a:ext uri="{FF2B5EF4-FFF2-40B4-BE49-F238E27FC236}">
              <a16:creationId xmlns:a16="http://schemas.microsoft.com/office/drawing/2014/main" id="{0245062A-1631-4E9F-B0D2-1406AC1CFE1B}"/>
            </a:ext>
          </a:extLst>
        </xdr:cNvPr>
        <xdr:cNvSpPr/>
      </xdr:nvSpPr>
      <xdr:spPr>
        <a:xfrm>
          <a:off x="16967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107544</xdr:rowOff>
    </xdr:from>
    <xdr:ext cx="762000" cy="259045"/>
    <xdr:sp macro="" textlink="">
      <xdr:nvSpPr>
        <xdr:cNvPr id="411" name="公債費負担の状況該当値テキスト">
          <a:extLst>
            <a:ext uri="{FF2B5EF4-FFF2-40B4-BE49-F238E27FC236}">
              <a16:creationId xmlns:a16="http://schemas.microsoft.com/office/drawing/2014/main" id="{FEB5195F-2B96-4113-A261-F30F092D07CB}"/>
            </a:ext>
          </a:extLst>
        </xdr:cNvPr>
        <xdr:cNvSpPr txBox="1"/>
      </xdr:nvSpPr>
      <xdr:spPr>
        <a:xfrm>
          <a:off x="17106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24342</xdr:rowOff>
    </xdr:from>
    <xdr:to>
      <xdr:col>77</xdr:col>
      <xdr:colOff>95250</xdr:colOff>
      <xdr:row>43</xdr:row>
      <xdr:rowOff>125942</xdr:rowOff>
    </xdr:to>
    <xdr:sp macro="" textlink="">
      <xdr:nvSpPr>
        <xdr:cNvPr id="412" name="楕円 411">
          <a:extLst>
            <a:ext uri="{FF2B5EF4-FFF2-40B4-BE49-F238E27FC236}">
              <a16:creationId xmlns:a16="http://schemas.microsoft.com/office/drawing/2014/main" id="{EBCD1256-A057-4FE0-A136-D97BB452FFE8}"/>
            </a:ext>
          </a:extLst>
        </xdr:cNvPr>
        <xdr:cNvSpPr/>
      </xdr:nvSpPr>
      <xdr:spPr>
        <a:xfrm>
          <a:off x="16129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110719</xdr:rowOff>
    </xdr:from>
    <xdr:ext cx="736600" cy="259045"/>
    <xdr:sp macro="" textlink="">
      <xdr:nvSpPr>
        <xdr:cNvPr id="413" name="テキスト ボックス 412">
          <a:extLst>
            <a:ext uri="{FF2B5EF4-FFF2-40B4-BE49-F238E27FC236}">
              <a16:creationId xmlns:a16="http://schemas.microsoft.com/office/drawing/2014/main" id="{A10FED57-58EF-459F-BA7A-658EE86AE61B}"/>
            </a:ext>
          </a:extLst>
        </xdr:cNvPr>
        <xdr:cNvSpPr txBox="1"/>
      </xdr:nvSpPr>
      <xdr:spPr>
        <a:xfrm>
          <a:off x="15798800" y="748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14288</xdr:rowOff>
    </xdr:from>
    <xdr:to>
      <xdr:col>73</xdr:col>
      <xdr:colOff>44450</xdr:colOff>
      <xdr:row>43</xdr:row>
      <xdr:rowOff>115888</xdr:rowOff>
    </xdr:to>
    <xdr:sp macro="" textlink="">
      <xdr:nvSpPr>
        <xdr:cNvPr id="414" name="楕円 413">
          <a:extLst>
            <a:ext uri="{FF2B5EF4-FFF2-40B4-BE49-F238E27FC236}">
              <a16:creationId xmlns:a16="http://schemas.microsoft.com/office/drawing/2014/main" id="{70B49540-FD17-4935-9454-CFD3CA42BEF9}"/>
            </a:ext>
          </a:extLst>
        </xdr:cNvPr>
        <xdr:cNvSpPr/>
      </xdr:nvSpPr>
      <xdr:spPr>
        <a:xfrm>
          <a:off x="15240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100665</xdr:rowOff>
    </xdr:from>
    <xdr:ext cx="762000" cy="259045"/>
    <xdr:sp macro="" textlink="">
      <xdr:nvSpPr>
        <xdr:cNvPr id="415" name="テキスト ボックス 414">
          <a:extLst>
            <a:ext uri="{FF2B5EF4-FFF2-40B4-BE49-F238E27FC236}">
              <a16:creationId xmlns:a16="http://schemas.microsoft.com/office/drawing/2014/main" id="{95E2E2F0-982D-4DBE-8CBA-00CCC5EDA2E2}"/>
            </a:ext>
          </a:extLst>
        </xdr:cNvPr>
        <xdr:cNvSpPr txBox="1"/>
      </xdr:nvSpPr>
      <xdr:spPr>
        <a:xfrm>
          <a:off x="14909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14288</xdr:rowOff>
    </xdr:from>
    <xdr:to>
      <xdr:col>68</xdr:col>
      <xdr:colOff>203200</xdr:colOff>
      <xdr:row>43</xdr:row>
      <xdr:rowOff>115888</xdr:rowOff>
    </xdr:to>
    <xdr:sp macro="" textlink="">
      <xdr:nvSpPr>
        <xdr:cNvPr id="416" name="楕円 415">
          <a:extLst>
            <a:ext uri="{FF2B5EF4-FFF2-40B4-BE49-F238E27FC236}">
              <a16:creationId xmlns:a16="http://schemas.microsoft.com/office/drawing/2014/main" id="{4D899597-48F6-41B1-92BB-C71EC2659B79}"/>
            </a:ext>
          </a:extLst>
        </xdr:cNvPr>
        <xdr:cNvSpPr/>
      </xdr:nvSpPr>
      <xdr:spPr>
        <a:xfrm>
          <a:off x="14351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100665</xdr:rowOff>
    </xdr:from>
    <xdr:ext cx="762000" cy="259045"/>
    <xdr:sp macro="" textlink="">
      <xdr:nvSpPr>
        <xdr:cNvPr id="417" name="テキスト ボックス 416">
          <a:extLst>
            <a:ext uri="{FF2B5EF4-FFF2-40B4-BE49-F238E27FC236}">
              <a16:creationId xmlns:a16="http://schemas.microsoft.com/office/drawing/2014/main" id="{86C81542-3D38-411C-B98B-4B631C84C908}"/>
            </a:ext>
          </a:extLst>
        </xdr:cNvPr>
        <xdr:cNvSpPr txBox="1"/>
      </xdr:nvSpPr>
      <xdr:spPr>
        <a:xfrm>
          <a:off x="14020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34396</xdr:rowOff>
    </xdr:from>
    <xdr:to>
      <xdr:col>64</xdr:col>
      <xdr:colOff>152400</xdr:colOff>
      <xdr:row>43</xdr:row>
      <xdr:rowOff>135996</xdr:rowOff>
    </xdr:to>
    <xdr:sp macro="" textlink="">
      <xdr:nvSpPr>
        <xdr:cNvPr id="418" name="楕円 417">
          <a:extLst>
            <a:ext uri="{FF2B5EF4-FFF2-40B4-BE49-F238E27FC236}">
              <a16:creationId xmlns:a16="http://schemas.microsoft.com/office/drawing/2014/main" id="{885C278C-E7B4-4ECF-B247-977FAF78E4F9}"/>
            </a:ext>
          </a:extLst>
        </xdr:cNvPr>
        <xdr:cNvSpPr/>
      </xdr:nvSpPr>
      <xdr:spPr>
        <a:xfrm>
          <a:off x="13462000" y="74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120773</xdr:rowOff>
    </xdr:from>
    <xdr:ext cx="762000" cy="259045"/>
    <xdr:sp macro="" textlink="">
      <xdr:nvSpPr>
        <xdr:cNvPr id="419" name="テキスト ボックス 418">
          <a:extLst>
            <a:ext uri="{FF2B5EF4-FFF2-40B4-BE49-F238E27FC236}">
              <a16:creationId xmlns:a16="http://schemas.microsoft.com/office/drawing/2014/main" id="{BE5DF0C1-CB33-41C4-BD1A-BD7E434C6664}"/>
            </a:ext>
          </a:extLst>
        </xdr:cNvPr>
        <xdr:cNvSpPr txBox="1"/>
      </xdr:nvSpPr>
      <xdr:spPr>
        <a:xfrm>
          <a:off x="13131800" y="749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0" name="正方形/長方形 419">
          <a:extLst>
            <a:ext uri="{FF2B5EF4-FFF2-40B4-BE49-F238E27FC236}">
              <a16:creationId xmlns:a16="http://schemas.microsoft.com/office/drawing/2014/main" id="{7D13F5C9-CA06-4146-BD05-8E83A2E901A7}"/>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1" name="テキスト ボックス 420">
          <a:extLst>
            <a:ext uri="{FF2B5EF4-FFF2-40B4-BE49-F238E27FC236}">
              <a16:creationId xmlns:a16="http://schemas.microsoft.com/office/drawing/2014/main" id="{AAEBAFFB-2627-4BE6-8330-1B61AF3E1C6F}"/>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2" name="テキスト ボックス 421">
          <a:extLst>
            <a:ext uri="{FF2B5EF4-FFF2-40B4-BE49-F238E27FC236}">
              <a16:creationId xmlns:a16="http://schemas.microsoft.com/office/drawing/2014/main" id="{CAC84C56-8D12-43E9-B25A-CC32951F43EB}"/>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3" name="正方形/長方形 422">
          <a:extLst>
            <a:ext uri="{FF2B5EF4-FFF2-40B4-BE49-F238E27FC236}">
              <a16:creationId xmlns:a16="http://schemas.microsoft.com/office/drawing/2014/main" id="{03C4E8B0-6281-480E-8D87-59BB9CC9A38F}"/>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4" name="正方形/長方形 423">
          <a:extLst>
            <a:ext uri="{FF2B5EF4-FFF2-40B4-BE49-F238E27FC236}">
              <a16:creationId xmlns:a16="http://schemas.microsoft.com/office/drawing/2014/main" id="{E1314C3D-8116-4BD9-BF09-773BF9FE3B5F}"/>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5" name="正方形/長方形 424">
          <a:extLst>
            <a:ext uri="{FF2B5EF4-FFF2-40B4-BE49-F238E27FC236}">
              <a16:creationId xmlns:a16="http://schemas.microsoft.com/office/drawing/2014/main" id="{8875D2BC-8880-4035-82DA-A32008DC9892}"/>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6" name="正方形/長方形 425">
          <a:extLst>
            <a:ext uri="{FF2B5EF4-FFF2-40B4-BE49-F238E27FC236}">
              <a16:creationId xmlns:a16="http://schemas.microsoft.com/office/drawing/2014/main" id="{3C116A4F-5C96-48EA-A487-4CF5C88E4C37}"/>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7" name="正方形/長方形 426">
          <a:extLst>
            <a:ext uri="{FF2B5EF4-FFF2-40B4-BE49-F238E27FC236}">
              <a16:creationId xmlns:a16="http://schemas.microsoft.com/office/drawing/2014/main" id="{338F3E02-7D4B-4BD2-B597-C2BB3BD12298}"/>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8" name="正方形/長方形 427">
          <a:extLst>
            <a:ext uri="{FF2B5EF4-FFF2-40B4-BE49-F238E27FC236}">
              <a16:creationId xmlns:a16="http://schemas.microsoft.com/office/drawing/2014/main" id="{CB0DC1DA-1902-40D5-9855-8016B44FBD98}"/>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正方形/長方形 428">
          <a:extLst>
            <a:ext uri="{FF2B5EF4-FFF2-40B4-BE49-F238E27FC236}">
              <a16:creationId xmlns:a16="http://schemas.microsoft.com/office/drawing/2014/main" id="{E787359E-2362-4506-99C7-DEFB01FEBCFC}"/>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0" name="正方形/長方形 429">
          <a:extLst>
            <a:ext uri="{FF2B5EF4-FFF2-40B4-BE49-F238E27FC236}">
              <a16:creationId xmlns:a16="http://schemas.microsoft.com/office/drawing/2014/main" id="{081B6746-5421-4D73-99B9-5C8FF5A9871B}"/>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1" name="正方形/長方形 430">
          <a:extLst>
            <a:ext uri="{FF2B5EF4-FFF2-40B4-BE49-F238E27FC236}">
              <a16:creationId xmlns:a16="http://schemas.microsoft.com/office/drawing/2014/main" id="{48D24F3E-AAAE-4C79-AA14-AF7DEEE9698E}"/>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2" name="テキスト ボックス 431">
          <a:extLst>
            <a:ext uri="{FF2B5EF4-FFF2-40B4-BE49-F238E27FC236}">
              <a16:creationId xmlns:a16="http://schemas.microsoft.com/office/drawing/2014/main" id="{FEA9B836-6EF4-49AE-A199-B68430C46D8C}"/>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数値は近年改善傾向にあるものの、依然として平均より高い数値にある。</a:t>
          </a:r>
          <a:endParaRPr lang="ja-JP" altLang="ja-JP" sz="1400">
            <a:effectLst/>
          </a:endParaRPr>
        </a:p>
        <a:p>
          <a:r>
            <a:rPr lang="ja-JP" altLang="ja-JP" sz="1100">
              <a:solidFill>
                <a:schemeClr val="dk1"/>
              </a:solidFill>
              <a:effectLst/>
              <a:latin typeface="+mn-lt"/>
              <a:ea typeface="+mn-ea"/>
              <a:cs typeface="+mn-cs"/>
            </a:rPr>
            <a:t>財政調整基金を中心とした充当可能基金残高（３８．３億円）は微増で推移している。また地方債残高（５８．４億円）や下水道事業等公営企業債に係る繰入見込額（３３．４億円）も微減している。</a:t>
          </a:r>
          <a:endParaRPr lang="ja-JP" altLang="ja-JP" sz="1400">
            <a:effectLst/>
          </a:endParaRPr>
        </a:p>
        <a:p>
          <a:r>
            <a:rPr lang="ja-JP" altLang="ja-JP" sz="1100">
              <a:solidFill>
                <a:schemeClr val="dk1"/>
              </a:solidFill>
              <a:effectLst/>
              <a:latin typeface="+mn-lt"/>
              <a:ea typeface="+mn-ea"/>
              <a:cs typeface="+mn-cs"/>
            </a:rPr>
            <a:t>今後も財政調整基金の積み増しを計画的に行うことや地方債の償還により、さらに改善へと向かうよう努める。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33" name="テキスト ボックス 432">
          <a:extLst>
            <a:ext uri="{FF2B5EF4-FFF2-40B4-BE49-F238E27FC236}">
              <a16:creationId xmlns:a16="http://schemas.microsoft.com/office/drawing/2014/main" id="{736F2BD3-9574-4DBC-BD22-71F5B38D64BB}"/>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4" name="直線コネクタ 433">
          <a:extLst>
            <a:ext uri="{FF2B5EF4-FFF2-40B4-BE49-F238E27FC236}">
              <a16:creationId xmlns:a16="http://schemas.microsoft.com/office/drawing/2014/main" id="{70A65E24-6739-469C-92B3-A9FEE3AFB76F}"/>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5" name="テキスト ボックス 434">
          <a:extLst>
            <a:ext uri="{FF2B5EF4-FFF2-40B4-BE49-F238E27FC236}">
              <a16:creationId xmlns:a16="http://schemas.microsoft.com/office/drawing/2014/main" id="{0099590B-F92E-49A7-BA0F-8B61FBC4F16C}"/>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6" name="直線コネクタ 435">
          <a:extLst>
            <a:ext uri="{FF2B5EF4-FFF2-40B4-BE49-F238E27FC236}">
              <a16:creationId xmlns:a16="http://schemas.microsoft.com/office/drawing/2014/main" id="{D1FBAE3C-9F40-4D66-971F-56811C9B56D9}"/>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7" name="テキスト ボックス 436">
          <a:extLst>
            <a:ext uri="{FF2B5EF4-FFF2-40B4-BE49-F238E27FC236}">
              <a16:creationId xmlns:a16="http://schemas.microsoft.com/office/drawing/2014/main" id="{F1A203D6-A636-409B-A3D5-C9C29D05F28F}"/>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8" name="直線コネクタ 437">
          <a:extLst>
            <a:ext uri="{FF2B5EF4-FFF2-40B4-BE49-F238E27FC236}">
              <a16:creationId xmlns:a16="http://schemas.microsoft.com/office/drawing/2014/main" id="{C51D335C-9953-457A-AFA4-36194259D703}"/>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9" name="テキスト ボックス 438">
          <a:extLst>
            <a:ext uri="{FF2B5EF4-FFF2-40B4-BE49-F238E27FC236}">
              <a16:creationId xmlns:a16="http://schemas.microsoft.com/office/drawing/2014/main" id="{0FDCE2F6-DB8C-4D62-A160-A61E52C06D31}"/>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40" name="直線コネクタ 439">
          <a:extLst>
            <a:ext uri="{FF2B5EF4-FFF2-40B4-BE49-F238E27FC236}">
              <a16:creationId xmlns:a16="http://schemas.microsoft.com/office/drawing/2014/main" id="{062635B5-9509-4B78-80DE-3ACFF01E2723}"/>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1" name="テキスト ボックス 440">
          <a:extLst>
            <a:ext uri="{FF2B5EF4-FFF2-40B4-BE49-F238E27FC236}">
              <a16:creationId xmlns:a16="http://schemas.microsoft.com/office/drawing/2014/main" id="{9413A2D0-7BE3-4C5A-8D94-99BAE0B38836}"/>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2" name="直線コネクタ 441">
          <a:extLst>
            <a:ext uri="{FF2B5EF4-FFF2-40B4-BE49-F238E27FC236}">
              <a16:creationId xmlns:a16="http://schemas.microsoft.com/office/drawing/2014/main" id="{F0CBF7D6-1FF2-47FE-B170-6F314B9707B8}"/>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3" name="テキスト ボックス 442">
          <a:extLst>
            <a:ext uri="{FF2B5EF4-FFF2-40B4-BE49-F238E27FC236}">
              <a16:creationId xmlns:a16="http://schemas.microsoft.com/office/drawing/2014/main" id="{0321F2FD-6153-4F43-8067-AC3AB76D02DB}"/>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4" name="直線コネクタ 443">
          <a:extLst>
            <a:ext uri="{FF2B5EF4-FFF2-40B4-BE49-F238E27FC236}">
              <a16:creationId xmlns:a16="http://schemas.microsoft.com/office/drawing/2014/main" id="{4BA31D4D-3D9D-4138-AD74-DC71BCCE9115}"/>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5" name="テキスト ボックス 444">
          <a:extLst>
            <a:ext uri="{FF2B5EF4-FFF2-40B4-BE49-F238E27FC236}">
              <a16:creationId xmlns:a16="http://schemas.microsoft.com/office/drawing/2014/main" id="{9B7332AF-1F6B-4D4A-B68B-507E4CE2A42C}"/>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6" name="直線コネクタ 445">
          <a:extLst>
            <a:ext uri="{FF2B5EF4-FFF2-40B4-BE49-F238E27FC236}">
              <a16:creationId xmlns:a16="http://schemas.microsoft.com/office/drawing/2014/main" id="{950F7F90-125A-4C4F-B70E-5479E22D68A3}"/>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7" name="テキスト ボックス 446">
          <a:extLst>
            <a:ext uri="{FF2B5EF4-FFF2-40B4-BE49-F238E27FC236}">
              <a16:creationId xmlns:a16="http://schemas.microsoft.com/office/drawing/2014/main" id="{321F62AA-3D99-4B03-8F55-6B8730DD49A4}"/>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8" name="直線コネクタ 447">
          <a:extLst>
            <a:ext uri="{FF2B5EF4-FFF2-40B4-BE49-F238E27FC236}">
              <a16:creationId xmlns:a16="http://schemas.microsoft.com/office/drawing/2014/main" id="{6B299F34-F66B-4BFD-81FE-5A3BE482A69C}"/>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9" name="将来負担の状況グラフ枠">
          <a:extLst>
            <a:ext uri="{FF2B5EF4-FFF2-40B4-BE49-F238E27FC236}">
              <a16:creationId xmlns:a16="http://schemas.microsoft.com/office/drawing/2014/main" id="{2A93C2B6-7980-45FB-9FF4-634406E8B565}"/>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45176</xdr:rowOff>
    </xdr:to>
    <xdr:cxnSp macro="">
      <xdr:nvCxnSpPr>
        <xdr:cNvPr id="450" name="直線コネクタ 449">
          <a:extLst>
            <a:ext uri="{FF2B5EF4-FFF2-40B4-BE49-F238E27FC236}">
              <a16:creationId xmlns:a16="http://schemas.microsoft.com/office/drawing/2014/main" id="{1A1EC9FB-1D05-4F7E-942E-E4A54DD3777C}"/>
            </a:ext>
          </a:extLst>
        </xdr:cNvPr>
        <xdr:cNvCxnSpPr/>
      </xdr:nvCxnSpPr>
      <xdr:spPr>
        <a:xfrm flipV="1">
          <a:off x="17018000" y="2313214"/>
          <a:ext cx="0" cy="16753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17253</xdr:rowOff>
    </xdr:from>
    <xdr:ext cx="762000" cy="259045"/>
    <xdr:sp macro="" textlink="">
      <xdr:nvSpPr>
        <xdr:cNvPr id="451" name="将来負担の状況最小値テキスト">
          <a:extLst>
            <a:ext uri="{FF2B5EF4-FFF2-40B4-BE49-F238E27FC236}">
              <a16:creationId xmlns:a16="http://schemas.microsoft.com/office/drawing/2014/main" id="{D29D86F0-0E55-4AED-8F8C-4B95FF90D63D}"/>
            </a:ext>
          </a:extLst>
        </xdr:cNvPr>
        <xdr:cNvSpPr txBox="1"/>
      </xdr:nvSpPr>
      <xdr:spPr>
        <a:xfrm>
          <a:off x="17106900" y="396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45176</xdr:rowOff>
    </xdr:from>
    <xdr:to>
      <xdr:col>81</xdr:col>
      <xdr:colOff>133350</xdr:colOff>
      <xdr:row>23</xdr:row>
      <xdr:rowOff>45176</xdr:rowOff>
    </xdr:to>
    <xdr:cxnSp macro="">
      <xdr:nvCxnSpPr>
        <xdr:cNvPr id="452" name="直線コネクタ 451">
          <a:extLst>
            <a:ext uri="{FF2B5EF4-FFF2-40B4-BE49-F238E27FC236}">
              <a16:creationId xmlns:a16="http://schemas.microsoft.com/office/drawing/2014/main" id="{446BD090-AB4A-445B-8DB8-3D3FD1CD64AC}"/>
            </a:ext>
          </a:extLst>
        </xdr:cNvPr>
        <xdr:cNvCxnSpPr/>
      </xdr:nvCxnSpPr>
      <xdr:spPr>
        <a:xfrm>
          <a:off x="16929100" y="398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53" name="将来負担の状況最大値テキスト">
          <a:extLst>
            <a:ext uri="{FF2B5EF4-FFF2-40B4-BE49-F238E27FC236}">
              <a16:creationId xmlns:a16="http://schemas.microsoft.com/office/drawing/2014/main" id="{91D585D0-C90F-4D3F-9F8A-EA9B1D9E0523}"/>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4" name="直線コネクタ 453">
          <a:extLst>
            <a:ext uri="{FF2B5EF4-FFF2-40B4-BE49-F238E27FC236}">
              <a16:creationId xmlns:a16="http://schemas.microsoft.com/office/drawing/2014/main" id="{AF743F8F-3B76-4862-96DA-2510BAC9655F}"/>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118594</xdr:rowOff>
    </xdr:from>
    <xdr:to>
      <xdr:col>81</xdr:col>
      <xdr:colOff>44450</xdr:colOff>
      <xdr:row>15</xdr:row>
      <xdr:rowOff>86179</xdr:rowOff>
    </xdr:to>
    <xdr:cxnSp macro="">
      <xdr:nvCxnSpPr>
        <xdr:cNvPr id="455" name="直線コネクタ 454">
          <a:extLst>
            <a:ext uri="{FF2B5EF4-FFF2-40B4-BE49-F238E27FC236}">
              <a16:creationId xmlns:a16="http://schemas.microsoft.com/office/drawing/2014/main" id="{B5025C45-38EC-4ABA-BB64-FB6A05275F84}"/>
            </a:ext>
          </a:extLst>
        </xdr:cNvPr>
        <xdr:cNvCxnSpPr/>
      </xdr:nvCxnSpPr>
      <xdr:spPr>
        <a:xfrm flipV="1">
          <a:off x="16179800" y="2518894"/>
          <a:ext cx="838200" cy="13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56" name="将来負担の状況平均値テキスト">
          <a:extLst>
            <a:ext uri="{FF2B5EF4-FFF2-40B4-BE49-F238E27FC236}">
              <a16:creationId xmlns:a16="http://schemas.microsoft.com/office/drawing/2014/main" id="{935E4928-2F73-4AC8-A2F0-DFEF0188D94F}"/>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7" name="フローチャート: 判断 456">
          <a:extLst>
            <a:ext uri="{FF2B5EF4-FFF2-40B4-BE49-F238E27FC236}">
              <a16:creationId xmlns:a16="http://schemas.microsoft.com/office/drawing/2014/main" id="{A8799A3D-9547-49D9-8EF4-5A285B05811B}"/>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86179</xdr:rowOff>
    </xdr:from>
    <xdr:to>
      <xdr:col>77</xdr:col>
      <xdr:colOff>44450</xdr:colOff>
      <xdr:row>16</xdr:row>
      <xdr:rowOff>168668</xdr:rowOff>
    </xdr:to>
    <xdr:cxnSp macro="">
      <xdr:nvCxnSpPr>
        <xdr:cNvPr id="458" name="直線コネクタ 457">
          <a:extLst>
            <a:ext uri="{FF2B5EF4-FFF2-40B4-BE49-F238E27FC236}">
              <a16:creationId xmlns:a16="http://schemas.microsoft.com/office/drawing/2014/main" id="{1CBC814B-5448-4AAC-92DD-94F24583DBDE}"/>
            </a:ext>
          </a:extLst>
        </xdr:cNvPr>
        <xdr:cNvCxnSpPr/>
      </xdr:nvCxnSpPr>
      <xdr:spPr>
        <a:xfrm flipV="1">
          <a:off x="15290800" y="2657929"/>
          <a:ext cx="889000" cy="25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131233</xdr:rowOff>
    </xdr:from>
    <xdr:to>
      <xdr:col>77</xdr:col>
      <xdr:colOff>95250</xdr:colOff>
      <xdr:row>14</xdr:row>
      <xdr:rowOff>61383</xdr:rowOff>
    </xdr:to>
    <xdr:sp macro="" textlink="">
      <xdr:nvSpPr>
        <xdr:cNvPr id="459" name="フローチャート: 判断 458">
          <a:extLst>
            <a:ext uri="{FF2B5EF4-FFF2-40B4-BE49-F238E27FC236}">
              <a16:creationId xmlns:a16="http://schemas.microsoft.com/office/drawing/2014/main" id="{3D3334D9-D07A-4FAF-9CB3-477B82E23306}"/>
            </a:ext>
          </a:extLst>
        </xdr:cNvPr>
        <xdr:cNvSpPr/>
      </xdr:nvSpPr>
      <xdr:spPr>
        <a:xfrm>
          <a:off x="16129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71560</xdr:rowOff>
    </xdr:from>
    <xdr:ext cx="736600" cy="259045"/>
    <xdr:sp macro="" textlink="">
      <xdr:nvSpPr>
        <xdr:cNvPr id="460" name="テキスト ボックス 459">
          <a:extLst>
            <a:ext uri="{FF2B5EF4-FFF2-40B4-BE49-F238E27FC236}">
              <a16:creationId xmlns:a16="http://schemas.microsoft.com/office/drawing/2014/main" id="{090981BC-5C1C-422D-A4A5-6624B9D993AA}"/>
            </a:ext>
          </a:extLst>
        </xdr:cNvPr>
        <xdr:cNvSpPr txBox="1"/>
      </xdr:nvSpPr>
      <xdr:spPr>
        <a:xfrm>
          <a:off x="15798800" y="2128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168668</xdr:rowOff>
    </xdr:from>
    <xdr:to>
      <xdr:col>72</xdr:col>
      <xdr:colOff>203200</xdr:colOff>
      <xdr:row>18</xdr:row>
      <xdr:rowOff>118775</xdr:rowOff>
    </xdr:to>
    <xdr:cxnSp macro="">
      <xdr:nvCxnSpPr>
        <xdr:cNvPr id="461" name="直線コネクタ 460">
          <a:extLst>
            <a:ext uri="{FF2B5EF4-FFF2-40B4-BE49-F238E27FC236}">
              <a16:creationId xmlns:a16="http://schemas.microsoft.com/office/drawing/2014/main" id="{C0A338A3-2DD2-41DA-BC8F-FB4789A1E27B}"/>
            </a:ext>
          </a:extLst>
        </xdr:cNvPr>
        <xdr:cNvCxnSpPr/>
      </xdr:nvCxnSpPr>
      <xdr:spPr>
        <a:xfrm flipV="1">
          <a:off x="14401800" y="2911868"/>
          <a:ext cx="889000" cy="29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132140</xdr:rowOff>
    </xdr:from>
    <xdr:to>
      <xdr:col>73</xdr:col>
      <xdr:colOff>44450</xdr:colOff>
      <xdr:row>15</xdr:row>
      <xdr:rowOff>62290</xdr:rowOff>
    </xdr:to>
    <xdr:sp macro="" textlink="">
      <xdr:nvSpPr>
        <xdr:cNvPr id="462" name="フローチャート: 判断 461">
          <a:extLst>
            <a:ext uri="{FF2B5EF4-FFF2-40B4-BE49-F238E27FC236}">
              <a16:creationId xmlns:a16="http://schemas.microsoft.com/office/drawing/2014/main" id="{B1522F4F-12D1-40D8-9CAB-C6139B8398A0}"/>
            </a:ext>
          </a:extLst>
        </xdr:cNvPr>
        <xdr:cNvSpPr/>
      </xdr:nvSpPr>
      <xdr:spPr>
        <a:xfrm>
          <a:off x="152400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72467</xdr:rowOff>
    </xdr:from>
    <xdr:ext cx="762000" cy="259045"/>
    <xdr:sp macro="" textlink="">
      <xdr:nvSpPr>
        <xdr:cNvPr id="463" name="テキスト ボックス 462">
          <a:extLst>
            <a:ext uri="{FF2B5EF4-FFF2-40B4-BE49-F238E27FC236}">
              <a16:creationId xmlns:a16="http://schemas.microsoft.com/office/drawing/2014/main" id="{FD3565FF-BD02-4FBA-9554-78CF24084CF5}"/>
            </a:ext>
          </a:extLst>
        </xdr:cNvPr>
        <xdr:cNvSpPr txBox="1"/>
      </xdr:nvSpPr>
      <xdr:spPr>
        <a:xfrm>
          <a:off x="14909800" y="23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118775</xdr:rowOff>
    </xdr:from>
    <xdr:to>
      <xdr:col>68</xdr:col>
      <xdr:colOff>152400</xdr:colOff>
      <xdr:row>19</xdr:row>
      <xdr:rowOff>84062</xdr:rowOff>
    </xdr:to>
    <xdr:cxnSp macro="">
      <xdr:nvCxnSpPr>
        <xdr:cNvPr id="464" name="直線コネクタ 463">
          <a:extLst>
            <a:ext uri="{FF2B5EF4-FFF2-40B4-BE49-F238E27FC236}">
              <a16:creationId xmlns:a16="http://schemas.microsoft.com/office/drawing/2014/main" id="{D891A271-EFDF-41F1-89D3-922605675BFC}"/>
            </a:ext>
          </a:extLst>
        </xdr:cNvPr>
        <xdr:cNvCxnSpPr/>
      </xdr:nvCxnSpPr>
      <xdr:spPr>
        <a:xfrm flipV="1">
          <a:off x="13512800" y="3204875"/>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103414</xdr:rowOff>
    </xdr:from>
    <xdr:to>
      <xdr:col>68</xdr:col>
      <xdr:colOff>203200</xdr:colOff>
      <xdr:row>15</xdr:row>
      <xdr:rowOff>33564</xdr:rowOff>
    </xdr:to>
    <xdr:sp macro="" textlink="">
      <xdr:nvSpPr>
        <xdr:cNvPr id="465" name="フローチャート: 判断 464">
          <a:extLst>
            <a:ext uri="{FF2B5EF4-FFF2-40B4-BE49-F238E27FC236}">
              <a16:creationId xmlns:a16="http://schemas.microsoft.com/office/drawing/2014/main" id="{93BBCA4E-F0B5-4C71-8B5A-1F83D484D907}"/>
            </a:ext>
          </a:extLst>
        </xdr:cNvPr>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66" name="テキスト ボックス 465">
          <a:extLst>
            <a:ext uri="{FF2B5EF4-FFF2-40B4-BE49-F238E27FC236}">
              <a16:creationId xmlns:a16="http://schemas.microsoft.com/office/drawing/2014/main" id="{98EA60B1-7651-41BE-9595-6B2E66F2936B}"/>
            </a:ext>
          </a:extLst>
        </xdr:cNvPr>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102265</xdr:rowOff>
    </xdr:from>
    <xdr:to>
      <xdr:col>64</xdr:col>
      <xdr:colOff>152400</xdr:colOff>
      <xdr:row>15</xdr:row>
      <xdr:rowOff>32415</xdr:rowOff>
    </xdr:to>
    <xdr:sp macro="" textlink="">
      <xdr:nvSpPr>
        <xdr:cNvPr id="467" name="フローチャート: 判断 466">
          <a:extLst>
            <a:ext uri="{FF2B5EF4-FFF2-40B4-BE49-F238E27FC236}">
              <a16:creationId xmlns:a16="http://schemas.microsoft.com/office/drawing/2014/main" id="{C525FB93-B346-4B8B-B459-FEBD1C181C57}"/>
            </a:ext>
          </a:extLst>
        </xdr:cNvPr>
        <xdr:cNvSpPr/>
      </xdr:nvSpPr>
      <xdr:spPr>
        <a:xfrm>
          <a:off x="13462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42592</xdr:rowOff>
    </xdr:from>
    <xdr:ext cx="762000" cy="259045"/>
    <xdr:sp macro="" textlink="">
      <xdr:nvSpPr>
        <xdr:cNvPr id="468" name="テキスト ボックス 467">
          <a:extLst>
            <a:ext uri="{FF2B5EF4-FFF2-40B4-BE49-F238E27FC236}">
              <a16:creationId xmlns:a16="http://schemas.microsoft.com/office/drawing/2014/main" id="{55A3BB41-DBC1-4D51-B418-945ABC6E0FF3}"/>
            </a:ext>
          </a:extLst>
        </xdr:cNvPr>
        <xdr:cNvSpPr txBox="1"/>
      </xdr:nvSpPr>
      <xdr:spPr>
        <a:xfrm>
          <a:off x="13131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1AAA57D2-38F9-4F86-BB4F-9FDFB7D35BAD}"/>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70" name="テキスト ボックス 469">
          <a:extLst>
            <a:ext uri="{FF2B5EF4-FFF2-40B4-BE49-F238E27FC236}">
              <a16:creationId xmlns:a16="http://schemas.microsoft.com/office/drawing/2014/main" id="{7D343105-F240-496C-AC3C-4E257AFDD9B5}"/>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71" name="テキスト ボックス 470">
          <a:extLst>
            <a:ext uri="{FF2B5EF4-FFF2-40B4-BE49-F238E27FC236}">
              <a16:creationId xmlns:a16="http://schemas.microsoft.com/office/drawing/2014/main" id="{4E932A53-C41D-4D25-B8EE-1331E50DB4E9}"/>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2" name="テキスト ボックス 471">
          <a:extLst>
            <a:ext uri="{FF2B5EF4-FFF2-40B4-BE49-F238E27FC236}">
              <a16:creationId xmlns:a16="http://schemas.microsoft.com/office/drawing/2014/main" id="{C9BE7FD2-8551-4AB6-AC74-3F8212467363}"/>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3" name="テキスト ボックス 472">
          <a:extLst>
            <a:ext uri="{FF2B5EF4-FFF2-40B4-BE49-F238E27FC236}">
              <a16:creationId xmlns:a16="http://schemas.microsoft.com/office/drawing/2014/main" id="{7A4D25AE-D8DB-4E46-8316-CEC87E723CA5}"/>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67794</xdr:rowOff>
    </xdr:from>
    <xdr:to>
      <xdr:col>81</xdr:col>
      <xdr:colOff>95250</xdr:colOff>
      <xdr:row>14</xdr:row>
      <xdr:rowOff>169394</xdr:rowOff>
    </xdr:to>
    <xdr:sp macro="" textlink="">
      <xdr:nvSpPr>
        <xdr:cNvPr id="474" name="楕円 473">
          <a:extLst>
            <a:ext uri="{FF2B5EF4-FFF2-40B4-BE49-F238E27FC236}">
              <a16:creationId xmlns:a16="http://schemas.microsoft.com/office/drawing/2014/main" id="{D374E8CE-FEF5-4424-8E4C-9F81252877CA}"/>
            </a:ext>
          </a:extLst>
        </xdr:cNvPr>
        <xdr:cNvSpPr/>
      </xdr:nvSpPr>
      <xdr:spPr>
        <a:xfrm>
          <a:off x="16967200" y="246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39871</xdr:rowOff>
    </xdr:from>
    <xdr:ext cx="762000" cy="259045"/>
    <xdr:sp macro="" textlink="">
      <xdr:nvSpPr>
        <xdr:cNvPr id="475" name="将来負担の状況該当値テキスト">
          <a:extLst>
            <a:ext uri="{FF2B5EF4-FFF2-40B4-BE49-F238E27FC236}">
              <a16:creationId xmlns:a16="http://schemas.microsoft.com/office/drawing/2014/main" id="{27F905FD-E042-4AC0-B712-73BACB7BF4B5}"/>
            </a:ext>
          </a:extLst>
        </xdr:cNvPr>
        <xdr:cNvSpPr txBox="1"/>
      </xdr:nvSpPr>
      <xdr:spPr>
        <a:xfrm>
          <a:off x="17106900" y="2440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35379</xdr:rowOff>
    </xdr:from>
    <xdr:to>
      <xdr:col>77</xdr:col>
      <xdr:colOff>95250</xdr:colOff>
      <xdr:row>15</xdr:row>
      <xdr:rowOff>136979</xdr:rowOff>
    </xdr:to>
    <xdr:sp macro="" textlink="">
      <xdr:nvSpPr>
        <xdr:cNvPr id="476" name="楕円 475">
          <a:extLst>
            <a:ext uri="{FF2B5EF4-FFF2-40B4-BE49-F238E27FC236}">
              <a16:creationId xmlns:a16="http://schemas.microsoft.com/office/drawing/2014/main" id="{3E82B406-976A-4EEB-87AE-0A914655D6B4}"/>
            </a:ext>
          </a:extLst>
        </xdr:cNvPr>
        <xdr:cNvSpPr/>
      </xdr:nvSpPr>
      <xdr:spPr>
        <a:xfrm>
          <a:off x="16129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121756</xdr:rowOff>
    </xdr:from>
    <xdr:ext cx="736600" cy="259045"/>
    <xdr:sp macro="" textlink="">
      <xdr:nvSpPr>
        <xdr:cNvPr id="477" name="テキスト ボックス 476">
          <a:extLst>
            <a:ext uri="{FF2B5EF4-FFF2-40B4-BE49-F238E27FC236}">
              <a16:creationId xmlns:a16="http://schemas.microsoft.com/office/drawing/2014/main" id="{B336D59C-BC3F-4DA7-81D7-A7E47C83D756}"/>
            </a:ext>
          </a:extLst>
        </xdr:cNvPr>
        <xdr:cNvSpPr txBox="1"/>
      </xdr:nvSpPr>
      <xdr:spPr>
        <a:xfrm>
          <a:off x="15798800" y="2693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117868</xdr:rowOff>
    </xdr:from>
    <xdr:to>
      <xdr:col>73</xdr:col>
      <xdr:colOff>44450</xdr:colOff>
      <xdr:row>17</xdr:row>
      <xdr:rowOff>48018</xdr:rowOff>
    </xdr:to>
    <xdr:sp macro="" textlink="">
      <xdr:nvSpPr>
        <xdr:cNvPr id="478" name="楕円 477">
          <a:extLst>
            <a:ext uri="{FF2B5EF4-FFF2-40B4-BE49-F238E27FC236}">
              <a16:creationId xmlns:a16="http://schemas.microsoft.com/office/drawing/2014/main" id="{DBECAF18-2856-49FE-99A6-D15C7FA06C0F}"/>
            </a:ext>
          </a:extLst>
        </xdr:cNvPr>
        <xdr:cNvSpPr/>
      </xdr:nvSpPr>
      <xdr:spPr>
        <a:xfrm>
          <a:off x="15240000" y="286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32795</xdr:rowOff>
    </xdr:from>
    <xdr:ext cx="762000" cy="259045"/>
    <xdr:sp macro="" textlink="">
      <xdr:nvSpPr>
        <xdr:cNvPr id="479" name="テキスト ボックス 478">
          <a:extLst>
            <a:ext uri="{FF2B5EF4-FFF2-40B4-BE49-F238E27FC236}">
              <a16:creationId xmlns:a16="http://schemas.microsoft.com/office/drawing/2014/main" id="{D776874B-9C61-45F1-B784-62869CC3AFEC}"/>
            </a:ext>
          </a:extLst>
        </xdr:cNvPr>
        <xdr:cNvSpPr txBox="1"/>
      </xdr:nvSpPr>
      <xdr:spPr>
        <a:xfrm>
          <a:off x="14909800" y="294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67975</xdr:rowOff>
    </xdr:from>
    <xdr:to>
      <xdr:col>68</xdr:col>
      <xdr:colOff>203200</xdr:colOff>
      <xdr:row>18</xdr:row>
      <xdr:rowOff>169575</xdr:rowOff>
    </xdr:to>
    <xdr:sp macro="" textlink="">
      <xdr:nvSpPr>
        <xdr:cNvPr id="480" name="楕円 479">
          <a:extLst>
            <a:ext uri="{FF2B5EF4-FFF2-40B4-BE49-F238E27FC236}">
              <a16:creationId xmlns:a16="http://schemas.microsoft.com/office/drawing/2014/main" id="{3C462F5A-2B05-4A47-AB39-05F8E1E184E2}"/>
            </a:ext>
          </a:extLst>
        </xdr:cNvPr>
        <xdr:cNvSpPr/>
      </xdr:nvSpPr>
      <xdr:spPr>
        <a:xfrm>
          <a:off x="14351000" y="315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154352</xdr:rowOff>
    </xdr:from>
    <xdr:ext cx="762000" cy="259045"/>
    <xdr:sp macro="" textlink="">
      <xdr:nvSpPr>
        <xdr:cNvPr id="481" name="テキスト ボックス 480">
          <a:extLst>
            <a:ext uri="{FF2B5EF4-FFF2-40B4-BE49-F238E27FC236}">
              <a16:creationId xmlns:a16="http://schemas.microsoft.com/office/drawing/2014/main" id="{7E4F0A02-1019-431F-A5FC-C32A0848F133}"/>
            </a:ext>
          </a:extLst>
        </xdr:cNvPr>
        <xdr:cNvSpPr txBox="1"/>
      </xdr:nvSpPr>
      <xdr:spPr>
        <a:xfrm>
          <a:off x="14020800" y="324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33262</xdr:rowOff>
    </xdr:from>
    <xdr:to>
      <xdr:col>64</xdr:col>
      <xdr:colOff>152400</xdr:colOff>
      <xdr:row>19</xdr:row>
      <xdr:rowOff>134862</xdr:rowOff>
    </xdr:to>
    <xdr:sp macro="" textlink="">
      <xdr:nvSpPr>
        <xdr:cNvPr id="482" name="楕円 481">
          <a:extLst>
            <a:ext uri="{FF2B5EF4-FFF2-40B4-BE49-F238E27FC236}">
              <a16:creationId xmlns:a16="http://schemas.microsoft.com/office/drawing/2014/main" id="{DDF7ABF2-8881-494A-8D12-FED38D2903F7}"/>
            </a:ext>
          </a:extLst>
        </xdr:cNvPr>
        <xdr:cNvSpPr/>
      </xdr:nvSpPr>
      <xdr:spPr>
        <a:xfrm>
          <a:off x="13462000" y="329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119639</xdr:rowOff>
    </xdr:from>
    <xdr:ext cx="762000" cy="259045"/>
    <xdr:sp macro="" textlink="">
      <xdr:nvSpPr>
        <xdr:cNvPr id="483" name="テキスト ボックス 482">
          <a:extLst>
            <a:ext uri="{FF2B5EF4-FFF2-40B4-BE49-F238E27FC236}">
              <a16:creationId xmlns:a16="http://schemas.microsoft.com/office/drawing/2014/main" id="{6FF9A092-4DFF-4118-824A-367E6057E0EE}"/>
            </a:ext>
          </a:extLst>
        </xdr:cNvPr>
        <xdr:cNvSpPr txBox="1"/>
      </xdr:nvSpPr>
      <xdr:spPr>
        <a:xfrm>
          <a:off x="13131800" y="337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岡山県勝央町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10,911
10,825
54.05
6,890,988
6,395,773
427,809
4,262,510
5,836,151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17.9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ysClr val="windowText" lastClr="000000"/>
              </a:solidFill>
              <a:effectLst/>
              <a:latin typeface="+mn-lt"/>
              <a:ea typeface="+mn-ea"/>
              <a:cs typeface="+mn-cs"/>
            </a:rPr>
            <a:t>類似団体平均、県平均とも下回っている。</a:t>
          </a:r>
          <a:endParaRPr lang="ja-JP" altLang="ja-JP" sz="1200">
            <a:solidFill>
              <a:sysClr val="windowText" lastClr="000000"/>
            </a:solidFill>
            <a:effectLst/>
          </a:endParaRPr>
        </a:p>
        <a:p>
          <a:r>
            <a:rPr lang="ja-JP" altLang="ja-JP" sz="1200">
              <a:solidFill>
                <a:sysClr val="windowText" lastClr="000000"/>
              </a:solidFill>
              <a:effectLst/>
              <a:latin typeface="+mn-lt"/>
              <a:ea typeface="+mn-ea"/>
              <a:cs typeface="+mn-cs"/>
            </a:rPr>
            <a:t>これまで退職者の補充抑制等を行ってきたことによるもので、今後退職者と新規採用職員とのバランスを考慮し、人件費の抑制に努める。</a:t>
          </a:r>
          <a:endParaRPr lang="ja-JP" altLang="ja-JP" sz="1200">
            <a:solidFill>
              <a:sysClr val="windowText" lastClr="000000"/>
            </a:solidFill>
            <a:effectLst/>
          </a:endParaRPr>
        </a:p>
        <a:p>
          <a:r>
            <a:rPr lang="ja-JP" altLang="ja-JP" sz="1200">
              <a:solidFill>
                <a:sysClr val="windowText" lastClr="000000"/>
              </a:solidFill>
              <a:effectLst/>
              <a:latin typeface="+mn-lt"/>
              <a:ea typeface="+mn-ea"/>
              <a:cs typeface="+mn-cs"/>
            </a:rPr>
            <a:t>令和</a:t>
          </a:r>
          <a:r>
            <a:rPr lang="ja-JP" altLang="en-US" sz="1200">
              <a:solidFill>
                <a:sysClr val="windowText" lastClr="000000"/>
              </a:solidFill>
              <a:effectLst/>
              <a:latin typeface="+mn-lt"/>
              <a:ea typeface="+mn-ea"/>
              <a:cs typeface="+mn-cs"/>
            </a:rPr>
            <a:t>４</a:t>
          </a:r>
          <a:r>
            <a:rPr lang="ja-JP" altLang="ja-JP" sz="1200">
              <a:solidFill>
                <a:sysClr val="windowText" lastClr="000000"/>
              </a:solidFill>
              <a:effectLst/>
              <a:latin typeface="+mn-lt"/>
              <a:ea typeface="+mn-ea"/>
              <a:cs typeface="+mn-cs"/>
            </a:rPr>
            <a:t>年度については、会計年度任用職員の人件費</a:t>
          </a:r>
          <a:r>
            <a:rPr lang="ja-JP" altLang="en-US" sz="1200">
              <a:solidFill>
                <a:sysClr val="windowText" lastClr="000000"/>
              </a:solidFill>
              <a:effectLst/>
              <a:latin typeface="+mn-lt"/>
              <a:ea typeface="+mn-ea"/>
              <a:cs typeface="+mn-cs"/>
            </a:rPr>
            <a:t>の</a:t>
          </a:r>
          <a:r>
            <a:rPr lang="ja-JP" altLang="ja-JP" sz="1200">
              <a:solidFill>
                <a:sysClr val="windowText" lastClr="000000"/>
              </a:solidFill>
              <a:effectLst/>
              <a:latin typeface="+mn-lt"/>
              <a:ea typeface="+mn-ea"/>
              <a:cs typeface="+mn-cs"/>
            </a:rPr>
            <a:t>増加</a:t>
          </a:r>
          <a:r>
            <a:rPr lang="ja-JP" altLang="en-US" sz="1200">
              <a:solidFill>
                <a:sysClr val="windowText" lastClr="000000"/>
              </a:solidFill>
              <a:effectLst/>
              <a:latin typeface="+mn-lt"/>
              <a:ea typeface="+mn-ea"/>
              <a:cs typeface="+mn-cs"/>
            </a:rPr>
            <a:t>などにより１．１ポイント増加した。</a:t>
          </a:r>
          <a:endParaRPr lang="ja-JP" altLang="ja-JP" sz="12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40</xdr:row>
      <xdr:rowOff>96520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68597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96520</xdr:rowOff>
    </xdr:from>
    <xdr:to>
      <xdr:col>24</xdr:col>
      <xdr:colOff>114300</xdr:colOff>
      <xdr:row>40</xdr:row>
      <xdr:rowOff>96520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92710</xdr:rowOff>
    </xdr:from>
    <xdr:to>
      <xdr:col>24</xdr:col>
      <xdr:colOff>25400</xdr:colOff>
      <xdr:row>36</xdr:row>
      <xdr:rowOff>5080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934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40657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92710</xdr:rowOff>
    </xdr:from>
    <xdr:to>
      <xdr:col>19</xdr:col>
      <xdr:colOff>187325</xdr:colOff>
      <xdr:row>35</xdr:row>
      <xdr:rowOff>92710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093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43180</xdr:rowOff>
    </xdr:from>
    <xdr:to>
      <xdr:col>15</xdr:col>
      <xdr:colOff>98425</xdr:colOff>
      <xdr:row>35</xdr:row>
      <xdr:rowOff>92710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87248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161290</xdr:rowOff>
    </xdr:from>
    <xdr:to>
      <xdr:col>11</xdr:col>
      <xdr:colOff>9525</xdr:colOff>
      <xdr:row>34</xdr:row>
      <xdr:rowOff>43180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8191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78757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109237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142257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41910</xdr:rowOff>
    </xdr:from>
    <xdr:to>
      <xdr:col>20</xdr:col>
      <xdr:colOff>38100</xdr:colOff>
      <xdr:row>35</xdr:row>
      <xdr:rowOff>143510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153687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41910</xdr:rowOff>
    </xdr:from>
    <xdr:to>
      <xdr:col>15</xdr:col>
      <xdr:colOff>149225</xdr:colOff>
      <xdr:row>35</xdr:row>
      <xdr:rowOff>143510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153687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163830</xdr:rowOff>
    </xdr:from>
    <xdr:to>
      <xdr:col>11</xdr:col>
      <xdr:colOff>60325</xdr:colOff>
      <xdr:row>34</xdr:row>
      <xdr:rowOff>93980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104157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110490</xdr:rowOff>
    </xdr:from>
    <xdr:to>
      <xdr:col>6</xdr:col>
      <xdr:colOff>171450</xdr:colOff>
      <xdr:row>34</xdr:row>
      <xdr:rowOff>40640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50817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ysClr val="windowText" lastClr="000000"/>
              </a:solidFill>
              <a:effectLst/>
              <a:latin typeface="+mn-lt"/>
              <a:ea typeface="+mn-ea"/>
              <a:cs typeface="+mn-cs"/>
            </a:rPr>
            <a:t>類似団体の平均と比較し、下回っているが、長期的には事務の見直しによる抑制を図らなければならない。</a:t>
          </a:r>
          <a:endParaRPr lang="ja-JP" altLang="ja-JP" sz="1200">
            <a:solidFill>
              <a:sysClr val="windowText" lastClr="000000"/>
            </a:solidFill>
            <a:effectLst/>
          </a:endParaRPr>
        </a:p>
        <a:p>
          <a:pPr eaLnBrk="1" fontAlgn="auto" latinLnBrk="0" hangingPunct="1"/>
          <a:r>
            <a:rPr lang="ja-JP" altLang="ja-JP" sz="1200">
              <a:solidFill>
                <a:sysClr val="windowText" lastClr="000000"/>
              </a:solidFill>
              <a:effectLst/>
              <a:latin typeface="+mn-lt"/>
              <a:ea typeface="+mn-ea"/>
              <a:cs typeface="+mn-cs"/>
            </a:rPr>
            <a:t>令和</a:t>
          </a:r>
          <a:r>
            <a:rPr lang="ja-JP" altLang="en-US" sz="1200">
              <a:solidFill>
                <a:sysClr val="windowText" lastClr="000000"/>
              </a:solidFill>
              <a:effectLst/>
              <a:latin typeface="+mn-lt"/>
              <a:ea typeface="+mn-ea"/>
              <a:cs typeface="+mn-cs"/>
            </a:rPr>
            <a:t>４</a:t>
          </a:r>
          <a:r>
            <a:rPr lang="ja-JP" altLang="ja-JP" sz="1200">
              <a:solidFill>
                <a:sysClr val="windowText" lastClr="000000"/>
              </a:solidFill>
              <a:effectLst/>
              <a:latin typeface="+mn-lt"/>
              <a:ea typeface="+mn-ea"/>
              <a:cs typeface="+mn-cs"/>
            </a:rPr>
            <a:t>年度については、</a:t>
          </a:r>
          <a:r>
            <a:rPr lang="ja-JP" altLang="en-US" sz="1200">
              <a:solidFill>
                <a:sysClr val="windowText" lastClr="000000"/>
              </a:solidFill>
              <a:effectLst/>
              <a:latin typeface="+mn-lt"/>
              <a:ea typeface="+mn-ea"/>
              <a:cs typeface="+mn-cs"/>
            </a:rPr>
            <a:t>学校給食公会計化が始まったことが</a:t>
          </a:r>
          <a:r>
            <a:rPr lang="ja-JP" altLang="ja-JP" sz="1200">
              <a:solidFill>
                <a:sysClr val="windowText" lastClr="000000"/>
              </a:solidFill>
              <a:effectLst/>
              <a:latin typeface="+mn-lt"/>
              <a:ea typeface="+mn-ea"/>
              <a:cs typeface="+mn-cs"/>
            </a:rPr>
            <a:t>物件費を</a:t>
          </a:r>
          <a:r>
            <a:rPr lang="ja-JP" altLang="en-US" sz="1200">
              <a:solidFill>
                <a:sysClr val="windowText" lastClr="000000"/>
              </a:solidFill>
              <a:effectLst/>
              <a:latin typeface="+mn-lt"/>
              <a:ea typeface="+mn-ea"/>
              <a:cs typeface="+mn-cs"/>
            </a:rPr>
            <a:t>押し上げる</a:t>
          </a:r>
          <a:r>
            <a:rPr lang="ja-JP" altLang="ja-JP" sz="1200">
              <a:solidFill>
                <a:sysClr val="windowText" lastClr="000000"/>
              </a:solidFill>
              <a:effectLst/>
              <a:latin typeface="+mn-lt"/>
              <a:ea typeface="+mn-ea"/>
              <a:cs typeface="+mn-cs"/>
            </a:rPr>
            <a:t>要因となった。</a:t>
          </a:r>
          <a:endParaRPr lang="ja-JP" altLang="ja-JP" sz="12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64135</xdr:rowOff>
    </xdr:from>
    <xdr:to>
      <xdr:col>82</xdr:col>
      <xdr:colOff>107950</xdr:colOff>
      <xdr:row>20</xdr:row>
      <xdr:rowOff>52705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9298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150512</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036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64135</xdr:rowOff>
    </xdr:from>
    <xdr:to>
      <xdr:col>82</xdr:col>
      <xdr:colOff>196850</xdr:colOff>
      <xdr:row>13</xdr:row>
      <xdr:rowOff>64135</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9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29845</xdr:rowOff>
    </xdr:from>
    <xdr:to>
      <xdr:col>82</xdr:col>
      <xdr:colOff>107950</xdr:colOff>
      <xdr:row>15</xdr:row>
      <xdr:rowOff>18415</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430145"/>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156862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55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xdr:rowOff>
    </xdr:from>
    <xdr:to>
      <xdr:col>82</xdr:col>
      <xdr:colOff>158750</xdr:colOff>
      <xdr:row>15</xdr:row>
      <xdr:rowOff>114935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29845</xdr:rowOff>
    </xdr:from>
    <xdr:to>
      <xdr:col>78</xdr:col>
      <xdr:colOff>69850</xdr:colOff>
      <xdr:row>14</xdr:row>
      <xdr:rowOff>115570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43014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121920</xdr:rowOff>
    </xdr:from>
    <xdr:to>
      <xdr:col>78</xdr:col>
      <xdr:colOff>120650</xdr:colOff>
      <xdr:row>15</xdr:row>
      <xdr:rowOff>52070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36847</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60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115570</xdr:rowOff>
    </xdr:from>
    <xdr:to>
      <xdr:col>73</xdr:col>
      <xdr:colOff>180975</xdr:colOff>
      <xdr:row>15</xdr:row>
      <xdr:rowOff>104140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51587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59707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35560</xdr:rowOff>
    </xdr:from>
    <xdr:to>
      <xdr:col>69</xdr:col>
      <xdr:colOff>92075</xdr:colOff>
      <xdr:row>15</xdr:row>
      <xdr:rowOff>104140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60731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116205</xdr:rowOff>
    </xdr:from>
    <xdr:to>
      <xdr:col>69</xdr:col>
      <xdr:colOff>142875</xdr:colOff>
      <xdr:row>16</xdr:row>
      <xdr:rowOff>46355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68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31132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77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64770</xdr:rowOff>
    </xdr:from>
    <xdr:to>
      <xdr:col>65</xdr:col>
      <xdr:colOff>53975</xdr:colOff>
      <xdr:row>15</xdr:row>
      <xdr:rowOff>166370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151147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139065</xdr:rowOff>
    </xdr:from>
    <xdr:to>
      <xdr:col>82</xdr:col>
      <xdr:colOff>158750</xdr:colOff>
      <xdr:row>15</xdr:row>
      <xdr:rowOff>69215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53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155592</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384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150495</xdr:rowOff>
    </xdr:from>
    <xdr:to>
      <xdr:col>78</xdr:col>
      <xdr:colOff>120650</xdr:colOff>
      <xdr:row>14</xdr:row>
      <xdr:rowOff>80645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37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90822</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148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64770</xdr:rowOff>
    </xdr:from>
    <xdr:to>
      <xdr:col>74</xdr:col>
      <xdr:colOff>31750</xdr:colOff>
      <xdr:row>14</xdr:row>
      <xdr:rowOff>166370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46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5097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233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53340</xdr:rowOff>
    </xdr:from>
    <xdr:to>
      <xdr:col>69</xdr:col>
      <xdr:colOff>142875</xdr:colOff>
      <xdr:row>15</xdr:row>
      <xdr:rowOff>154940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62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165117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39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156210</xdr:rowOff>
    </xdr:from>
    <xdr:to>
      <xdr:col>65</xdr:col>
      <xdr:colOff>53975</xdr:colOff>
      <xdr:row>15</xdr:row>
      <xdr:rowOff>86360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55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96537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ysClr val="windowText" lastClr="000000"/>
              </a:solidFill>
              <a:effectLst/>
              <a:latin typeface="+mn-lt"/>
              <a:ea typeface="+mn-ea"/>
              <a:cs typeface="+mn-cs"/>
            </a:rPr>
            <a:t>類似団体の平均と比較し上回っているが、これは平成</a:t>
          </a:r>
          <a:r>
            <a:rPr lang="en-US" altLang="ja-JP" sz="1200">
              <a:solidFill>
                <a:sysClr val="windowText" lastClr="000000"/>
              </a:solidFill>
              <a:effectLst/>
              <a:latin typeface="+mn-lt"/>
              <a:ea typeface="+mn-ea"/>
              <a:cs typeface="+mn-cs"/>
            </a:rPr>
            <a:t>29</a:t>
          </a:r>
          <a:r>
            <a:rPr lang="ja-JP" altLang="ja-JP" sz="1200">
              <a:solidFill>
                <a:sysClr val="windowText" lastClr="000000"/>
              </a:solidFill>
              <a:effectLst/>
              <a:latin typeface="+mn-lt"/>
              <a:ea typeface="+mn-ea"/>
              <a:cs typeface="+mn-cs"/>
            </a:rPr>
            <a:t>年度から医療費無料化の対象を高校生まで拡充（</a:t>
          </a:r>
          <a:r>
            <a:rPr lang="en-US" altLang="ja-JP" sz="1200">
              <a:solidFill>
                <a:sysClr val="windowText" lastClr="000000"/>
              </a:solidFill>
              <a:effectLst/>
              <a:latin typeface="+mn-lt"/>
              <a:ea typeface="+mn-ea"/>
              <a:cs typeface="+mn-cs"/>
            </a:rPr>
            <a:t>H29</a:t>
          </a:r>
          <a:r>
            <a:rPr lang="ja-JP" altLang="ja-JP" sz="1200">
              <a:solidFill>
                <a:sysClr val="windowText" lastClr="000000"/>
              </a:solidFill>
              <a:effectLst/>
              <a:latin typeface="+mn-lt"/>
              <a:ea typeface="+mn-ea"/>
              <a:cs typeface="+mn-cs"/>
            </a:rPr>
            <a:t>は入院のみ）したことなどが影響し、全体として伸びているものと思われる。</a:t>
          </a:r>
          <a:endParaRPr lang="ja-JP" altLang="ja-JP" sz="1200">
            <a:solidFill>
              <a:sysClr val="windowText" lastClr="000000"/>
            </a:solidFill>
            <a:effectLst/>
          </a:endParaRPr>
        </a:p>
        <a:p>
          <a:r>
            <a:rPr lang="ja-JP" altLang="ja-JP" sz="1200">
              <a:solidFill>
                <a:sysClr val="windowText" lastClr="000000"/>
              </a:solidFill>
              <a:effectLst/>
              <a:latin typeface="+mn-lt"/>
              <a:ea typeface="+mn-ea"/>
              <a:cs typeface="+mn-cs"/>
            </a:rPr>
            <a:t>令和</a:t>
          </a:r>
          <a:r>
            <a:rPr lang="ja-JP" altLang="en-US" sz="1200">
              <a:solidFill>
                <a:sysClr val="windowText" lastClr="000000"/>
              </a:solidFill>
              <a:effectLst/>
              <a:latin typeface="+mn-lt"/>
              <a:ea typeface="+mn-ea"/>
              <a:cs typeface="+mn-cs"/>
            </a:rPr>
            <a:t>４</a:t>
          </a:r>
          <a:r>
            <a:rPr lang="ja-JP" altLang="ja-JP" sz="1200">
              <a:solidFill>
                <a:sysClr val="windowText" lastClr="000000"/>
              </a:solidFill>
              <a:effectLst/>
              <a:latin typeface="+mn-lt"/>
              <a:ea typeface="+mn-ea"/>
              <a:cs typeface="+mn-cs"/>
            </a:rPr>
            <a:t>年度については、前年度と比較して０．</a:t>
          </a:r>
          <a:r>
            <a:rPr lang="ja-JP" altLang="en-US" sz="1200">
              <a:solidFill>
                <a:sysClr val="windowText" lastClr="000000"/>
              </a:solidFill>
              <a:effectLst/>
              <a:latin typeface="+mn-lt"/>
              <a:ea typeface="+mn-ea"/>
              <a:cs typeface="+mn-cs"/>
            </a:rPr>
            <a:t>１</a:t>
          </a:r>
          <a:r>
            <a:rPr lang="ja-JP" altLang="ja-JP" sz="1200">
              <a:solidFill>
                <a:sysClr val="windowText" lastClr="000000"/>
              </a:solidFill>
              <a:effectLst/>
              <a:latin typeface="+mn-lt"/>
              <a:ea typeface="+mn-ea"/>
              <a:cs typeface="+mn-cs"/>
            </a:rPr>
            <a:t>ポイント</a:t>
          </a:r>
          <a:r>
            <a:rPr lang="ja-JP" altLang="en-US" sz="1200">
              <a:solidFill>
                <a:sysClr val="windowText" lastClr="000000"/>
              </a:solidFill>
              <a:effectLst/>
              <a:latin typeface="+mn-lt"/>
              <a:ea typeface="+mn-ea"/>
              <a:cs typeface="+mn-cs"/>
            </a:rPr>
            <a:t>増加</a:t>
          </a:r>
          <a:r>
            <a:rPr lang="ja-JP" altLang="ja-JP" sz="1200">
              <a:solidFill>
                <a:sysClr val="windowText" lastClr="000000"/>
              </a:solidFill>
              <a:effectLst/>
              <a:latin typeface="+mn-lt"/>
              <a:ea typeface="+mn-ea"/>
              <a:cs typeface="+mn-cs"/>
            </a:rPr>
            <a:t>している。</a:t>
          </a:r>
          <a:endParaRPr lang="ja-JP" altLang="ja-JP" sz="12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805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99077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127000</xdr:rowOff>
    </xdr:from>
    <xdr:to>
      <xdr:col>24</xdr:col>
      <xdr:colOff>114300</xdr:colOff>
      <xdr:row>61</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56</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6901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57</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6901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92727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12700</xdr:rowOff>
    </xdr:from>
    <xdr:to>
      <xdr:col>15</xdr:col>
      <xdr:colOff>98425</xdr:colOff>
      <xdr:row>60</xdr:row>
      <xdr:rowOff>107950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785350"/>
          <a:ext cx="889000" cy="60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57150</xdr:rowOff>
    </xdr:from>
    <xdr:to>
      <xdr:col>15</xdr:col>
      <xdr:colOff>149225</xdr:colOff>
      <xdr:row>56</xdr:row>
      <xdr:rowOff>158750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168927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107950</xdr:rowOff>
    </xdr:from>
    <xdr:to>
      <xdr:col>11</xdr:col>
      <xdr:colOff>9525</xdr:colOff>
      <xdr:row>60</xdr:row>
      <xdr:rowOff>107950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102235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73677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57150</xdr:rowOff>
    </xdr:from>
    <xdr:to>
      <xdr:col>24</xdr:col>
      <xdr:colOff>76200</xdr:colOff>
      <xdr:row>56</xdr:row>
      <xdr:rowOff>158750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29227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133350</xdr:rowOff>
    </xdr:from>
    <xdr:to>
      <xdr:col>15</xdr:col>
      <xdr:colOff>149225</xdr:colOff>
      <xdr:row>57</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48277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57150</xdr:rowOff>
    </xdr:from>
    <xdr:to>
      <xdr:col>11</xdr:col>
      <xdr:colOff>60325</xdr:colOff>
      <xdr:row>60</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143527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43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57150</xdr:rowOff>
    </xdr:from>
    <xdr:to>
      <xdr:col>6</xdr:col>
      <xdr:colOff>171450</xdr:colOff>
      <xdr:row>59</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143527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ysClr val="windowText" lastClr="000000"/>
              </a:solidFill>
              <a:effectLst/>
              <a:latin typeface="+mn-lt"/>
              <a:ea typeface="+mn-ea"/>
              <a:cs typeface="+mn-cs"/>
            </a:rPr>
            <a:t>類似団体平均、県平均とも下回っている。</a:t>
          </a:r>
          <a:endParaRPr lang="ja-JP" altLang="ja-JP" sz="1200">
            <a:solidFill>
              <a:sysClr val="windowText" lastClr="000000"/>
            </a:solidFill>
            <a:effectLst/>
          </a:endParaRPr>
        </a:p>
        <a:p>
          <a:r>
            <a:rPr lang="ja-JP" altLang="ja-JP" sz="1200">
              <a:solidFill>
                <a:sysClr val="windowText" lastClr="000000"/>
              </a:solidFill>
              <a:effectLst/>
              <a:latin typeface="+mn-lt"/>
              <a:ea typeface="+mn-ea"/>
              <a:cs typeface="+mn-cs"/>
            </a:rPr>
            <a:t>平成２６年度の下水道事業の法適化により繰出金から補助金となったことから、数値が下がっており、そこからは横ばいが続いている</a:t>
          </a:r>
          <a:r>
            <a:rPr lang="ja-JP" altLang="en-US" sz="1200">
              <a:solidFill>
                <a:sysClr val="windowText" lastClr="000000"/>
              </a:solidFill>
              <a:effectLst/>
              <a:latin typeface="+mn-lt"/>
              <a:ea typeface="+mn-ea"/>
              <a:cs typeface="+mn-cs"/>
            </a:rPr>
            <a:t>。</a:t>
          </a:r>
          <a:endParaRPr kumimoji="1" lang="ja-JP" altLang="en-US"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31750</xdr:rowOff>
    </xdr:from>
    <xdr:to>
      <xdr:col>82</xdr:col>
      <xdr:colOff>107950</xdr:colOff>
      <xdr:row>61</xdr:row>
      <xdr:rowOff>79375</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186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51452</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0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79375</xdr:rowOff>
    </xdr:from>
    <xdr:to>
      <xdr:col>82</xdr:col>
      <xdr:colOff>196850</xdr:colOff>
      <xdr:row>61</xdr:row>
      <xdr:rowOff>79375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37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118127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31750</xdr:rowOff>
    </xdr:from>
    <xdr:to>
      <xdr:col>82</xdr:col>
      <xdr:colOff>196850</xdr:colOff>
      <xdr:row>53</xdr:row>
      <xdr:rowOff>31750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69850</xdr:rowOff>
    </xdr:from>
    <xdr:to>
      <xdr:col>82</xdr:col>
      <xdr:colOff>107950</xdr:colOff>
      <xdr:row>54</xdr:row>
      <xdr:rowOff>117475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32815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38752</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39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66675</xdr:rowOff>
    </xdr:from>
    <xdr:to>
      <xdr:col>82</xdr:col>
      <xdr:colOff>158750</xdr:colOff>
      <xdr:row>56</xdr:row>
      <xdr:rowOff>168275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69850</xdr:rowOff>
    </xdr:from>
    <xdr:to>
      <xdr:col>78</xdr:col>
      <xdr:colOff>69850</xdr:colOff>
      <xdr:row>54</xdr:row>
      <xdr:rowOff>136525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32815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38100</xdr:rowOff>
    </xdr:from>
    <xdr:to>
      <xdr:col>78</xdr:col>
      <xdr:colOff>120650</xdr:colOff>
      <xdr:row>56</xdr:row>
      <xdr:rowOff>139700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124477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136525</xdr:rowOff>
    </xdr:from>
    <xdr:to>
      <xdr:col>73</xdr:col>
      <xdr:colOff>180975</xdr:colOff>
      <xdr:row>55</xdr:row>
      <xdr:rowOff>22225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3948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133350</xdr:rowOff>
    </xdr:from>
    <xdr:to>
      <xdr:col>74</xdr:col>
      <xdr:colOff>31750</xdr:colOff>
      <xdr:row>57</xdr:row>
      <xdr:rowOff>63500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48277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165100</xdr:rowOff>
    </xdr:from>
    <xdr:to>
      <xdr:col>69</xdr:col>
      <xdr:colOff>92075</xdr:colOff>
      <xdr:row>55</xdr:row>
      <xdr:rowOff>22225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4234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0</xdr:rowOff>
    </xdr:from>
    <xdr:to>
      <xdr:col>69</xdr:col>
      <xdr:colOff>142875</xdr:colOff>
      <xdr:row>57</xdr:row>
      <xdr:rowOff>101600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86377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143527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66675</xdr:rowOff>
    </xdr:from>
    <xdr:to>
      <xdr:col>82</xdr:col>
      <xdr:colOff>158750</xdr:colOff>
      <xdr:row>54</xdr:row>
      <xdr:rowOff>168275</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32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83202</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17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19050</xdr:rowOff>
    </xdr:from>
    <xdr:to>
      <xdr:col>78</xdr:col>
      <xdr:colOff>120650</xdr:colOff>
      <xdr:row>54</xdr:row>
      <xdr:rowOff>120650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130827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85725</xdr:rowOff>
    </xdr:from>
    <xdr:to>
      <xdr:col>74</xdr:col>
      <xdr:colOff>31750</xdr:colOff>
      <xdr:row>55</xdr:row>
      <xdr:rowOff>15875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34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26052</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11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142875</xdr:rowOff>
    </xdr:from>
    <xdr:to>
      <xdr:col>69</xdr:col>
      <xdr:colOff>142875</xdr:colOff>
      <xdr:row>55</xdr:row>
      <xdr:rowOff>73025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40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83202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17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114300</xdr:rowOff>
    </xdr:from>
    <xdr:to>
      <xdr:col>65</xdr:col>
      <xdr:colOff>53975</xdr:colOff>
      <xdr:row>55</xdr:row>
      <xdr:rowOff>44450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54627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ysClr val="windowText" lastClr="000000"/>
              </a:solidFill>
              <a:effectLst/>
              <a:latin typeface="+mn-lt"/>
              <a:ea typeface="+mn-ea"/>
              <a:cs typeface="+mn-cs"/>
            </a:rPr>
            <a:t>下水道事業の法適化により、平成２６年度から大幅に上昇し、類似団体平均を上回るようになった。</a:t>
          </a:r>
          <a:endParaRPr lang="ja-JP" altLang="ja-JP" sz="1200">
            <a:solidFill>
              <a:sysClr val="windowText" lastClr="000000"/>
            </a:solidFill>
            <a:effectLst/>
          </a:endParaRPr>
        </a:p>
        <a:p>
          <a:r>
            <a:rPr lang="ja-JP" altLang="ja-JP" sz="1200">
              <a:solidFill>
                <a:sysClr val="windowText" lastClr="000000"/>
              </a:solidFill>
              <a:effectLst/>
              <a:latin typeface="+mn-lt"/>
              <a:ea typeface="+mn-ea"/>
              <a:cs typeface="+mn-cs"/>
            </a:rPr>
            <a:t>令和</a:t>
          </a:r>
          <a:r>
            <a:rPr lang="ja-JP" altLang="en-US" sz="1200">
              <a:solidFill>
                <a:sysClr val="windowText" lastClr="000000"/>
              </a:solidFill>
              <a:effectLst/>
              <a:latin typeface="+mn-lt"/>
              <a:ea typeface="+mn-ea"/>
              <a:cs typeface="+mn-cs"/>
            </a:rPr>
            <a:t>４</a:t>
          </a:r>
          <a:r>
            <a:rPr lang="ja-JP" altLang="ja-JP" sz="1200">
              <a:solidFill>
                <a:sysClr val="windowText" lastClr="000000"/>
              </a:solidFill>
              <a:effectLst/>
              <a:latin typeface="+mn-lt"/>
              <a:ea typeface="+mn-ea"/>
              <a:cs typeface="+mn-cs"/>
            </a:rPr>
            <a:t>年度</a:t>
          </a:r>
          <a:r>
            <a:rPr lang="ja-JP" altLang="en-US" sz="1200">
              <a:solidFill>
                <a:sysClr val="windowText" lastClr="000000"/>
              </a:solidFill>
              <a:effectLst/>
              <a:latin typeface="+mn-lt"/>
              <a:ea typeface="+mn-ea"/>
              <a:cs typeface="+mn-cs"/>
            </a:rPr>
            <a:t>については、エネルギー価格高騰緊急対策支援金や水道事業補助金の増のため、０．９ポイント増加した。</a:t>
          </a:r>
          <a:endParaRPr kumimoji="1" lang="ja-JP" altLang="en-US"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35560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676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7637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35560</xdr:rowOff>
    </xdr:from>
    <xdr:to>
      <xdr:col>82</xdr:col>
      <xdr:colOff>196850</xdr:colOff>
      <xdr:row>40</xdr:row>
      <xdr:rowOff>35560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43180</xdr:rowOff>
    </xdr:from>
    <xdr:to>
      <xdr:col>82</xdr:col>
      <xdr:colOff>107950</xdr:colOff>
      <xdr:row>36</xdr:row>
      <xdr:rowOff>111760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62153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43197</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587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26670</xdr:rowOff>
    </xdr:from>
    <xdr:to>
      <xdr:col>82</xdr:col>
      <xdr:colOff>158750</xdr:colOff>
      <xdr:row>35</xdr:row>
      <xdr:rowOff>128270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43180</xdr:rowOff>
    </xdr:from>
    <xdr:to>
      <xdr:col>78</xdr:col>
      <xdr:colOff>69850</xdr:colOff>
      <xdr:row>36</xdr:row>
      <xdr:rowOff>134620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2153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144780</xdr:rowOff>
    </xdr:from>
    <xdr:to>
      <xdr:col>78</xdr:col>
      <xdr:colOff>120650</xdr:colOff>
      <xdr:row>35</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597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85107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134620</xdr:rowOff>
    </xdr:from>
    <xdr:to>
      <xdr:col>73</xdr:col>
      <xdr:colOff>180975</xdr:colOff>
      <xdr:row>37</xdr:row>
      <xdr:rowOff>77470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63068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11430</xdr:rowOff>
    </xdr:from>
    <xdr:to>
      <xdr:col>74</xdr:col>
      <xdr:colOff>31750</xdr:colOff>
      <xdr:row>35</xdr:row>
      <xdr:rowOff>113030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123207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69850</xdr:rowOff>
    </xdr:from>
    <xdr:to>
      <xdr:col>69</xdr:col>
      <xdr:colOff>92075</xdr:colOff>
      <xdr:row>37</xdr:row>
      <xdr:rowOff>77470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6413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99060</xdr:rowOff>
    </xdr:from>
    <xdr:to>
      <xdr:col>69</xdr:col>
      <xdr:colOff>142875</xdr:colOff>
      <xdr:row>35</xdr:row>
      <xdr:rowOff>29210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39387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99060</xdr:rowOff>
    </xdr:from>
    <xdr:to>
      <xdr:col>65</xdr:col>
      <xdr:colOff>53975</xdr:colOff>
      <xdr:row>35</xdr:row>
      <xdr:rowOff>29210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39387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60960</xdr:rowOff>
    </xdr:from>
    <xdr:to>
      <xdr:col>82</xdr:col>
      <xdr:colOff>158750</xdr:colOff>
      <xdr:row>36</xdr:row>
      <xdr:rowOff>162560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33037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163830</xdr:rowOff>
    </xdr:from>
    <xdr:to>
      <xdr:col>78</xdr:col>
      <xdr:colOff>120650</xdr:colOff>
      <xdr:row>36</xdr:row>
      <xdr:rowOff>93980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78757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25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83820</xdr:rowOff>
    </xdr:from>
    <xdr:to>
      <xdr:col>74</xdr:col>
      <xdr:colOff>31750</xdr:colOff>
      <xdr:row>37</xdr:row>
      <xdr:rowOff>13970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170197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26670</xdr:rowOff>
    </xdr:from>
    <xdr:to>
      <xdr:col>69</xdr:col>
      <xdr:colOff>142875</xdr:colOff>
      <xdr:row>37</xdr:row>
      <xdr:rowOff>128270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113047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200">
              <a:solidFill>
                <a:sysClr val="windowText" lastClr="000000"/>
              </a:solidFill>
              <a:effectLst/>
              <a:latin typeface="+mn-lt"/>
              <a:ea typeface="+mn-ea"/>
              <a:cs typeface="+mn-cs"/>
            </a:rPr>
            <a:t>類似団体の平均と比較し上回ることが多く、借入金の抑制を図らなければならない。勝間田保育園建築</a:t>
          </a:r>
          <a:r>
            <a:rPr lang="ja-JP" altLang="en-US" sz="1200">
              <a:solidFill>
                <a:sysClr val="windowText" lastClr="000000"/>
              </a:solidFill>
              <a:effectLst/>
              <a:latin typeface="+mn-lt"/>
              <a:ea typeface="+mn-ea"/>
              <a:cs typeface="+mn-cs"/>
            </a:rPr>
            <a:t>本体工事</a:t>
          </a:r>
          <a:r>
            <a:rPr lang="ja-JP" altLang="ja-JP" sz="1200">
              <a:solidFill>
                <a:sysClr val="windowText" lastClr="000000"/>
              </a:solidFill>
              <a:effectLst/>
              <a:latin typeface="+mn-lt"/>
              <a:ea typeface="+mn-ea"/>
              <a:cs typeface="+mn-cs"/>
            </a:rPr>
            <a:t>の元金償還が令和９年度から始まる予定だが、旧地域整備事業債や臨時地方道整備事業債が順次償還を終えるので、令和８年度までは公債費は減少していく見込みである。</a:t>
          </a:r>
          <a:endParaRPr lang="ja-JP" altLang="ja-JP" sz="12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94996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76858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67073</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94996</xdr:rowOff>
    </xdr:from>
    <xdr:to>
      <xdr:col>24</xdr:col>
      <xdr:colOff>114300</xdr:colOff>
      <xdr:row>80</xdr:row>
      <xdr:rowOff>94996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24130</xdr:rowOff>
    </xdr:from>
    <xdr:to>
      <xdr:col>24</xdr:col>
      <xdr:colOff>25400</xdr:colOff>
      <xdr:row>77</xdr:row>
      <xdr:rowOff>51563</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3225780"/>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24130</xdr:rowOff>
    </xdr:from>
    <xdr:to>
      <xdr:col>19</xdr:col>
      <xdr:colOff>187325</xdr:colOff>
      <xdr:row>77</xdr:row>
      <xdr:rowOff>83565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225780"/>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5335</xdr:rowOff>
    </xdr:from>
    <xdr:to>
      <xdr:col>20</xdr:col>
      <xdr:colOff>38100</xdr:colOff>
      <xdr:row>77</xdr:row>
      <xdr:rowOff>106935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91712</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83565</xdr:rowOff>
    </xdr:from>
    <xdr:to>
      <xdr:col>15</xdr:col>
      <xdr:colOff>98425</xdr:colOff>
      <xdr:row>77</xdr:row>
      <xdr:rowOff>120142</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3285215"/>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106426</xdr:rowOff>
    </xdr:from>
    <xdr:to>
      <xdr:col>11</xdr:col>
      <xdr:colOff>9525</xdr:colOff>
      <xdr:row>77</xdr:row>
      <xdr:rowOff>120142</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33080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167403</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46482</xdr:rowOff>
    </xdr:from>
    <xdr:to>
      <xdr:col>6</xdr:col>
      <xdr:colOff>171450</xdr:colOff>
      <xdr:row>77</xdr:row>
      <xdr:rowOff>148082</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158259</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763</xdr:rowOff>
    </xdr:from>
    <xdr:to>
      <xdr:col>24</xdr:col>
      <xdr:colOff>76200</xdr:colOff>
      <xdr:row>77</xdr:row>
      <xdr:rowOff>102363</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17290</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0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144780</xdr:rowOff>
    </xdr:from>
    <xdr:to>
      <xdr:col>20</xdr:col>
      <xdr:colOff>38100</xdr:colOff>
      <xdr:row>77</xdr:row>
      <xdr:rowOff>74930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32765</xdr:rowOff>
    </xdr:from>
    <xdr:to>
      <xdr:col>15</xdr:col>
      <xdr:colOff>149225</xdr:colOff>
      <xdr:row>77</xdr:row>
      <xdr:rowOff>134365</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69342</xdr:rowOff>
    </xdr:from>
    <xdr:to>
      <xdr:col>11</xdr:col>
      <xdr:colOff>60325</xdr:colOff>
      <xdr:row>77</xdr:row>
      <xdr:rowOff>170942</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155719</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142003</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200">
              <a:solidFill>
                <a:sysClr val="windowText" lastClr="000000"/>
              </a:solidFill>
              <a:effectLst/>
              <a:latin typeface="+mn-lt"/>
              <a:ea typeface="+mn-ea"/>
              <a:cs typeface="+mn-cs"/>
            </a:rPr>
            <a:t>令和</a:t>
          </a:r>
          <a:r>
            <a:rPr lang="ja-JP" altLang="en-US" sz="1200">
              <a:solidFill>
                <a:sysClr val="windowText" lastClr="000000"/>
              </a:solidFill>
              <a:effectLst/>
              <a:latin typeface="+mn-lt"/>
              <a:ea typeface="+mn-ea"/>
              <a:cs typeface="+mn-cs"/>
            </a:rPr>
            <a:t>４</a:t>
          </a:r>
          <a:r>
            <a:rPr lang="ja-JP" altLang="ja-JP" sz="1200">
              <a:solidFill>
                <a:sysClr val="windowText" lastClr="000000"/>
              </a:solidFill>
              <a:effectLst/>
              <a:latin typeface="+mn-lt"/>
              <a:ea typeface="+mn-ea"/>
              <a:cs typeface="+mn-cs"/>
            </a:rPr>
            <a:t>年度は、類似団体平均を下回る割合となっている。</a:t>
          </a:r>
          <a:endParaRPr lang="ja-JP" altLang="ja-JP" sz="1200">
            <a:solidFill>
              <a:sysClr val="windowText" lastClr="000000"/>
            </a:solidFill>
            <a:effectLst/>
          </a:endParaRPr>
        </a:p>
        <a:p>
          <a:pPr eaLnBrk="1" fontAlgn="auto" latinLnBrk="0" hangingPunct="1"/>
          <a:r>
            <a:rPr lang="ja-JP" altLang="ja-JP" sz="1200">
              <a:solidFill>
                <a:sysClr val="windowText" lastClr="000000"/>
              </a:solidFill>
              <a:effectLst/>
              <a:latin typeface="+mn-lt"/>
              <a:ea typeface="+mn-ea"/>
              <a:cs typeface="+mn-cs"/>
            </a:rPr>
            <a:t>人件費の総額抑制と物件費の削減の具体策を実施し、削減に努める。</a:t>
          </a:r>
          <a:endParaRPr lang="ja-JP" altLang="ja-JP" sz="12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79</xdr:row>
      <xdr:rowOff>101854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645136"/>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73931</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101854</xdr:rowOff>
    </xdr:from>
    <xdr:to>
      <xdr:col>82</xdr:col>
      <xdr:colOff>196850</xdr:colOff>
      <xdr:row>79</xdr:row>
      <xdr:rowOff>101854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49276</xdr:rowOff>
    </xdr:from>
    <xdr:to>
      <xdr:col>82</xdr:col>
      <xdr:colOff>107950</xdr:colOff>
      <xdr:row>75</xdr:row>
      <xdr:rowOff>124714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2736576"/>
          <a:ext cx="8382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2557</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49276</xdr:rowOff>
    </xdr:from>
    <xdr:to>
      <xdr:col>78</xdr:col>
      <xdr:colOff>69850</xdr:colOff>
      <xdr:row>75</xdr:row>
      <xdr:rowOff>56134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2736576"/>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87630</xdr:rowOff>
    </xdr:from>
    <xdr:to>
      <xdr:col>78</xdr:col>
      <xdr:colOff>120650</xdr:colOff>
      <xdr:row>76</xdr:row>
      <xdr:rowOff>17780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2557</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03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56134</xdr:rowOff>
    </xdr:from>
    <xdr:to>
      <xdr:col>73</xdr:col>
      <xdr:colOff>180975</xdr:colOff>
      <xdr:row>76</xdr:row>
      <xdr:rowOff>122428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2914884"/>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162577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147574</xdr:rowOff>
    </xdr:from>
    <xdr:to>
      <xdr:col>69</xdr:col>
      <xdr:colOff>92075</xdr:colOff>
      <xdr:row>76</xdr:row>
      <xdr:rowOff>122428</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006324"/>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4842</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13988</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73914</xdr:rowOff>
    </xdr:from>
    <xdr:to>
      <xdr:col>82</xdr:col>
      <xdr:colOff>158750</xdr:colOff>
      <xdr:row>76</xdr:row>
      <xdr:rowOff>4065</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90441</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77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169926</xdr:rowOff>
    </xdr:from>
    <xdr:to>
      <xdr:col>78</xdr:col>
      <xdr:colOff>120650</xdr:colOff>
      <xdr:row>74</xdr:row>
      <xdr:rowOff>100076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268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110253</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45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5334</xdr:rowOff>
    </xdr:from>
    <xdr:to>
      <xdr:col>74</xdr:col>
      <xdr:colOff>31750</xdr:colOff>
      <xdr:row>75</xdr:row>
      <xdr:rowOff>106934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117111</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71628</xdr:rowOff>
    </xdr:from>
    <xdr:to>
      <xdr:col>69</xdr:col>
      <xdr:colOff>142875</xdr:colOff>
      <xdr:row>77</xdr:row>
      <xdr:rowOff>1778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11955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96774</xdr:rowOff>
    </xdr:from>
    <xdr:to>
      <xdr:col>65</xdr:col>
      <xdr:colOff>53975</xdr:colOff>
      <xdr:row>76</xdr:row>
      <xdr:rowOff>26924</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37101</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岡山県勝央町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16975</xdr:rowOff>
    </xdr:from>
    <xdr:to>
      <xdr:col>29</xdr:col>
      <xdr:colOff>127000</xdr:colOff>
      <xdr:row>19</xdr:row>
      <xdr:rowOff>37648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50550"/>
          <a:ext cx="0" cy="13922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9725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14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37648</xdr:rowOff>
    </xdr:from>
    <xdr:to>
      <xdr:col>30</xdr:col>
      <xdr:colOff>25400</xdr:colOff>
      <xdr:row>19</xdr:row>
      <xdr:rowOff>37648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42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103352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16975</xdr:rowOff>
    </xdr:from>
    <xdr:to>
      <xdr:col>30</xdr:col>
      <xdr:colOff>25400</xdr:colOff>
      <xdr:row>11</xdr:row>
      <xdr:rowOff>16975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50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48781</xdr:rowOff>
    </xdr:from>
    <xdr:to>
      <xdr:col>29</xdr:col>
      <xdr:colOff>127000</xdr:colOff>
      <xdr:row>17</xdr:row>
      <xdr:rowOff>72494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11056"/>
          <a:ext cx="647700" cy="23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33558</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958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2012</xdr:rowOff>
    </xdr:from>
    <xdr:to>
      <xdr:col>29</xdr:col>
      <xdr:colOff>177800</xdr:colOff>
      <xdr:row>17</xdr:row>
      <xdr:rowOff>103612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4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72494</xdr:rowOff>
    </xdr:from>
    <xdr:to>
      <xdr:col>26</xdr:col>
      <xdr:colOff>50800</xdr:colOff>
      <xdr:row>17</xdr:row>
      <xdr:rowOff>120698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34769"/>
          <a:ext cx="698500" cy="48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20605</xdr:rowOff>
    </xdr:from>
    <xdr:to>
      <xdr:col>26</xdr:col>
      <xdr:colOff>101600</xdr:colOff>
      <xdr:row>17</xdr:row>
      <xdr:rowOff>122205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132382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51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120698</xdr:rowOff>
    </xdr:from>
    <xdr:to>
      <xdr:col>22</xdr:col>
      <xdr:colOff>114300</xdr:colOff>
      <xdr:row>18</xdr:row>
      <xdr:rowOff>51768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82973"/>
          <a:ext cx="698500" cy="102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56944</xdr:rowOff>
    </xdr:from>
    <xdr:to>
      <xdr:col>22</xdr:col>
      <xdr:colOff>165100</xdr:colOff>
      <xdr:row>17</xdr:row>
      <xdr:rowOff>158544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168721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88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51768</xdr:rowOff>
    </xdr:from>
    <xdr:to>
      <xdr:col>18</xdr:col>
      <xdr:colOff>177800</xdr:colOff>
      <xdr:row>18</xdr:row>
      <xdr:rowOff>63922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85493"/>
          <a:ext cx="698500" cy="12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62057</xdr:rowOff>
    </xdr:from>
    <xdr:to>
      <xdr:col>19</xdr:col>
      <xdr:colOff>38100</xdr:colOff>
      <xdr:row>17</xdr:row>
      <xdr:rowOff>163657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2384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9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85016</xdr:rowOff>
    </xdr:from>
    <xdr:to>
      <xdr:col>15</xdr:col>
      <xdr:colOff>101600</xdr:colOff>
      <xdr:row>18</xdr:row>
      <xdr:rowOff>15166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25343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1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169431</xdr:rowOff>
    </xdr:from>
    <xdr:to>
      <xdr:col>29</xdr:col>
      <xdr:colOff>177800</xdr:colOff>
      <xdr:row>17</xdr:row>
      <xdr:rowOff>99581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60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14508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0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21694</xdr:rowOff>
    </xdr:from>
    <xdr:to>
      <xdr:col>26</xdr:col>
      <xdr:colOff>101600</xdr:colOff>
      <xdr:row>17</xdr:row>
      <xdr:rowOff>123294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83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108071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70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69898</xdr:rowOff>
    </xdr:from>
    <xdr:to>
      <xdr:col>22</xdr:col>
      <xdr:colOff>165100</xdr:colOff>
      <xdr:row>18</xdr:row>
      <xdr:rowOff>48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32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156275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18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968</xdr:rowOff>
    </xdr:from>
    <xdr:to>
      <xdr:col>19</xdr:col>
      <xdr:colOff>38100</xdr:colOff>
      <xdr:row>18</xdr:row>
      <xdr:rowOff>102568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346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87345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2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13122</xdr:rowOff>
    </xdr:from>
    <xdr:to>
      <xdr:col>15</xdr:col>
      <xdr:colOff>101600</xdr:colOff>
      <xdr:row>18</xdr:row>
      <xdr:rowOff>114722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46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99499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33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272999</xdr:rowOff>
    </xdr:from>
    <xdr:to>
      <xdr:col>29</xdr:col>
      <xdr:colOff>127000</xdr:colOff>
      <xdr:row>37</xdr:row>
      <xdr:rowOff>336150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97549"/>
          <a:ext cx="0" cy="12633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308227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3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336150</xdr:rowOff>
    </xdr:from>
    <xdr:to>
      <xdr:col>30</xdr:col>
      <xdr:colOff>25400</xdr:colOff>
      <xdr:row>37</xdr:row>
      <xdr:rowOff>336150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608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16476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41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272999</xdr:rowOff>
    </xdr:from>
    <xdr:to>
      <xdr:col>30</xdr:col>
      <xdr:colOff>25400</xdr:colOff>
      <xdr:row>33</xdr:row>
      <xdr:rowOff>272999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975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127362</xdr:rowOff>
    </xdr:from>
    <xdr:to>
      <xdr:col>29</xdr:col>
      <xdr:colOff>127000</xdr:colOff>
      <xdr:row>35</xdr:row>
      <xdr:rowOff>145707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737712"/>
          <a:ext cx="647700" cy="18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311738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22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339661</xdr:rowOff>
    </xdr:from>
    <xdr:to>
      <xdr:col>29</xdr:col>
      <xdr:colOff>177800</xdr:colOff>
      <xdr:row>36</xdr:row>
      <xdr:rowOff>98361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50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127362</xdr:rowOff>
    </xdr:from>
    <xdr:to>
      <xdr:col>26</xdr:col>
      <xdr:colOff>50800</xdr:colOff>
      <xdr:row>35</xdr:row>
      <xdr:rowOff>136449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737712"/>
          <a:ext cx="698500" cy="9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30823</xdr:rowOff>
    </xdr:from>
    <xdr:to>
      <xdr:col>26</xdr:col>
      <xdr:colOff>101600</xdr:colOff>
      <xdr:row>36</xdr:row>
      <xdr:rowOff>132423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84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117200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70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136449</xdr:rowOff>
    </xdr:from>
    <xdr:to>
      <xdr:col>22</xdr:col>
      <xdr:colOff>114300</xdr:colOff>
      <xdr:row>35</xdr:row>
      <xdr:rowOff>150317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746799"/>
          <a:ext cx="698500" cy="13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71247</xdr:rowOff>
    </xdr:from>
    <xdr:to>
      <xdr:col>22</xdr:col>
      <xdr:colOff>165100</xdr:colOff>
      <xdr:row>37</xdr:row>
      <xdr:rowOff>1397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2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157624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1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150317</xdr:rowOff>
    </xdr:from>
    <xdr:to>
      <xdr:col>18</xdr:col>
      <xdr:colOff>177800</xdr:colOff>
      <xdr:row>35</xdr:row>
      <xdr:rowOff>245738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760667"/>
          <a:ext cx="698500" cy="95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32404</xdr:rowOff>
    </xdr:from>
    <xdr:to>
      <xdr:col>19</xdr:col>
      <xdr:colOff>38100</xdr:colOff>
      <xdr:row>36</xdr:row>
      <xdr:rowOff>134004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85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118781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7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50959</xdr:rowOff>
    </xdr:from>
    <xdr:to>
      <xdr:col>15</xdr:col>
      <xdr:colOff>101600</xdr:colOff>
      <xdr:row>36</xdr:row>
      <xdr:rowOff>152559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04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137336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90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94907</xdr:rowOff>
    </xdr:from>
    <xdr:to>
      <xdr:col>29</xdr:col>
      <xdr:colOff>177800</xdr:colOff>
      <xdr:row>35</xdr:row>
      <xdr:rowOff>196507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705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282884</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5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76562</xdr:rowOff>
    </xdr:from>
    <xdr:to>
      <xdr:col>26</xdr:col>
      <xdr:colOff>101600</xdr:colOff>
      <xdr:row>35</xdr:row>
      <xdr:rowOff>178162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686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188339</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455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85649</xdr:rowOff>
    </xdr:from>
    <xdr:to>
      <xdr:col>22</xdr:col>
      <xdr:colOff>165100</xdr:colOff>
      <xdr:row>35</xdr:row>
      <xdr:rowOff>187249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695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197426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464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99517</xdr:rowOff>
    </xdr:from>
    <xdr:to>
      <xdr:col>19</xdr:col>
      <xdr:colOff>38100</xdr:colOff>
      <xdr:row>35</xdr:row>
      <xdr:rowOff>201117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709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211294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47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194938</xdr:rowOff>
    </xdr:from>
    <xdr:to>
      <xdr:col>15</xdr:col>
      <xdr:colOff>101600</xdr:colOff>
      <xdr:row>35</xdr:row>
      <xdr:rowOff>296538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805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306715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574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岡山県勝央町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10,911
10,825
54.05
6,890,988
6,395,773
427,809
4,262,510
5,836,151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17.9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56756</xdr:rowOff>
    </xdr:from>
    <xdr:to>
      <xdr:col>24</xdr:col>
      <xdr:colOff>62865</xdr:colOff>
      <xdr:row>39</xdr:row>
      <xdr:rowOff>11329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00256"/>
          <a:ext cx="1270" cy="149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15156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11329</xdr:rowOff>
    </xdr:from>
    <xdr:to>
      <xdr:col>24</xdr:col>
      <xdr:colOff>152400</xdr:colOff>
      <xdr:row>39</xdr:row>
      <xdr:rowOff>11329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3433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7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56756</xdr:rowOff>
    </xdr:from>
    <xdr:to>
      <xdr:col>24</xdr:col>
      <xdr:colOff>152400</xdr:colOff>
      <xdr:row>30</xdr:row>
      <xdr:rowOff>56756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0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54648</xdr:rowOff>
    </xdr:from>
    <xdr:to>
      <xdr:col>24</xdr:col>
      <xdr:colOff>63500</xdr:colOff>
      <xdr:row>35</xdr:row>
      <xdr:rowOff>96952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55398"/>
          <a:ext cx="838200" cy="4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95318</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96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116891</xdr:rowOff>
    </xdr:from>
    <xdr:to>
      <xdr:col>24</xdr:col>
      <xdr:colOff>114300</xdr:colOff>
      <xdr:row>36</xdr:row>
      <xdr:rowOff>47041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96952</xdr:rowOff>
    </xdr:from>
    <xdr:to>
      <xdr:col>19</xdr:col>
      <xdr:colOff>177800</xdr:colOff>
      <xdr:row>36</xdr:row>
      <xdr:rowOff>10579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97702"/>
          <a:ext cx="889000" cy="8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138760</xdr:rowOff>
    </xdr:from>
    <xdr:to>
      <xdr:col>20</xdr:col>
      <xdr:colOff>38100</xdr:colOff>
      <xdr:row>36</xdr:row>
      <xdr:rowOff>68910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60037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3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10579</xdr:rowOff>
    </xdr:from>
    <xdr:to>
      <xdr:col>15</xdr:col>
      <xdr:colOff>50800</xdr:colOff>
      <xdr:row>38</xdr:row>
      <xdr:rowOff>5182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82779"/>
          <a:ext cx="889000" cy="33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12700</xdr:rowOff>
    </xdr:from>
    <xdr:to>
      <xdr:col>15</xdr:col>
      <xdr:colOff>101600</xdr:colOff>
      <xdr:row>36</xdr:row>
      <xdr:rowOff>114300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105427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27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5182</xdr:rowOff>
    </xdr:from>
    <xdr:to>
      <xdr:col>10</xdr:col>
      <xdr:colOff>114300</xdr:colOff>
      <xdr:row>38</xdr:row>
      <xdr:rowOff>6782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20282"/>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138925</xdr:rowOff>
    </xdr:from>
    <xdr:to>
      <xdr:col>10</xdr:col>
      <xdr:colOff>165100</xdr:colOff>
      <xdr:row>37</xdr:row>
      <xdr:rowOff>69075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85602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157086</xdr:rowOff>
    </xdr:from>
    <xdr:to>
      <xdr:col>6</xdr:col>
      <xdr:colOff>38100</xdr:colOff>
      <xdr:row>37</xdr:row>
      <xdr:rowOff>87236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103763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0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3848</xdr:rowOff>
    </xdr:from>
    <xdr:to>
      <xdr:col>24</xdr:col>
      <xdr:colOff>114300</xdr:colOff>
      <xdr:row>35</xdr:row>
      <xdr:rowOff>105448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0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26725</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56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46152</xdr:rowOff>
    </xdr:from>
    <xdr:to>
      <xdr:col>20</xdr:col>
      <xdr:colOff>38100</xdr:colOff>
      <xdr:row>35</xdr:row>
      <xdr:rowOff>147752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4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164279</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822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131229</xdr:rowOff>
    </xdr:from>
    <xdr:to>
      <xdr:col>15</xdr:col>
      <xdr:colOff>101600</xdr:colOff>
      <xdr:row>36</xdr:row>
      <xdr:rowOff>61379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3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77906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907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125831</xdr:rowOff>
    </xdr:from>
    <xdr:to>
      <xdr:col>10</xdr:col>
      <xdr:colOff>165100</xdr:colOff>
      <xdr:row>38</xdr:row>
      <xdr:rowOff>55981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6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47109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6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127432</xdr:rowOff>
    </xdr:from>
    <xdr:to>
      <xdr:col>6</xdr:col>
      <xdr:colOff>38100</xdr:colOff>
      <xdr:row>38</xdr:row>
      <xdr:rowOff>57582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7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48709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6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103619</xdr:rowOff>
    </xdr:from>
    <xdr:to>
      <xdr:col>24</xdr:col>
      <xdr:colOff>62865</xdr:colOff>
      <xdr:row>57</xdr:row>
      <xdr:rowOff>157737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847569"/>
          <a:ext cx="1270" cy="108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161564</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3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157737</xdr:rowOff>
    </xdr:from>
    <xdr:to>
      <xdr:col>24</xdr:col>
      <xdr:colOff>152400</xdr:colOff>
      <xdr:row>57</xdr:row>
      <xdr:rowOff>157737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3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50296</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2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103619</xdr:rowOff>
    </xdr:from>
    <xdr:to>
      <xdr:col>24</xdr:col>
      <xdr:colOff>152400</xdr:colOff>
      <xdr:row>51</xdr:row>
      <xdr:rowOff>103619</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847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71787</xdr:rowOff>
    </xdr:from>
    <xdr:to>
      <xdr:col>24</xdr:col>
      <xdr:colOff>63500</xdr:colOff>
      <xdr:row>57</xdr:row>
      <xdr:rowOff>102933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844437"/>
          <a:ext cx="838200" cy="3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131589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5613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108712</xdr:rowOff>
    </xdr:from>
    <xdr:to>
      <xdr:col>24</xdr:col>
      <xdr:colOff>114300</xdr:colOff>
      <xdr:row>57</xdr:row>
      <xdr:rowOff>38862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70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102933</xdr:rowOff>
    </xdr:from>
    <xdr:to>
      <xdr:col>19</xdr:col>
      <xdr:colOff>177800</xdr:colOff>
      <xdr:row>57</xdr:row>
      <xdr:rowOff>105254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875583"/>
          <a:ext cx="889000" cy="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134540</xdr:rowOff>
    </xdr:from>
    <xdr:to>
      <xdr:col>20</xdr:col>
      <xdr:colOff>38100</xdr:colOff>
      <xdr:row>57</xdr:row>
      <xdr:rowOff>64690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73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81217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51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77784</xdr:rowOff>
    </xdr:from>
    <xdr:to>
      <xdr:col>15</xdr:col>
      <xdr:colOff>50800</xdr:colOff>
      <xdr:row>57</xdr:row>
      <xdr:rowOff>105254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850434"/>
          <a:ext cx="889000" cy="2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163546</xdr:rowOff>
    </xdr:from>
    <xdr:to>
      <xdr:col>15</xdr:col>
      <xdr:colOff>101600</xdr:colOff>
      <xdr:row>57</xdr:row>
      <xdr:rowOff>93696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76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110223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53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77784</xdr:rowOff>
    </xdr:from>
    <xdr:to>
      <xdr:col>10</xdr:col>
      <xdr:colOff>114300</xdr:colOff>
      <xdr:row>57</xdr:row>
      <xdr:rowOff>105601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850434"/>
          <a:ext cx="889000" cy="2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135333</xdr:rowOff>
    </xdr:from>
    <xdr:to>
      <xdr:col>10</xdr:col>
      <xdr:colOff>165100</xdr:colOff>
      <xdr:row>57</xdr:row>
      <xdr:rowOff>65483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73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82010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51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9965</xdr:rowOff>
    </xdr:from>
    <xdr:to>
      <xdr:col>6</xdr:col>
      <xdr:colOff>38100</xdr:colOff>
      <xdr:row>57</xdr:row>
      <xdr:rowOff>111565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8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128092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55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20987</xdr:rowOff>
    </xdr:from>
    <xdr:to>
      <xdr:col>24</xdr:col>
      <xdr:colOff>114300</xdr:colOff>
      <xdr:row>57</xdr:row>
      <xdr:rowOff>122587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79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107364</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70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52133</xdr:rowOff>
    </xdr:from>
    <xdr:to>
      <xdr:col>20</xdr:col>
      <xdr:colOff>38100</xdr:colOff>
      <xdr:row>57</xdr:row>
      <xdr:rowOff>153733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2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144860</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91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54454</xdr:rowOff>
    </xdr:from>
    <xdr:to>
      <xdr:col>15</xdr:col>
      <xdr:colOff>101600</xdr:colOff>
      <xdr:row>57</xdr:row>
      <xdr:rowOff>156054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82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147181</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91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26984</xdr:rowOff>
    </xdr:from>
    <xdr:to>
      <xdr:col>10</xdr:col>
      <xdr:colOff>165100</xdr:colOff>
      <xdr:row>57</xdr:row>
      <xdr:rowOff>128584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79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119711</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8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54801</xdr:rowOff>
    </xdr:from>
    <xdr:to>
      <xdr:col>6</xdr:col>
      <xdr:colOff>38100</xdr:colOff>
      <xdr:row>57</xdr:row>
      <xdr:rowOff>156401</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2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147528</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92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10704</xdr:rowOff>
    </xdr:from>
    <xdr:to>
      <xdr:col>24</xdr:col>
      <xdr:colOff>62865</xdr:colOff>
      <xdr:row>79</xdr:row>
      <xdr:rowOff>98617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012204"/>
          <a:ext cx="1270" cy="1630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102444</xdr:rowOff>
    </xdr:from>
    <xdr:ext cx="249299"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46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98617</xdr:rowOff>
    </xdr:from>
    <xdr:to>
      <xdr:col>24</xdr:col>
      <xdr:colOff>152400</xdr:colOff>
      <xdr:row>79</xdr:row>
      <xdr:rowOff>98617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43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128831</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78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10704</xdr:rowOff>
    </xdr:from>
    <xdr:to>
      <xdr:col>24</xdr:col>
      <xdr:colOff>152400</xdr:colOff>
      <xdr:row>70</xdr:row>
      <xdr:rowOff>10704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01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56490</xdr:rowOff>
    </xdr:from>
    <xdr:to>
      <xdr:col>24</xdr:col>
      <xdr:colOff>63500</xdr:colOff>
      <xdr:row>78</xdr:row>
      <xdr:rowOff>107108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429590"/>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117361</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47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94484</xdr:rowOff>
    </xdr:from>
    <xdr:to>
      <xdr:col>24</xdr:col>
      <xdr:colOff>114300</xdr:colOff>
      <xdr:row>78</xdr:row>
      <xdr:rowOff>24634</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107108</xdr:rowOff>
    </xdr:from>
    <xdr:to>
      <xdr:col>19</xdr:col>
      <xdr:colOff>177800</xdr:colOff>
      <xdr:row>78</xdr:row>
      <xdr:rowOff>130459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480208"/>
          <a:ext cx="889000" cy="2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69991</xdr:rowOff>
    </xdr:from>
    <xdr:to>
      <xdr:col>20</xdr:col>
      <xdr:colOff>38100</xdr:colOff>
      <xdr:row>78</xdr:row>
      <xdr:rowOff>141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7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16668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8" y="1304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130459</xdr:rowOff>
    </xdr:from>
    <xdr:to>
      <xdr:col>15</xdr:col>
      <xdr:colOff>50800</xdr:colOff>
      <xdr:row>78</xdr:row>
      <xdr:rowOff>145644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503559"/>
          <a:ext cx="889000" cy="1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71723</xdr:rowOff>
    </xdr:from>
    <xdr:to>
      <xdr:col>15</xdr:col>
      <xdr:colOff>101600</xdr:colOff>
      <xdr:row>78</xdr:row>
      <xdr:rowOff>1873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2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18400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04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128597</xdr:rowOff>
    </xdr:from>
    <xdr:to>
      <xdr:col>10</xdr:col>
      <xdr:colOff>114300</xdr:colOff>
      <xdr:row>78</xdr:row>
      <xdr:rowOff>145644</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501697"/>
          <a:ext cx="889000" cy="1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19112</xdr:rowOff>
    </xdr:from>
    <xdr:to>
      <xdr:col>10</xdr:col>
      <xdr:colOff>165100</xdr:colOff>
      <xdr:row>78</xdr:row>
      <xdr:rowOff>120712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39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137239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16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170314</xdr:rowOff>
    </xdr:from>
    <xdr:to>
      <xdr:col>6</xdr:col>
      <xdr:colOff>38100</xdr:colOff>
      <xdr:row>78</xdr:row>
      <xdr:rowOff>100464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37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116991</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14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5690</xdr:rowOff>
    </xdr:from>
    <xdr:to>
      <xdr:col>24</xdr:col>
      <xdr:colOff>114300</xdr:colOff>
      <xdr:row>78</xdr:row>
      <xdr:rowOff>107290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37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155567</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35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56308</xdr:rowOff>
    </xdr:from>
    <xdr:to>
      <xdr:col>20</xdr:col>
      <xdr:colOff>38100</xdr:colOff>
      <xdr:row>78</xdr:row>
      <xdr:rowOff>157908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42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149035</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522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79659</xdr:rowOff>
    </xdr:from>
    <xdr:to>
      <xdr:col>15</xdr:col>
      <xdr:colOff>101600</xdr:colOff>
      <xdr:row>79</xdr:row>
      <xdr:rowOff>9809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45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936</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545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94844</xdr:rowOff>
    </xdr:from>
    <xdr:to>
      <xdr:col>10</xdr:col>
      <xdr:colOff>165100</xdr:colOff>
      <xdr:row>79</xdr:row>
      <xdr:rowOff>24994</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6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16121</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56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77797</xdr:rowOff>
    </xdr:from>
    <xdr:to>
      <xdr:col>6</xdr:col>
      <xdr:colOff>38100</xdr:colOff>
      <xdr:row>79</xdr:row>
      <xdr:rowOff>7947</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45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170524</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543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167393</xdr:rowOff>
    </xdr:from>
    <xdr:to>
      <xdr:col>24</xdr:col>
      <xdr:colOff>62865</xdr:colOff>
      <xdr:row>98</xdr:row>
      <xdr:rowOff>152600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597893"/>
          <a:ext cx="1270" cy="135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156427</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5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152600</xdr:rowOff>
    </xdr:from>
    <xdr:to>
      <xdr:col>24</xdr:col>
      <xdr:colOff>152400</xdr:colOff>
      <xdr:row>98</xdr:row>
      <xdr:rowOff>152600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114070</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373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167393</xdr:rowOff>
    </xdr:from>
    <xdr:to>
      <xdr:col>24</xdr:col>
      <xdr:colOff>152400</xdr:colOff>
      <xdr:row>90</xdr:row>
      <xdr:rowOff>167393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59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97703</xdr:rowOff>
    </xdr:from>
    <xdr:to>
      <xdr:col>24</xdr:col>
      <xdr:colOff>63500</xdr:colOff>
      <xdr:row>95</xdr:row>
      <xdr:rowOff>162968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214003"/>
          <a:ext cx="838200" cy="23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148235</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435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169808</xdr:rowOff>
    </xdr:from>
    <xdr:to>
      <xdr:col>24</xdr:col>
      <xdr:colOff>114300</xdr:colOff>
      <xdr:row>96</xdr:row>
      <xdr:rowOff>99958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5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97703</xdr:rowOff>
    </xdr:from>
    <xdr:to>
      <xdr:col>19</xdr:col>
      <xdr:colOff>177800</xdr:colOff>
      <xdr:row>97</xdr:row>
      <xdr:rowOff>12207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214003"/>
          <a:ext cx="889000" cy="42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167326</xdr:rowOff>
    </xdr:from>
    <xdr:to>
      <xdr:col>20</xdr:col>
      <xdr:colOff>38100</xdr:colOff>
      <xdr:row>95</xdr:row>
      <xdr:rowOff>97476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28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88603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37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89898</xdr:rowOff>
    </xdr:from>
    <xdr:to>
      <xdr:col>15</xdr:col>
      <xdr:colOff>50800</xdr:colOff>
      <xdr:row>97</xdr:row>
      <xdr:rowOff>12207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019300" y="16549098"/>
          <a:ext cx="889000" cy="9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155913</xdr:rowOff>
    </xdr:from>
    <xdr:to>
      <xdr:col>15</xdr:col>
      <xdr:colOff>101600</xdr:colOff>
      <xdr:row>97</xdr:row>
      <xdr:rowOff>86063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6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77190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70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89898</xdr:rowOff>
    </xdr:from>
    <xdr:to>
      <xdr:col>10</xdr:col>
      <xdr:colOff>114300</xdr:colOff>
      <xdr:row>97</xdr:row>
      <xdr:rowOff>11880</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549098"/>
          <a:ext cx="889000" cy="9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26541</xdr:rowOff>
    </xdr:from>
    <xdr:to>
      <xdr:col>10</xdr:col>
      <xdr:colOff>165100</xdr:colOff>
      <xdr:row>97</xdr:row>
      <xdr:rowOff>128141</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65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119268</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74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43180</xdr:rowOff>
    </xdr:from>
    <xdr:to>
      <xdr:col>6</xdr:col>
      <xdr:colOff>38100</xdr:colOff>
      <xdr:row>97</xdr:row>
      <xdr:rowOff>144780</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135907</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7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112168</xdr:rowOff>
    </xdr:from>
    <xdr:to>
      <xdr:col>24</xdr:col>
      <xdr:colOff>114300</xdr:colOff>
      <xdr:row>96</xdr:row>
      <xdr:rowOff>42318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39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135045</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25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46903</xdr:rowOff>
    </xdr:from>
    <xdr:to>
      <xdr:col>20</xdr:col>
      <xdr:colOff>38100</xdr:colOff>
      <xdr:row>94</xdr:row>
      <xdr:rowOff>148503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16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165030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593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132857</xdr:rowOff>
    </xdr:from>
    <xdr:to>
      <xdr:col>15</xdr:col>
      <xdr:colOff>101600</xdr:colOff>
      <xdr:row>97</xdr:row>
      <xdr:rowOff>63007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59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79534</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36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39098</xdr:rowOff>
    </xdr:from>
    <xdr:to>
      <xdr:col>10</xdr:col>
      <xdr:colOff>165100</xdr:colOff>
      <xdr:row>96</xdr:row>
      <xdr:rowOff>140698</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49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157225</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27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132530</xdr:rowOff>
    </xdr:from>
    <xdr:to>
      <xdr:col>6</xdr:col>
      <xdr:colOff>38100</xdr:colOff>
      <xdr:row>97</xdr:row>
      <xdr:rowOff>62680</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59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79207</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36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160800</xdr:rowOff>
    </xdr:from>
    <xdr:to>
      <xdr:col>54</xdr:col>
      <xdr:colOff>189865</xdr:colOff>
      <xdr:row>37</xdr:row>
      <xdr:rowOff>55429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04300"/>
          <a:ext cx="1270" cy="1094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59256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40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55429</xdr:rowOff>
    </xdr:from>
    <xdr:to>
      <xdr:col>55</xdr:col>
      <xdr:colOff>88900</xdr:colOff>
      <xdr:row>37</xdr:row>
      <xdr:rowOff>55429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399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107477</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79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160800</xdr:rowOff>
    </xdr:from>
    <xdr:to>
      <xdr:col>55</xdr:col>
      <xdr:colOff>88900</xdr:colOff>
      <xdr:row>30</xdr:row>
      <xdr:rowOff>160800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91040</xdr:rowOff>
    </xdr:from>
    <xdr:to>
      <xdr:col>55</xdr:col>
      <xdr:colOff>0</xdr:colOff>
      <xdr:row>35</xdr:row>
      <xdr:rowOff>130538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091790"/>
          <a:ext cx="838200" cy="39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37088</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0378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58661</xdr:rowOff>
    </xdr:from>
    <xdr:to>
      <xdr:col>55</xdr:col>
      <xdr:colOff>50800</xdr:colOff>
      <xdr:row>35</xdr:row>
      <xdr:rowOff>160261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05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169295</xdr:rowOff>
    </xdr:from>
    <xdr:to>
      <xdr:col>50</xdr:col>
      <xdr:colOff>114300</xdr:colOff>
      <xdr:row>35</xdr:row>
      <xdr:rowOff>130538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655695"/>
          <a:ext cx="889000" cy="47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103329</xdr:rowOff>
    </xdr:from>
    <xdr:to>
      <xdr:col>50</xdr:col>
      <xdr:colOff>165100</xdr:colOff>
      <xdr:row>36</xdr:row>
      <xdr:rowOff>33479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10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24606</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196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169295</xdr:rowOff>
    </xdr:from>
    <xdr:to>
      <xdr:col>45</xdr:col>
      <xdr:colOff>177800</xdr:colOff>
      <xdr:row>36</xdr:row>
      <xdr:rowOff>18711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655695"/>
          <a:ext cx="889000" cy="53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124155</xdr:rowOff>
    </xdr:from>
    <xdr:to>
      <xdr:col>46</xdr:col>
      <xdr:colOff>38100</xdr:colOff>
      <xdr:row>33</xdr:row>
      <xdr:rowOff>54305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6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45432</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70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4063</xdr:rowOff>
    </xdr:from>
    <xdr:to>
      <xdr:col>41</xdr:col>
      <xdr:colOff>50800</xdr:colOff>
      <xdr:row>36</xdr:row>
      <xdr:rowOff>18711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176263"/>
          <a:ext cx="889000" cy="1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3376</xdr:rowOff>
    </xdr:from>
    <xdr:to>
      <xdr:col>41</xdr:col>
      <xdr:colOff>101600</xdr:colOff>
      <xdr:row>36</xdr:row>
      <xdr:rowOff>104976</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17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96103</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26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25153</xdr:rowOff>
    </xdr:from>
    <xdr:to>
      <xdr:col>36</xdr:col>
      <xdr:colOff>165100</xdr:colOff>
      <xdr:row>36</xdr:row>
      <xdr:rowOff>126753</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19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117880</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29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40240</xdr:rowOff>
    </xdr:from>
    <xdr:to>
      <xdr:col>55</xdr:col>
      <xdr:colOff>50800</xdr:colOff>
      <xdr:row>35</xdr:row>
      <xdr:rowOff>141840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04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63117</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892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79738</xdr:rowOff>
    </xdr:from>
    <xdr:to>
      <xdr:col>50</xdr:col>
      <xdr:colOff>165100</xdr:colOff>
      <xdr:row>36</xdr:row>
      <xdr:rowOff>9888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08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26415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5855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118495</xdr:rowOff>
    </xdr:from>
    <xdr:to>
      <xdr:col>46</xdr:col>
      <xdr:colOff>38100</xdr:colOff>
      <xdr:row>33</xdr:row>
      <xdr:rowOff>48645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60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65172</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38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139361</xdr:rowOff>
    </xdr:from>
    <xdr:to>
      <xdr:col>41</xdr:col>
      <xdr:colOff>101600</xdr:colOff>
      <xdr:row>36</xdr:row>
      <xdr:rowOff>69511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14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86038</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5915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124713</xdr:rowOff>
    </xdr:from>
    <xdr:to>
      <xdr:col>36</xdr:col>
      <xdr:colOff>165100</xdr:colOff>
      <xdr:row>36</xdr:row>
      <xdr:rowOff>54863</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12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71390</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590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93628</xdr:rowOff>
    </xdr:from>
    <xdr:to>
      <xdr:col>54</xdr:col>
      <xdr:colOff>189865</xdr:colOff>
      <xdr:row>59</xdr:row>
      <xdr:rowOff>30348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666128"/>
          <a:ext cx="1270" cy="1479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34175</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30348</xdr:rowOff>
    </xdr:from>
    <xdr:to>
      <xdr:col>55</xdr:col>
      <xdr:colOff>88900</xdr:colOff>
      <xdr:row>59</xdr:row>
      <xdr:rowOff>30348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45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40305</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441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93628</xdr:rowOff>
    </xdr:from>
    <xdr:to>
      <xdr:col>55</xdr:col>
      <xdr:colOff>88900</xdr:colOff>
      <xdr:row>50</xdr:row>
      <xdr:rowOff>93628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6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88503</xdr:rowOff>
    </xdr:from>
    <xdr:to>
      <xdr:col>55</xdr:col>
      <xdr:colOff>0</xdr:colOff>
      <xdr:row>58</xdr:row>
      <xdr:rowOff>100887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10032603"/>
          <a:ext cx="838200" cy="1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103590</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704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80713</xdr:rowOff>
    </xdr:from>
    <xdr:to>
      <xdr:col>55</xdr:col>
      <xdr:colOff>50800</xdr:colOff>
      <xdr:row>58</xdr:row>
      <xdr:rowOff>10863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85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157854</xdr:rowOff>
    </xdr:from>
    <xdr:to>
      <xdr:col>50</xdr:col>
      <xdr:colOff>114300</xdr:colOff>
      <xdr:row>58</xdr:row>
      <xdr:rowOff>88503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930504"/>
          <a:ext cx="889000" cy="10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110317</xdr:rowOff>
    </xdr:from>
    <xdr:to>
      <xdr:col>50</xdr:col>
      <xdr:colOff>165100</xdr:colOff>
      <xdr:row>58</xdr:row>
      <xdr:rowOff>40467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56994</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65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157854</xdr:rowOff>
    </xdr:from>
    <xdr:to>
      <xdr:col>45</xdr:col>
      <xdr:colOff>177800</xdr:colOff>
      <xdr:row>57</xdr:row>
      <xdr:rowOff>168866</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930504"/>
          <a:ext cx="889000" cy="1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81402</xdr:rowOff>
    </xdr:from>
    <xdr:to>
      <xdr:col>46</xdr:col>
      <xdr:colOff>38100</xdr:colOff>
      <xdr:row>58</xdr:row>
      <xdr:rowOff>11552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28079</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62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168866</xdr:rowOff>
    </xdr:from>
    <xdr:to>
      <xdr:col>41</xdr:col>
      <xdr:colOff>50800</xdr:colOff>
      <xdr:row>58</xdr:row>
      <xdr:rowOff>98356</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941516"/>
          <a:ext cx="889000" cy="10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85661</xdr:rowOff>
    </xdr:from>
    <xdr:to>
      <xdr:col>41</xdr:col>
      <xdr:colOff>101600</xdr:colOff>
      <xdr:row>58</xdr:row>
      <xdr:rowOff>15811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32338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6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37458</xdr:rowOff>
    </xdr:from>
    <xdr:to>
      <xdr:col>36</xdr:col>
      <xdr:colOff>165100</xdr:colOff>
      <xdr:row>57</xdr:row>
      <xdr:rowOff>139058</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155585</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58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50087</xdr:rowOff>
    </xdr:from>
    <xdr:to>
      <xdr:col>55</xdr:col>
      <xdr:colOff>50800</xdr:colOff>
      <xdr:row>58</xdr:row>
      <xdr:rowOff>151687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9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136464</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90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37703</xdr:rowOff>
    </xdr:from>
    <xdr:to>
      <xdr:col>50</xdr:col>
      <xdr:colOff>165100</xdr:colOff>
      <xdr:row>58</xdr:row>
      <xdr:rowOff>139303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98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130430</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07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107054</xdr:rowOff>
    </xdr:from>
    <xdr:to>
      <xdr:col>46</xdr:col>
      <xdr:colOff>38100</xdr:colOff>
      <xdr:row>58</xdr:row>
      <xdr:rowOff>37204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87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28331</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97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118066</xdr:rowOff>
    </xdr:from>
    <xdr:to>
      <xdr:col>41</xdr:col>
      <xdr:colOff>101600</xdr:colOff>
      <xdr:row>58</xdr:row>
      <xdr:rowOff>48216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89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39343</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98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47556</xdr:rowOff>
    </xdr:from>
    <xdr:to>
      <xdr:col>36</xdr:col>
      <xdr:colOff>165100</xdr:colOff>
      <xdr:row>58</xdr:row>
      <xdr:rowOff>149156</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99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140283</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08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61907</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63407"/>
          <a:ext cx="1270" cy="1449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8584</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3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61907</xdr:rowOff>
    </xdr:from>
    <xdr:to>
      <xdr:col>55</xdr:col>
      <xdr:colOff>88900</xdr:colOff>
      <xdr:row>70</xdr:row>
      <xdr:rowOff>61907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6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116342</xdr:rowOff>
    </xdr:from>
    <xdr:to>
      <xdr:col>55</xdr:col>
      <xdr:colOff>0</xdr:colOff>
      <xdr:row>78</xdr:row>
      <xdr:rowOff>137286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489442"/>
          <a:ext cx="838200" cy="20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145062</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75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122185</xdr:rowOff>
    </xdr:from>
    <xdr:to>
      <xdr:col>55</xdr:col>
      <xdr:colOff>50800</xdr:colOff>
      <xdr:row>78</xdr:row>
      <xdr:rowOff>52335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2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116342</xdr:rowOff>
    </xdr:from>
    <xdr:to>
      <xdr:col>50</xdr:col>
      <xdr:colOff>114300</xdr:colOff>
      <xdr:row>78</xdr:row>
      <xdr:rowOff>134305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489442"/>
          <a:ext cx="889000" cy="1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149871</xdr:rowOff>
    </xdr:from>
    <xdr:to>
      <xdr:col>50</xdr:col>
      <xdr:colOff>165100</xdr:colOff>
      <xdr:row>78</xdr:row>
      <xdr:rowOff>80021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5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96548</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12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134305</xdr:rowOff>
    </xdr:from>
    <xdr:to>
      <xdr:col>45</xdr:col>
      <xdr:colOff>177800</xdr:colOff>
      <xdr:row>78</xdr:row>
      <xdr:rowOff>136934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507405"/>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121841</xdr:rowOff>
    </xdr:from>
    <xdr:to>
      <xdr:col>46</xdr:col>
      <xdr:colOff>38100</xdr:colOff>
      <xdr:row>78</xdr:row>
      <xdr:rowOff>51991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68518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9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117731</xdr:rowOff>
    </xdr:from>
    <xdr:to>
      <xdr:col>41</xdr:col>
      <xdr:colOff>50800</xdr:colOff>
      <xdr:row>78</xdr:row>
      <xdr:rowOff>136934</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490831"/>
          <a:ext cx="8890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118188</xdr:rowOff>
    </xdr:from>
    <xdr:to>
      <xdr:col>41</xdr:col>
      <xdr:colOff>101600</xdr:colOff>
      <xdr:row>78</xdr:row>
      <xdr:rowOff>48338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64865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09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111362</xdr:rowOff>
    </xdr:from>
    <xdr:to>
      <xdr:col>36</xdr:col>
      <xdr:colOff>165100</xdr:colOff>
      <xdr:row>78</xdr:row>
      <xdr:rowOff>41512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3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58039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0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86486</xdr:rowOff>
    </xdr:from>
    <xdr:to>
      <xdr:col>55</xdr:col>
      <xdr:colOff>50800</xdr:colOff>
      <xdr:row>79</xdr:row>
      <xdr:rowOff>16636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45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1413</xdr:rowOff>
    </xdr:from>
    <xdr:ext cx="378565"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74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65542</xdr:rowOff>
    </xdr:from>
    <xdr:to>
      <xdr:col>50</xdr:col>
      <xdr:colOff>165100</xdr:colOff>
      <xdr:row>78</xdr:row>
      <xdr:rowOff>167142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43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158269</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531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83505</xdr:rowOff>
    </xdr:from>
    <xdr:to>
      <xdr:col>46</xdr:col>
      <xdr:colOff>38100</xdr:colOff>
      <xdr:row>79</xdr:row>
      <xdr:rowOff>13655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45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4782</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549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86134</xdr:rowOff>
    </xdr:from>
    <xdr:to>
      <xdr:col>41</xdr:col>
      <xdr:colOff>101600</xdr:colOff>
      <xdr:row>79</xdr:row>
      <xdr:rowOff>16284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45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7411</xdr:rowOff>
    </xdr:from>
    <xdr:ext cx="378565"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72017" y="13551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66931</xdr:rowOff>
    </xdr:from>
    <xdr:to>
      <xdr:col>36</xdr:col>
      <xdr:colOff>165100</xdr:colOff>
      <xdr:row>78</xdr:row>
      <xdr:rowOff>168531</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44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159658</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37428" y="13532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54263</xdr:rowOff>
    </xdr:from>
    <xdr:to>
      <xdr:col>54</xdr:col>
      <xdr:colOff>189865</xdr:colOff>
      <xdr:row>98</xdr:row>
      <xdr:rowOff>120214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827663"/>
          <a:ext cx="1270" cy="1094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124041</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2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120214</xdr:rowOff>
    </xdr:from>
    <xdr:to>
      <xdr:col>55</xdr:col>
      <xdr:colOff>88900</xdr:colOff>
      <xdr:row>98</xdr:row>
      <xdr:rowOff>120214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2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940</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602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54263</xdr:rowOff>
    </xdr:from>
    <xdr:to>
      <xdr:col>55</xdr:col>
      <xdr:colOff>88900</xdr:colOff>
      <xdr:row>92</xdr:row>
      <xdr:rowOff>54263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82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92632</xdr:rowOff>
    </xdr:from>
    <xdr:to>
      <xdr:col>55</xdr:col>
      <xdr:colOff>0</xdr:colOff>
      <xdr:row>97</xdr:row>
      <xdr:rowOff>106347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723282"/>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37222</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496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14345</xdr:rowOff>
    </xdr:from>
    <xdr:to>
      <xdr:col>55</xdr:col>
      <xdr:colOff>50800</xdr:colOff>
      <xdr:row>97</xdr:row>
      <xdr:rowOff>115945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64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112063</xdr:rowOff>
    </xdr:from>
    <xdr:to>
      <xdr:col>50</xdr:col>
      <xdr:colOff>114300</xdr:colOff>
      <xdr:row>97</xdr:row>
      <xdr:rowOff>106347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6571263"/>
          <a:ext cx="889000" cy="16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39463</xdr:rowOff>
    </xdr:from>
    <xdr:to>
      <xdr:col>50</xdr:col>
      <xdr:colOff>165100</xdr:colOff>
      <xdr:row>97</xdr:row>
      <xdr:rowOff>141063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67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157590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44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112063</xdr:rowOff>
    </xdr:from>
    <xdr:to>
      <xdr:col>45</xdr:col>
      <xdr:colOff>177800</xdr:colOff>
      <xdr:row>96</xdr:row>
      <xdr:rowOff>123008</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571263"/>
          <a:ext cx="889000" cy="1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15839</xdr:rowOff>
    </xdr:from>
    <xdr:to>
      <xdr:col>46</xdr:col>
      <xdr:colOff>38100</xdr:colOff>
      <xdr:row>97</xdr:row>
      <xdr:rowOff>117439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64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108566</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73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123008</xdr:rowOff>
    </xdr:from>
    <xdr:to>
      <xdr:col>41</xdr:col>
      <xdr:colOff>50800</xdr:colOff>
      <xdr:row>97</xdr:row>
      <xdr:rowOff>120690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582208"/>
          <a:ext cx="889000" cy="169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24919</xdr:rowOff>
    </xdr:from>
    <xdr:to>
      <xdr:col>41</xdr:col>
      <xdr:colOff>101600</xdr:colOff>
      <xdr:row>97</xdr:row>
      <xdr:rowOff>126519</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6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117646</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74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140343</xdr:rowOff>
    </xdr:from>
    <xdr:to>
      <xdr:col>36</xdr:col>
      <xdr:colOff>165100</xdr:colOff>
      <xdr:row>97</xdr:row>
      <xdr:rowOff>70493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59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87020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37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41832</xdr:rowOff>
    </xdr:from>
    <xdr:to>
      <xdr:col>55</xdr:col>
      <xdr:colOff>50800</xdr:colOff>
      <xdr:row>97</xdr:row>
      <xdr:rowOff>143432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67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20259</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65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55547</xdr:rowOff>
    </xdr:from>
    <xdr:to>
      <xdr:col>50</xdr:col>
      <xdr:colOff>165100</xdr:colOff>
      <xdr:row>97</xdr:row>
      <xdr:rowOff>157147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68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148274</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77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61263</xdr:rowOff>
    </xdr:from>
    <xdr:to>
      <xdr:col>46</xdr:col>
      <xdr:colOff>38100</xdr:colOff>
      <xdr:row>96</xdr:row>
      <xdr:rowOff>162863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52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7940</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29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72208</xdr:rowOff>
    </xdr:from>
    <xdr:to>
      <xdr:col>41</xdr:col>
      <xdr:colOff>101600</xdr:colOff>
      <xdr:row>97</xdr:row>
      <xdr:rowOff>2358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53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18885</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30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69890</xdr:rowOff>
    </xdr:from>
    <xdr:to>
      <xdr:col>36</xdr:col>
      <xdr:colOff>165100</xdr:colOff>
      <xdr:row>98</xdr:row>
      <xdr:rowOff>40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70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162617</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7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103816</xdr:rowOff>
    </xdr:from>
    <xdr:to>
      <xdr:col>85</xdr:col>
      <xdr:colOff>126364</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247316"/>
          <a:ext cx="1269" cy="1538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121148</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807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50493</xdr:rowOff>
    </xdr:from>
    <xdr:ext cx="599010"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502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103816</xdr:rowOff>
    </xdr:from>
    <xdr:to>
      <xdr:col>86</xdr:col>
      <xdr:colOff>25400</xdr:colOff>
      <xdr:row>30</xdr:row>
      <xdr:rowOff>103816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2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96641</xdr:rowOff>
    </xdr:from>
    <xdr:to>
      <xdr:col>85</xdr:col>
      <xdr:colOff>127000</xdr:colOff>
      <xdr:row>39</xdr:row>
      <xdr:rowOff>98650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6783191"/>
          <a:ext cx="838200" cy="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38599</xdr:rowOff>
    </xdr:from>
    <xdr:ext cx="469744"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553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15722</xdr:rowOff>
    </xdr:from>
    <xdr:to>
      <xdr:col>85</xdr:col>
      <xdr:colOff>177800</xdr:colOff>
      <xdr:row>39</xdr:row>
      <xdr:rowOff>117322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70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96641</xdr:rowOff>
    </xdr:from>
    <xdr:to>
      <xdr:col>81</xdr:col>
      <xdr:colOff>50800</xdr:colOff>
      <xdr:row>39</xdr:row>
      <xdr:rowOff>98865</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4592300" y="6783191"/>
          <a:ext cx="889000" cy="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17423</xdr:rowOff>
    </xdr:from>
    <xdr:to>
      <xdr:col>81</xdr:col>
      <xdr:colOff>101600</xdr:colOff>
      <xdr:row>39</xdr:row>
      <xdr:rowOff>119023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135550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46428" y="647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65346</xdr:rowOff>
    </xdr:from>
    <xdr:to>
      <xdr:col>76</xdr:col>
      <xdr:colOff>114300</xdr:colOff>
      <xdr:row>39</xdr:row>
      <xdr:rowOff>98865</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3703300" y="6751896"/>
          <a:ext cx="889000" cy="3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168407</xdr:rowOff>
    </xdr:from>
    <xdr:to>
      <xdr:col>76</xdr:col>
      <xdr:colOff>165100</xdr:colOff>
      <xdr:row>39</xdr:row>
      <xdr:rowOff>98557</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6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115084</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25111" y="645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57669</xdr:rowOff>
    </xdr:from>
    <xdr:to>
      <xdr:col>71</xdr:col>
      <xdr:colOff>177800</xdr:colOff>
      <xdr:row>39</xdr:row>
      <xdr:rowOff>65346</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2814300" y="6744219"/>
          <a:ext cx="889000" cy="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3913</xdr:rowOff>
    </xdr:from>
    <xdr:to>
      <xdr:col>72</xdr:col>
      <xdr:colOff>38100</xdr:colOff>
      <xdr:row>39</xdr:row>
      <xdr:rowOff>105513</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69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122040</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36111" y="646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17864</xdr:rowOff>
    </xdr:from>
    <xdr:to>
      <xdr:col>67</xdr:col>
      <xdr:colOff>101600</xdr:colOff>
      <xdr:row>39</xdr:row>
      <xdr:rowOff>119464</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70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110591</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79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47850</xdr:rowOff>
    </xdr:from>
    <xdr:to>
      <xdr:col>85</xdr:col>
      <xdr:colOff>177800</xdr:colOff>
      <xdr:row>39</xdr:row>
      <xdr:rowOff>149450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73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165599</xdr:rowOff>
    </xdr:from>
    <xdr:ext cx="313932"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6806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45841</xdr:rowOff>
    </xdr:from>
    <xdr:to>
      <xdr:col>81</xdr:col>
      <xdr:colOff>101600</xdr:colOff>
      <xdr:row>39</xdr:row>
      <xdr:rowOff>147441</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73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138568</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2017" y="6825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48065</xdr:rowOff>
    </xdr:from>
    <xdr:to>
      <xdr:col>76</xdr:col>
      <xdr:colOff>165100</xdr:colOff>
      <xdr:row>39</xdr:row>
      <xdr:rowOff>149665</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73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140792</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67650" y="68273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14546</xdr:rowOff>
    </xdr:from>
    <xdr:to>
      <xdr:col>72</xdr:col>
      <xdr:colOff>38100</xdr:colOff>
      <xdr:row>39</xdr:row>
      <xdr:rowOff>116146</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70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107273</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436111" y="679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6869</xdr:rowOff>
    </xdr:from>
    <xdr:to>
      <xdr:col>67</xdr:col>
      <xdr:colOff>101600</xdr:colOff>
      <xdr:row>39</xdr:row>
      <xdr:rowOff>108469</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69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124996</xdr:rowOff>
    </xdr:from>
    <xdr:ext cx="534377"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547111" y="646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a:extLst>
            <a:ext uri="{FF2B5EF4-FFF2-40B4-BE49-F238E27FC236}">
              <a16:creationId xmlns:a16="http://schemas.microsoft.com/office/drawing/2014/main" id="{00000000-0008-0000-06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5" name="失業対策事業費最小値テキスト">
          <a:extLst>
            <a:ext uri="{FF2B5EF4-FFF2-40B4-BE49-F238E27FC236}">
              <a16:creationId xmlns:a16="http://schemas.microsoft.com/office/drawing/2014/main" id="{00000000-0008-0000-0600-00003F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7" name="失業対策事業費最大値テキスト">
          <a:extLst>
            <a:ext uri="{FF2B5EF4-FFF2-40B4-BE49-F238E27FC236}">
              <a16:creationId xmlns:a16="http://schemas.microsoft.com/office/drawing/2014/main" id="{00000000-0008-0000-0600-000041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80" name="失業対策事業費平均値テキスト">
          <a:extLst>
            <a:ext uri="{FF2B5EF4-FFF2-40B4-BE49-F238E27FC236}">
              <a16:creationId xmlns:a16="http://schemas.microsoft.com/office/drawing/2014/main" id="{00000000-0008-0000-0600-000044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51</xdr:row>
      <xdr:rowOff>4535</xdr:rowOff>
    </xdr:from>
    <xdr:to>
      <xdr:col>76</xdr:col>
      <xdr:colOff>165100</xdr:colOff>
      <xdr:row>51</xdr:row>
      <xdr:rowOff>106135</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4541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49</xdr:row>
      <xdr:rowOff>122662</xdr:rowOff>
    </xdr:from>
    <xdr:ext cx="313932"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35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9" name="失業対策事業費該当値テキスト">
          <a:extLst>
            <a:ext uri="{FF2B5EF4-FFF2-40B4-BE49-F238E27FC236}">
              <a16:creationId xmlns:a16="http://schemas.microsoft.com/office/drawing/2014/main" id="{00000000-0008-0000-0600-000057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166850</xdr:rowOff>
    </xdr:from>
    <xdr:to>
      <xdr:col>85</xdr:col>
      <xdr:colOff>126364</xdr:colOff>
      <xdr:row>78</xdr:row>
      <xdr:rowOff>75113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1996900"/>
          <a:ext cx="1269" cy="145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78940</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45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75113</xdr:rowOff>
    </xdr:from>
    <xdr:to>
      <xdr:col>86</xdr:col>
      <xdr:colOff>25400</xdr:colOff>
      <xdr:row>78</xdr:row>
      <xdr:rowOff>75113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44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113527</xdr:rowOff>
    </xdr:from>
    <xdr:ext cx="599010"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1772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166850</xdr:rowOff>
    </xdr:from>
    <xdr:to>
      <xdr:col>86</xdr:col>
      <xdr:colOff>25400</xdr:colOff>
      <xdr:row>69</xdr:row>
      <xdr:rowOff>166850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19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114021</xdr:rowOff>
    </xdr:from>
    <xdr:to>
      <xdr:col>85</xdr:col>
      <xdr:colOff>127000</xdr:colOff>
      <xdr:row>76</xdr:row>
      <xdr:rowOff>117999</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5481300" y="13144221"/>
          <a:ext cx="8382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30799</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2889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7922</xdr:rowOff>
    </xdr:from>
    <xdr:to>
      <xdr:col>85</xdr:col>
      <xdr:colOff>177800</xdr:colOff>
      <xdr:row>76</xdr:row>
      <xdr:rowOff>109522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303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117999</xdr:rowOff>
    </xdr:from>
    <xdr:to>
      <xdr:col>81</xdr:col>
      <xdr:colOff>50800</xdr:colOff>
      <xdr:row>76</xdr:row>
      <xdr:rowOff>121617</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4592300" y="13148199"/>
          <a:ext cx="889000" cy="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26065</xdr:rowOff>
    </xdr:from>
    <xdr:to>
      <xdr:col>81</xdr:col>
      <xdr:colOff>101600</xdr:colOff>
      <xdr:row>76</xdr:row>
      <xdr:rowOff>127665</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30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144193</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83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108237</xdr:rowOff>
    </xdr:from>
    <xdr:to>
      <xdr:col>76</xdr:col>
      <xdr:colOff>114300</xdr:colOff>
      <xdr:row>76</xdr:row>
      <xdr:rowOff>121617</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3703300" y="13138437"/>
          <a:ext cx="889000" cy="1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61757</xdr:rowOff>
    </xdr:from>
    <xdr:to>
      <xdr:col>76</xdr:col>
      <xdr:colOff>165100</xdr:colOff>
      <xdr:row>76</xdr:row>
      <xdr:rowOff>163357</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309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8434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86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108237</xdr:rowOff>
    </xdr:from>
    <xdr:to>
      <xdr:col>71</xdr:col>
      <xdr:colOff>177800</xdr:colOff>
      <xdr:row>76</xdr:row>
      <xdr:rowOff>116939</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flipV="1">
          <a:off x="12814300" y="13138437"/>
          <a:ext cx="889000" cy="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49650</xdr:rowOff>
    </xdr:from>
    <xdr:to>
      <xdr:col>72</xdr:col>
      <xdr:colOff>38100</xdr:colOff>
      <xdr:row>76</xdr:row>
      <xdr:rowOff>151250</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30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167777</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8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77553</xdr:rowOff>
    </xdr:from>
    <xdr:to>
      <xdr:col>67</xdr:col>
      <xdr:colOff>101600</xdr:colOff>
      <xdr:row>77</xdr:row>
      <xdr:rowOff>7703</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170280</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20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63221</xdr:rowOff>
    </xdr:from>
    <xdr:to>
      <xdr:col>85</xdr:col>
      <xdr:colOff>177800</xdr:colOff>
      <xdr:row>76</xdr:row>
      <xdr:rowOff>164821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309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41648</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307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67199</xdr:rowOff>
    </xdr:from>
    <xdr:to>
      <xdr:col>81</xdr:col>
      <xdr:colOff>101600</xdr:colOff>
      <xdr:row>76</xdr:row>
      <xdr:rowOff>168799</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309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159926</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319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70817</xdr:rowOff>
    </xdr:from>
    <xdr:to>
      <xdr:col>76</xdr:col>
      <xdr:colOff>165100</xdr:colOff>
      <xdr:row>77</xdr:row>
      <xdr:rowOff>967</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310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163544</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319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57437</xdr:rowOff>
    </xdr:from>
    <xdr:to>
      <xdr:col>72</xdr:col>
      <xdr:colOff>38100</xdr:colOff>
      <xdr:row>76</xdr:row>
      <xdr:rowOff>159037</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308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150164</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318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66139</xdr:rowOff>
    </xdr:from>
    <xdr:to>
      <xdr:col>67</xdr:col>
      <xdr:colOff>101600</xdr:colOff>
      <xdr:row>76</xdr:row>
      <xdr:rowOff>167739</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309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12816</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287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79890</xdr:rowOff>
    </xdr:from>
    <xdr:to>
      <xdr:col>85</xdr:col>
      <xdr:colOff>126364</xdr:colOff>
      <xdr:row>98</xdr:row>
      <xdr:rowOff>132107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853290"/>
          <a:ext cx="1269" cy="1080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135934</xdr:rowOff>
    </xdr:from>
    <xdr:ext cx="469744"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693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132107</xdr:rowOff>
    </xdr:from>
    <xdr:to>
      <xdr:col>86</xdr:col>
      <xdr:colOff>25400</xdr:colOff>
      <xdr:row>98</xdr:row>
      <xdr:rowOff>132107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693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26567</xdr:rowOff>
    </xdr:from>
    <xdr:ext cx="599010"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628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79890</xdr:rowOff>
    </xdr:from>
    <xdr:to>
      <xdr:col>86</xdr:col>
      <xdr:colOff>25400</xdr:colOff>
      <xdr:row>92</xdr:row>
      <xdr:rowOff>79890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85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116904</xdr:rowOff>
    </xdr:from>
    <xdr:to>
      <xdr:col>85</xdr:col>
      <xdr:colOff>127000</xdr:colOff>
      <xdr:row>98</xdr:row>
      <xdr:rowOff>19639</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5481300" y="16747554"/>
          <a:ext cx="838200" cy="7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62738</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521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39861</xdr:rowOff>
    </xdr:from>
    <xdr:to>
      <xdr:col>85</xdr:col>
      <xdr:colOff>177800</xdr:colOff>
      <xdr:row>97</xdr:row>
      <xdr:rowOff>141461</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67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116904</xdr:rowOff>
    </xdr:from>
    <xdr:to>
      <xdr:col>81</xdr:col>
      <xdr:colOff>50800</xdr:colOff>
      <xdr:row>98</xdr:row>
      <xdr:rowOff>4638</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747554"/>
          <a:ext cx="889000" cy="5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30342</xdr:rowOff>
    </xdr:from>
    <xdr:to>
      <xdr:col>81</xdr:col>
      <xdr:colOff>101600</xdr:colOff>
      <xdr:row>97</xdr:row>
      <xdr:rowOff>131942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148469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4638</xdr:rowOff>
    </xdr:from>
    <xdr:to>
      <xdr:col>76</xdr:col>
      <xdr:colOff>114300</xdr:colOff>
      <xdr:row>98</xdr:row>
      <xdr:rowOff>54606</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3703300" y="16806738"/>
          <a:ext cx="889000" cy="4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114018</xdr:rowOff>
    </xdr:from>
    <xdr:to>
      <xdr:col>76</xdr:col>
      <xdr:colOff>165100</xdr:colOff>
      <xdr:row>98</xdr:row>
      <xdr:rowOff>44168</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74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60695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51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54606</xdr:rowOff>
    </xdr:from>
    <xdr:to>
      <xdr:col>71</xdr:col>
      <xdr:colOff>177800</xdr:colOff>
      <xdr:row>98</xdr:row>
      <xdr:rowOff>105319</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2814300" y="16856706"/>
          <a:ext cx="889000" cy="5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135302</xdr:rowOff>
    </xdr:from>
    <xdr:to>
      <xdr:col>72</xdr:col>
      <xdr:colOff>38100</xdr:colOff>
      <xdr:row>98</xdr:row>
      <xdr:rowOff>65452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76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81979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54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144335</xdr:rowOff>
    </xdr:from>
    <xdr:to>
      <xdr:col>67</xdr:col>
      <xdr:colOff>101600</xdr:colOff>
      <xdr:row>98</xdr:row>
      <xdr:rowOff>74485</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77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91012</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55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140289</xdr:rowOff>
    </xdr:from>
    <xdr:to>
      <xdr:col>85</xdr:col>
      <xdr:colOff>177800</xdr:colOff>
      <xdr:row>98</xdr:row>
      <xdr:rowOff>70439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7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55216</xdr:rowOff>
    </xdr:from>
    <xdr:ext cx="534377"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68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66104</xdr:rowOff>
    </xdr:from>
    <xdr:to>
      <xdr:col>81</xdr:col>
      <xdr:colOff>101600</xdr:colOff>
      <xdr:row>97</xdr:row>
      <xdr:rowOff>167704</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69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158831</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14111" y="1678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125288</xdr:rowOff>
    </xdr:from>
    <xdr:to>
      <xdr:col>76</xdr:col>
      <xdr:colOff>165100</xdr:colOff>
      <xdr:row>98</xdr:row>
      <xdr:rowOff>55438</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75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46565</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25111" y="1684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3806</xdr:rowOff>
    </xdr:from>
    <xdr:to>
      <xdr:col>72</xdr:col>
      <xdr:colOff>38100</xdr:colOff>
      <xdr:row>98</xdr:row>
      <xdr:rowOff>105406</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80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96533</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36111" y="1689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54519</xdr:rowOff>
    </xdr:from>
    <xdr:to>
      <xdr:col>67</xdr:col>
      <xdr:colOff>101600</xdr:colOff>
      <xdr:row>98</xdr:row>
      <xdr:rowOff>156119</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85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147246</xdr:rowOff>
    </xdr:from>
    <xdr:ext cx="469744"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79428" y="1694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62273</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205773"/>
          <a:ext cx="1269" cy="144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8950</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498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62273</xdr:rowOff>
    </xdr:from>
    <xdr:to>
      <xdr:col>116</xdr:col>
      <xdr:colOff>152400</xdr:colOff>
      <xdr:row>30</xdr:row>
      <xdr:rowOff>62273</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20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93363</xdr:rowOff>
    </xdr:from>
    <xdr:to>
      <xdr:col>116</xdr:col>
      <xdr:colOff>63500</xdr:colOff>
      <xdr:row>38</xdr:row>
      <xdr:rowOff>99421</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1323300" y="6608463"/>
          <a:ext cx="8382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8633</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3522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157206</xdr:rowOff>
    </xdr:from>
    <xdr:to>
      <xdr:col>116</xdr:col>
      <xdr:colOff>114300</xdr:colOff>
      <xdr:row>38</xdr:row>
      <xdr:rowOff>87356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50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96997</xdr:rowOff>
    </xdr:from>
    <xdr:to>
      <xdr:col>111</xdr:col>
      <xdr:colOff>177800</xdr:colOff>
      <xdr:row>38</xdr:row>
      <xdr:rowOff>99421</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6612097"/>
          <a:ext cx="889000" cy="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160086</xdr:rowOff>
    </xdr:from>
    <xdr:to>
      <xdr:col>112</xdr:col>
      <xdr:colOff>38100</xdr:colOff>
      <xdr:row>38</xdr:row>
      <xdr:rowOff>90236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106763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27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96997</xdr:rowOff>
    </xdr:from>
    <xdr:to>
      <xdr:col>107</xdr:col>
      <xdr:colOff>50800</xdr:colOff>
      <xdr:row>38</xdr:row>
      <xdr:rowOff>101821</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9545300" y="6612097"/>
          <a:ext cx="889000" cy="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165915</xdr:rowOff>
    </xdr:from>
    <xdr:to>
      <xdr:col>107</xdr:col>
      <xdr:colOff>101600</xdr:colOff>
      <xdr:row>38</xdr:row>
      <xdr:rowOff>96065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112592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28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92357</xdr:rowOff>
    </xdr:from>
    <xdr:to>
      <xdr:col>102</xdr:col>
      <xdr:colOff>114300</xdr:colOff>
      <xdr:row>38</xdr:row>
      <xdr:rowOff>101821</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607457"/>
          <a:ext cx="889000" cy="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13531</xdr:rowOff>
    </xdr:from>
    <xdr:to>
      <xdr:col>102</xdr:col>
      <xdr:colOff>165100</xdr:colOff>
      <xdr:row>38</xdr:row>
      <xdr:rowOff>115131</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131658</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33807</xdr:rowOff>
    </xdr:from>
    <xdr:to>
      <xdr:col>98</xdr:col>
      <xdr:colOff>38100</xdr:colOff>
      <xdr:row>38</xdr:row>
      <xdr:rowOff>135407</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151934</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42563</xdr:rowOff>
    </xdr:from>
    <xdr:to>
      <xdr:col>116</xdr:col>
      <xdr:colOff>114300</xdr:colOff>
      <xdr:row>38</xdr:row>
      <xdr:rowOff>144163</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55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135633</xdr:rowOff>
    </xdr:from>
    <xdr:ext cx="469744"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479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48621</xdr:rowOff>
    </xdr:from>
    <xdr:to>
      <xdr:col>112</xdr:col>
      <xdr:colOff>38100</xdr:colOff>
      <xdr:row>38</xdr:row>
      <xdr:rowOff>150221</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56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141348</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088428" y="665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46197</xdr:rowOff>
    </xdr:from>
    <xdr:to>
      <xdr:col>107</xdr:col>
      <xdr:colOff>101600</xdr:colOff>
      <xdr:row>38</xdr:row>
      <xdr:rowOff>147797</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56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138924</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199428" y="665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51021</xdr:rowOff>
    </xdr:from>
    <xdr:to>
      <xdr:col>102</xdr:col>
      <xdr:colOff>165100</xdr:colOff>
      <xdr:row>38</xdr:row>
      <xdr:rowOff>152621</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56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143748</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310428" y="665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41557</xdr:rowOff>
    </xdr:from>
    <xdr:to>
      <xdr:col>98</xdr:col>
      <xdr:colOff>38100</xdr:colOff>
      <xdr:row>38</xdr:row>
      <xdr:rowOff>143157</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55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134284</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21428" y="664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164884</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565934"/>
          <a:ext cx="1269" cy="159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111561</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4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164884</xdr:rowOff>
    </xdr:from>
    <xdr:to>
      <xdr:col>116</xdr:col>
      <xdr:colOff>152400</xdr:colOff>
      <xdr:row>49</xdr:row>
      <xdr:rowOff>164884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56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25247</xdr:rowOff>
    </xdr:from>
    <xdr:to>
      <xdr:col>116</xdr:col>
      <xdr:colOff>63500</xdr:colOff>
      <xdr:row>59</xdr:row>
      <xdr:rowOff>25362</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1323300" y="10140797"/>
          <a:ext cx="8382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28338</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0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5461</xdr:rowOff>
    </xdr:from>
    <xdr:to>
      <xdr:col>116</xdr:col>
      <xdr:colOff>114300</xdr:colOff>
      <xdr:row>58</xdr:row>
      <xdr:rowOff>107061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9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25362</xdr:rowOff>
    </xdr:from>
    <xdr:to>
      <xdr:col>111</xdr:col>
      <xdr:colOff>177800</xdr:colOff>
      <xdr:row>59</xdr:row>
      <xdr:rowOff>25591</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0434300" y="10140912"/>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162585</xdr:rowOff>
    </xdr:from>
    <xdr:to>
      <xdr:col>112</xdr:col>
      <xdr:colOff>38100</xdr:colOff>
      <xdr:row>58</xdr:row>
      <xdr:rowOff>92735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109262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71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25553</xdr:rowOff>
    </xdr:from>
    <xdr:to>
      <xdr:col>107</xdr:col>
      <xdr:colOff>50800</xdr:colOff>
      <xdr:row>59</xdr:row>
      <xdr:rowOff>25591</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10141103"/>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159842</xdr:rowOff>
    </xdr:from>
    <xdr:to>
      <xdr:col>107</xdr:col>
      <xdr:colOff>101600</xdr:colOff>
      <xdr:row>58</xdr:row>
      <xdr:rowOff>89992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93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106519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70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25553</xdr:rowOff>
    </xdr:from>
    <xdr:to>
      <xdr:col>102</xdr:col>
      <xdr:colOff>114300</xdr:colOff>
      <xdr:row>59</xdr:row>
      <xdr:rowOff>25591</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18656300" y="10141103"/>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153975</xdr:rowOff>
    </xdr:from>
    <xdr:to>
      <xdr:col>102</xdr:col>
      <xdr:colOff>165100</xdr:colOff>
      <xdr:row>58</xdr:row>
      <xdr:rowOff>84125</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9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100652</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70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160947</xdr:rowOff>
    </xdr:from>
    <xdr:to>
      <xdr:col>98</xdr:col>
      <xdr:colOff>38100</xdr:colOff>
      <xdr:row>58</xdr:row>
      <xdr:rowOff>91097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3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107624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70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145897</xdr:rowOff>
    </xdr:from>
    <xdr:to>
      <xdr:col>116</xdr:col>
      <xdr:colOff>114300</xdr:colOff>
      <xdr:row>59</xdr:row>
      <xdr:rowOff>76047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08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60824</xdr:rowOff>
    </xdr:from>
    <xdr:ext cx="378565"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10004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146012</xdr:rowOff>
    </xdr:from>
    <xdr:to>
      <xdr:col>112</xdr:col>
      <xdr:colOff>38100</xdr:colOff>
      <xdr:row>59</xdr:row>
      <xdr:rowOff>76162</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09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67289</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34017" y="10182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146241</xdr:rowOff>
    </xdr:from>
    <xdr:to>
      <xdr:col>107</xdr:col>
      <xdr:colOff>101600</xdr:colOff>
      <xdr:row>59</xdr:row>
      <xdr:rowOff>76391</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09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67518</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45017" y="10183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146203</xdr:rowOff>
    </xdr:from>
    <xdr:to>
      <xdr:col>102</xdr:col>
      <xdr:colOff>165100</xdr:colOff>
      <xdr:row>59</xdr:row>
      <xdr:rowOff>76353</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09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67480</xdr:rowOff>
    </xdr:from>
    <xdr:ext cx="378565"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56017" y="101830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146241</xdr:rowOff>
    </xdr:from>
    <xdr:to>
      <xdr:col>98</xdr:col>
      <xdr:colOff>38100</xdr:colOff>
      <xdr:row>59</xdr:row>
      <xdr:rowOff>76391</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09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67518</xdr:rowOff>
    </xdr:from>
    <xdr:ext cx="378565"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67017" y="10183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a:extLst>
            <a:ext uri="{FF2B5EF4-FFF2-40B4-BE49-F238E27FC236}">
              <a16:creationId xmlns:a16="http://schemas.microsoft.com/office/drawing/2014/main" id="{00000000-0008-0000-0600-00005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116236</xdr:rowOff>
    </xdr:from>
    <xdr:to>
      <xdr:col>116</xdr:col>
      <xdr:colOff>62864</xdr:colOff>
      <xdr:row>78</xdr:row>
      <xdr:rowOff>68083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2159595" y="11946286"/>
          <a:ext cx="1269" cy="149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71910</xdr:rowOff>
    </xdr:from>
    <xdr:ext cx="534377" cy="259045"/>
    <xdr:sp macro="" textlink="">
      <xdr:nvSpPr>
        <xdr:cNvPr id="859" name="繰出金最小値テキスト">
          <a:extLst>
            <a:ext uri="{FF2B5EF4-FFF2-40B4-BE49-F238E27FC236}">
              <a16:creationId xmlns:a16="http://schemas.microsoft.com/office/drawing/2014/main" id="{00000000-0008-0000-0600-00005B030000}"/>
            </a:ext>
          </a:extLst>
        </xdr:cNvPr>
        <xdr:cNvSpPr txBox="1"/>
      </xdr:nvSpPr>
      <xdr:spPr>
        <a:xfrm>
          <a:off x="22212300" y="1344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68083</xdr:rowOff>
    </xdr:from>
    <xdr:to>
      <xdr:col>116</xdr:col>
      <xdr:colOff>152400</xdr:colOff>
      <xdr:row>78</xdr:row>
      <xdr:rowOff>68083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3441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62913</xdr:rowOff>
    </xdr:from>
    <xdr:ext cx="599010" cy="259045"/>
    <xdr:sp macro="" textlink="">
      <xdr:nvSpPr>
        <xdr:cNvPr id="861" name="繰出金最大値テキスト">
          <a:extLst>
            <a:ext uri="{FF2B5EF4-FFF2-40B4-BE49-F238E27FC236}">
              <a16:creationId xmlns:a16="http://schemas.microsoft.com/office/drawing/2014/main" id="{00000000-0008-0000-0600-00005D030000}"/>
            </a:ext>
          </a:extLst>
        </xdr:cNvPr>
        <xdr:cNvSpPr txBox="1"/>
      </xdr:nvSpPr>
      <xdr:spPr>
        <a:xfrm>
          <a:off x="22212300" y="1172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116236</xdr:rowOff>
    </xdr:from>
    <xdr:to>
      <xdr:col>116</xdr:col>
      <xdr:colOff>152400</xdr:colOff>
      <xdr:row>69</xdr:row>
      <xdr:rowOff>116236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2072600" y="11946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57159</xdr:rowOff>
    </xdr:from>
    <xdr:to>
      <xdr:col>116</xdr:col>
      <xdr:colOff>63500</xdr:colOff>
      <xdr:row>77</xdr:row>
      <xdr:rowOff>61781</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1323300" y="13258809"/>
          <a:ext cx="838200" cy="4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65665</xdr:rowOff>
    </xdr:from>
    <xdr:ext cx="534377" cy="259045"/>
    <xdr:sp macro="" textlink="">
      <xdr:nvSpPr>
        <xdr:cNvPr id="864" name="繰出金平均値テキスト">
          <a:extLst>
            <a:ext uri="{FF2B5EF4-FFF2-40B4-BE49-F238E27FC236}">
              <a16:creationId xmlns:a16="http://schemas.microsoft.com/office/drawing/2014/main" id="{00000000-0008-0000-0600-000060030000}"/>
            </a:ext>
          </a:extLst>
        </xdr:cNvPr>
        <xdr:cNvSpPr txBox="1"/>
      </xdr:nvSpPr>
      <xdr:spPr>
        <a:xfrm>
          <a:off x="22212300" y="12752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42788</xdr:rowOff>
    </xdr:from>
    <xdr:to>
      <xdr:col>116</xdr:col>
      <xdr:colOff>114300</xdr:colOff>
      <xdr:row>75</xdr:row>
      <xdr:rowOff>144388</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2110700" y="1290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57159</xdr:rowOff>
    </xdr:from>
    <xdr:to>
      <xdr:col>111</xdr:col>
      <xdr:colOff>177800</xdr:colOff>
      <xdr:row>77</xdr:row>
      <xdr:rowOff>67038</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0434300" y="13258809"/>
          <a:ext cx="889000" cy="9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76540</xdr:rowOff>
    </xdr:from>
    <xdr:to>
      <xdr:col>112</xdr:col>
      <xdr:colOff>38100</xdr:colOff>
      <xdr:row>76</xdr:row>
      <xdr:rowOff>6690</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1272500" y="1293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23217</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271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34886</xdr:rowOff>
    </xdr:from>
    <xdr:to>
      <xdr:col>107</xdr:col>
      <xdr:colOff>50800</xdr:colOff>
      <xdr:row>77</xdr:row>
      <xdr:rowOff>67038</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9545300" y="13236536"/>
          <a:ext cx="889000" cy="3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81111</xdr:rowOff>
    </xdr:from>
    <xdr:to>
      <xdr:col>107</xdr:col>
      <xdr:colOff>101600</xdr:colOff>
      <xdr:row>76</xdr:row>
      <xdr:rowOff>11261</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03835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27788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271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34886</xdr:rowOff>
    </xdr:from>
    <xdr:to>
      <xdr:col>102</xdr:col>
      <xdr:colOff>114300</xdr:colOff>
      <xdr:row>77</xdr:row>
      <xdr:rowOff>67560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18656300" y="13236536"/>
          <a:ext cx="889000" cy="3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36404</xdr:rowOff>
    </xdr:from>
    <xdr:to>
      <xdr:col>102</xdr:col>
      <xdr:colOff>165100</xdr:colOff>
      <xdr:row>75</xdr:row>
      <xdr:rowOff>138004</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9494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154531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6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38869</xdr:rowOff>
    </xdr:from>
    <xdr:to>
      <xdr:col>98</xdr:col>
      <xdr:colOff>38100</xdr:colOff>
      <xdr:row>75</xdr:row>
      <xdr:rowOff>140469</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18605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156996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67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10981</xdr:rowOff>
    </xdr:from>
    <xdr:to>
      <xdr:col>116</xdr:col>
      <xdr:colOff>114300</xdr:colOff>
      <xdr:row>77</xdr:row>
      <xdr:rowOff>112581</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2110700" y="1321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160858</xdr:rowOff>
    </xdr:from>
    <xdr:ext cx="534377" cy="259045"/>
    <xdr:sp macro="" textlink="">
      <xdr:nvSpPr>
        <xdr:cNvPr id="883" name="繰出金該当値テキスト">
          <a:extLst>
            <a:ext uri="{FF2B5EF4-FFF2-40B4-BE49-F238E27FC236}">
              <a16:creationId xmlns:a16="http://schemas.microsoft.com/office/drawing/2014/main" id="{00000000-0008-0000-0600-000073030000}"/>
            </a:ext>
          </a:extLst>
        </xdr:cNvPr>
        <xdr:cNvSpPr txBox="1"/>
      </xdr:nvSpPr>
      <xdr:spPr>
        <a:xfrm>
          <a:off x="22212300" y="1319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6359</xdr:rowOff>
    </xdr:from>
    <xdr:to>
      <xdr:col>112</xdr:col>
      <xdr:colOff>38100</xdr:colOff>
      <xdr:row>77</xdr:row>
      <xdr:rowOff>107959</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1272500" y="1320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99086</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056111" y="1330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16238</xdr:rowOff>
    </xdr:from>
    <xdr:to>
      <xdr:col>107</xdr:col>
      <xdr:colOff>101600</xdr:colOff>
      <xdr:row>77</xdr:row>
      <xdr:rowOff>117838</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0383500" y="1321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108965</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167111" y="1331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155536</xdr:rowOff>
    </xdr:from>
    <xdr:to>
      <xdr:col>102</xdr:col>
      <xdr:colOff>165100</xdr:colOff>
      <xdr:row>77</xdr:row>
      <xdr:rowOff>85686</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9494500" y="1318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76813</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278111" y="1327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16760</xdr:rowOff>
    </xdr:from>
    <xdr:to>
      <xdr:col>98</xdr:col>
      <xdr:colOff>38100</xdr:colOff>
      <xdr:row>77</xdr:row>
      <xdr:rowOff>118360</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18605500" y="1321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109487</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389111" y="1331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a:extLst>
            <a:ext uri="{FF2B5EF4-FFF2-40B4-BE49-F238E27FC236}">
              <a16:creationId xmlns:a16="http://schemas.microsoft.com/office/drawing/2014/main" id="{00000000-0008-0000-0600-00008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a:extLst>
            <a:ext uri="{FF2B5EF4-FFF2-40B4-BE49-F238E27FC236}">
              <a16:creationId xmlns:a16="http://schemas.microsoft.com/office/drawing/2014/main" id="{00000000-0008-0000-0600-00008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a:extLst>
            <a:ext uri="{FF2B5EF4-FFF2-40B4-BE49-F238E27FC236}">
              <a16:creationId xmlns:a16="http://schemas.microsoft.com/office/drawing/2014/main" id="{00000000-0008-0000-0600-00009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a:extLst>
            <a:ext uri="{FF2B5EF4-FFF2-40B4-BE49-F238E27FC236}">
              <a16:creationId xmlns:a16="http://schemas.microsoft.com/office/drawing/2014/main" id="{00000000-0008-0000-0600-0000A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mn-lt"/>
              <a:ea typeface="+mn-ea"/>
              <a:cs typeface="+mn-cs"/>
            </a:rPr>
            <a:t>令和</a:t>
          </a:r>
          <a:r>
            <a:rPr kumimoji="1" lang="ja-JP" altLang="en-US" sz="1200">
              <a:solidFill>
                <a:sysClr val="windowText" lastClr="000000"/>
              </a:solidFill>
              <a:effectLst/>
              <a:latin typeface="+mn-lt"/>
              <a:ea typeface="+mn-ea"/>
              <a:cs typeface="+mn-cs"/>
            </a:rPr>
            <a:t>４</a:t>
          </a:r>
          <a:r>
            <a:rPr kumimoji="1" lang="ja-JP" altLang="ja-JP" sz="1200">
              <a:solidFill>
                <a:sysClr val="windowText" lastClr="000000"/>
              </a:solidFill>
              <a:effectLst/>
              <a:latin typeface="+mn-lt"/>
              <a:ea typeface="+mn-ea"/>
              <a:cs typeface="+mn-cs"/>
            </a:rPr>
            <a:t>年度の住民一人当たりの歳出額は</a:t>
          </a:r>
          <a:r>
            <a:rPr kumimoji="1" lang="ja-JP" altLang="en-US" sz="1200">
              <a:solidFill>
                <a:sysClr val="windowText" lastClr="000000"/>
              </a:solidFill>
              <a:effectLst/>
              <a:latin typeface="+mn-lt"/>
              <a:ea typeface="+mn-ea"/>
              <a:cs typeface="+mn-cs"/>
            </a:rPr>
            <a:t>５８６，１７７</a:t>
          </a:r>
          <a:r>
            <a:rPr kumimoji="1" lang="ja-JP" altLang="ja-JP" sz="1200">
              <a:solidFill>
                <a:sysClr val="windowText" lastClr="000000"/>
              </a:solidFill>
              <a:effectLst/>
              <a:latin typeface="+mn-lt"/>
              <a:ea typeface="+mn-ea"/>
              <a:cs typeface="+mn-cs"/>
            </a:rPr>
            <a:t>円で前年度に比べて</a:t>
          </a:r>
          <a:r>
            <a:rPr kumimoji="1" lang="ja-JP" altLang="en-US" sz="1200">
              <a:solidFill>
                <a:sysClr val="windowText" lastClr="000000"/>
              </a:solidFill>
              <a:effectLst/>
              <a:latin typeface="+mn-lt"/>
              <a:ea typeface="+mn-ea"/>
              <a:cs typeface="+mn-cs"/>
            </a:rPr>
            <a:t>１２，９２７</a:t>
          </a:r>
          <a:r>
            <a:rPr kumimoji="1" lang="ja-JP" altLang="ja-JP" sz="1200">
              <a:solidFill>
                <a:sysClr val="windowText" lastClr="000000"/>
              </a:solidFill>
              <a:effectLst/>
              <a:latin typeface="+mn-lt"/>
              <a:ea typeface="+mn-ea"/>
              <a:cs typeface="+mn-cs"/>
            </a:rPr>
            <a:t>円、前々年度に比べて</a:t>
          </a:r>
          <a:r>
            <a:rPr kumimoji="1" lang="ja-JP" altLang="en-US" sz="1200">
              <a:solidFill>
                <a:sysClr val="windowText" lastClr="000000"/>
              </a:solidFill>
              <a:effectLst/>
              <a:latin typeface="+mn-lt"/>
              <a:ea typeface="+mn-ea"/>
              <a:cs typeface="+mn-cs"/>
            </a:rPr>
            <a:t>９９，３２２</a:t>
          </a:r>
          <a:r>
            <a:rPr kumimoji="1" lang="ja-JP" altLang="ja-JP" sz="1200">
              <a:solidFill>
                <a:sysClr val="windowText" lastClr="000000"/>
              </a:solidFill>
              <a:effectLst/>
              <a:latin typeface="+mn-lt"/>
              <a:ea typeface="+mn-ea"/>
              <a:cs typeface="+mn-cs"/>
            </a:rPr>
            <a:t>円</a:t>
          </a:r>
          <a:r>
            <a:rPr kumimoji="1" lang="ja-JP" altLang="en-US" sz="1200">
              <a:solidFill>
                <a:sysClr val="windowText" lastClr="000000"/>
              </a:solidFill>
              <a:effectLst/>
              <a:latin typeface="+mn-lt"/>
              <a:ea typeface="+mn-ea"/>
              <a:cs typeface="+mn-cs"/>
            </a:rPr>
            <a:t>減少</a:t>
          </a:r>
          <a:r>
            <a:rPr kumimoji="1" lang="ja-JP" altLang="ja-JP" sz="1200">
              <a:solidFill>
                <a:sysClr val="windowText" lastClr="000000"/>
              </a:solidFill>
              <a:effectLst/>
              <a:latin typeface="+mn-lt"/>
              <a:ea typeface="+mn-ea"/>
              <a:cs typeface="+mn-cs"/>
            </a:rPr>
            <a:t>している。令和２年度は特別定額給付金などの新型コロナウイルス対策経費により大きく増加していた。</a:t>
          </a:r>
          <a:endParaRPr lang="ja-JP" altLang="ja-JP" sz="1200">
            <a:solidFill>
              <a:sysClr val="windowText" lastClr="000000"/>
            </a:solidFill>
            <a:effectLst/>
          </a:endParaRPr>
        </a:p>
        <a:p>
          <a:r>
            <a:rPr kumimoji="1" lang="ja-JP" altLang="ja-JP" sz="1200">
              <a:solidFill>
                <a:sysClr val="windowText" lastClr="000000"/>
              </a:solidFill>
              <a:effectLst/>
              <a:latin typeface="+mn-lt"/>
              <a:ea typeface="+mn-ea"/>
              <a:cs typeface="+mn-cs"/>
            </a:rPr>
            <a:t>主な構成項目である人件費は、住民一人当たり</a:t>
          </a:r>
          <a:r>
            <a:rPr kumimoji="1" lang="ja-JP" altLang="en-US" sz="1200">
              <a:solidFill>
                <a:sysClr val="windowText" lastClr="000000"/>
              </a:solidFill>
              <a:effectLst/>
              <a:latin typeface="+mn-lt"/>
              <a:ea typeface="+mn-ea"/>
              <a:cs typeface="+mn-cs"/>
            </a:rPr>
            <a:t>１１３，１９７</a:t>
          </a:r>
          <a:r>
            <a:rPr kumimoji="1" lang="ja-JP" altLang="ja-JP" sz="1200">
              <a:solidFill>
                <a:sysClr val="windowText" lastClr="000000"/>
              </a:solidFill>
              <a:effectLst/>
              <a:latin typeface="+mn-lt"/>
              <a:ea typeface="+mn-ea"/>
              <a:cs typeface="+mn-cs"/>
            </a:rPr>
            <a:t>円となっており、会計年度任用職員の人件費の伸びが大きく類似団体平均を上回っ</a:t>
          </a:r>
          <a:r>
            <a:rPr kumimoji="1" lang="ja-JP" altLang="en-US" sz="1200">
              <a:solidFill>
                <a:sysClr val="windowText" lastClr="000000"/>
              </a:solidFill>
              <a:effectLst/>
              <a:latin typeface="+mn-lt"/>
              <a:ea typeface="+mn-ea"/>
              <a:cs typeface="+mn-cs"/>
            </a:rPr>
            <a:t>ている</a:t>
          </a:r>
          <a:r>
            <a:rPr kumimoji="1" lang="ja-JP" altLang="ja-JP" sz="1200">
              <a:solidFill>
                <a:sysClr val="windowText" lastClr="000000"/>
              </a:solidFill>
              <a:effectLst/>
              <a:latin typeface="+mn-lt"/>
              <a:ea typeface="+mn-ea"/>
              <a:cs typeface="+mn-cs"/>
            </a:rPr>
            <a:t>。今後も非常勤職員を含めた採用数のバランスを考慮し、人件費の抑制に努める。</a:t>
          </a:r>
          <a:endParaRPr lang="ja-JP" altLang="ja-JP" sz="1200">
            <a:solidFill>
              <a:sysClr val="windowText" lastClr="000000"/>
            </a:solidFill>
            <a:effectLst/>
          </a:endParaRPr>
        </a:p>
        <a:p>
          <a:r>
            <a:rPr kumimoji="1" lang="ja-JP" altLang="ja-JP" sz="1200">
              <a:solidFill>
                <a:sysClr val="windowText" lastClr="000000"/>
              </a:solidFill>
              <a:effectLst/>
              <a:latin typeface="+mn-lt"/>
              <a:ea typeface="+mn-ea"/>
              <a:cs typeface="+mn-cs"/>
            </a:rPr>
            <a:t>普通建設事業費は、住民一人当たり</a:t>
          </a:r>
          <a:r>
            <a:rPr kumimoji="1" lang="ja-JP" altLang="en-US" sz="1200">
              <a:solidFill>
                <a:sysClr val="windowText" lastClr="000000"/>
              </a:solidFill>
              <a:effectLst/>
              <a:latin typeface="+mn-lt"/>
              <a:ea typeface="+mn-ea"/>
              <a:cs typeface="+mn-cs"/>
            </a:rPr>
            <a:t>５１，８８５</a:t>
          </a:r>
          <a:r>
            <a:rPr kumimoji="1" lang="ja-JP" altLang="ja-JP" sz="1200">
              <a:solidFill>
                <a:sysClr val="windowText" lastClr="000000"/>
              </a:solidFill>
              <a:effectLst/>
              <a:latin typeface="+mn-lt"/>
              <a:ea typeface="+mn-ea"/>
              <a:cs typeface="+mn-cs"/>
            </a:rPr>
            <a:t>円となっており前年度に比べて</a:t>
          </a:r>
          <a:r>
            <a:rPr kumimoji="1" lang="ja-JP" altLang="en-US" sz="1200">
              <a:solidFill>
                <a:sysClr val="windowText" lastClr="000000"/>
              </a:solidFill>
              <a:effectLst/>
              <a:latin typeface="+mn-lt"/>
              <a:ea typeface="+mn-ea"/>
              <a:cs typeface="+mn-cs"/>
            </a:rPr>
            <a:t>３，７９２</a:t>
          </a:r>
          <a:r>
            <a:rPr kumimoji="1" lang="ja-JP" altLang="ja-JP" sz="1200">
              <a:solidFill>
                <a:sysClr val="windowText" lastClr="000000"/>
              </a:solidFill>
              <a:effectLst/>
              <a:latin typeface="+mn-lt"/>
              <a:ea typeface="+mn-ea"/>
              <a:cs typeface="+mn-cs"/>
            </a:rPr>
            <a:t>円減少した。これは、</a:t>
          </a:r>
          <a:r>
            <a:rPr kumimoji="1" lang="ja-JP" altLang="en-US" sz="1200">
              <a:solidFill>
                <a:sysClr val="windowText" lastClr="000000"/>
              </a:solidFill>
              <a:effectLst/>
              <a:latin typeface="+mn-lt"/>
              <a:ea typeface="+mn-ea"/>
              <a:cs typeface="+mn-cs"/>
            </a:rPr>
            <a:t>道路改良費や</a:t>
          </a:r>
          <a:r>
            <a:rPr kumimoji="1" lang="ja-JP" altLang="ja-JP" sz="1200">
              <a:solidFill>
                <a:sysClr val="windowText" lastClr="000000"/>
              </a:solidFill>
              <a:effectLst/>
              <a:latin typeface="+mn-lt"/>
              <a:ea typeface="+mn-ea"/>
              <a:cs typeface="+mn-cs"/>
            </a:rPr>
            <a:t>勝間田保育園建設</a:t>
          </a:r>
          <a:r>
            <a:rPr kumimoji="1" lang="ja-JP" altLang="en-US" sz="1200">
              <a:solidFill>
                <a:sysClr val="windowText" lastClr="000000"/>
              </a:solidFill>
              <a:effectLst/>
              <a:latin typeface="+mn-lt"/>
              <a:ea typeface="+mn-ea"/>
              <a:cs typeface="+mn-cs"/>
            </a:rPr>
            <a:t>（一部５年度へ繰越）が減少したことなど</a:t>
          </a:r>
          <a:r>
            <a:rPr kumimoji="1" lang="ja-JP" altLang="ja-JP" sz="1200">
              <a:solidFill>
                <a:sysClr val="windowText" lastClr="000000"/>
              </a:solidFill>
              <a:effectLst/>
              <a:latin typeface="+mn-lt"/>
              <a:ea typeface="+mn-ea"/>
              <a:cs typeface="+mn-cs"/>
            </a:rPr>
            <a:t>による。</a:t>
          </a:r>
          <a:endParaRPr lang="ja-JP" altLang="ja-JP" sz="1200">
            <a:solidFill>
              <a:sysClr val="windowText" lastClr="000000"/>
            </a:solidFill>
            <a:effectLst/>
          </a:endParaRPr>
        </a:p>
        <a:p>
          <a:r>
            <a:rPr kumimoji="1" lang="ja-JP" altLang="ja-JP" sz="1200">
              <a:solidFill>
                <a:sysClr val="windowText" lastClr="000000"/>
              </a:solidFill>
              <a:effectLst/>
              <a:latin typeface="+mn-lt"/>
              <a:ea typeface="+mn-ea"/>
              <a:cs typeface="+mn-cs"/>
            </a:rPr>
            <a:t>これまで整備を行ってきた公共施設やインフラの老朽化が課題となっており、公共施設等総合管理計画により取り組むことが必要と考える。</a:t>
          </a:r>
          <a:endParaRPr lang="ja-JP" altLang="ja-JP" sz="12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5998DD5-3134-4E17-AB6B-C72B7B1BE41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2A817A2B-DF29-4016-A304-BE029DC83914}"/>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51099203-D52D-4122-BDC4-7035F41BC89A}"/>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1E660F05-9F94-4AD7-90DD-EB881E610EAA}"/>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岡山県勝央町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C5BA3BB-B2AD-40A9-8D4F-080EDB5BA0D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27D8EA4-14F0-4424-8104-5E0E2DCB826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EB096A3-3283-48C3-87FE-48503E58E15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87EF289-5D1E-489A-936F-66A6AE24A3F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29BBCE7-BA28-4C1A-95DA-665CD5BC527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F15B5F10-16FB-47BB-813D-A6E70DF22DB6}"/>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10,911
10,825
54.05
6,890,988
6,395,773
427,809
4,262,510
5,836,151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F91E7D1-AD34-415E-BCF7-1B3AF034F6B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C705D52-4E43-4B84-8801-8FABAF5D6F9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EFF1EAE-F8E0-4E0B-955D-50AD65698D0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17.9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6E0EA1D-5179-4658-98D6-0DEE4C65CB7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3B33E22-2BE5-4493-B536-270CC24C878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D688E34D-FB94-4B80-AFB0-5002CB252401}"/>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B2F7AFF3-F2A1-4FEE-B0A2-A31FB918BE7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41AEAFA-48FF-4D03-BBE7-315C5CCE6DA6}"/>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97FADBA1-8618-401C-80A7-E3D256E6DE9B}"/>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95BCAB5-1D20-4F56-9707-594B621E1A8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62F21A8-136C-4D29-83DE-FF4D2E5F255A}"/>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1301C2CB-CF76-46EA-9875-5D71F45489A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99A46D4E-9EB7-484E-8A96-F0366B58F59F}"/>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58B8640F-AB49-4F08-98E7-964007950B38}"/>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97BD0E4-238A-4993-8048-A3D4627F220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1329F949-F1F0-49B5-8A15-F5EEFC30C284}"/>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5549250-F8F4-4EAC-AD9A-C1C03633CE1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45885E9-E817-40BB-9397-62336075FF5F}"/>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B01E54D6-81F5-4740-9CDC-045A22377E62}"/>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C75DE503-37E8-4486-84B7-82F313C723F6}"/>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BA596451-4202-41CB-BF4D-60D1F7719914}"/>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66D3AD8B-21D2-480A-84E9-BA4ED731F34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95521833-B639-41FC-A560-0BC6490A99A1}"/>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57F25A0A-09F6-4D5B-B45D-9BD0F6BBC238}"/>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E6FF160D-58D8-4937-93B3-6D13474299C1}"/>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8CB1EF64-075C-4929-87CA-13C754F5C93B}"/>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508D6B7-6A7C-4D55-A7AE-E4EBD6BA2506}"/>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2CE56F7B-EBC0-48B1-9AD6-BF49BDBEAE23}"/>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1614CED6-47CC-4616-B338-017E62A14B89}"/>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14827C97-0A19-489A-A786-88ED8FD3EF33}"/>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B5D4D669-993B-492E-A0F9-6A778DCD5B7C}"/>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F5848EEC-75A4-483E-A071-52E0F58390E1}"/>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CC281602-4BA3-4E03-8D56-9FC4E9DB8325}"/>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C263C50C-7701-4D05-90D2-EB6B53BCF537}"/>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513E812A-B3A0-49A2-B60B-B49D64EB953D}"/>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24DAE885-3947-40A2-A76A-9FA1A9BC3C3F}"/>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E0CD97A5-BE3A-4612-B11B-C90A45A962C7}"/>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4606445E-7D6A-4BF4-B06A-38E672597198}"/>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3D09E533-E6F0-41CB-8F37-10F178A8A645}"/>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928B21B0-EBDF-4B78-9ED7-A9A3430FD8E9}"/>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C0289D8E-C06B-4FAD-B1B4-0CFBC8721A9F}"/>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B4F5827C-57B1-454D-95D8-F469285D66A9}"/>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1567344C-85B7-40A4-98E1-E58372D662C6}"/>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FFA3EF36-5B6C-47C6-8155-6E2DF0F47C42}"/>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2E99442C-4DA8-42EF-AADB-EFD7227CF743}"/>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1F107105-9378-4078-8A5E-14AD2D0038B9}"/>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91857</xdr:rowOff>
    </xdr:from>
    <xdr:to>
      <xdr:col>24</xdr:col>
      <xdr:colOff>62865</xdr:colOff>
      <xdr:row>39</xdr:row>
      <xdr:rowOff>19522</xdr:rowOff>
    </xdr:to>
    <xdr:cxnSp macro="">
      <xdr:nvCxnSpPr>
        <xdr:cNvPr id="58" name="直線コネクタ 57">
          <a:extLst>
            <a:ext uri="{FF2B5EF4-FFF2-40B4-BE49-F238E27FC236}">
              <a16:creationId xmlns:a16="http://schemas.microsoft.com/office/drawing/2014/main" id="{85F659C0-ACD7-48C1-A96E-ABBB7267F24F}"/>
            </a:ext>
          </a:extLst>
        </xdr:cNvPr>
        <xdr:cNvCxnSpPr/>
      </xdr:nvCxnSpPr>
      <xdr:spPr>
        <a:xfrm flipV="1">
          <a:off x="4633595" y="5235357"/>
          <a:ext cx="1270" cy="147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23349</xdr:rowOff>
    </xdr:from>
    <xdr:ext cx="469744" cy="259045"/>
    <xdr:sp macro="" textlink="">
      <xdr:nvSpPr>
        <xdr:cNvPr id="59" name="議会費最小値テキスト">
          <a:extLst>
            <a:ext uri="{FF2B5EF4-FFF2-40B4-BE49-F238E27FC236}">
              <a16:creationId xmlns:a16="http://schemas.microsoft.com/office/drawing/2014/main" id="{91CBFFAA-6592-46A2-B179-A79A0E608DB2}"/>
            </a:ext>
          </a:extLst>
        </xdr:cNvPr>
        <xdr:cNvSpPr txBox="1"/>
      </xdr:nvSpPr>
      <xdr:spPr>
        <a:xfrm>
          <a:off x="4686300" y="670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19522</xdr:rowOff>
    </xdr:from>
    <xdr:to>
      <xdr:col>24</xdr:col>
      <xdr:colOff>152400</xdr:colOff>
      <xdr:row>39</xdr:row>
      <xdr:rowOff>19522</xdr:rowOff>
    </xdr:to>
    <xdr:cxnSp macro="">
      <xdr:nvCxnSpPr>
        <xdr:cNvPr id="60" name="直線コネクタ 59">
          <a:extLst>
            <a:ext uri="{FF2B5EF4-FFF2-40B4-BE49-F238E27FC236}">
              <a16:creationId xmlns:a16="http://schemas.microsoft.com/office/drawing/2014/main" id="{FA67F627-B8CE-4834-932B-879F4D2A6BD1}"/>
            </a:ext>
          </a:extLst>
        </xdr:cNvPr>
        <xdr:cNvCxnSpPr/>
      </xdr:nvCxnSpPr>
      <xdr:spPr>
        <a:xfrm>
          <a:off x="4546600" y="670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38534</xdr:rowOff>
    </xdr:from>
    <xdr:ext cx="534377" cy="259045"/>
    <xdr:sp macro="" textlink="">
      <xdr:nvSpPr>
        <xdr:cNvPr id="61" name="議会費最大値テキスト">
          <a:extLst>
            <a:ext uri="{FF2B5EF4-FFF2-40B4-BE49-F238E27FC236}">
              <a16:creationId xmlns:a16="http://schemas.microsoft.com/office/drawing/2014/main" id="{B81AEBAB-E9DF-424B-9375-1DD158BAADF7}"/>
            </a:ext>
          </a:extLst>
        </xdr:cNvPr>
        <xdr:cNvSpPr txBox="1"/>
      </xdr:nvSpPr>
      <xdr:spPr>
        <a:xfrm>
          <a:off x="4686300" y="501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91857</xdr:rowOff>
    </xdr:from>
    <xdr:to>
      <xdr:col>24</xdr:col>
      <xdr:colOff>152400</xdr:colOff>
      <xdr:row>30</xdr:row>
      <xdr:rowOff>91857</xdr:rowOff>
    </xdr:to>
    <xdr:cxnSp macro="">
      <xdr:nvCxnSpPr>
        <xdr:cNvPr id="62" name="直線コネクタ 61">
          <a:extLst>
            <a:ext uri="{FF2B5EF4-FFF2-40B4-BE49-F238E27FC236}">
              <a16:creationId xmlns:a16="http://schemas.microsoft.com/office/drawing/2014/main" id="{EDDB4634-9653-419F-9F5A-A8F82A0A3CDE}"/>
            </a:ext>
          </a:extLst>
        </xdr:cNvPr>
        <xdr:cNvCxnSpPr/>
      </xdr:nvCxnSpPr>
      <xdr:spPr>
        <a:xfrm>
          <a:off x="4546600" y="5235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125331</xdr:rowOff>
    </xdr:from>
    <xdr:to>
      <xdr:col>24</xdr:col>
      <xdr:colOff>63500</xdr:colOff>
      <xdr:row>37</xdr:row>
      <xdr:rowOff>6949</xdr:rowOff>
    </xdr:to>
    <xdr:cxnSp macro="">
      <xdr:nvCxnSpPr>
        <xdr:cNvPr id="63" name="直線コネクタ 62">
          <a:extLst>
            <a:ext uri="{FF2B5EF4-FFF2-40B4-BE49-F238E27FC236}">
              <a16:creationId xmlns:a16="http://schemas.microsoft.com/office/drawing/2014/main" id="{CE2B2B99-0344-49DE-AEBF-424D29EE4AA1}"/>
            </a:ext>
          </a:extLst>
        </xdr:cNvPr>
        <xdr:cNvCxnSpPr/>
      </xdr:nvCxnSpPr>
      <xdr:spPr>
        <a:xfrm>
          <a:off x="3797300" y="6297531"/>
          <a:ext cx="838200" cy="5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143455</xdr:rowOff>
    </xdr:from>
    <xdr:ext cx="469744" cy="259045"/>
    <xdr:sp macro="" textlink="">
      <xdr:nvSpPr>
        <xdr:cNvPr id="64" name="議会費平均値テキスト">
          <a:extLst>
            <a:ext uri="{FF2B5EF4-FFF2-40B4-BE49-F238E27FC236}">
              <a16:creationId xmlns:a16="http://schemas.microsoft.com/office/drawing/2014/main" id="{3323D818-B94C-4C0D-AE1A-4EFD91275FEA}"/>
            </a:ext>
          </a:extLst>
        </xdr:cNvPr>
        <xdr:cNvSpPr txBox="1"/>
      </xdr:nvSpPr>
      <xdr:spPr>
        <a:xfrm>
          <a:off x="4686300" y="6144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120578</xdr:rowOff>
    </xdr:from>
    <xdr:to>
      <xdr:col>24</xdr:col>
      <xdr:colOff>114300</xdr:colOff>
      <xdr:row>37</xdr:row>
      <xdr:rowOff>50728</xdr:rowOff>
    </xdr:to>
    <xdr:sp macro="" textlink="">
      <xdr:nvSpPr>
        <xdr:cNvPr id="65" name="フローチャート: 判断 64">
          <a:extLst>
            <a:ext uri="{FF2B5EF4-FFF2-40B4-BE49-F238E27FC236}">
              <a16:creationId xmlns:a16="http://schemas.microsoft.com/office/drawing/2014/main" id="{CB1E8C9E-7E75-463E-B87A-CD3B603F6A30}"/>
            </a:ext>
          </a:extLst>
        </xdr:cNvPr>
        <xdr:cNvSpPr/>
      </xdr:nvSpPr>
      <xdr:spPr>
        <a:xfrm>
          <a:off x="4584700" y="629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125331</xdr:rowOff>
    </xdr:from>
    <xdr:to>
      <xdr:col>19</xdr:col>
      <xdr:colOff>177800</xdr:colOff>
      <xdr:row>36</xdr:row>
      <xdr:rowOff>151130</xdr:rowOff>
    </xdr:to>
    <xdr:cxnSp macro="">
      <xdr:nvCxnSpPr>
        <xdr:cNvPr id="66" name="直線コネクタ 65">
          <a:extLst>
            <a:ext uri="{FF2B5EF4-FFF2-40B4-BE49-F238E27FC236}">
              <a16:creationId xmlns:a16="http://schemas.microsoft.com/office/drawing/2014/main" id="{4ED6965B-0D6C-4344-806D-CB8BD0B48DB4}"/>
            </a:ext>
          </a:extLst>
        </xdr:cNvPr>
        <xdr:cNvCxnSpPr/>
      </xdr:nvCxnSpPr>
      <xdr:spPr>
        <a:xfrm flipV="1">
          <a:off x="2908300" y="6297531"/>
          <a:ext cx="889000" cy="2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147683</xdr:rowOff>
    </xdr:from>
    <xdr:to>
      <xdr:col>20</xdr:col>
      <xdr:colOff>38100</xdr:colOff>
      <xdr:row>37</xdr:row>
      <xdr:rowOff>77833</xdr:rowOff>
    </xdr:to>
    <xdr:sp macro="" textlink="">
      <xdr:nvSpPr>
        <xdr:cNvPr id="67" name="フローチャート: 判断 66">
          <a:extLst>
            <a:ext uri="{FF2B5EF4-FFF2-40B4-BE49-F238E27FC236}">
              <a16:creationId xmlns:a16="http://schemas.microsoft.com/office/drawing/2014/main" id="{142370C7-ABCC-4F20-8E17-9806D380743B}"/>
            </a:ext>
          </a:extLst>
        </xdr:cNvPr>
        <xdr:cNvSpPr/>
      </xdr:nvSpPr>
      <xdr:spPr>
        <a:xfrm>
          <a:off x="3746500" y="63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68960</xdr:rowOff>
    </xdr:from>
    <xdr:ext cx="469744" cy="259045"/>
    <xdr:sp macro="" textlink="">
      <xdr:nvSpPr>
        <xdr:cNvPr id="68" name="テキスト ボックス 67">
          <a:extLst>
            <a:ext uri="{FF2B5EF4-FFF2-40B4-BE49-F238E27FC236}">
              <a16:creationId xmlns:a16="http://schemas.microsoft.com/office/drawing/2014/main" id="{1831A6D7-495D-4D7A-B28D-F3953E914EF9}"/>
            </a:ext>
          </a:extLst>
        </xdr:cNvPr>
        <xdr:cNvSpPr txBox="1"/>
      </xdr:nvSpPr>
      <xdr:spPr>
        <a:xfrm>
          <a:off x="3562428" y="641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122229</xdr:rowOff>
    </xdr:from>
    <xdr:to>
      <xdr:col>15</xdr:col>
      <xdr:colOff>50800</xdr:colOff>
      <xdr:row>36</xdr:row>
      <xdr:rowOff>151130</xdr:rowOff>
    </xdr:to>
    <xdr:cxnSp macro="">
      <xdr:nvCxnSpPr>
        <xdr:cNvPr id="69" name="直線コネクタ 68">
          <a:extLst>
            <a:ext uri="{FF2B5EF4-FFF2-40B4-BE49-F238E27FC236}">
              <a16:creationId xmlns:a16="http://schemas.microsoft.com/office/drawing/2014/main" id="{140B1EAC-2511-4D22-8297-20A76201FEF1}"/>
            </a:ext>
          </a:extLst>
        </xdr:cNvPr>
        <xdr:cNvCxnSpPr/>
      </xdr:nvCxnSpPr>
      <xdr:spPr>
        <a:xfrm>
          <a:off x="2019300" y="6294429"/>
          <a:ext cx="889000" cy="2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148989</xdr:rowOff>
    </xdr:from>
    <xdr:to>
      <xdr:col>15</xdr:col>
      <xdr:colOff>101600</xdr:colOff>
      <xdr:row>37</xdr:row>
      <xdr:rowOff>79139</xdr:rowOff>
    </xdr:to>
    <xdr:sp macro="" textlink="">
      <xdr:nvSpPr>
        <xdr:cNvPr id="70" name="フローチャート: 判断 69">
          <a:extLst>
            <a:ext uri="{FF2B5EF4-FFF2-40B4-BE49-F238E27FC236}">
              <a16:creationId xmlns:a16="http://schemas.microsoft.com/office/drawing/2014/main" id="{634C1BB9-FBC6-4AF2-93B7-936AFA1F3767}"/>
            </a:ext>
          </a:extLst>
        </xdr:cNvPr>
        <xdr:cNvSpPr/>
      </xdr:nvSpPr>
      <xdr:spPr>
        <a:xfrm>
          <a:off x="2857500" y="632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70266</xdr:rowOff>
    </xdr:from>
    <xdr:ext cx="469744" cy="259045"/>
    <xdr:sp macro="" textlink="">
      <xdr:nvSpPr>
        <xdr:cNvPr id="71" name="テキスト ボックス 70">
          <a:extLst>
            <a:ext uri="{FF2B5EF4-FFF2-40B4-BE49-F238E27FC236}">
              <a16:creationId xmlns:a16="http://schemas.microsoft.com/office/drawing/2014/main" id="{A3227EB6-CE94-4286-8201-C80C88EB6468}"/>
            </a:ext>
          </a:extLst>
        </xdr:cNvPr>
        <xdr:cNvSpPr txBox="1"/>
      </xdr:nvSpPr>
      <xdr:spPr>
        <a:xfrm>
          <a:off x="2673428" y="641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122229</xdr:rowOff>
    </xdr:from>
    <xdr:to>
      <xdr:col>10</xdr:col>
      <xdr:colOff>114300</xdr:colOff>
      <xdr:row>37</xdr:row>
      <xdr:rowOff>4989</xdr:rowOff>
    </xdr:to>
    <xdr:cxnSp macro="">
      <xdr:nvCxnSpPr>
        <xdr:cNvPr id="72" name="直線コネクタ 71">
          <a:extLst>
            <a:ext uri="{FF2B5EF4-FFF2-40B4-BE49-F238E27FC236}">
              <a16:creationId xmlns:a16="http://schemas.microsoft.com/office/drawing/2014/main" id="{9924C2BF-47CE-43B5-B6C2-706AD4F37311}"/>
            </a:ext>
          </a:extLst>
        </xdr:cNvPr>
        <xdr:cNvCxnSpPr/>
      </xdr:nvCxnSpPr>
      <xdr:spPr>
        <a:xfrm flipV="1">
          <a:off x="1130300" y="6294429"/>
          <a:ext cx="889000" cy="5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95431</xdr:rowOff>
    </xdr:from>
    <xdr:to>
      <xdr:col>10</xdr:col>
      <xdr:colOff>165100</xdr:colOff>
      <xdr:row>37</xdr:row>
      <xdr:rowOff>25581</xdr:rowOff>
    </xdr:to>
    <xdr:sp macro="" textlink="">
      <xdr:nvSpPr>
        <xdr:cNvPr id="73" name="フローチャート: 判断 72">
          <a:extLst>
            <a:ext uri="{FF2B5EF4-FFF2-40B4-BE49-F238E27FC236}">
              <a16:creationId xmlns:a16="http://schemas.microsoft.com/office/drawing/2014/main" id="{9103861E-F0D7-453E-857A-815886E29E37}"/>
            </a:ext>
          </a:extLst>
        </xdr:cNvPr>
        <xdr:cNvSpPr/>
      </xdr:nvSpPr>
      <xdr:spPr>
        <a:xfrm>
          <a:off x="1968500" y="626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16708</xdr:rowOff>
    </xdr:from>
    <xdr:ext cx="469744" cy="259045"/>
    <xdr:sp macro="" textlink="">
      <xdr:nvSpPr>
        <xdr:cNvPr id="74" name="テキスト ボックス 73">
          <a:extLst>
            <a:ext uri="{FF2B5EF4-FFF2-40B4-BE49-F238E27FC236}">
              <a16:creationId xmlns:a16="http://schemas.microsoft.com/office/drawing/2014/main" id="{C61DF6E7-08FB-44FA-B1A8-6015104308D3}"/>
            </a:ext>
          </a:extLst>
        </xdr:cNvPr>
        <xdr:cNvSpPr txBox="1"/>
      </xdr:nvSpPr>
      <xdr:spPr>
        <a:xfrm>
          <a:off x="1784428" y="636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122210</xdr:rowOff>
    </xdr:from>
    <xdr:to>
      <xdr:col>6</xdr:col>
      <xdr:colOff>38100</xdr:colOff>
      <xdr:row>37</xdr:row>
      <xdr:rowOff>52360</xdr:rowOff>
    </xdr:to>
    <xdr:sp macro="" textlink="">
      <xdr:nvSpPr>
        <xdr:cNvPr id="75" name="フローチャート: 判断 74">
          <a:extLst>
            <a:ext uri="{FF2B5EF4-FFF2-40B4-BE49-F238E27FC236}">
              <a16:creationId xmlns:a16="http://schemas.microsoft.com/office/drawing/2014/main" id="{B530766B-11EC-4FD7-BC01-0A72C7296BEA}"/>
            </a:ext>
          </a:extLst>
        </xdr:cNvPr>
        <xdr:cNvSpPr/>
      </xdr:nvSpPr>
      <xdr:spPr>
        <a:xfrm>
          <a:off x="1079500" y="629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68887</xdr:rowOff>
    </xdr:from>
    <xdr:ext cx="469744" cy="259045"/>
    <xdr:sp macro="" textlink="">
      <xdr:nvSpPr>
        <xdr:cNvPr id="76" name="テキスト ボックス 75">
          <a:extLst>
            <a:ext uri="{FF2B5EF4-FFF2-40B4-BE49-F238E27FC236}">
              <a16:creationId xmlns:a16="http://schemas.microsoft.com/office/drawing/2014/main" id="{E58B4F74-3C27-48D0-AE1B-6835E0D67FC0}"/>
            </a:ext>
          </a:extLst>
        </xdr:cNvPr>
        <xdr:cNvSpPr txBox="1"/>
      </xdr:nvSpPr>
      <xdr:spPr>
        <a:xfrm>
          <a:off x="895428" y="606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6667C496-8AA2-4D80-9926-84162C1E9BEA}"/>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3E931935-F981-47C6-84EA-0010C6C33F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26C1DCBF-4839-4506-95BB-B856E372AA01}"/>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6E1A3F35-E3A1-407B-9E2A-942E829B5428}"/>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1D11ECB1-6732-4E79-9E1F-B5F5E704EEDF}"/>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127599</xdr:rowOff>
    </xdr:from>
    <xdr:to>
      <xdr:col>24</xdr:col>
      <xdr:colOff>114300</xdr:colOff>
      <xdr:row>37</xdr:row>
      <xdr:rowOff>57749</xdr:rowOff>
    </xdr:to>
    <xdr:sp macro="" textlink="">
      <xdr:nvSpPr>
        <xdr:cNvPr id="82" name="楕円 81">
          <a:extLst>
            <a:ext uri="{FF2B5EF4-FFF2-40B4-BE49-F238E27FC236}">
              <a16:creationId xmlns:a16="http://schemas.microsoft.com/office/drawing/2014/main" id="{38246B7F-20DF-4B8E-9514-4A5A457E158F}"/>
            </a:ext>
          </a:extLst>
        </xdr:cNvPr>
        <xdr:cNvSpPr/>
      </xdr:nvSpPr>
      <xdr:spPr>
        <a:xfrm>
          <a:off x="4584700" y="629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106026</xdr:rowOff>
    </xdr:from>
    <xdr:ext cx="469744" cy="259045"/>
    <xdr:sp macro="" textlink="">
      <xdr:nvSpPr>
        <xdr:cNvPr id="83" name="議会費該当値テキスト">
          <a:extLst>
            <a:ext uri="{FF2B5EF4-FFF2-40B4-BE49-F238E27FC236}">
              <a16:creationId xmlns:a16="http://schemas.microsoft.com/office/drawing/2014/main" id="{70CC41C1-1076-45ED-8C98-B6FAB9BF56FE}"/>
            </a:ext>
          </a:extLst>
        </xdr:cNvPr>
        <xdr:cNvSpPr txBox="1"/>
      </xdr:nvSpPr>
      <xdr:spPr>
        <a:xfrm>
          <a:off x="4686300" y="6278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74531</xdr:rowOff>
    </xdr:from>
    <xdr:to>
      <xdr:col>20</xdr:col>
      <xdr:colOff>38100</xdr:colOff>
      <xdr:row>37</xdr:row>
      <xdr:rowOff>4681</xdr:rowOff>
    </xdr:to>
    <xdr:sp macro="" textlink="">
      <xdr:nvSpPr>
        <xdr:cNvPr id="84" name="楕円 83">
          <a:extLst>
            <a:ext uri="{FF2B5EF4-FFF2-40B4-BE49-F238E27FC236}">
              <a16:creationId xmlns:a16="http://schemas.microsoft.com/office/drawing/2014/main" id="{0C609228-F6FB-4824-B575-4287F162AB1D}"/>
            </a:ext>
          </a:extLst>
        </xdr:cNvPr>
        <xdr:cNvSpPr/>
      </xdr:nvSpPr>
      <xdr:spPr>
        <a:xfrm>
          <a:off x="3746500" y="624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21208</xdr:rowOff>
    </xdr:from>
    <xdr:ext cx="469744" cy="259045"/>
    <xdr:sp macro="" textlink="">
      <xdr:nvSpPr>
        <xdr:cNvPr id="85" name="テキスト ボックス 84">
          <a:extLst>
            <a:ext uri="{FF2B5EF4-FFF2-40B4-BE49-F238E27FC236}">
              <a16:creationId xmlns:a16="http://schemas.microsoft.com/office/drawing/2014/main" id="{FBB2F69E-3C6D-4497-813F-1F0A4E1CE4F2}"/>
            </a:ext>
          </a:extLst>
        </xdr:cNvPr>
        <xdr:cNvSpPr txBox="1"/>
      </xdr:nvSpPr>
      <xdr:spPr>
        <a:xfrm>
          <a:off x="3562428" y="6021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100330</xdr:rowOff>
    </xdr:from>
    <xdr:to>
      <xdr:col>15</xdr:col>
      <xdr:colOff>101600</xdr:colOff>
      <xdr:row>37</xdr:row>
      <xdr:rowOff>30480</xdr:rowOff>
    </xdr:to>
    <xdr:sp macro="" textlink="">
      <xdr:nvSpPr>
        <xdr:cNvPr id="86" name="楕円 85">
          <a:extLst>
            <a:ext uri="{FF2B5EF4-FFF2-40B4-BE49-F238E27FC236}">
              <a16:creationId xmlns:a16="http://schemas.microsoft.com/office/drawing/2014/main" id="{C9F503BB-348E-45F5-80D8-1D9702761E7F}"/>
            </a:ext>
          </a:extLst>
        </xdr:cNvPr>
        <xdr:cNvSpPr/>
      </xdr:nvSpPr>
      <xdr:spPr>
        <a:xfrm>
          <a:off x="2857500" y="627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47007</xdr:rowOff>
    </xdr:from>
    <xdr:ext cx="469744" cy="259045"/>
    <xdr:sp macro="" textlink="">
      <xdr:nvSpPr>
        <xdr:cNvPr id="87" name="テキスト ボックス 86">
          <a:extLst>
            <a:ext uri="{FF2B5EF4-FFF2-40B4-BE49-F238E27FC236}">
              <a16:creationId xmlns:a16="http://schemas.microsoft.com/office/drawing/2014/main" id="{CF56CB5F-BE38-412C-8D24-8D004579AF12}"/>
            </a:ext>
          </a:extLst>
        </xdr:cNvPr>
        <xdr:cNvSpPr txBox="1"/>
      </xdr:nvSpPr>
      <xdr:spPr>
        <a:xfrm>
          <a:off x="2673428" y="6047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71429</xdr:rowOff>
    </xdr:from>
    <xdr:to>
      <xdr:col>10</xdr:col>
      <xdr:colOff>165100</xdr:colOff>
      <xdr:row>37</xdr:row>
      <xdr:rowOff>1579</xdr:rowOff>
    </xdr:to>
    <xdr:sp macro="" textlink="">
      <xdr:nvSpPr>
        <xdr:cNvPr id="88" name="楕円 87">
          <a:extLst>
            <a:ext uri="{FF2B5EF4-FFF2-40B4-BE49-F238E27FC236}">
              <a16:creationId xmlns:a16="http://schemas.microsoft.com/office/drawing/2014/main" id="{2BC6DE03-7807-43DF-9251-6FBDAAD4226F}"/>
            </a:ext>
          </a:extLst>
        </xdr:cNvPr>
        <xdr:cNvSpPr/>
      </xdr:nvSpPr>
      <xdr:spPr>
        <a:xfrm>
          <a:off x="1968500" y="6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18106</xdr:rowOff>
    </xdr:from>
    <xdr:ext cx="469744" cy="259045"/>
    <xdr:sp macro="" textlink="">
      <xdr:nvSpPr>
        <xdr:cNvPr id="89" name="テキスト ボックス 88">
          <a:extLst>
            <a:ext uri="{FF2B5EF4-FFF2-40B4-BE49-F238E27FC236}">
              <a16:creationId xmlns:a16="http://schemas.microsoft.com/office/drawing/2014/main" id="{8B4FA013-184A-4E20-B4D3-6E50D1E2FE52}"/>
            </a:ext>
          </a:extLst>
        </xdr:cNvPr>
        <xdr:cNvSpPr txBox="1"/>
      </xdr:nvSpPr>
      <xdr:spPr>
        <a:xfrm>
          <a:off x="1784428" y="601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125639</xdr:rowOff>
    </xdr:from>
    <xdr:to>
      <xdr:col>6</xdr:col>
      <xdr:colOff>38100</xdr:colOff>
      <xdr:row>37</xdr:row>
      <xdr:rowOff>55789</xdr:rowOff>
    </xdr:to>
    <xdr:sp macro="" textlink="">
      <xdr:nvSpPr>
        <xdr:cNvPr id="90" name="楕円 89">
          <a:extLst>
            <a:ext uri="{FF2B5EF4-FFF2-40B4-BE49-F238E27FC236}">
              <a16:creationId xmlns:a16="http://schemas.microsoft.com/office/drawing/2014/main" id="{99A472DF-9F4B-4EF0-8E63-88BA180AC41A}"/>
            </a:ext>
          </a:extLst>
        </xdr:cNvPr>
        <xdr:cNvSpPr/>
      </xdr:nvSpPr>
      <xdr:spPr>
        <a:xfrm>
          <a:off x="1079500" y="62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46916</xdr:rowOff>
    </xdr:from>
    <xdr:ext cx="469744" cy="259045"/>
    <xdr:sp macro="" textlink="">
      <xdr:nvSpPr>
        <xdr:cNvPr id="91" name="テキスト ボックス 90">
          <a:extLst>
            <a:ext uri="{FF2B5EF4-FFF2-40B4-BE49-F238E27FC236}">
              <a16:creationId xmlns:a16="http://schemas.microsoft.com/office/drawing/2014/main" id="{094CEA53-5376-472D-8CF8-5AEAD4AFB462}"/>
            </a:ext>
          </a:extLst>
        </xdr:cNvPr>
        <xdr:cNvSpPr txBox="1"/>
      </xdr:nvSpPr>
      <xdr:spPr>
        <a:xfrm>
          <a:off x="895428" y="6390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469D753C-2966-4A78-9E54-E6FEA531B76F}"/>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4641105A-8FDA-472A-A276-D253F7230017}"/>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4F8314FD-7A8A-42D5-B214-1C4E1C01EC94}"/>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A72BDF9C-3641-4106-B241-3ADA5D891207}"/>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78D6F901-526D-4B2B-9F16-B35115D215B2}"/>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C7AC3275-01E7-4E24-8B08-8B86AFAEC196}"/>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AE51D420-BEBD-4CB1-91CE-EC7CCC373955}"/>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918D0F19-14B8-4943-A669-8C02ABE80A2C}"/>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DAB28A11-3CAE-47B2-AE9D-54AE026A707B}"/>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278CE24-1F92-4057-A9E1-9941C008CAA2}"/>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31BB36D-4D92-4B07-8673-1AF64F9D23F3}"/>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8F79D026-20F2-45BC-AFE1-3BEF3E593E43}"/>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B85553D-CF8C-4142-BB8F-25ED2656C2A7}"/>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9B22DE5-7F1D-4B2E-9BE9-738BFDF94C94}"/>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A563EB1F-4533-4230-AB7F-4371B62830BD}"/>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89D7BD28-4169-42FF-9776-833A400FC7B1}"/>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7200AB6B-F55E-46E4-B92B-F417AACA214A}"/>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20B1D26F-8F80-4E6F-9AF3-BA6146427658}"/>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C99A1564-2CC9-4BC5-B2CA-89C4EE3721D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58AC8864-559B-4E71-A5F1-CED8E07AB1B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7104C8FE-E1FE-414C-AC0C-ABC51D6B4BF2}"/>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B33FE599-1186-4D3A-9046-D69583B296F2}"/>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1DE17C3C-7715-4B7C-BB59-3A4B4E1AB62F}"/>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25529</xdr:rowOff>
    </xdr:from>
    <xdr:to>
      <xdr:col>24</xdr:col>
      <xdr:colOff>62865</xdr:colOff>
      <xdr:row>57</xdr:row>
      <xdr:rowOff>139670</xdr:rowOff>
    </xdr:to>
    <xdr:cxnSp macro="">
      <xdr:nvCxnSpPr>
        <xdr:cNvPr id="115" name="直線コネクタ 114">
          <a:extLst>
            <a:ext uri="{FF2B5EF4-FFF2-40B4-BE49-F238E27FC236}">
              <a16:creationId xmlns:a16="http://schemas.microsoft.com/office/drawing/2014/main" id="{098D830E-54EE-4E20-8191-2A001F41C039}"/>
            </a:ext>
          </a:extLst>
        </xdr:cNvPr>
        <xdr:cNvCxnSpPr/>
      </xdr:nvCxnSpPr>
      <xdr:spPr>
        <a:xfrm flipV="1">
          <a:off x="4633595" y="8598029"/>
          <a:ext cx="1270" cy="1314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143497</xdr:rowOff>
    </xdr:from>
    <xdr:ext cx="534377" cy="259045"/>
    <xdr:sp macro="" textlink="">
      <xdr:nvSpPr>
        <xdr:cNvPr id="116" name="総務費最小値テキスト">
          <a:extLst>
            <a:ext uri="{FF2B5EF4-FFF2-40B4-BE49-F238E27FC236}">
              <a16:creationId xmlns:a16="http://schemas.microsoft.com/office/drawing/2014/main" id="{6734642C-4C8B-48CA-9476-FC8AA53625F9}"/>
            </a:ext>
          </a:extLst>
        </xdr:cNvPr>
        <xdr:cNvSpPr txBox="1"/>
      </xdr:nvSpPr>
      <xdr:spPr>
        <a:xfrm>
          <a:off x="4686300" y="991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139670</xdr:rowOff>
    </xdr:from>
    <xdr:to>
      <xdr:col>24</xdr:col>
      <xdr:colOff>152400</xdr:colOff>
      <xdr:row>57</xdr:row>
      <xdr:rowOff>139670</xdr:rowOff>
    </xdr:to>
    <xdr:cxnSp macro="">
      <xdr:nvCxnSpPr>
        <xdr:cNvPr id="117" name="直線コネクタ 116">
          <a:extLst>
            <a:ext uri="{FF2B5EF4-FFF2-40B4-BE49-F238E27FC236}">
              <a16:creationId xmlns:a16="http://schemas.microsoft.com/office/drawing/2014/main" id="{766895D0-12EA-4091-B663-30060AC227C2}"/>
            </a:ext>
          </a:extLst>
        </xdr:cNvPr>
        <xdr:cNvCxnSpPr/>
      </xdr:nvCxnSpPr>
      <xdr:spPr>
        <a:xfrm>
          <a:off x="4546600" y="991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143656</xdr:rowOff>
    </xdr:from>
    <xdr:ext cx="599010" cy="259045"/>
    <xdr:sp macro="" textlink="">
      <xdr:nvSpPr>
        <xdr:cNvPr id="118" name="総務費最大値テキスト">
          <a:extLst>
            <a:ext uri="{FF2B5EF4-FFF2-40B4-BE49-F238E27FC236}">
              <a16:creationId xmlns:a16="http://schemas.microsoft.com/office/drawing/2014/main" id="{27018001-5A2C-4B4A-8522-128EDB0EEF0C}"/>
            </a:ext>
          </a:extLst>
        </xdr:cNvPr>
        <xdr:cNvSpPr txBox="1"/>
      </xdr:nvSpPr>
      <xdr:spPr>
        <a:xfrm>
          <a:off x="4686300" y="837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409,966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25529</xdr:rowOff>
    </xdr:from>
    <xdr:to>
      <xdr:col>24</xdr:col>
      <xdr:colOff>152400</xdr:colOff>
      <xdr:row>50</xdr:row>
      <xdr:rowOff>25529</xdr:rowOff>
    </xdr:to>
    <xdr:cxnSp macro="">
      <xdr:nvCxnSpPr>
        <xdr:cNvPr id="119" name="直線コネクタ 118">
          <a:extLst>
            <a:ext uri="{FF2B5EF4-FFF2-40B4-BE49-F238E27FC236}">
              <a16:creationId xmlns:a16="http://schemas.microsoft.com/office/drawing/2014/main" id="{D6A88CFC-CFAD-48D5-B15F-0499F19D8263}"/>
            </a:ext>
          </a:extLst>
        </xdr:cNvPr>
        <xdr:cNvCxnSpPr/>
      </xdr:nvCxnSpPr>
      <xdr:spPr>
        <a:xfrm>
          <a:off x="4546600" y="859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27884</xdr:rowOff>
    </xdr:from>
    <xdr:to>
      <xdr:col>24</xdr:col>
      <xdr:colOff>63500</xdr:colOff>
      <xdr:row>57</xdr:row>
      <xdr:rowOff>69897</xdr:rowOff>
    </xdr:to>
    <xdr:cxnSp macro="">
      <xdr:nvCxnSpPr>
        <xdr:cNvPr id="120" name="直線コネクタ 119">
          <a:extLst>
            <a:ext uri="{FF2B5EF4-FFF2-40B4-BE49-F238E27FC236}">
              <a16:creationId xmlns:a16="http://schemas.microsoft.com/office/drawing/2014/main" id="{1B550C3A-8308-4FCC-91CF-BC3BDC6AF65C}"/>
            </a:ext>
          </a:extLst>
        </xdr:cNvPr>
        <xdr:cNvCxnSpPr/>
      </xdr:nvCxnSpPr>
      <xdr:spPr>
        <a:xfrm>
          <a:off x="3797300" y="9800534"/>
          <a:ext cx="838200" cy="4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6411</xdr:rowOff>
    </xdr:from>
    <xdr:ext cx="599010" cy="259045"/>
    <xdr:sp macro="" textlink="">
      <xdr:nvSpPr>
        <xdr:cNvPr id="121" name="総務費平均値テキスト">
          <a:extLst>
            <a:ext uri="{FF2B5EF4-FFF2-40B4-BE49-F238E27FC236}">
              <a16:creationId xmlns:a16="http://schemas.microsoft.com/office/drawing/2014/main" id="{D28A8182-1C27-4A6A-968A-13AAE6BB2CCD}"/>
            </a:ext>
          </a:extLst>
        </xdr:cNvPr>
        <xdr:cNvSpPr txBox="1"/>
      </xdr:nvSpPr>
      <xdr:spPr>
        <a:xfrm>
          <a:off x="4686300" y="9436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154984</xdr:rowOff>
    </xdr:from>
    <xdr:to>
      <xdr:col>24</xdr:col>
      <xdr:colOff>114300</xdr:colOff>
      <xdr:row>56</xdr:row>
      <xdr:rowOff>85134</xdr:rowOff>
    </xdr:to>
    <xdr:sp macro="" textlink="">
      <xdr:nvSpPr>
        <xdr:cNvPr id="122" name="フローチャート: 判断 121">
          <a:extLst>
            <a:ext uri="{FF2B5EF4-FFF2-40B4-BE49-F238E27FC236}">
              <a16:creationId xmlns:a16="http://schemas.microsoft.com/office/drawing/2014/main" id="{51B67BCC-4C16-4C6D-80D0-183FA4186EE1}"/>
            </a:ext>
          </a:extLst>
        </xdr:cNvPr>
        <xdr:cNvSpPr/>
      </xdr:nvSpPr>
      <xdr:spPr>
        <a:xfrm>
          <a:off x="4584700" y="95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164557</xdr:rowOff>
    </xdr:from>
    <xdr:to>
      <xdr:col>19</xdr:col>
      <xdr:colOff>177800</xdr:colOff>
      <xdr:row>57</xdr:row>
      <xdr:rowOff>27884</xdr:rowOff>
    </xdr:to>
    <xdr:cxnSp macro="">
      <xdr:nvCxnSpPr>
        <xdr:cNvPr id="123" name="直線コネクタ 122">
          <a:extLst>
            <a:ext uri="{FF2B5EF4-FFF2-40B4-BE49-F238E27FC236}">
              <a16:creationId xmlns:a16="http://schemas.microsoft.com/office/drawing/2014/main" id="{F279D380-4D12-4AD2-AEE4-FF7C7499829F}"/>
            </a:ext>
          </a:extLst>
        </xdr:cNvPr>
        <xdr:cNvCxnSpPr/>
      </xdr:nvCxnSpPr>
      <xdr:spPr>
        <a:xfrm>
          <a:off x="2908300" y="9422857"/>
          <a:ext cx="889000" cy="37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165214</xdr:rowOff>
    </xdr:from>
    <xdr:to>
      <xdr:col>20</xdr:col>
      <xdr:colOff>38100</xdr:colOff>
      <xdr:row>56</xdr:row>
      <xdr:rowOff>95364</xdr:rowOff>
    </xdr:to>
    <xdr:sp macro="" textlink="">
      <xdr:nvSpPr>
        <xdr:cNvPr id="124" name="フローチャート: 判断 123">
          <a:extLst>
            <a:ext uri="{FF2B5EF4-FFF2-40B4-BE49-F238E27FC236}">
              <a16:creationId xmlns:a16="http://schemas.microsoft.com/office/drawing/2014/main" id="{AE5779B2-DAC8-4140-8EF8-14DDF5C1FA5D}"/>
            </a:ext>
          </a:extLst>
        </xdr:cNvPr>
        <xdr:cNvSpPr/>
      </xdr:nvSpPr>
      <xdr:spPr>
        <a:xfrm>
          <a:off x="3746500" y="959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111891</xdr:rowOff>
    </xdr:from>
    <xdr:ext cx="599010" cy="259045"/>
    <xdr:sp macro="" textlink="">
      <xdr:nvSpPr>
        <xdr:cNvPr id="125" name="テキスト ボックス 124">
          <a:extLst>
            <a:ext uri="{FF2B5EF4-FFF2-40B4-BE49-F238E27FC236}">
              <a16:creationId xmlns:a16="http://schemas.microsoft.com/office/drawing/2014/main" id="{FB4DC7E4-6760-479F-A72B-0280DE98B2CD}"/>
            </a:ext>
          </a:extLst>
        </xdr:cNvPr>
        <xdr:cNvSpPr txBox="1"/>
      </xdr:nvSpPr>
      <xdr:spPr>
        <a:xfrm>
          <a:off x="3497795" y="9370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164557</xdr:rowOff>
    </xdr:from>
    <xdr:to>
      <xdr:col>15</xdr:col>
      <xdr:colOff>50800</xdr:colOff>
      <xdr:row>57</xdr:row>
      <xdr:rowOff>106591</xdr:rowOff>
    </xdr:to>
    <xdr:cxnSp macro="">
      <xdr:nvCxnSpPr>
        <xdr:cNvPr id="126" name="直線コネクタ 125">
          <a:extLst>
            <a:ext uri="{FF2B5EF4-FFF2-40B4-BE49-F238E27FC236}">
              <a16:creationId xmlns:a16="http://schemas.microsoft.com/office/drawing/2014/main" id="{F37DCCDD-C574-4918-A5F8-01C020914171}"/>
            </a:ext>
          </a:extLst>
        </xdr:cNvPr>
        <xdr:cNvCxnSpPr/>
      </xdr:nvCxnSpPr>
      <xdr:spPr>
        <a:xfrm flipV="1">
          <a:off x="2019300" y="9422857"/>
          <a:ext cx="889000" cy="45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153136</xdr:rowOff>
    </xdr:from>
    <xdr:to>
      <xdr:col>15</xdr:col>
      <xdr:colOff>101600</xdr:colOff>
      <xdr:row>54</xdr:row>
      <xdr:rowOff>83286</xdr:rowOff>
    </xdr:to>
    <xdr:sp macro="" textlink="">
      <xdr:nvSpPr>
        <xdr:cNvPr id="127" name="フローチャート: 判断 126">
          <a:extLst>
            <a:ext uri="{FF2B5EF4-FFF2-40B4-BE49-F238E27FC236}">
              <a16:creationId xmlns:a16="http://schemas.microsoft.com/office/drawing/2014/main" id="{8266CBDB-D515-4836-9FDA-D1A57B4A0625}"/>
            </a:ext>
          </a:extLst>
        </xdr:cNvPr>
        <xdr:cNvSpPr/>
      </xdr:nvSpPr>
      <xdr:spPr>
        <a:xfrm>
          <a:off x="2857500" y="923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99813</xdr:rowOff>
    </xdr:from>
    <xdr:ext cx="599010" cy="259045"/>
    <xdr:sp macro="" textlink="">
      <xdr:nvSpPr>
        <xdr:cNvPr id="128" name="テキスト ボックス 127">
          <a:extLst>
            <a:ext uri="{FF2B5EF4-FFF2-40B4-BE49-F238E27FC236}">
              <a16:creationId xmlns:a16="http://schemas.microsoft.com/office/drawing/2014/main" id="{94732F4D-9707-4D25-A921-E8BF6727D37F}"/>
            </a:ext>
          </a:extLst>
        </xdr:cNvPr>
        <xdr:cNvSpPr txBox="1"/>
      </xdr:nvSpPr>
      <xdr:spPr>
        <a:xfrm>
          <a:off x="2608795" y="901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106591</xdr:rowOff>
    </xdr:from>
    <xdr:to>
      <xdr:col>10</xdr:col>
      <xdr:colOff>114300</xdr:colOff>
      <xdr:row>57</xdr:row>
      <xdr:rowOff>147423</xdr:rowOff>
    </xdr:to>
    <xdr:cxnSp macro="">
      <xdr:nvCxnSpPr>
        <xdr:cNvPr id="129" name="直線コネクタ 128">
          <a:extLst>
            <a:ext uri="{FF2B5EF4-FFF2-40B4-BE49-F238E27FC236}">
              <a16:creationId xmlns:a16="http://schemas.microsoft.com/office/drawing/2014/main" id="{978BBDED-2A7E-457D-8488-342F67686E15}"/>
            </a:ext>
          </a:extLst>
        </xdr:cNvPr>
        <xdr:cNvCxnSpPr/>
      </xdr:nvCxnSpPr>
      <xdr:spPr>
        <a:xfrm flipV="1">
          <a:off x="1130300" y="9879241"/>
          <a:ext cx="889000" cy="4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84934</xdr:rowOff>
    </xdr:from>
    <xdr:to>
      <xdr:col>10</xdr:col>
      <xdr:colOff>165100</xdr:colOff>
      <xdr:row>57</xdr:row>
      <xdr:rowOff>15084</xdr:rowOff>
    </xdr:to>
    <xdr:sp macro="" textlink="">
      <xdr:nvSpPr>
        <xdr:cNvPr id="130" name="フローチャート: 判断 129">
          <a:extLst>
            <a:ext uri="{FF2B5EF4-FFF2-40B4-BE49-F238E27FC236}">
              <a16:creationId xmlns:a16="http://schemas.microsoft.com/office/drawing/2014/main" id="{0E86FA1B-D726-47F9-8CA0-066AA6F3C2FA}"/>
            </a:ext>
          </a:extLst>
        </xdr:cNvPr>
        <xdr:cNvSpPr/>
      </xdr:nvSpPr>
      <xdr:spPr>
        <a:xfrm>
          <a:off x="1968500" y="968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31611</xdr:rowOff>
    </xdr:from>
    <xdr:ext cx="599010" cy="259045"/>
    <xdr:sp macro="" textlink="">
      <xdr:nvSpPr>
        <xdr:cNvPr id="131" name="テキスト ボックス 130">
          <a:extLst>
            <a:ext uri="{FF2B5EF4-FFF2-40B4-BE49-F238E27FC236}">
              <a16:creationId xmlns:a16="http://schemas.microsoft.com/office/drawing/2014/main" id="{0D0173AC-42D9-4E3A-8212-27254B1DF819}"/>
            </a:ext>
          </a:extLst>
        </xdr:cNvPr>
        <xdr:cNvSpPr txBox="1"/>
      </xdr:nvSpPr>
      <xdr:spPr>
        <a:xfrm>
          <a:off x="1719795" y="946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100647</xdr:rowOff>
    </xdr:from>
    <xdr:to>
      <xdr:col>6</xdr:col>
      <xdr:colOff>38100</xdr:colOff>
      <xdr:row>57</xdr:row>
      <xdr:rowOff>30797</xdr:rowOff>
    </xdr:to>
    <xdr:sp macro="" textlink="">
      <xdr:nvSpPr>
        <xdr:cNvPr id="132" name="フローチャート: 判断 131">
          <a:extLst>
            <a:ext uri="{FF2B5EF4-FFF2-40B4-BE49-F238E27FC236}">
              <a16:creationId xmlns:a16="http://schemas.microsoft.com/office/drawing/2014/main" id="{9838283B-CF6A-407B-8972-A231DF699593}"/>
            </a:ext>
          </a:extLst>
        </xdr:cNvPr>
        <xdr:cNvSpPr/>
      </xdr:nvSpPr>
      <xdr:spPr>
        <a:xfrm>
          <a:off x="1079500" y="970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47324</xdr:rowOff>
    </xdr:from>
    <xdr:ext cx="599010" cy="259045"/>
    <xdr:sp macro="" textlink="">
      <xdr:nvSpPr>
        <xdr:cNvPr id="133" name="テキスト ボックス 132">
          <a:extLst>
            <a:ext uri="{FF2B5EF4-FFF2-40B4-BE49-F238E27FC236}">
              <a16:creationId xmlns:a16="http://schemas.microsoft.com/office/drawing/2014/main" id="{A17FF8DF-9C53-427E-8235-8C3695236FBB}"/>
            </a:ext>
          </a:extLst>
        </xdr:cNvPr>
        <xdr:cNvSpPr txBox="1"/>
      </xdr:nvSpPr>
      <xdr:spPr>
        <a:xfrm>
          <a:off x="830795" y="947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5A1F5387-AFE0-4C3A-B0D2-0465824B1C59}"/>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5823CF60-F734-4688-892C-0A67FB1DA16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8FA3ED8F-7803-4EBB-8523-DE205718CC24}"/>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88CCB14D-4A1B-4873-A973-8DCE93AD8848}"/>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83E3EC54-5452-4A27-90DD-DBC966E26A7D}"/>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19097</xdr:rowOff>
    </xdr:from>
    <xdr:to>
      <xdr:col>24</xdr:col>
      <xdr:colOff>114300</xdr:colOff>
      <xdr:row>57</xdr:row>
      <xdr:rowOff>120697</xdr:rowOff>
    </xdr:to>
    <xdr:sp macro="" textlink="">
      <xdr:nvSpPr>
        <xdr:cNvPr id="139" name="楕円 138">
          <a:extLst>
            <a:ext uri="{FF2B5EF4-FFF2-40B4-BE49-F238E27FC236}">
              <a16:creationId xmlns:a16="http://schemas.microsoft.com/office/drawing/2014/main" id="{38C9C330-08D0-4315-AD91-BA313D2936B6}"/>
            </a:ext>
          </a:extLst>
        </xdr:cNvPr>
        <xdr:cNvSpPr/>
      </xdr:nvSpPr>
      <xdr:spPr>
        <a:xfrm>
          <a:off x="4584700" y="979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105474</xdr:rowOff>
    </xdr:from>
    <xdr:ext cx="534377" cy="259045"/>
    <xdr:sp macro="" textlink="">
      <xdr:nvSpPr>
        <xdr:cNvPr id="140" name="総務費該当値テキスト">
          <a:extLst>
            <a:ext uri="{FF2B5EF4-FFF2-40B4-BE49-F238E27FC236}">
              <a16:creationId xmlns:a16="http://schemas.microsoft.com/office/drawing/2014/main" id="{548A8FDA-2008-4F80-A2F0-11B02B2348E1}"/>
            </a:ext>
          </a:extLst>
        </xdr:cNvPr>
        <xdr:cNvSpPr txBox="1"/>
      </xdr:nvSpPr>
      <xdr:spPr>
        <a:xfrm>
          <a:off x="4686300" y="970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148534</xdr:rowOff>
    </xdr:from>
    <xdr:to>
      <xdr:col>20</xdr:col>
      <xdr:colOff>38100</xdr:colOff>
      <xdr:row>57</xdr:row>
      <xdr:rowOff>78684</xdr:rowOff>
    </xdr:to>
    <xdr:sp macro="" textlink="">
      <xdr:nvSpPr>
        <xdr:cNvPr id="141" name="楕円 140">
          <a:extLst>
            <a:ext uri="{FF2B5EF4-FFF2-40B4-BE49-F238E27FC236}">
              <a16:creationId xmlns:a16="http://schemas.microsoft.com/office/drawing/2014/main" id="{57E0861B-D356-4DED-9A4A-FEE2D3BD231A}"/>
            </a:ext>
          </a:extLst>
        </xdr:cNvPr>
        <xdr:cNvSpPr/>
      </xdr:nvSpPr>
      <xdr:spPr>
        <a:xfrm>
          <a:off x="3746500" y="974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69811</xdr:rowOff>
    </xdr:from>
    <xdr:ext cx="534377" cy="259045"/>
    <xdr:sp macro="" textlink="">
      <xdr:nvSpPr>
        <xdr:cNvPr id="142" name="テキスト ボックス 141">
          <a:extLst>
            <a:ext uri="{FF2B5EF4-FFF2-40B4-BE49-F238E27FC236}">
              <a16:creationId xmlns:a16="http://schemas.microsoft.com/office/drawing/2014/main" id="{0FEC1866-AF21-47D6-9962-4324A943AC25}"/>
            </a:ext>
          </a:extLst>
        </xdr:cNvPr>
        <xdr:cNvSpPr txBox="1"/>
      </xdr:nvSpPr>
      <xdr:spPr>
        <a:xfrm>
          <a:off x="3530111" y="984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113757</xdr:rowOff>
    </xdr:from>
    <xdr:to>
      <xdr:col>15</xdr:col>
      <xdr:colOff>101600</xdr:colOff>
      <xdr:row>55</xdr:row>
      <xdr:rowOff>43907</xdr:rowOff>
    </xdr:to>
    <xdr:sp macro="" textlink="">
      <xdr:nvSpPr>
        <xdr:cNvPr id="143" name="楕円 142">
          <a:extLst>
            <a:ext uri="{FF2B5EF4-FFF2-40B4-BE49-F238E27FC236}">
              <a16:creationId xmlns:a16="http://schemas.microsoft.com/office/drawing/2014/main" id="{E3D8B888-C9F7-4A90-8B94-B401742E1B6E}"/>
            </a:ext>
          </a:extLst>
        </xdr:cNvPr>
        <xdr:cNvSpPr/>
      </xdr:nvSpPr>
      <xdr:spPr>
        <a:xfrm>
          <a:off x="2857500" y="937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35034</xdr:rowOff>
    </xdr:from>
    <xdr:ext cx="599010" cy="259045"/>
    <xdr:sp macro="" textlink="">
      <xdr:nvSpPr>
        <xdr:cNvPr id="144" name="テキスト ボックス 143">
          <a:extLst>
            <a:ext uri="{FF2B5EF4-FFF2-40B4-BE49-F238E27FC236}">
              <a16:creationId xmlns:a16="http://schemas.microsoft.com/office/drawing/2014/main" id="{D5DB9E0D-AA91-4EC0-BCB3-E50769C1725F}"/>
            </a:ext>
          </a:extLst>
        </xdr:cNvPr>
        <xdr:cNvSpPr txBox="1"/>
      </xdr:nvSpPr>
      <xdr:spPr>
        <a:xfrm>
          <a:off x="2608795" y="9464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55791</xdr:rowOff>
    </xdr:from>
    <xdr:to>
      <xdr:col>10</xdr:col>
      <xdr:colOff>165100</xdr:colOff>
      <xdr:row>57</xdr:row>
      <xdr:rowOff>157391</xdr:rowOff>
    </xdr:to>
    <xdr:sp macro="" textlink="">
      <xdr:nvSpPr>
        <xdr:cNvPr id="145" name="楕円 144">
          <a:extLst>
            <a:ext uri="{FF2B5EF4-FFF2-40B4-BE49-F238E27FC236}">
              <a16:creationId xmlns:a16="http://schemas.microsoft.com/office/drawing/2014/main" id="{448704E1-5BD1-4AEC-8540-87B6431295D9}"/>
            </a:ext>
          </a:extLst>
        </xdr:cNvPr>
        <xdr:cNvSpPr/>
      </xdr:nvSpPr>
      <xdr:spPr>
        <a:xfrm>
          <a:off x="1968500" y="982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148518</xdr:rowOff>
    </xdr:from>
    <xdr:ext cx="534377" cy="259045"/>
    <xdr:sp macro="" textlink="">
      <xdr:nvSpPr>
        <xdr:cNvPr id="146" name="テキスト ボックス 145">
          <a:extLst>
            <a:ext uri="{FF2B5EF4-FFF2-40B4-BE49-F238E27FC236}">
              <a16:creationId xmlns:a16="http://schemas.microsoft.com/office/drawing/2014/main" id="{B5933450-122B-4CA4-8D68-AC1DC9279C7A}"/>
            </a:ext>
          </a:extLst>
        </xdr:cNvPr>
        <xdr:cNvSpPr txBox="1"/>
      </xdr:nvSpPr>
      <xdr:spPr>
        <a:xfrm>
          <a:off x="1752111" y="992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96623</xdr:rowOff>
    </xdr:from>
    <xdr:to>
      <xdr:col>6</xdr:col>
      <xdr:colOff>38100</xdr:colOff>
      <xdr:row>58</xdr:row>
      <xdr:rowOff>26773</xdr:rowOff>
    </xdr:to>
    <xdr:sp macro="" textlink="">
      <xdr:nvSpPr>
        <xdr:cNvPr id="147" name="楕円 146">
          <a:extLst>
            <a:ext uri="{FF2B5EF4-FFF2-40B4-BE49-F238E27FC236}">
              <a16:creationId xmlns:a16="http://schemas.microsoft.com/office/drawing/2014/main" id="{C68CA946-9B12-4EDE-AD3C-51F8A71D39B2}"/>
            </a:ext>
          </a:extLst>
        </xdr:cNvPr>
        <xdr:cNvSpPr/>
      </xdr:nvSpPr>
      <xdr:spPr>
        <a:xfrm>
          <a:off x="1079500" y="986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17900</xdr:rowOff>
    </xdr:from>
    <xdr:ext cx="534377" cy="259045"/>
    <xdr:sp macro="" textlink="">
      <xdr:nvSpPr>
        <xdr:cNvPr id="148" name="テキスト ボックス 147">
          <a:extLst>
            <a:ext uri="{FF2B5EF4-FFF2-40B4-BE49-F238E27FC236}">
              <a16:creationId xmlns:a16="http://schemas.microsoft.com/office/drawing/2014/main" id="{E3179081-EEB8-48F7-8735-3BB41913EB16}"/>
            </a:ext>
          </a:extLst>
        </xdr:cNvPr>
        <xdr:cNvSpPr txBox="1"/>
      </xdr:nvSpPr>
      <xdr:spPr>
        <a:xfrm>
          <a:off x="863111" y="996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D5BF853E-221D-426D-AF3B-4D23F89EF5CF}"/>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87AFFAC3-23DC-458F-843E-51E52B0FE0A7}"/>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1C54B2DB-1277-4983-BEFA-BB08EBEFB528}"/>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386BECCB-3BBA-484A-8364-8C47710F1FA1}"/>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ECD9FED6-5A11-400C-A19B-99E32C4BED3F}"/>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1B9FE18D-25AC-4F8F-9232-78412824D83E}"/>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82F6A295-A6B2-40C4-AFE2-27F0FCB57BA9}"/>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DC31A872-443B-4D66-845B-83E27E86B8A8}"/>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8364B985-2B51-4F0D-990A-46CACBCF8393}"/>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7C68F593-8F92-447B-8BB3-C96E4CAB7722}"/>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2D2DD466-D9D9-4512-963C-6623CBCBE01E}"/>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64A75E10-6EC7-4672-B461-6F5AB94E7343}"/>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68D29C47-EE07-448E-A30A-4F9D92523F27}"/>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F97CA902-0BD5-4EA5-92D1-F99C55D04A95}"/>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F6F05E47-CB2E-4444-9BDC-E2381A4ED326}"/>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B67ECDF4-D0F8-41AF-B1AB-5B560D195557}"/>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C657DDD6-D4CD-48DF-89A5-C54FBD22A3B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81C1BE09-4C0D-441D-AC54-A25E34AEB294}"/>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C17CF8EB-3885-4A11-94EB-1AD13DE9B0A7}"/>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337C3193-0C0B-42CC-A8C2-F7B4BF49620C}"/>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2ABB130-3D72-4E17-854D-EC85F1E45D5B}"/>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73A9F92E-D58A-4D0A-A714-AE04A90A0FB6}"/>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753A271F-054B-47B3-A098-29AD60C24A24}"/>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EC5DF9DF-B204-426E-AC20-2D730F40743F}"/>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51016</xdr:rowOff>
    </xdr:from>
    <xdr:to>
      <xdr:col>24</xdr:col>
      <xdr:colOff>62865</xdr:colOff>
      <xdr:row>78</xdr:row>
      <xdr:rowOff>150419</xdr:rowOff>
    </xdr:to>
    <xdr:cxnSp macro="">
      <xdr:nvCxnSpPr>
        <xdr:cNvPr id="173" name="直線コネクタ 172">
          <a:extLst>
            <a:ext uri="{FF2B5EF4-FFF2-40B4-BE49-F238E27FC236}">
              <a16:creationId xmlns:a16="http://schemas.microsoft.com/office/drawing/2014/main" id="{ABA26AB6-6631-4B59-9A33-9162713E6022}"/>
            </a:ext>
          </a:extLst>
        </xdr:cNvPr>
        <xdr:cNvCxnSpPr/>
      </xdr:nvCxnSpPr>
      <xdr:spPr>
        <a:xfrm flipV="1">
          <a:off x="4633595" y="12052516"/>
          <a:ext cx="1270" cy="1471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154246</xdr:rowOff>
    </xdr:from>
    <xdr:ext cx="599010" cy="259045"/>
    <xdr:sp macro="" textlink="">
      <xdr:nvSpPr>
        <xdr:cNvPr id="174" name="民生費最小値テキスト">
          <a:extLst>
            <a:ext uri="{FF2B5EF4-FFF2-40B4-BE49-F238E27FC236}">
              <a16:creationId xmlns:a16="http://schemas.microsoft.com/office/drawing/2014/main" id="{2A4057D2-4FB9-4FBA-BB6F-6DFD5FBB4173}"/>
            </a:ext>
          </a:extLst>
        </xdr:cNvPr>
        <xdr:cNvSpPr txBox="1"/>
      </xdr:nvSpPr>
      <xdr:spPr>
        <a:xfrm>
          <a:off x="4686300" y="1352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150419</xdr:rowOff>
    </xdr:from>
    <xdr:to>
      <xdr:col>24</xdr:col>
      <xdr:colOff>152400</xdr:colOff>
      <xdr:row>78</xdr:row>
      <xdr:rowOff>150419</xdr:rowOff>
    </xdr:to>
    <xdr:cxnSp macro="">
      <xdr:nvCxnSpPr>
        <xdr:cNvPr id="175" name="直線コネクタ 174">
          <a:extLst>
            <a:ext uri="{FF2B5EF4-FFF2-40B4-BE49-F238E27FC236}">
              <a16:creationId xmlns:a16="http://schemas.microsoft.com/office/drawing/2014/main" id="{BDDAD2CF-9D91-4D3F-8CE8-CFF29DC46E83}"/>
            </a:ext>
          </a:extLst>
        </xdr:cNvPr>
        <xdr:cNvCxnSpPr/>
      </xdr:nvCxnSpPr>
      <xdr:spPr>
        <a:xfrm>
          <a:off x="4546600" y="1352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169143</xdr:rowOff>
    </xdr:from>
    <xdr:ext cx="599010" cy="259045"/>
    <xdr:sp macro="" textlink="">
      <xdr:nvSpPr>
        <xdr:cNvPr id="176" name="民生費最大値テキスト">
          <a:extLst>
            <a:ext uri="{FF2B5EF4-FFF2-40B4-BE49-F238E27FC236}">
              <a16:creationId xmlns:a16="http://schemas.microsoft.com/office/drawing/2014/main" id="{F140699D-DD04-432B-B576-690B5B96C4FE}"/>
            </a:ext>
          </a:extLst>
        </xdr:cNvPr>
        <xdr:cNvSpPr txBox="1"/>
      </xdr:nvSpPr>
      <xdr:spPr>
        <a:xfrm>
          <a:off x="4686300" y="11827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240,983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51016</xdr:rowOff>
    </xdr:from>
    <xdr:to>
      <xdr:col>24</xdr:col>
      <xdr:colOff>152400</xdr:colOff>
      <xdr:row>70</xdr:row>
      <xdr:rowOff>51016</xdr:rowOff>
    </xdr:to>
    <xdr:cxnSp macro="">
      <xdr:nvCxnSpPr>
        <xdr:cNvPr id="177" name="直線コネクタ 176">
          <a:extLst>
            <a:ext uri="{FF2B5EF4-FFF2-40B4-BE49-F238E27FC236}">
              <a16:creationId xmlns:a16="http://schemas.microsoft.com/office/drawing/2014/main" id="{3DB8BE75-7367-4963-AAA3-E78B0781E000}"/>
            </a:ext>
          </a:extLst>
        </xdr:cNvPr>
        <xdr:cNvCxnSpPr/>
      </xdr:nvCxnSpPr>
      <xdr:spPr>
        <a:xfrm>
          <a:off x="4546600" y="12052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128359</xdr:rowOff>
    </xdr:from>
    <xdr:to>
      <xdr:col>24</xdr:col>
      <xdr:colOff>63500</xdr:colOff>
      <xdr:row>74</xdr:row>
      <xdr:rowOff>151994</xdr:rowOff>
    </xdr:to>
    <xdr:cxnSp macro="">
      <xdr:nvCxnSpPr>
        <xdr:cNvPr id="178" name="直線コネクタ 177">
          <a:extLst>
            <a:ext uri="{FF2B5EF4-FFF2-40B4-BE49-F238E27FC236}">
              <a16:creationId xmlns:a16="http://schemas.microsoft.com/office/drawing/2014/main" id="{DA467A87-1B2E-428A-B6DF-D6FE2609B0E9}"/>
            </a:ext>
          </a:extLst>
        </xdr:cNvPr>
        <xdr:cNvCxnSpPr/>
      </xdr:nvCxnSpPr>
      <xdr:spPr>
        <a:xfrm>
          <a:off x="3797300" y="12644209"/>
          <a:ext cx="838200" cy="19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73703</xdr:rowOff>
    </xdr:from>
    <xdr:ext cx="599010" cy="259045"/>
    <xdr:sp macro="" textlink="">
      <xdr:nvSpPr>
        <xdr:cNvPr id="179" name="民生費平均値テキスト">
          <a:extLst>
            <a:ext uri="{FF2B5EF4-FFF2-40B4-BE49-F238E27FC236}">
              <a16:creationId xmlns:a16="http://schemas.microsoft.com/office/drawing/2014/main" id="{1A766D21-6658-4A93-BA58-9A6C5B3798E5}"/>
            </a:ext>
          </a:extLst>
        </xdr:cNvPr>
        <xdr:cNvSpPr txBox="1"/>
      </xdr:nvSpPr>
      <xdr:spPr>
        <a:xfrm>
          <a:off x="4686300" y="129324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95276</xdr:rowOff>
    </xdr:from>
    <xdr:to>
      <xdr:col>24</xdr:col>
      <xdr:colOff>114300</xdr:colOff>
      <xdr:row>76</xdr:row>
      <xdr:rowOff>25425</xdr:rowOff>
    </xdr:to>
    <xdr:sp macro="" textlink="">
      <xdr:nvSpPr>
        <xdr:cNvPr id="180" name="フローチャート: 判断 179">
          <a:extLst>
            <a:ext uri="{FF2B5EF4-FFF2-40B4-BE49-F238E27FC236}">
              <a16:creationId xmlns:a16="http://schemas.microsoft.com/office/drawing/2014/main" id="{9BD26FA9-BDDF-4326-9135-8DC329357BDD}"/>
            </a:ext>
          </a:extLst>
        </xdr:cNvPr>
        <xdr:cNvSpPr/>
      </xdr:nvSpPr>
      <xdr:spPr>
        <a:xfrm>
          <a:off x="4584700" y="129540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128359</xdr:rowOff>
    </xdr:from>
    <xdr:to>
      <xdr:col>19</xdr:col>
      <xdr:colOff>177800</xdr:colOff>
      <xdr:row>76</xdr:row>
      <xdr:rowOff>86030</xdr:rowOff>
    </xdr:to>
    <xdr:cxnSp macro="">
      <xdr:nvCxnSpPr>
        <xdr:cNvPr id="181" name="直線コネクタ 180">
          <a:extLst>
            <a:ext uri="{FF2B5EF4-FFF2-40B4-BE49-F238E27FC236}">
              <a16:creationId xmlns:a16="http://schemas.microsoft.com/office/drawing/2014/main" id="{35213D2D-B0C6-4902-9D51-B4220948FE7B}"/>
            </a:ext>
          </a:extLst>
        </xdr:cNvPr>
        <xdr:cNvCxnSpPr/>
      </xdr:nvCxnSpPr>
      <xdr:spPr>
        <a:xfrm flipV="1">
          <a:off x="2908300" y="12644209"/>
          <a:ext cx="889000" cy="47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122555</xdr:rowOff>
    </xdr:from>
    <xdr:to>
      <xdr:col>20</xdr:col>
      <xdr:colOff>38100</xdr:colOff>
      <xdr:row>75</xdr:row>
      <xdr:rowOff>52705</xdr:rowOff>
    </xdr:to>
    <xdr:sp macro="" textlink="">
      <xdr:nvSpPr>
        <xdr:cNvPr id="182" name="フローチャート: 判断 181">
          <a:extLst>
            <a:ext uri="{FF2B5EF4-FFF2-40B4-BE49-F238E27FC236}">
              <a16:creationId xmlns:a16="http://schemas.microsoft.com/office/drawing/2014/main" id="{D916739C-E7CD-499D-BF25-683F5169E1D0}"/>
            </a:ext>
          </a:extLst>
        </xdr:cNvPr>
        <xdr:cNvSpPr/>
      </xdr:nvSpPr>
      <xdr:spPr>
        <a:xfrm>
          <a:off x="3746500" y="1280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43832</xdr:rowOff>
    </xdr:from>
    <xdr:ext cx="599010" cy="259045"/>
    <xdr:sp macro="" textlink="">
      <xdr:nvSpPr>
        <xdr:cNvPr id="183" name="テキスト ボックス 182">
          <a:extLst>
            <a:ext uri="{FF2B5EF4-FFF2-40B4-BE49-F238E27FC236}">
              <a16:creationId xmlns:a16="http://schemas.microsoft.com/office/drawing/2014/main" id="{732C604D-4A9A-4187-ADC0-E6E9DA3C2891}"/>
            </a:ext>
          </a:extLst>
        </xdr:cNvPr>
        <xdr:cNvSpPr txBox="1"/>
      </xdr:nvSpPr>
      <xdr:spPr>
        <a:xfrm>
          <a:off x="3497795" y="1290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72898</xdr:rowOff>
    </xdr:from>
    <xdr:to>
      <xdr:col>15</xdr:col>
      <xdr:colOff>50800</xdr:colOff>
      <xdr:row>76</xdr:row>
      <xdr:rowOff>86030</xdr:rowOff>
    </xdr:to>
    <xdr:cxnSp macro="">
      <xdr:nvCxnSpPr>
        <xdr:cNvPr id="184" name="直線コネクタ 183">
          <a:extLst>
            <a:ext uri="{FF2B5EF4-FFF2-40B4-BE49-F238E27FC236}">
              <a16:creationId xmlns:a16="http://schemas.microsoft.com/office/drawing/2014/main" id="{BDC00CC6-5DCB-4EB8-AE77-1376F482ECC1}"/>
            </a:ext>
          </a:extLst>
        </xdr:cNvPr>
        <xdr:cNvCxnSpPr/>
      </xdr:nvCxnSpPr>
      <xdr:spPr>
        <a:xfrm>
          <a:off x="2019300" y="12588748"/>
          <a:ext cx="889000" cy="527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104814</xdr:rowOff>
    </xdr:from>
    <xdr:to>
      <xdr:col>15</xdr:col>
      <xdr:colOff>101600</xdr:colOff>
      <xdr:row>77</xdr:row>
      <xdr:rowOff>34964</xdr:rowOff>
    </xdr:to>
    <xdr:sp macro="" textlink="">
      <xdr:nvSpPr>
        <xdr:cNvPr id="185" name="フローチャート: 判断 184">
          <a:extLst>
            <a:ext uri="{FF2B5EF4-FFF2-40B4-BE49-F238E27FC236}">
              <a16:creationId xmlns:a16="http://schemas.microsoft.com/office/drawing/2014/main" id="{70BF652B-38AA-47F9-9DDE-647639748A3A}"/>
            </a:ext>
          </a:extLst>
        </xdr:cNvPr>
        <xdr:cNvSpPr/>
      </xdr:nvSpPr>
      <xdr:spPr>
        <a:xfrm>
          <a:off x="2857500" y="131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26091</xdr:rowOff>
    </xdr:from>
    <xdr:ext cx="599010" cy="259045"/>
    <xdr:sp macro="" textlink="">
      <xdr:nvSpPr>
        <xdr:cNvPr id="186" name="テキスト ボックス 185">
          <a:extLst>
            <a:ext uri="{FF2B5EF4-FFF2-40B4-BE49-F238E27FC236}">
              <a16:creationId xmlns:a16="http://schemas.microsoft.com/office/drawing/2014/main" id="{1AD348B5-3141-42CA-99E2-F21BA1624D89}"/>
            </a:ext>
          </a:extLst>
        </xdr:cNvPr>
        <xdr:cNvSpPr txBox="1"/>
      </xdr:nvSpPr>
      <xdr:spPr>
        <a:xfrm>
          <a:off x="2608795" y="13227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72898</xdr:rowOff>
    </xdr:from>
    <xdr:to>
      <xdr:col>10</xdr:col>
      <xdr:colOff>114300</xdr:colOff>
      <xdr:row>75</xdr:row>
      <xdr:rowOff>118872</xdr:rowOff>
    </xdr:to>
    <xdr:cxnSp macro="">
      <xdr:nvCxnSpPr>
        <xdr:cNvPr id="187" name="直線コネクタ 186">
          <a:extLst>
            <a:ext uri="{FF2B5EF4-FFF2-40B4-BE49-F238E27FC236}">
              <a16:creationId xmlns:a16="http://schemas.microsoft.com/office/drawing/2014/main" id="{BD2862DC-5A0E-4979-9424-D5A356006010}"/>
            </a:ext>
          </a:extLst>
        </xdr:cNvPr>
        <xdr:cNvCxnSpPr/>
      </xdr:nvCxnSpPr>
      <xdr:spPr>
        <a:xfrm flipV="1">
          <a:off x="1130300" y="12588748"/>
          <a:ext cx="889000" cy="38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120955</xdr:rowOff>
    </xdr:from>
    <xdr:to>
      <xdr:col>10</xdr:col>
      <xdr:colOff>165100</xdr:colOff>
      <xdr:row>77</xdr:row>
      <xdr:rowOff>51105</xdr:rowOff>
    </xdr:to>
    <xdr:sp macro="" textlink="">
      <xdr:nvSpPr>
        <xdr:cNvPr id="188" name="フローチャート: 判断 187">
          <a:extLst>
            <a:ext uri="{FF2B5EF4-FFF2-40B4-BE49-F238E27FC236}">
              <a16:creationId xmlns:a16="http://schemas.microsoft.com/office/drawing/2014/main" id="{D8BA786D-6104-4481-8877-4881822167B5}"/>
            </a:ext>
          </a:extLst>
        </xdr:cNvPr>
        <xdr:cNvSpPr/>
      </xdr:nvSpPr>
      <xdr:spPr>
        <a:xfrm>
          <a:off x="1968500" y="13151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42232</xdr:rowOff>
    </xdr:from>
    <xdr:ext cx="599010" cy="259045"/>
    <xdr:sp macro="" textlink="">
      <xdr:nvSpPr>
        <xdr:cNvPr id="189" name="テキスト ボックス 188">
          <a:extLst>
            <a:ext uri="{FF2B5EF4-FFF2-40B4-BE49-F238E27FC236}">
              <a16:creationId xmlns:a16="http://schemas.microsoft.com/office/drawing/2014/main" id="{B94A705A-483E-42F7-AD30-9ABE5C6FE38E}"/>
            </a:ext>
          </a:extLst>
        </xdr:cNvPr>
        <xdr:cNvSpPr txBox="1"/>
      </xdr:nvSpPr>
      <xdr:spPr>
        <a:xfrm>
          <a:off x="1719795" y="13243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7035</xdr:rowOff>
    </xdr:from>
    <xdr:to>
      <xdr:col>6</xdr:col>
      <xdr:colOff>38100</xdr:colOff>
      <xdr:row>77</xdr:row>
      <xdr:rowOff>108635</xdr:rowOff>
    </xdr:to>
    <xdr:sp macro="" textlink="">
      <xdr:nvSpPr>
        <xdr:cNvPr id="190" name="フローチャート: 判断 189">
          <a:extLst>
            <a:ext uri="{FF2B5EF4-FFF2-40B4-BE49-F238E27FC236}">
              <a16:creationId xmlns:a16="http://schemas.microsoft.com/office/drawing/2014/main" id="{89EB2EE7-E50E-489C-9021-39F54441892E}"/>
            </a:ext>
          </a:extLst>
        </xdr:cNvPr>
        <xdr:cNvSpPr/>
      </xdr:nvSpPr>
      <xdr:spPr>
        <a:xfrm>
          <a:off x="1079500" y="1320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99762</xdr:rowOff>
    </xdr:from>
    <xdr:ext cx="599010" cy="259045"/>
    <xdr:sp macro="" textlink="">
      <xdr:nvSpPr>
        <xdr:cNvPr id="191" name="テキスト ボックス 190">
          <a:extLst>
            <a:ext uri="{FF2B5EF4-FFF2-40B4-BE49-F238E27FC236}">
              <a16:creationId xmlns:a16="http://schemas.microsoft.com/office/drawing/2014/main" id="{6F9C22CD-3123-45B4-AEC0-9BFB40107E51}"/>
            </a:ext>
          </a:extLst>
        </xdr:cNvPr>
        <xdr:cNvSpPr txBox="1"/>
      </xdr:nvSpPr>
      <xdr:spPr>
        <a:xfrm>
          <a:off x="830795" y="13301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D2D84C16-3EA1-4591-A193-B85B87C3B8AA}"/>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BA1E7B67-8EA0-4687-81EE-A484049325FC}"/>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81A43F46-9111-4240-A85B-FF45AA4507F7}"/>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7572BB68-98FE-4DBA-A2BE-5F5DFD4038F7}"/>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B9A2F911-D292-4886-8672-0EBCD629BFD3}"/>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101194</xdr:rowOff>
    </xdr:from>
    <xdr:to>
      <xdr:col>24</xdr:col>
      <xdr:colOff>114300</xdr:colOff>
      <xdr:row>75</xdr:row>
      <xdr:rowOff>31344</xdr:rowOff>
    </xdr:to>
    <xdr:sp macro="" textlink="">
      <xdr:nvSpPr>
        <xdr:cNvPr id="197" name="楕円 196">
          <a:extLst>
            <a:ext uri="{FF2B5EF4-FFF2-40B4-BE49-F238E27FC236}">
              <a16:creationId xmlns:a16="http://schemas.microsoft.com/office/drawing/2014/main" id="{CE9E0560-0C41-40D2-BEAF-C77D3C4F90AF}"/>
            </a:ext>
          </a:extLst>
        </xdr:cNvPr>
        <xdr:cNvSpPr/>
      </xdr:nvSpPr>
      <xdr:spPr>
        <a:xfrm>
          <a:off x="4584700" y="1278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124071</xdr:rowOff>
    </xdr:from>
    <xdr:ext cx="599010" cy="259045"/>
    <xdr:sp macro="" textlink="">
      <xdr:nvSpPr>
        <xdr:cNvPr id="198" name="民生費該当値テキスト">
          <a:extLst>
            <a:ext uri="{FF2B5EF4-FFF2-40B4-BE49-F238E27FC236}">
              <a16:creationId xmlns:a16="http://schemas.microsoft.com/office/drawing/2014/main" id="{D19CA30A-F750-473C-BD59-3000A9C5A00B}"/>
            </a:ext>
          </a:extLst>
        </xdr:cNvPr>
        <xdr:cNvSpPr txBox="1"/>
      </xdr:nvSpPr>
      <xdr:spPr>
        <a:xfrm>
          <a:off x="4686300" y="12639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77559</xdr:rowOff>
    </xdr:from>
    <xdr:to>
      <xdr:col>20</xdr:col>
      <xdr:colOff>38100</xdr:colOff>
      <xdr:row>74</xdr:row>
      <xdr:rowOff>7709</xdr:rowOff>
    </xdr:to>
    <xdr:sp macro="" textlink="">
      <xdr:nvSpPr>
        <xdr:cNvPr id="199" name="楕円 198">
          <a:extLst>
            <a:ext uri="{FF2B5EF4-FFF2-40B4-BE49-F238E27FC236}">
              <a16:creationId xmlns:a16="http://schemas.microsoft.com/office/drawing/2014/main" id="{344F4139-8E73-4B44-8FDF-FA84A775300F}"/>
            </a:ext>
          </a:extLst>
        </xdr:cNvPr>
        <xdr:cNvSpPr/>
      </xdr:nvSpPr>
      <xdr:spPr>
        <a:xfrm>
          <a:off x="3746500" y="1259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24236</xdr:rowOff>
    </xdr:from>
    <xdr:ext cx="599010" cy="259045"/>
    <xdr:sp macro="" textlink="">
      <xdr:nvSpPr>
        <xdr:cNvPr id="200" name="テキスト ボックス 199">
          <a:extLst>
            <a:ext uri="{FF2B5EF4-FFF2-40B4-BE49-F238E27FC236}">
              <a16:creationId xmlns:a16="http://schemas.microsoft.com/office/drawing/2014/main" id="{A5FC8E96-188F-465A-A7E2-1D8BF3F0EA63}"/>
            </a:ext>
          </a:extLst>
        </xdr:cNvPr>
        <xdr:cNvSpPr txBox="1"/>
      </xdr:nvSpPr>
      <xdr:spPr>
        <a:xfrm>
          <a:off x="3497795" y="12368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35230</xdr:rowOff>
    </xdr:from>
    <xdr:to>
      <xdr:col>15</xdr:col>
      <xdr:colOff>101600</xdr:colOff>
      <xdr:row>76</xdr:row>
      <xdr:rowOff>136830</xdr:rowOff>
    </xdr:to>
    <xdr:sp macro="" textlink="">
      <xdr:nvSpPr>
        <xdr:cNvPr id="201" name="楕円 200">
          <a:extLst>
            <a:ext uri="{FF2B5EF4-FFF2-40B4-BE49-F238E27FC236}">
              <a16:creationId xmlns:a16="http://schemas.microsoft.com/office/drawing/2014/main" id="{CF1BB09A-1C1A-4A0A-9090-0062AC329D61}"/>
            </a:ext>
          </a:extLst>
        </xdr:cNvPr>
        <xdr:cNvSpPr/>
      </xdr:nvSpPr>
      <xdr:spPr>
        <a:xfrm>
          <a:off x="2857500" y="130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153357</xdr:rowOff>
    </xdr:from>
    <xdr:ext cx="599010" cy="259045"/>
    <xdr:sp macro="" textlink="">
      <xdr:nvSpPr>
        <xdr:cNvPr id="202" name="テキスト ボックス 201">
          <a:extLst>
            <a:ext uri="{FF2B5EF4-FFF2-40B4-BE49-F238E27FC236}">
              <a16:creationId xmlns:a16="http://schemas.microsoft.com/office/drawing/2014/main" id="{2894D38D-279F-40B9-B74B-F833099A6EC4}"/>
            </a:ext>
          </a:extLst>
        </xdr:cNvPr>
        <xdr:cNvSpPr txBox="1"/>
      </xdr:nvSpPr>
      <xdr:spPr>
        <a:xfrm>
          <a:off x="2608795" y="12840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22098</xdr:rowOff>
    </xdr:from>
    <xdr:to>
      <xdr:col>10</xdr:col>
      <xdr:colOff>165100</xdr:colOff>
      <xdr:row>73</xdr:row>
      <xdr:rowOff>123698</xdr:rowOff>
    </xdr:to>
    <xdr:sp macro="" textlink="">
      <xdr:nvSpPr>
        <xdr:cNvPr id="203" name="楕円 202">
          <a:extLst>
            <a:ext uri="{FF2B5EF4-FFF2-40B4-BE49-F238E27FC236}">
              <a16:creationId xmlns:a16="http://schemas.microsoft.com/office/drawing/2014/main" id="{794BAB2F-94E6-45D5-871B-F4DC639CD06A}"/>
            </a:ext>
          </a:extLst>
        </xdr:cNvPr>
        <xdr:cNvSpPr/>
      </xdr:nvSpPr>
      <xdr:spPr>
        <a:xfrm>
          <a:off x="1968500" y="1253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140225</xdr:rowOff>
    </xdr:from>
    <xdr:ext cx="599010" cy="259045"/>
    <xdr:sp macro="" textlink="">
      <xdr:nvSpPr>
        <xdr:cNvPr id="204" name="テキスト ボックス 203">
          <a:extLst>
            <a:ext uri="{FF2B5EF4-FFF2-40B4-BE49-F238E27FC236}">
              <a16:creationId xmlns:a16="http://schemas.microsoft.com/office/drawing/2014/main" id="{7427EB49-EB5F-4EBA-A730-E76646453AA0}"/>
            </a:ext>
          </a:extLst>
        </xdr:cNvPr>
        <xdr:cNvSpPr txBox="1"/>
      </xdr:nvSpPr>
      <xdr:spPr>
        <a:xfrm>
          <a:off x="1719795" y="12313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68072</xdr:rowOff>
    </xdr:from>
    <xdr:to>
      <xdr:col>6</xdr:col>
      <xdr:colOff>38100</xdr:colOff>
      <xdr:row>75</xdr:row>
      <xdr:rowOff>169672</xdr:rowOff>
    </xdr:to>
    <xdr:sp macro="" textlink="">
      <xdr:nvSpPr>
        <xdr:cNvPr id="205" name="楕円 204">
          <a:extLst>
            <a:ext uri="{FF2B5EF4-FFF2-40B4-BE49-F238E27FC236}">
              <a16:creationId xmlns:a16="http://schemas.microsoft.com/office/drawing/2014/main" id="{4B0C7E87-7D88-4437-807F-7687E71FC8A8}"/>
            </a:ext>
          </a:extLst>
        </xdr:cNvPr>
        <xdr:cNvSpPr/>
      </xdr:nvSpPr>
      <xdr:spPr>
        <a:xfrm>
          <a:off x="1079500" y="1292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14749</xdr:rowOff>
    </xdr:from>
    <xdr:ext cx="599010" cy="259045"/>
    <xdr:sp macro="" textlink="">
      <xdr:nvSpPr>
        <xdr:cNvPr id="206" name="テキスト ボックス 205">
          <a:extLst>
            <a:ext uri="{FF2B5EF4-FFF2-40B4-BE49-F238E27FC236}">
              <a16:creationId xmlns:a16="http://schemas.microsoft.com/office/drawing/2014/main" id="{B1251143-E2C1-437F-92FF-F5073BC96A31}"/>
            </a:ext>
          </a:extLst>
        </xdr:cNvPr>
        <xdr:cNvSpPr txBox="1"/>
      </xdr:nvSpPr>
      <xdr:spPr>
        <a:xfrm>
          <a:off x="830795" y="12702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DE2056AC-6D72-4773-A84E-A05A8B6716BD}"/>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B71111F3-BD7A-4AC4-B8F7-699D74F73FCD}"/>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DDE4EB7D-53FB-4F59-B916-C1AC4C81E92C}"/>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4048D282-8267-4D0D-96D6-1A04C9BA94D2}"/>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95E8EF89-3592-4D33-8B5E-AF90A0FCDED1}"/>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66EDF7F3-3BF2-49FA-889B-183953C1E03A}"/>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5E9C9F08-679E-4D74-BFC7-AAE456EC0AE1}"/>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C0F2A396-02B6-4391-B98B-E98F3877611A}"/>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3D726823-825C-49FE-B539-750A6858C1F5}"/>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E623F2F8-1D87-4EBE-BDDE-D38B5833C62A}"/>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9F1E19DB-2F06-4E5A-A2A6-EB255CC3D98F}"/>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857FCD1E-4BDE-4217-A996-205061373BB3}"/>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CEBC3F02-E056-44F0-8D94-B1D21B68F3C6}"/>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175F5F7-F878-400A-AEF5-72CC514A4CFF}"/>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FD46D815-5D93-4091-B2CE-9AAE4AA38227}"/>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58F40365-4CC2-4315-9C0F-B754E25C5B8F}"/>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BC7CEA99-E874-4A20-B2A2-D24F1148B8FB}"/>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C89064CD-CCBF-4AD1-B3CC-D78C6B0A7677}"/>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4A97BAD9-3808-4FC1-91D0-D2162C13E288}"/>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6B099D59-35E6-49E1-A44D-B9FDB0B6E79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7F5B97CA-AD0E-4AB3-A135-6C057F4BFECC}"/>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E74A5A41-E7BC-4166-AABD-D3671DA9061D}"/>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8FF74C8C-2AF6-4C41-9AEE-A0C80199C9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2B3265D8-81B9-4A81-8DF5-22F1BB9843EE}"/>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51612</xdr:rowOff>
    </xdr:from>
    <xdr:to>
      <xdr:col>24</xdr:col>
      <xdr:colOff>62865</xdr:colOff>
      <xdr:row>99</xdr:row>
      <xdr:rowOff>21934</xdr:rowOff>
    </xdr:to>
    <xdr:cxnSp macro="">
      <xdr:nvCxnSpPr>
        <xdr:cNvPr id="231" name="直線コネクタ 230">
          <a:extLst>
            <a:ext uri="{FF2B5EF4-FFF2-40B4-BE49-F238E27FC236}">
              <a16:creationId xmlns:a16="http://schemas.microsoft.com/office/drawing/2014/main" id="{BFC053BC-DF37-499B-8DBD-2BCA8BF515F9}"/>
            </a:ext>
          </a:extLst>
        </xdr:cNvPr>
        <xdr:cNvCxnSpPr/>
      </xdr:nvCxnSpPr>
      <xdr:spPr>
        <a:xfrm flipV="1">
          <a:off x="4633595" y="15653562"/>
          <a:ext cx="1270" cy="1341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25761</xdr:rowOff>
    </xdr:from>
    <xdr:ext cx="534377" cy="259045"/>
    <xdr:sp macro="" textlink="">
      <xdr:nvSpPr>
        <xdr:cNvPr id="232" name="衛生費最小値テキスト">
          <a:extLst>
            <a:ext uri="{FF2B5EF4-FFF2-40B4-BE49-F238E27FC236}">
              <a16:creationId xmlns:a16="http://schemas.microsoft.com/office/drawing/2014/main" id="{7BE1DB50-DE5D-4CF4-BA6E-ED494CE47B09}"/>
            </a:ext>
          </a:extLst>
        </xdr:cNvPr>
        <xdr:cNvSpPr txBox="1"/>
      </xdr:nvSpPr>
      <xdr:spPr>
        <a:xfrm>
          <a:off x="4686300" y="1699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21934</xdr:rowOff>
    </xdr:from>
    <xdr:to>
      <xdr:col>24</xdr:col>
      <xdr:colOff>152400</xdr:colOff>
      <xdr:row>99</xdr:row>
      <xdr:rowOff>21934</xdr:rowOff>
    </xdr:to>
    <xdr:cxnSp macro="">
      <xdr:nvCxnSpPr>
        <xdr:cNvPr id="233" name="直線コネクタ 232">
          <a:extLst>
            <a:ext uri="{FF2B5EF4-FFF2-40B4-BE49-F238E27FC236}">
              <a16:creationId xmlns:a16="http://schemas.microsoft.com/office/drawing/2014/main" id="{2EFB1513-2510-4072-BA6E-BC2B9C0035FC}"/>
            </a:ext>
          </a:extLst>
        </xdr:cNvPr>
        <xdr:cNvCxnSpPr/>
      </xdr:nvCxnSpPr>
      <xdr:spPr>
        <a:xfrm>
          <a:off x="4546600" y="1699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169739</xdr:rowOff>
    </xdr:from>
    <xdr:ext cx="599010" cy="259045"/>
    <xdr:sp macro="" textlink="">
      <xdr:nvSpPr>
        <xdr:cNvPr id="234" name="衛生費最大値テキスト">
          <a:extLst>
            <a:ext uri="{FF2B5EF4-FFF2-40B4-BE49-F238E27FC236}">
              <a16:creationId xmlns:a16="http://schemas.microsoft.com/office/drawing/2014/main" id="{9A6CF5D1-11F9-4C93-8305-B0A55C75F417}"/>
            </a:ext>
          </a:extLst>
        </xdr:cNvPr>
        <xdr:cNvSpPr txBox="1"/>
      </xdr:nvSpPr>
      <xdr:spPr>
        <a:xfrm>
          <a:off x="4686300" y="15428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137,436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51612</xdr:rowOff>
    </xdr:from>
    <xdr:to>
      <xdr:col>24</xdr:col>
      <xdr:colOff>152400</xdr:colOff>
      <xdr:row>91</xdr:row>
      <xdr:rowOff>51612</xdr:rowOff>
    </xdr:to>
    <xdr:cxnSp macro="">
      <xdr:nvCxnSpPr>
        <xdr:cNvPr id="235" name="直線コネクタ 234">
          <a:extLst>
            <a:ext uri="{FF2B5EF4-FFF2-40B4-BE49-F238E27FC236}">
              <a16:creationId xmlns:a16="http://schemas.microsoft.com/office/drawing/2014/main" id="{E795DBE6-DAB7-4F5D-B281-C8890FCD23D9}"/>
            </a:ext>
          </a:extLst>
        </xdr:cNvPr>
        <xdr:cNvCxnSpPr/>
      </xdr:nvCxnSpPr>
      <xdr:spPr>
        <a:xfrm>
          <a:off x="4546600" y="15653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64</xdr:rowOff>
    </xdr:from>
    <xdr:to>
      <xdr:col>24</xdr:col>
      <xdr:colOff>63500</xdr:colOff>
      <xdr:row>97</xdr:row>
      <xdr:rowOff>47295</xdr:rowOff>
    </xdr:to>
    <xdr:cxnSp macro="">
      <xdr:nvCxnSpPr>
        <xdr:cNvPr id="236" name="直線コネクタ 235">
          <a:extLst>
            <a:ext uri="{FF2B5EF4-FFF2-40B4-BE49-F238E27FC236}">
              <a16:creationId xmlns:a16="http://schemas.microsoft.com/office/drawing/2014/main" id="{402A959B-7DB2-4274-A473-23BD66CF2DF0}"/>
            </a:ext>
          </a:extLst>
        </xdr:cNvPr>
        <xdr:cNvCxnSpPr/>
      </xdr:nvCxnSpPr>
      <xdr:spPr>
        <a:xfrm flipV="1">
          <a:off x="3797300" y="16630714"/>
          <a:ext cx="838200" cy="4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138447</xdr:rowOff>
    </xdr:from>
    <xdr:ext cx="534377" cy="259045"/>
    <xdr:sp macro="" textlink="">
      <xdr:nvSpPr>
        <xdr:cNvPr id="237" name="衛生費平均値テキスト">
          <a:extLst>
            <a:ext uri="{FF2B5EF4-FFF2-40B4-BE49-F238E27FC236}">
              <a16:creationId xmlns:a16="http://schemas.microsoft.com/office/drawing/2014/main" id="{885FEF98-B6FD-41EE-9E2B-3C48A6DB1FCD}"/>
            </a:ext>
          </a:extLst>
        </xdr:cNvPr>
        <xdr:cNvSpPr txBox="1"/>
      </xdr:nvSpPr>
      <xdr:spPr>
        <a:xfrm>
          <a:off x="4686300" y="16426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115570</xdr:rowOff>
    </xdr:from>
    <xdr:to>
      <xdr:col>24</xdr:col>
      <xdr:colOff>114300</xdr:colOff>
      <xdr:row>97</xdr:row>
      <xdr:rowOff>45720</xdr:rowOff>
    </xdr:to>
    <xdr:sp macro="" textlink="">
      <xdr:nvSpPr>
        <xdr:cNvPr id="238" name="フローチャート: 判断 237">
          <a:extLst>
            <a:ext uri="{FF2B5EF4-FFF2-40B4-BE49-F238E27FC236}">
              <a16:creationId xmlns:a16="http://schemas.microsoft.com/office/drawing/2014/main" id="{A97E40B5-BD86-479A-9676-61A1FC205F24}"/>
            </a:ext>
          </a:extLst>
        </xdr:cNvPr>
        <xdr:cNvSpPr/>
      </xdr:nvSpPr>
      <xdr:spPr>
        <a:xfrm>
          <a:off x="4584700" y="1657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47295</xdr:rowOff>
    </xdr:from>
    <xdr:to>
      <xdr:col>19</xdr:col>
      <xdr:colOff>177800</xdr:colOff>
      <xdr:row>98</xdr:row>
      <xdr:rowOff>62942</xdr:rowOff>
    </xdr:to>
    <xdr:cxnSp macro="">
      <xdr:nvCxnSpPr>
        <xdr:cNvPr id="239" name="直線コネクタ 238">
          <a:extLst>
            <a:ext uri="{FF2B5EF4-FFF2-40B4-BE49-F238E27FC236}">
              <a16:creationId xmlns:a16="http://schemas.microsoft.com/office/drawing/2014/main" id="{462BC563-2B1D-4595-8A40-A22C18F27BF0}"/>
            </a:ext>
          </a:extLst>
        </xdr:cNvPr>
        <xdr:cNvCxnSpPr/>
      </xdr:nvCxnSpPr>
      <xdr:spPr>
        <a:xfrm flipV="1">
          <a:off x="2908300" y="16677945"/>
          <a:ext cx="889000" cy="18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129324</xdr:rowOff>
    </xdr:from>
    <xdr:to>
      <xdr:col>20</xdr:col>
      <xdr:colOff>38100</xdr:colOff>
      <xdr:row>97</xdr:row>
      <xdr:rowOff>59474</xdr:rowOff>
    </xdr:to>
    <xdr:sp macro="" textlink="">
      <xdr:nvSpPr>
        <xdr:cNvPr id="240" name="フローチャート: 判断 239">
          <a:extLst>
            <a:ext uri="{FF2B5EF4-FFF2-40B4-BE49-F238E27FC236}">
              <a16:creationId xmlns:a16="http://schemas.microsoft.com/office/drawing/2014/main" id="{0C5C18E7-81C4-48EB-9053-DDBE81C4B06B}"/>
            </a:ext>
          </a:extLst>
        </xdr:cNvPr>
        <xdr:cNvSpPr/>
      </xdr:nvSpPr>
      <xdr:spPr>
        <a:xfrm>
          <a:off x="3746500" y="1658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76001</xdr:rowOff>
    </xdr:from>
    <xdr:ext cx="534377" cy="259045"/>
    <xdr:sp macro="" textlink="">
      <xdr:nvSpPr>
        <xdr:cNvPr id="241" name="テキスト ボックス 240">
          <a:extLst>
            <a:ext uri="{FF2B5EF4-FFF2-40B4-BE49-F238E27FC236}">
              <a16:creationId xmlns:a16="http://schemas.microsoft.com/office/drawing/2014/main" id="{60F7C023-2E3F-433B-9CB1-5B18E4EC2FEA}"/>
            </a:ext>
          </a:extLst>
        </xdr:cNvPr>
        <xdr:cNvSpPr txBox="1"/>
      </xdr:nvSpPr>
      <xdr:spPr>
        <a:xfrm>
          <a:off x="3530111" y="1636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62942</xdr:rowOff>
    </xdr:from>
    <xdr:to>
      <xdr:col>15</xdr:col>
      <xdr:colOff>50800</xdr:colOff>
      <xdr:row>98</xdr:row>
      <xdr:rowOff>130518</xdr:rowOff>
    </xdr:to>
    <xdr:cxnSp macro="">
      <xdr:nvCxnSpPr>
        <xdr:cNvPr id="242" name="直線コネクタ 241">
          <a:extLst>
            <a:ext uri="{FF2B5EF4-FFF2-40B4-BE49-F238E27FC236}">
              <a16:creationId xmlns:a16="http://schemas.microsoft.com/office/drawing/2014/main" id="{5B890609-C59C-40A6-8112-F98C539F2250}"/>
            </a:ext>
          </a:extLst>
        </xdr:cNvPr>
        <xdr:cNvCxnSpPr/>
      </xdr:nvCxnSpPr>
      <xdr:spPr>
        <a:xfrm flipV="1">
          <a:off x="2019300" y="16865042"/>
          <a:ext cx="889000" cy="6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63360</xdr:rowOff>
    </xdr:from>
    <xdr:to>
      <xdr:col>15</xdr:col>
      <xdr:colOff>101600</xdr:colOff>
      <xdr:row>97</xdr:row>
      <xdr:rowOff>164960</xdr:rowOff>
    </xdr:to>
    <xdr:sp macro="" textlink="">
      <xdr:nvSpPr>
        <xdr:cNvPr id="243" name="フローチャート: 判断 242">
          <a:extLst>
            <a:ext uri="{FF2B5EF4-FFF2-40B4-BE49-F238E27FC236}">
              <a16:creationId xmlns:a16="http://schemas.microsoft.com/office/drawing/2014/main" id="{5FC16DC0-88B1-4F25-A680-4027041424BD}"/>
            </a:ext>
          </a:extLst>
        </xdr:cNvPr>
        <xdr:cNvSpPr/>
      </xdr:nvSpPr>
      <xdr:spPr>
        <a:xfrm>
          <a:off x="2857500" y="1669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10037</xdr:rowOff>
    </xdr:from>
    <xdr:ext cx="534377" cy="259045"/>
    <xdr:sp macro="" textlink="">
      <xdr:nvSpPr>
        <xdr:cNvPr id="244" name="テキスト ボックス 243">
          <a:extLst>
            <a:ext uri="{FF2B5EF4-FFF2-40B4-BE49-F238E27FC236}">
              <a16:creationId xmlns:a16="http://schemas.microsoft.com/office/drawing/2014/main" id="{C455FF4E-4DCF-438E-B487-40DE2A9ABA93}"/>
            </a:ext>
          </a:extLst>
        </xdr:cNvPr>
        <xdr:cNvSpPr txBox="1"/>
      </xdr:nvSpPr>
      <xdr:spPr>
        <a:xfrm>
          <a:off x="2641111" y="1646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118935</xdr:rowOff>
    </xdr:from>
    <xdr:to>
      <xdr:col>10</xdr:col>
      <xdr:colOff>114300</xdr:colOff>
      <xdr:row>98</xdr:row>
      <xdr:rowOff>130518</xdr:rowOff>
    </xdr:to>
    <xdr:cxnSp macro="">
      <xdr:nvCxnSpPr>
        <xdr:cNvPr id="245" name="直線コネクタ 244">
          <a:extLst>
            <a:ext uri="{FF2B5EF4-FFF2-40B4-BE49-F238E27FC236}">
              <a16:creationId xmlns:a16="http://schemas.microsoft.com/office/drawing/2014/main" id="{302CAFB9-D79A-47B8-838F-A7239D2D64CB}"/>
            </a:ext>
          </a:extLst>
        </xdr:cNvPr>
        <xdr:cNvCxnSpPr/>
      </xdr:nvCxnSpPr>
      <xdr:spPr>
        <a:xfrm>
          <a:off x="1130300" y="16921035"/>
          <a:ext cx="889000" cy="1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93307</xdr:rowOff>
    </xdr:from>
    <xdr:to>
      <xdr:col>10</xdr:col>
      <xdr:colOff>165100</xdr:colOff>
      <xdr:row>98</xdr:row>
      <xdr:rowOff>23457</xdr:rowOff>
    </xdr:to>
    <xdr:sp macro="" textlink="">
      <xdr:nvSpPr>
        <xdr:cNvPr id="246" name="フローチャート: 判断 245">
          <a:extLst>
            <a:ext uri="{FF2B5EF4-FFF2-40B4-BE49-F238E27FC236}">
              <a16:creationId xmlns:a16="http://schemas.microsoft.com/office/drawing/2014/main" id="{64CAF6A1-4ED1-4E41-9175-091BEBA44909}"/>
            </a:ext>
          </a:extLst>
        </xdr:cNvPr>
        <xdr:cNvSpPr/>
      </xdr:nvSpPr>
      <xdr:spPr>
        <a:xfrm>
          <a:off x="1968500" y="167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39984</xdr:rowOff>
    </xdr:from>
    <xdr:ext cx="534377" cy="259045"/>
    <xdr:sp macro="" textlink="">
      <xdr:nvSpPr>
        <xdr:cNvPr id="247" name="テキスト ボックス 246">
          <a:extLst>
            <a:ext uri="{FF2B5EF4-FFF2-40B4-BE49-F238E27FC236}">
              <a16:creationId xmlns:a16="http://schemas.microsoft.com/office/drawing/2014/main" id="{2ECB2D26-23C0-4CB5-9BE2-C81B57F541D3}"/>
            </a:ext>
          </a:extLst>
        </xdr:cNvPr>
        <xdr:cNvSpPr txBox="1"/>
      </xdr:nvSpPr>
      <xdr:spPr>
        <a:xfrm>
          <a:off x="1752111" y="1649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123000</xdr:rowOff>
    </xdr:from>
    <xdr:to>
      <xdr:col>6</xdr:col>
      <xdr:colOff>38100</xdr:colOff>
      <xdr:row>98</xdr:row>
      <xdr:rowOff>53150</xdr:rowOff>
    </xdr:to>
    <xdr:sp macro="" textlink="">
      <xdr:nvSpPr>
        <xdr:cNvPr id="248" name="フローチャート: 判断 247">
          <a:extLst>
            <a:ext uri="{FF2B5EF4-FFF2-40B4-BE49-F238E27FC236}">
              <a16:creationId xmlns:a16="http://schemas.microsoft.com/office/drawing/2014/main" id="{48533AD2-126A-4EAC-9A7E-75AF0C4A1314}"/>
            </a:ext>
          </a:extLst>
        </xdr:cNvPr>
        <xdr:cNvSpPr/>
      </xdr:nvSpPr>
      <xdr:spPr>
        <a:xfrm>
          <a:off x="1079500" y="167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69677</xdr:rowOff>
    </xdr:from>
    <xdr:ext cx="534377" cy="259045"/>
    <xdr:sp macro="" textlink="">
      <xdr:nvSpPr>
        <xdr:cNvPr id="249" name="テキスト ボックス 248">
          <a:extLst>
            <a:ext uri="{FF2B5EF4-FFF2-40B4-BE49-F238E27FC236}">
              <a16:creationId xmlns:a16="http://schemas.microsoft.com/office/drawing/2014/main" id="{C51D75B0-3DCE-43C1-AC2C-0136CA7CB1DF}"/>
            </a:ext>
          </a:extLst>
        </xdr:cNvPr>
        <xdr:cNvSpPr txBox="1"/>
      </xdr:nvSpPr>
      <xdr:spPr>
        <a:xfrm>
          <a:off x="863111" y="1652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32C547A4-4BD8-4F93-85DB-1CABF156D857}"/>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CBC6967F-D68F-4AD6-8C57-F5436C592073}"/>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3DDC48FF-C682-4626-86E1-8C8AE463183F}"/>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32CA340E-DE0B-4F61-B1D2-D17FF43D48F1}"/>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CA39DD19-02A7-4B69-A989-21DE87466E42}"/>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120714</xdr:rowOff>
    </xdr:from>
    <xdr:to>
      <xdr:col>24</xdr:col>
      <xdr:colOff>114300</xdr:colOff>
      <xdr:row>97</xdr:row>
      <xdr:rowOff>50864</xdr:rowOff>
    </xdr:to>
    <xdr:sp macro="" textlink="">
      <xdr:nvSpPr>
        <xdr:cNvPr id="255" name="楕円 254">
          <a:extLst>
            <a:ext uri="{FF2B5EF4-FFF2-40B4-BE49-F238E27FC236}">
              <a16:creationId xmlns:a16="http://schemas.microsoft.com/office/drawing/2014/main" id="{BAAF7D69-7F30-4C87-9233-B0EF04AC4E62}"/>
            </a:ext>
          </a:extLst>
        </xdr:cNvPr>
        <xdr:cNvSpPr/>
      </xdr:nvSpPr>
      <xdr:spPr>
        <a:xfrm>
          <a:off x="4584700" y="1657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99141</xdr:rowOff>
    </xdr:from>
    <xdr:ext cx="534377" cy="259045"/>
    <xdr:sp macro="" textlink="">
      <xdr:nvSpPr>
        <xdr:cNvPr id="256" name="衛生費該当値テキスト">
          <a:extLst>
            <a:ext uri="{FF2B5EF4-FFF2-40B4-BE49-F238E27FC236}">
              <a16:creationId xmlns:a16="http://schemas.microsoft.com/office/drawing/2014/main" id="{01761F2D-EA7C-4282-A7C2-A4CE58D4704D}"/>
            </a:ext>
          </a:extLst>
        </xdr:cNvPr>
        <xdr:cNvSpPr txBox="1"/>
      </xdr:nvSpPr>
      <xdr:spPr>
        <a:xfrm>
          <a:off x="4686300" y="1655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167945</xdr:rowOff>
    </xdr:from>
    <xdr:to>
      <xdr:col>20</xdr:col>
      <xdr:colOff>38100</xdr:colOff>
      <xdr:row>97</xdr:row>
      <xdr:rowOff>98095</xdr:rowOff>
    </xdr:to>
    <xdr:sp macro="" textlink="">
      <xdr:nvSpPr>
        <xdr:cNvPr id="257" name="楕円 256">
          <a:extLst>
            <a:ext uri="{FF2B5EF4-FFF2-40B4-BE49-F238E27FC236}">
              <a16:creationId xmlns:a16="http://schemas.microsoft.com/office/drawing/2014/main" id="{DA63F50C-2D4B-4A6B-A46C-85C20E86DF01}"/>
            </a:ext>
          </a:extLst>
        </xdr:cNvPr>
        <xdr:cNvSpPr/>
      </xdr:nvSpPr>
      <xdr:spPr>
        <a:xfrm>
          <a:off x="3746500" y="1662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89222</xdr:rowOff>
    </xdr:from>
    <xdr:ext cx="534377" cy="259045"/>
    <xdr:sp macro="" textlink="">
      <xdr:nvSpPr>
        <xdr:cNvPr id="258" name="テキスト ボックス 257">
          <a:extLst>
            <a:ext uri="{FF2B5EF4-FFF2-40B4-BE49-F238E27FC236}">
              <a16:creationId xmlns:a16="http://schemas.microsoft.com/office/drawing/2014/main" id="{9117195C-DFF4-4701-A0C7-597DAF250799}"/>
            </a:ext>
          </a:extLst>
        </xdr:cNvPr>
        <xdr:cNvSpPr txBox="1"/>
      </xdr:nvSpPr>
      <xdr:spPr>
        <a:xfrm>
          <a:off x="3530111" y="1671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12142</xdr:rowOff>
    </xdr:from>
    <xdr:to>
      <xdr:col>15</xdr:col>
      <xdr:colOff>101600</xdr:colOff>
      <xdr:row>98</xdr:row>
      <xdr:rowOff>113742</xdr:rowOff>
    </xdr:to>
    <xdr:sp macro="" textlink="">
      <xdr:nvSpPr>
        <xdr:cNvPr id="259" name="楕円 258">
          <a:extLst>
            <a:ext uri="{FF2B5EF4-FFF2-40B4-BE49-F238E27FC236}">
              <a16:creationId xmlns:a16="http://schemas.microsoft.com/office/drawing/2014/main" id="{966C57F9-1CE6-476B-A89D-60DAFF49E368}"/>
            </a:ext>
          </a:extLst>
        </xdr:cNvPr>
        <xdr:cNvSpPr/>
      </xdr:nvSpPr>
      <xdr:spPr>
        <a:xfrm>
          <a:off x="2857500" y="1681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104869</xdr:rowOff>
    </xdr:from>
    <xdr:ext cx="534377" cy="259045"/>
    <xdr:sp macro="" textlink="">
      <xdr:nvSpPr>
        <xdr:cNvPr id="260" name="テキスト ボックス 259">
          <a:extLst>
            <a:ext uri="{FF2B5EF4-FFF2-40B4-BE49-F238E27FC236}">
              <a16:creationId xmlns:a16="http://schemas.microsoft.com/office/drawing/2014/main" id="{E407F351-F778-434E-9F80-7FF60AB4722A}"/>
            </a:ext>
          </a:extLst>
        </xdr:cNvPr>
        <xdr:cNvSpPr txBox="1"/>
      </xdr:nvSpPr>
      <xdr:spPr>
        <a:xfrm>
          <a:off x="2641111" y="1690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79718</xdr:rowOff>
    </xdr:from>
    <xdr:to>
      <xdr:col>10</xdr:col>
      <xdr:colOff>165100</xdr:colOff>
      <xdr:row>99</xdr:row>
      <xdr:rowOff>9868</xdr:rowOff>
    </xdr:to>
    <xdr:sp macro="" textlink="">
      <xdr:nvSpPr>
        <xdr:cNvPr id="261" name="楕円 260">
          <a:extLst>
            <a:ext uri="{FF2B5EF4-FFF2-40B4-BE49-F238E27FC236}">
              <a16:creationId xmlns:a16="http://schemas.microsoft.com/office/drawing/2014/main" id="{714C734A-526C-44DF-B645-B208156F67EE}"/>
            </a:ext>
          </a:extLst>
        </xdr:cNvPr>
        <xdr:cNvSpPr/>
      </xdr:nvSpPr>
      <xdr:spPr>
        <a:xfrm>
          <a:off x="1968500" y="1688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995</xdr:rowOff>
    </xdr:from>
    <xdr:ext cx="534377" cy="259045"/>
    <xdr:sp macro="" textlink="">
      <xdr:nvSpPr>
        <xdr:cNvPr id="262" name="テキスト ボックス 261">
          <a:extLst>
            <a:ext uri="{FF2B5EF4-FFF2-40B4-BE49-F238E27FC236}">
              <a16:creationId xmlns:a16="http://schemas.microsoft.com/office/drawing/2014/main" id="{7E145846-F578-440A-B3B1-B39551547F72}"/>
            </a:ext>
          </a:extLst>
        </xdr:cNvPr>
        <xdr:cNvSpPr txBox="1"/>
      </xdr:nvSpPr>
      <xdr:spPr>
        <a:xfrm>
          <a:off x="1752111" y="1697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68135</xdr:rowOff>
    </xdr:from>
    <xdr:to>
      <xdr:col>6</xdr:col>
      <xdr:colOff>38100</xdr:colOff>
      <xdr:row>98</xdr:row>
      <xdr:rowOff>169735</xdr:rowOff>
    </xdr:to>
    <xdr:sp macro="" textlink="">
      <xdr:nvSpPr>
        <xdr:cNvPr id="263" name="楕円 262">
          <a:extLst>
            <a:ext uri="{FF2B5EF4-FFF2-40B4-BE49-F238E27FC236}">
              <a16:creationId xmlns:a16="http://schemas.microsoft.com/office/drawing/2014/main" id="{6970CDD0-DB2B-4F8A-9935-C16E636C437F}"/>
            </a:ext>
          </a:extLst>
        </xdr:cNvPr>
        <xdr:cNvSpPr/>
      </xdr:nvSpPr>
      <xdr:spPr>
        <a:xfrm>
          <a:off x="1079500" y="1687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160862</xdr:rowOff>
    </xdr:from>
    <xdr:ext cx="534377" cy="259045"/>
    <xdr:sp macro="" textlink="">
      <xdr:nvSpPr>
        <xdr:cNvPr id="264" name="テキスト ボックス 263">
          <a:extLst>
            <a:ext uri="{FF2B5EF4-FFF2-40B4-BE49-F238E27FC236}">
              <a16:creationId xmlns:a16="http://schemas.microsoft.com/office/drawing/2014/main" id="{9CF567AD-23D9-4969-8654-CC4E3B11A9C6}"/>
            </a:ext>
          </a:extLst>
        </xdr:cNvPr>
        <xdr:cNvSpPr txBox="1"/>
      </xdr:nvSpPr>
      <xdr:spPr>
        <a:xfrm>
          <a:off x="863111" y="1696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B86978D9-5978-460D-8783-38C71DADDFBC}"/>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915F57C5-7B21-4F1C-A2CB-C0F01F358852}"/>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95B7B77F-4016-45F5-A7F8-4F3FAEF97C39}"/>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320E0F12-6F0D-4048-B032-142F8A53AA83}"/>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9139EAA1-3C90-43A6-B422-1BDE45238EBB}"/>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F65F9268-34A7-4E30-926A-BB55C83D37FD}"/>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C2F1C26B-5245-4ADB-8C20-548ED3D4FC76}"/>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742F5EB7-2F52-444F-B470-61EC751B116A}"/>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928750A-02E2-4C39-9DA1-515C0976D355}"/>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8A7E396F-E36E-416B-88DC-247A8BF3E9EA}"/>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945F658A-9D2A-4583-9AF7-6A82982EBACF}"/>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253534AC-E1AA-4313-9494-6BCE2B35D6B8}"/>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209799EE-03CF-412E-9F2C-C812E39131A9}"/>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DB8C92AE-D3B2-480A-BC03-04C5146E0A1A}"/>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39306EBC-B832-4CA1-9910-E2A63C99AF18}"/>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FD8BB17E-01E4-4AC9-9456-75F7DB5CC6CB}"/>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62C6FF39-99E7-4E62-B8EF-F7FFA2C4DAEE}"/>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6A54CDA4-A114-4E29-8213-EF94008F256E}"/>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2A732CB6-2BB3-4F68-986E-47C2231C66E4}"/>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DAE223BD-C2B9-43D5-9293-C431E387436A}"/>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7ABDF0D8-98BA-464E-BA53-696A2B264A94}"/>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17170</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29F54A46-6324-447D-89FE-DFE540032816}"/>
            </a:ext>
          </a:extLst>
        </xdr:cNvPr>
        <xdr:cNvCxnSpPr/>
      </xdr:nvCxnSpPr>
      <xdr:spPr>
        <a:xfrm flipV="1">
          <a:off x="10475595" y="5332120"/>
          <a:ext cx="1270" cy="132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E8917088-D021-4486-82E7-D184AB226382}"/>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129B129C-A89E-40C3-BEA2-2A6FAD8257E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135297</xdr:rowOff>
    </xdr:from>
    <xdr:ext cx="469744" cy="259045"/>
    <xdr:sp macro="" textlink="">
      <xdr:nvSpPr>
        <xdr:cNvPr id="289" name="労働費最大値テキスト">
          <a:extLst>
            <a:ext uri="{FF2B5EF4-FFF2-40B4-BE49-F238E27FC236}">
              <a16:creationId xmlns:a16="http://schemas.microsoft.com/office/drawing/2014/main" id="{0C28793C-F24E-4B03-A402-0CD1213F49D5}"/>
            </a:ext>
          </a:extLst>
        </xdr:cNvPr>
        <xdr:cNvSpPr txBox="1"/>
      </xdr:nvSpPr>
      <xdr:spPr>
        <a:xfrm>
          <a:off x="10528300" y="510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17170</xdr:rowOff>
    </xdr:from>
    <xdr:to>
      <xdr:col>55</xdr:col>
      <xdr:colOff>88900</xdr:colOff>
      <xdr:row>31</xdr:row>
      <xdr:rowOff>17170</xdr:rowOff>
    </xdr:to>
    <xdr:cxnSp macro="">
      <xdr:nvCxnSpPr>
        <xdr:cNvPr id="290" name="直線コネクタ 289">
          <a:extLst>
            <a:ext uri="{FF2B5EF4-FFF2-40B4-BE49-F238E27FC236}">
              <a16:creationId xmlns:a16="http://schemas.microsoft.com/office/drawing/2014/main" id="{39B6DC56-F409-41AF-A251-1640064BCD38}"/>
            </a:ext>
          </a:extLst>
        </xdr:cNvPr>
        <xdr:cNvCxnSpPr/>
      </xdr:nvCxnSpPr>
      <xdr:spPr>
        <a:xfrm>
          <a:off x="10388600" y="533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80721</xdr:rowOff>
    </xdr:from>
    <xdr:to>
      <xdr:col>55</xdr:col>
      <xdr:colOff>0</xdr:colOff>
      <xdr:row>37</xdr:row>
      <xdr:rowOff>82093</xdr:rowOff>
    </xdr:to>
    <xdr:cxnSp macro="">
      <xdr:nvCxnSpPr>
        <xdr:cNvPr id="291" name="直線コネクタ 290">
          <a:extLst>
            <a:ext uri="{FF2B5EF4-FFF2-40B4-BE49-F238E27FC236}">
              <a16:creationId xmlns:a16="http://schemas.microsoft.com/office/drawing/2014/main" id="{6704B9BB-E627-40C1-8A10-72B15D30A860}"/>
            </a:ext>
          </a:extLst>
        </xdr:cNvPr>
        <xdr:cNvCxnSpPr/>
      </xdr:nvCxnSpPr>
      <xdr:spPr>
        <a:xfrm flipV="1">
          <a:off x="9639300" y="6424371"/>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24808</xdr:rowOff>
    </xdr:from>
    <xdr:ext cx="378565" cy="259045"/>
    <xdr:sp macro="" textlink="">
      <xdr:nvSpPr>
        <xdr:cNvPr id="292" name="労働費平均値テキスト">
          <a:extLst>
            <a:ext uri="{FF2B5EF4-FFF2-40B4-BE49-F238E27FC236}">
              <a16:creationId xmlns:a16="http://schemas.microsoft.com/office/drawing/2014/main" id="{C9816EDF-9B16-4524-A6B0-41B850F6F86C}"/>
            </a:ext>
          </a:extLst>
        </xdr:cNvPr>
        <xdr:cNvSpPr txBox="1"/>
      </xdr:nvSpPr>
      <xdr:spPr>
        <a:xfrm>
          <a:off x="10528300" y="63684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46381</xdr:rowOff>
    </xdr:from>
    <xdr:to>
      <xdr:col>55</xdr:col>
      <xdr:colOff>50800</xdr:colOff>
      <xdr:row>37</xdr:row>
      <xdr:rowOff>147981</xdr:rowOff>
    </xdr:to>
    <xdr:sp macro="" textlink="">
      <xdr:nvSpPr>
        <xdr:cNvPr id="293" name="フローチャート: 判断 292">
          <a:extLst>
            <a:ext uri="{FF2B5EF4-FFF2-40B4-BE49-F238E27FC236}">
              <a16:creationId xmlns:a16="http://schemas.microsoft.com/office/drawing/2014/main" id="{D68723E5-CED0-49EE-B6CF-0BE2B2F4218A}"/>
            </a:ext>
          </a:extLst>
        </xdr:cNvPr>
        <xdr:cNvSpPr/>
      </xdr:nvSpPr>
      <xdr:spPr>
        <a:xfrm>
          <a:off x="104267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82093</xdr:rowOff>
    </xdr:from>
    <xdr:to>
      <xdr:col>50</xdr:col>
      <xdr:colOff>114300</xdr:colOff>
      <xdr:row>37</xdr:row>
      <xdr:rowOff>84836</xdr:rowOff>
    </xdr:to>
    <xdr:cxnSp macro="">
      <xdr:nvCxnSpPr>
        <xdr:cNvPr id="294" name="直線コネクタ 293">
          <a:extLst>
            <a:ext uri="{FF2B5EF4-FFF2-40B4-BE49-F238E27FC236}">
              <a16:creationId xmlns:a16="http://schemas.microsoft.com/office/drawing/2014/main" id="{8EF52B4C-E7DB-4FD3-90B8-C50687827ACB}"/>
            </a:ext>
          </a:extLst>
        </xdr:cNvPr>
        <xdr:cNvCxnSpPr/>
      </xdr:nvCxnSpPr>
      <xdr:spPr>
        <a:xfrm flipV="1">
          <a:off x="8750300" y="6425743"/>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70155</xdr:rowOff>
    </xdr:from>
    <xdr:to>
      <xdr:col>50</xdr:col>
      <xdr:colOff>165100</xdr:colOff>
      <xdr:row>38</xdr:row>
      <xdr:rowOff>305</xdr:rowOff>
    </xdr:to>
    <xdr:sp macro="" textlink="">
      <xdr:nvSpPr>
        <xdr:cNvPr id="295" name="フローチャート: 判断 294">
          <a:extLst>
            <a:ext uri="{FF2B5EF4-FFF2-40B4-BE49-F238E27FC236}">
              <a16:creationId xmlns:a16="http://schemas.microsoft.com/office/drawing/2014/main" id="{0AA08BA2-3EA9-4B75-A1B3-9AB916C963FA}"/>
            </a:ext>
          </a:extLst>
        </xdr:cNvPr>
        <xdr:cNvSpPr/>
      </xdr:nvSpPr>
      <xdr:spPr>
        <a:xfrm>
          <a:off x="9588500" y="64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162882</xdr:rowOff>
    </xdr:from>
    <xdr:ext cx="378565" cy="259045"/>
    <xdr:sp macro="" textlink="">
      <xdr:nvSpPr>
        <xdr:cNvPr id="296" name="テキスト ボックス 295">
          <a:extLst>
            <a:ext uri="{FF2B5EF4-FFF2-40B4-BE49-F238E27FC236}">
              <a16:creationId xmlns:a16="http://schemas.microsoft.com/office/drawing/2014/main" id="{B4F0651D-8293-4908-857D-ECAE6ECFFB7E}"/>
            </a:ext>
          </a:extLst>
        </xdr:cNvPr>
        <xdr:cNvSpPr txBox="1"/>
      </xdr:nvSpPr>
      <xdr:spPr>
        <a:xfrm>
          <a:off x="9450017" y="6506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84379</xdr:rowOff>
    </xdr:from>
    <xdr:to>
      <xdr:col>45</xdr:col>
      <xdr:colOff>177800</xdr:colOff>
      <xdr:row>37</xdr:row>
      <xdr:rowOff>84836</xdr:rowOff>
    </xdr:to>
    <xdr:cxnSp macro="">
      <xdr:nvCxnSpPr>
        <xdr:cNvPr id="297" name="直線コネクタ 296">
          <a:extLst>
            <a:ext uri="{FF2B5EF4-FFF2-40B4-BE49-F238E27FC236}">
              <a16:creationId xmlns:a16="http://schemas.microsoft.com/office/drawing/2014/main" id="{388B3742-4664-41DD-8C06-CCF190867EB9}"/>
            </a:ext>
          </a:extLst>
        </xdr:cNvPr>
        <xdr:cNvCxnSpPr/>
      </xdr:nvCxnSpPr>
      <xdr:spPr>
        <a:xfrm>
          <a:off x="7861300" y="642802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111303</xdr:rowOff>
    </xdr:from>
    <xdr:to>
      <xdr:col>46</xdr:col>
      <xdr:colOff>38100</xdr:colOff>
      <xdr:row>37</xdr:row>
      <xdr:rowOff>41453</xdr:rowOff>
    </xdr:to>
    <xdr:sp macro="" textlink="">
      <xdr:nvSpPr>
        <xdr:cNvPr id="298" name="フローチャート: 判断 297">
          <a:extLst>
            <a:ext uri="{FF2B5EF4-FFF2-40B4-BE49-F238E27FC236}">
              <a16:creationId xmlns:a16="http://schemas.microsoft.com/office/drawing/2014/main" id="{EBCC8D6D-7D16-4991-8416-EFC0CDBD1002}"/>
            </a:ext>
          </a:extLst>
        </xdr:cNvPr>
        <xdr:cNvSpPr/>
      </xdr:nvSpPr>
      <xdr:spPr>
        <a:xfrm>
          <a:off x="8699500" y="628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57980</xdr:rowOff>
    </xdr:from>
    <xdr:ext cx="378565" cy="259045"/>
    <xdr:sp macro="" textlink="">
      <xdr:nvSpPr>
        <xdr:cNvPr id="299" name="テキスト ボックス 298">
          <a:extLst>
            <a:ext uri="{FF2B5EF4-FFF2-40B4-BE49-F238E27FC236}">
              <a16:creationId xmlns:a16="http://schemas.microsoft.com/office/drawing/2014/main" id="{AA309E72-99E7-4526-B4EF-0DAAE0AFA768}"/>
            </a:ext>
          </a:extLst>
        </xdr:cNvPr>
        <xdr:cNvSpPr txBox="1"/>
      </xdr:nvSpPr>
      <xdr:spPr>
        <a:xfrm>
          <a:off x="8561017" y="6058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84379</xdr:rowOff>
    </xdr:from>
    <xdr:to>
      <xdr:col>41</xdr:col>
      <xdr:colOff>50800</xdr:colOff>
      <xdr:row>37</xdr:row>
      <xdr:rowOff>84836</xdr:rowOff>
    </xdr:to>
    <xdr:cxnSp macro="">
      <xdr:nvCxnSpPr>
        <xdr:cNvPr id="300" name="直線コネクタ 299">
          <a:extLst>
            <a:ext uri="{FF2B5EF4-FFF2-40B4-BE49-F238E27FC236}">
              <a16:creationId xmlns:a16="http://schemas.microsoft.com/office/drawing/2014/main" id="{F8624B87-BBB4-478F-A639-5E27D421C32C}"/>
            </a:ext>
          </a:extLst>
        </xdr:cNvPr>
        <xdr:cNvCxnSpPr/>
      </xdr:nvCxnSpPr>
      <xdr:spPr>
        <a:xfrm flipV="1">
          <a:off x="6972300" y="642802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100787</xdr:rowOff>
    </xdr:from>
    <xdr:to>
      <xdr:col>41</xdr:col>
      <xdr:colOff>101600</xdr:colOff>
      <xdr:row>37</xdr:row>
      <xdr:rowOff>30937</xdr:rowOff>
    </xdr:to>
    <xdr:sp macro="" textlink="">
      <xdr:nvSpPr>
        <xdr:cNvPr id="301" name="フローチャート: 判断 300">
          <a:extLst>
            <a:ext uri="{FF2B5EF4-FFF2-40B4-BE49-F238E27FC236}">
              <a16:creationId xmlns:a16="http://schemas.microsoft.com/office/drawing/2014/main" id="{7AE04070-AFA0-42DF-8F50-009A25EC00BF}"/>
            </a:ext>
          </a:extLst>
        </xdr:cNvPr>
        <xdr:cNvSpPr/>
      </xdr:nvSpPr>
      <xdr:spPr>
        <a:xfrm>
          <a:off x="7810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47464</xdr:rowOff>
    </xdr:from>
    <xdr:ext cx="378565" cy="259045"/>
    <xdr:sp macro="" textlink="">
      <xdr:nvSpPr>
        <xdr:cNvPr id="302" name="テキスト ボックス 301">
          <a:extLst>
            <a:ext uri="{FF2B5EF4-FFF2-40B4-BE49-F238E27FC236}">
              <a16:creationId xmlns:a16="http://schemas.microsoft.com/office/drawing/2014/main" id="{3C47D322-E661-495A-A016-B3676682CDFE}"/>
            </a:ext>
          </a:extLst>
        </xdr:cNvPr>
        <xdr:cNvSpPr txBox="1"/>
      </xdr:nvSpPr>
      <xdr:spPr>
        <a:xfrm>
          <a:off x="7672017" y="6048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107645</xdr:rowOff>
    </xdr:from>
    <xdr:to>
      <xdr:col>36</xdr:col>
      <xdr:colOff>165100</xdr:colOff>
      <xdr:row>37</xdr:row>
      <xdr:rowOff>37795</xdr:rowOff>
    </xdr:to>
    <xdr:sp macro="" textlink="">
      <xdr:nvSpPr>
        <xdr:cNvPr id="303" name="フローチャート: 判断 302">
          <a:extLst>
            <a:ext uri="{FF2B5EF4-FFF2-40B4-BE49-F238E27FC236}">
              <a16:creationId xmlns:a16="http://schemas.microsoft.com/office/drawing/2014/main" id="{DD77CF18-9AFA-4729-AA82-C2121A576B3A}"/>
            </a:ext>
          </a:extLst>
        </xdr:cNvPr>
        <xdr:cNvSpPr/>
      </xdr:nvSpPr>
      <xdr:spPr>
        <a:xfrm>
          <a:off x="6921500" y="62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54322</xdr:rowOff>
    </xdr:from>
    <xdr:ext cx="378565" cy="259045"/>
    <xdr:sp macro="" textlink="">
      <xdr:nvSpPr>
        <xdr:cNvPr id="304" name="テキスト ボックス 303">
          <a:extLst>
            <a:ext uri="{FF2B5EF4-FFF2-40B4-BE49-F238E27FC236}">
              <a16:creationId xmlns:a16="http://schemas.microsoft.com/office/drawing/2014/main" id="{C6A116F6-4425-4949-8536-0A9F02D5C628}"/>
            </a:ext>
          </a:extLst>
        </xdr:cNvPr>
        <xdr:cNvSpPr txBox="1"/>
      </xdr:nvSpPr>
      <xdr:spPr>
        <a:xfrm>
          <a:off x="6783017" y="6055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275C110E-268D-45E1-84E9-2CEA917FAAD2}"/>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48B99FE4-36BD-4359-8FFD-E3EF219341E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C4B04A75-E987-48A7-A49E-7238CE78D86E}"/>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8AC4A0FC-0590-42E6-AAF6-9DE4FF59C448}"/>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EBE54F6E-7504-44AD-BA9E-FF8C484C02F1}"/>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29921</xdr:rowOff>
    </xdr:from>
    <xdr:to>
      <xdr:col>55</xdr:col>
      <xdr:colOff>50800</xdr:colOff>
      <xdr:row>37</xdr:row>
      <xdr:rowOff>131521</xdr:rowOff>
    </xdr:to>
    <xdr:sp macro="" textlink="">
      <xdr:nvSpPr>
        <xdr:cNvPr id="310" name="楕円 309">
          <a:extLst>
            <a:ext uri="{FF2B5EF4-FFF2-40B4-BE49-F238E27FC236}">
              <a16:creationId xmlns:a16="http://schemas.microsoft.com/office/drawing/2014/main" id="{758D955E-C1BD-4258-9DB3-17E68B4E13FD}"/>
            </a:ext>
          </a:extLst>
        </xdr:cNvPr>
        <xdr:cNvSpPr/>
      </xdr:nvSpPr>
      <xdr:spPr>
        <a:xfrm>
          <a:off x="10426700" y="637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52798</xdr:rowOff>
    </xdr:from>
    <xdr:ext cx="378565" cy="259045"/>
    <xdr:sp macro="" textlink="">
      <xdr:nvSpPr>
        <xdr:cNvPr id="311" name="労働費該当値テキスト">
          <a:extLst>
            <a:ext uri="{FF2B5EF4-FFF2-40B4-BE49-F238E27FC236}">
              <a16:creationId xmlns:a16="http://schemas.microsoft.com/office/drawing/2014/main" id="{7C9DAEF2-E2C4-44C7-891F-7F852BDB976F}"/>
            </a:ext>
          </a:extLst>
        </xdr:cNvPr>
        <xdr:cNvSpPr txBox="1"/>
      </xdr:nvSpPr>
      <xdr:spPr>
        <a:xfrm>
          <a:off x="10528300" y="6224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31293</xdr:rowOff>
    </xdr:from>
    <xdr:to>
      <xdr:col>50</xdr:col>
      <xdr:colOff>165100</xdr:colOff>
      <xdr:row>37</xdr:row>
      <xdr:rowOff>132893</xdr:rowOff>
    </xdr:to>
    <xdr:sp macro="" textlink="">
      <xdr:nvSpPr>
        <xdr:cNvPr id="312" name="楕円 311">
          <a:extLst>
            <a:ext uri="{FF2B5EF4-FFF2-40B4-BE49-F238E27FC236}">
              <a16:creationId xmlns:a16="http://schemas.microsoft.com/office/drawing/2014/main" id="{D5621D9C-EBA4-4B6A-A0D1-A831B4D3E6F3}"/>
            </a:ext>
          </a:extLst>
        </xdr:cNvPr>
        <xdr:cNvSpPr/>
      </xdr:nvSpPr>
      <xdr:spPr>
        <a:xfrm>
          <a:off x="9588500" y="63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149420</xdr:rowOff>
    </xdr:from>
    <xdr:ext cx="378565" cy="259045"/>
    <xdr:sp macro="" textlink="">
      <xdr:nvSpPr>
        <xdr:cNvPr id="313" name="テキスト ボックス 312">
          <a:extLst>
            <a:ext uri="{FF2B5EF4-FFF2-40B4-BE49-F238E27FC236}">
              <a16:creationId xmlns:a16="http://schemas.microsoft.com/office/drawing/2014/main" id="{94639C55-9855-4E4E-A0F4-B8D37ED42244}"/>
            </a:ext>
          </a:extLst>
        </xdr:cNvPr>
        <xdr:cNvSpPr txBox="1"/>
      </xdr:nvSpPr>
      <xdr:spPr>
        <a:xfrm>
          <a:off x="9450017" y="6150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34036</xdr:rowOff>
    </xdr:from>
    <xdr:to>
      <xdr:col>46</xdr:col>
      <xdr:colOff>38100</xdr:colOff>
      <xdr:row>37</xdr:row>
      <xdr:rowOff>135636</xdr:rowOff>
    </xdr:to>
    <xdr:sp macro="" textlink="">
      <xdr:nvSpPr>
        <xdr:cNvPr id="314" name="楕円 313">
          <a:extLst>
            <a:ext uri="{FF2B5EF4-FFF2-40B4-BE49-F238E27FC236}">
              <a16:creationId xmlns:a16="http://schemas.microsoft.com/office/drawing/2014/main" id="{4883E518-CA4B-41F8-A281-754399FBEC49}"/>
            </a:ext>
          </a:extLst>
        </xdr:cNvPr>
        <xdr:cNvSpPr/>
      </xdr:nvSpPr>
      <xdr:spPr>
        <a:xfrm>
          <a:off x="8699500" y="637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126763</xdr:rowOff>
    </xdr:from>
    <xdr:ext cx="378565" cy="259045"/>
    <xdr:sp macro="" textlink="">
      <xdr:nvSpPr>
        <xdr:cNvPr id="315" name="テキスト ボックス 314">
          <a:extLst>
            <a:ext uri="{FF2B5EF4-FFF2-40B4-BE49-F238E27FC236}">
              <a16:creationId xmlns:a16="http://schemas.microsoft.com/office/drawing/2014/main" id="{0FD6515E-BAF1-4E0C-9DFE-89EC82F4F445}"/>
            </a:ext>
          </a:extLst>
        </xdr:cNvPr>
        <xdr:cNvSpPr txBox="1"/>
      </xdr:nvSpPr>
      <xdr:spPr>
        <a:xfrm>
          <a:off x="8561017" y="6470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33579</xdr:rowOff>
    </xdr:from>
    <xdr:to>
      <xdr:col>41</xdr:col>
      <xdr:colOff>101600</xdr:colOff>
      <xdr:row>37</xdr:row>
      <xdr:rowOff>135179</xdr:rowOff>
    </xdr:to>
    <xdr:sp macro="" textlink="">
      <xdr:nvSpPr>
        <xdr:cNvPr id="316" name="楕円 315">
          <a:extLst>
            <a:ext uri="{FF2B5EF4-FFF2-40B4-BE49-F238E27FC236}">
              <a16:creationId xmlns:a16="http://schemas.microsoft.com/office/drawing/2014/main" id="{94011D65-822A-457C-9FC2-F9F449BF37B5}"/>
            </a:ext>
          </a:extLst>
        </xdr:cNvPr>
        <xdr:cNvSpPr/>
      </xdr:nvSpPr>
      <xdr:spPr>
        <a:xfrm>
          <a:off x="7810500" y="637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126306</xdr:rowOff>
    </xdr:from>
    <xdr:ext cx="378565" cy="259045"/>
    <xdr:sp macro="" textlink="">
      <xdr:nvSpPr>
        <xdr:cNvPr id="317" name="テキスト ボックス 316">
          <a:extLst>
            <a:ext uri="{FF2B5EF4-FFF2-40B4-BE49-F238E27FC236}">
              <a16:creationId xmlns:a16="http://schemas.microsoft.com/office/drawing/2014/main" id="{BA559DE3-660E-4900-BF46-24B45C5F0AEF}"/>
            </a:ext>
          </a:extLst>
        </xdr:cNvPr>
        <xdr:cNvSpPr txBox="1"/>
      </xdr:nvSpPr>
      <xdr:spPr>
        <a:xfrm>
          <a:off x="7672017" y="64699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34036</xdr:rowOff>
    </xdr:from>
    <xdr:to>
      <xdr:col>36</xdr:col>
      <xdr:colOff>165100</xdr:colOff>
      <xdr:row>37</xdr:row>
      <xdr:rowOff>135636</xdr:rowOff>
    </xdr:to>
    <xdr:sp macro="" textlink="">
      <xdr:nvSpPr>
        <xdr:cNvPr id="318" name="楕円 317">
          <a:extLst>
            <a:ext uri="{FF2B5EF4-FFF2-40B4-BE49-F238E27FC236}">
              <a16:creationId xmlns:a16="http://schemas.microsoft.com/office/drawing/2014/main" id="{B4B31B78-247C-4A88-A0CF-C2EAF7AE7257}"/>
            </a:ext>
          </a:extLst>
        </xdr:cNvPr>
        <xdr:cNvSpPr/>
      </xdr:nvSpPr>
      <xdr:spPr>
        <a:xfrm>
          <a:off x="6921500" y="637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126763</xdr:rowOff>
    </xdr:from>
    <xdr:ext cx="378565" cy="259045"/>
    <xdr:sp macro="" textlink="">
      <xdr:nvSpPr>
        <xdr:cNvPr id="319" name="テキスト ボックス 318">
          <a:extLst>
            <a:ext uri="{FF2B5EF4-FFF2-40B4-BE49-F238E27FC236}">
              <a16:creationId xmlns:a16="http://schemas.microsoft.com/office/drawing/2014/main" id="{9FDAAA1A-106F-4AF7-8CDC-3F91FF4F7D87}"/>
            </a:ext>
          </a:extLst>
        </xdr:cNvPr>
        <xdr:cNvSpPr txBox="1"/>
      </xdr:nvSpPr>
      <xdr:spPr>
        <a:xfrm>
          <a:off x="6783017" y="6470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45B4DD30-B8BF-43DB-A4F6-41C4DA71178E}"/>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2744BB34-B3C4-4DFC-8C1E-98A33DBC230E}"/>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286FC3E1-89FC-4614-9A61-E2640FE70A71}"/>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855425BA-6849-4717-8EFC-49DFF5BE881D}"/>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ECE32036-990B-4888-8707-7BE5A3F069C1}"/>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4A6ADFD7-1487-4F4E-B614-E7EACE039F79}"/>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136BA351-814D-46C9-A923-9E518706EC1C}"/>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7AF872D2-765B-43C8-8275-E9432571ABB8}"/>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3DBABA9A-E941-4D38-AE39-D5F70915B016}"/>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746AFFA2-F63C-4095-AC88-7B2EC84A9314}"/>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21C3C64C-966C-414A-94E2-C29B058BB2B7}"/>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95AE49F8-7D60-4421-85BA-D3E93EF12AD7}"/>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A1163E68-DAFC-456C-89EF-AC048F6E0DDE}"/>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97FBF7BB-0862-4305-A7A2-AA440525535C}"/>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CA431577-428A-45AB-A6D0-B046A0C2A974}"/>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788EBC8F-D508-4ABB-AD43-FDB932790DD8}"/>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EF4CC907-C926-4096-981F-C9DC5A946023}"/>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E4385D2D-B9BB-47B7-9978-FE40BA13DDEE}"/>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29A0F9D5-2F4A-4D98-81DA-35AAE6037C63}"/>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FBB6FF6E-051A-41F6-8B39-ED73D79C29A9}"/>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186A1EFF-9D98-4FB4-BB06-5199AAFA73D6}"/>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5396889F-100C-41EC-AACD-0B25BE0256C6}"/>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93A94C8B-E950-48E1-AF59-DC89C6854E01}"/>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20455</xdr:rowOff>
    </xdr:from>
    <xdr:to>
      <xdr:col>54</xdr:col>
      <xdr:colOff>189865</xdr:colOff>
      <xdr:row>58</xdr:row>
      <xdr:rowOff>129817</xdr:rowOff>
    </xdr:to>
    <xdr:cxnSp macro="">
      <xdr:nvCxnSpPr>
        <xdr:cNvPr id="343" name="直線コネクタ 342">
          <a:extLst>
            <a:ext uri="{FF2B5EF4-FFF2-40B4-BE49-F238E27FC236}">
              <a16:creationId xmlns:a16="http://schemas.microsoft.com/office/drawing/2014/main" id="{D77BFA8C-97C7-4C0E-A0C7-50C09EA2EDEF}"/>
            </a:ext>
          </a:extLst>
        </xdr:cNvPr>
        <xdr:cNvCxnSpPr/>
      </xdr:nvCxnSpPr>
      <xdr:spPr>
        <a:xfrm flipV="1">
          <a:off x="10475595" y="8764405"/>
          <a:ext cx="1270" cy="130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133644</xdr:rowOff>
    </xdr:from>
    <xdr:ext cx="534377" cy="259045"/>
    <xdr:sp macro="" textlink="">
      <xdr:nvSpPr>
        <xdr:cNvPr id="344" name="農林水産業費最小値テキスト">
          <a:extLst>
            <a:ext uri="{FF2B5EF4-FFF2-40B4-BE49-F238E27FC236}">
              <a16:creationId xmlns:a16="http://schemas.microsoft.com/office/drawing/2014/main" id="{68D6E6CD-4D31-4C95-BDF5-D0727C561B99}"/>
            </a:ext>
          </a:extLst>
        </xdr:cNvPr>
        <xdr:cNvSpPr txBox="1"/>
      </xdr:nvSpPr>
      <xdr:spPr>
        <a:xfrm>
          <a:off x="10528300" y="1007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129817</xdr:rowOff>
    </xdr:from>
    <xdr:to>
      <xdr:col>55</xdr:col>
      <xdr:colOff>88900</xdr:colOff>
      <xdr:row>58</xdr:row>
      <xdr:rowOff>129817</xdr:rowOff>
    </xdr:to>
    <xdr:cxnSp macro="">
      <xdr:nvCxnSpPr>
        <xdr:cNvPr id="345" name="直線コネクタ 344">
          <a:extLst>
            <a:ext uri="{FF2B5EF4-FFF2-40B4-BE49-F238E27FC236}">
              <a16:creationId xmlns:a16="http://schemas.microsoft.com/office/drawing/2014/main" id="{6203A6B6-5F0A-4919-8116-F1688A739008}"/>
            </a:ext>
          </a:extLst>
        </xdr:cNvPr>
        <xdr:cNvCxnSpPr/>
      </xdr:nvCxnSpPr>
      <xdr:spPr>
        <a:xfrm>
          <a:off x="10388600" y="10073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138582</xdr:rowOff>
    </xdr:from>
    <xdr:ext cx="599010" cy="259045"/>
    <xdr:sp macro="" textlink="">
      <xdr:nvSpPr>
        <xdr:cNvPr id="346" name="農林水産業費最大値テキスト">
          <a:extLst>
            <a:ext uri="{FF2B5EF4-FFF2-40B4-BE49-F238E27FC236}">
              <a16:creationId xmlns:a16="http://schemas.microsoft.com/office/drawing/2014/main" id="{55985F05-A8CF-4785-A793-224AB80211B1}"/>
            </a:ext>
          </a:extLst>
        </xdr:cNvPr>
        <xdr:cNvSpPr txBox="1"/>
      </xdr:nvSpPr>
      <xdr:spPr>
        <a:xfrm>
          <a:off x="10528300" y="8539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20455</xdr:rowOff>
    </xdr:from>
    <xdr:to>
      <xdr:col>55</xdr:col>
      <xdr:colOff>88900</xdr:colOff>
      <xdr:row>51</xdr:row>
      <xdr:rowOff>20455</xdr:rowOff>
    </xdr:to>
    <xdr:cxnSp macro="">
      <xdr:nvCxnSpPr>
        <xdr:cNvPr id="347" name="直線コネクタ 346">
          <a:extLst>
            <a:ext uri="{FF2B5EF4-FFF2-40B4-BE49-F238E27FC236}">
              <a16:creationId xmlns:a16="http://schemas.microsoft.com/office/drawing/2014/main" id="{8688BE17-9FF9-4BAA-92B5-F0A240C0813A}"/>
            </a:ext>
          </a:extLst>
        </xdr:cNvPr>
        <xdr:cNvCxnSpPr/>
      </xdr:nvCxnSpPr>
      <xdr:spPr>
        <a:xfrm>
          <a:off x="10388600" y="876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4216</xdr:rowOff>
    </xdr:from>
    <xdr:to>
      <xdr:col>55</xdr:col>
      <xdr:colOff>0</xdr:colOff>
      <xdr:row>58</xdr:row>
      <xdr:rowOff>6076</xdr:rowOff>
    </xdr:to>
    <xdr:cxnSp macro="">
      <xdr:nvCxnSpPr>
        <xdr:cNvPr id="348" name="直線コネクタ 347">
          <a:extLst>
            <a:ext uri="{FF2B5EF4-FFF2-40B4-BE49-F238E27FC236}">
              <a16:creationId xmlns:a16="http://schemas.microsoft.com/office/drawing/2014/main" id="{5455D669-9F8B-42C0-8711-61A21E686065}"/>
            </a:ext>
          </a:extLst>
        </xdr:cNvPr>
        <xdr:cNvCxnSpPr/>
      </xdr:nvCxnSpPr>
      <xdr:spPr>
        <a:xfrm>
          <a:off x="9639300" y="9948316"/>
          <a:ext cx="838200" cy="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57279</xdr:rowOff>
    </xdr:from>
    <xdr:ext cx="534377" cy="259045"/>
    <xdr:sp macro="" textlink="">
      <xdr:nvSpPr>
        <xdr:cNvPr id="349" name="農林水産業費平均値テキスト">
          <a:extLst>
            <a:ext uri="{FF2B5EF4-FFF2-40B4-BE49-F238E27FC236}">
              <a16:creationId xmlns:a16="http://schemas.microsoft.com/office/drawing/2014/main" id="{502C1557-02C7-48D1-B85C-48ADF1CB1EA0}"/>
            </a:ext>
          </a:extLst>
        </xdr:cNvPr>
        <xdr:cNvSpPr txBox="1"/>
      </xdr:nvSpPr>
      <xdr:spPr>
        <a:xfrm>
          <a:off x="10528300" y="9658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34402</xdr:rowOff>
    </xdr:from>
    <xdr:to>
      <xdr:col>55</xdr:col>
      <xdr:colOff>50800</xdr:colOff>
      <xdr:row>57</xdr:row>
      <xdr:rowOff>136002</xdr:rowOff>
    </xdr:to>
    <xdr:sp macro="" textlink="">
      <xdr:nvSpPr>
        <xdr:cNvPr id="350" name="フローチャート: 判断 349">
          <a:extLst>
            <a:ext uri="{FF2B5EF4-FFF2-40B4-BE49-F238E27FC236}">
              <a16:creationId xmlns:a16="http://schemas.microsoft.com/office/drawing/2014/main" id="{57C2C7A3-FDA3-4802-BF28-978F39171283}"/>
            </a:ext>
          </a:extLst>
        </xdr:cNvPr>
        <xdr:cNvSpPr/>
      </xdr:nvSpPr>
      <xdr:spPr>
        <a:xfrm>
          <a:off x="10426700" y="980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4216</xdr:rowOff>
    </xdr:from>
    <xdr:to>
      <xdr:col>50</xdr:col>
      <xdr:colOff>114300</xdr:colOff>
      <xdr:row>58</xdr:row>
      <xdr:rowOff>71501</xdr:rowOff>
    </xdr:to>
    <xdr:cxnSp macro="">
      <xdr:nvCxnSpPr>
        <xdr:cNvPr id="351" name="直線コネクタ 350">
          <a:extLst>
            <a:ext uri="{FF2B5EF4-FFF2-40B4-BE49-F238E27FC236}">
              <a16:creationId xmlns:a16="http://schemas.microsoft.com/office/drawing/2014/main" id="{17B71A26-3B11-42EA-8143-CA17AE478CDF}"/>
            </a:ext>
          </a:extLst>
        </xdr:cNvPr>
        <xdr:cNvCxnSpPr/>
      </xdr:nvCxnSpPr>
      <xdr:spPr>
        <a:xfrm flipV="1">
          <a:off x="8750300" y="9948316"/>
          <a:ext cx="889000" cy="6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41404</xdr:rowOff>
    </xdr:from>
    <xdr:to>
      <xdr:col>50</xdr:col>
      <xdr:colOff>165100</xdr:colOff>
      <xdr:row>57</xdr:row>
      <xdr:rowOff>143004</xdr:rowOff>
    </xdr:to>
    <xdr:sp macro="" textlink="">
      <xdr:nvSpPr>
        <xdr:cNvPr id="352" name="フローチャート: 判断 351">
          <a:extLst>
            <a:ext uri="{FF2B5EF4-FFF2-40B4-BE49-F238E27FC236}">
              <a16:creationId xmlns:a16="http://schemas.microsoft.com/office/drawing/2014/main" id="{6825EC03-3403-46BD-9764-E079C32185A5}"/>
            </a:ext>
          </a:extLst>
        </xdr:cNvPr>
        <xdr:cNvSpPr/>
      </xdr:nvSpPr>
      <xdr:spPr>
        <a:xfrm>
          <a:off x="9588500" y="981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159531</xdr:rowOff>
    </xdr:from>
    <xdr:ext cx="534377" cy="259045"/>
    <xdr:sp macro="" textlink="">
      <xdr:nvSpPr>
        <xdr:cNvPr id="353" name="テキスト ボックス 352">
          <a:extLst>
            <a:ext uri="{FF2B5EF4-FFF2-40B4-BE49-F238E27FC236}">
              <a16:creationId xmlns:a16="http://schemas.microsoft.com/office/drawing/2014/main" id="{0FA78F1D-00EF-4DD4-8F62-7F3F4C64241B}"/>
            </a:ext>
          </a:extLst>
        </xdr:cNvPr>
        <xdr:cNvSpPr txBox="1"/>
      </xdr:nvSpPr>
      <xdr:spPr>
        <a:xfrm>
          <a:off x="9372111" y="958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55628</xdr:rowOff>
    </xdr:from>
    <xdr:to>
      <xdr:col>45</xdr:col>
      <xdr:colOff>177800</xdr:colOff>
      <xdr:row>58</xdr:row>
      <xdr:rowOff>71501</xdr:rowOff>
    </xdr:to>
    <xdr:cxnSp macro="">
      <xdr:nvCxnSpPr>
        <xdr:cNvPr id="354" name="直線コネクタ 353">
          <a:extLst>
            <a:ext uri="{FF2B5EF4-FFF2-40B4-BE49-F238E27FC236}">
              <a16:creationId xmlns:a16="http://schemas.microsoft.com/office/drawing/2014/main" id="{AF2EF13F-6B91-4721-80E9-1BA33F91779F}"/>
            </a:ext>
          </a:extLst>
        </xdr:cNvPr>
        <xdr:cNvCxnSpPr/>
      </xdr:nvCxnSpPr>
      <xdr:spPr>
        <a:xfrm>
          <a:off x="7861300" y="9999728"/>
          <a:ext cx="889000" cy="1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57810</xdr:rowOff>
    </xdr:from>
    <xdr:to>
      <xdr:col>46</xdr:col>
      <xdr:colOff>38100</xdr:colOff>
      <xdr:row>57</xdr:row>
      <xdr:rowOff>159410</xdr:rowOff>
    </xdr:to>
    <xdr:sp macro="" textlink="">
      <xdr:nvSpPr>
        <xdr:cNvPr id="355" name="フローチャート: 判断 354">
          <a:extLst>
            <a:ext uri="{FF2B5EF4-FFF2-40B4-BE49-F238E27FC236}">
              <a16:creationId xmlns:a16="http://schemas.microsoft.com/office/drawing/2014/main" id="{225F8B9A-90D3-41B0-A947-D99462CCFFFB}"/>
            </a:ext>
          </a:extLst>
        </xdr:cNvPr>
        <xdr:cNvSpPr/>
      </xdr:nvSpPr>
      <xdr:spPr>
        <a:xfrm>
          <a:off x="8699500" y="98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4487</xdr:rowOff>
    </xdr:from>
    <xdr:ext cx="534377" cy="259045"/>
    <xdr:sp macro="" textlink="">
      <xdr:nvSpPr>
        <xdr:cNvPr id="356" name="テキスト ボックス 355">
          <a:extLst>
            <a:ext uri="{FF2B5EF4-FFF2-40B4-BE49-F238E27FC236}">
              <a16:creationId xmlns:a16="http://schemas.microsoft.com/office/drawing/2014/main" id="{C419CE3A-F471-4CBA-809D-954091159095}"/>
            </a:ext>
          </a:extLst>
        </xdr:cNvPr>
        <xdr:cNvSpPr txBox="1"/>
      </xdr:nvSpPr>
      <xdr:spPr>
        <a:xfrm>
          <a:off x="8483111" y="960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42873</xdr:rowOff>
    </xdr:from>
    <xdr:to>
      <xdr:col>41</xdr:col>
      <xdr:colOff>50800</xdr:colOff>
      <xdr:row>58</xdr:row>
      <xdr:rowOff>55628</xdr:rowOff>
    </xdr:to>
    <xdr:cxnSp macro="">
      <xdr:nvCxnSpPr>
        <xdr:cNvPr id="357" name="直線コネクタ 356">
          <a:extLst>
            <a:ext uri="{FF2B5EF4-FFF2-40B4-BE49-F238E27FC236}">
              <a16:creationId xmlns:a16="http://schemas.microsoft.com/office/drawing/2014/main" id="{3D302735-F16B-4F9A-B717-11EE1230FE99}"/>
            </a:ext>
          </a:extLst>
        </xdr:cNvPr>
        <xdr:cNvCxnSpPr/>
      </xdr:nvCxnSpPr>
      <xdr:spPr>
        <a:xfrm>
          <a:off x="6972300" y="9986973"/>
          <a:ext cx="889000" cy="1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46807</xdr:rowOff>
    </xdr:from>
    <xdr:to>
      <xdr:col>41</xdr:col>
      <xdr:colOff>101600</xdr:colOff>
      <xdr:row>57</xdr:row>
      <xdr:rowOff>148407</xdr:rowOff>
    </xdr:to>
    <xdr:sp macro="" textlink="">
      <xdr:nvSpPr>
        <xdr:cNvPr id="358" name="フローチャート: 判断 357">
          <a:extLst>
            <a:ext uri="{FF2B5EF4-FFF2-40B4-BE49-F238E27FC236}">
              <a16:creationId xmlns:a16="http://schemas.microsoft.com/office/drawing/2014/main" id="{1912C99A-A216-48A7-946E-6C7F5B21C0C7}"/>
            </a:ext>
          </a:extLst>
        </xdr:cNvPr>
        <xdr:cNvSpPr/>
      </xdr:nvSpPr>
      <xdr:spPr>
        <a:xfrm>
          <a:off x="7810500" y="981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164934</xdr:rowOff>
    </xdr:from>
    <xdr:ext cx="534377" cy="259045"/>
    <xdr:sp macro="" textlink="">
      <xdr:nvSpPr>
        <xdr:cNvPr id="359" name="テキスト ボックス 358">
          <a:extLst>
            <a:ext uri="{FF2B5EF4-FFF2-40B4-BE49-F238E27FC236}">
              <a16:creationId xmlns:a16="http://schemas.microsoft.com/office/drawing/2014/main" id="{B2886762-A3AB-4A48-98C4-8B9B9038503C}"/>
            </a:ext>
          </a:extLst>
        </xdr:cNvPr>
        <xdr:cNvSpPr txBox="1"/>
      </xdr:nvSpPr>
      <xdr:spPr>
        <a:xfrm>
          <a:off x="7594111" y="959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44979</xdr:rowOff>
    </xdr:from>
    <xdr:to>
      <xdr:col>36</xdr:col>
      <xdr:colOff>165100</xdr:colOff>
      <xdr:row>57</xdr:row>
      <xdr:rowOff>146579</xdr:rowOff>
    </xdr:to>
    <xdr:sp macro="" textlink="">
      <xdr:nvSpPr>
        <xdr:cNvPr id="360" name="フローチャート: 判断 359">
          <a:extLst>
            <a:ext uri="{FF2B5EF4-FFF2-40B4-BE49-F238E27FC236}">
              <a16:creationId xmlns:a16="http://schemas.microsoft.com/office/drawing/2014/main" id="{E307D0F5-D38E-40EA-83DA-AA77A2A2C4E5}"/>
            </a:ext>
          </a:extLst>
        </xdr:cNvPr>
        <xdr:cNvSpPr/>
      </xdr:nvSpPr>
      <xdr:spPr>
        <a:xfrm>
          <a:off x="6921500" y="981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163106</xdr:rowOff>
    </xdr:from>
    <xdr:ext cx="534377" cy="259045"/>
    <xdr:sp macro="" textlink="">
      <xdr:nvSpPr>
        <xdr:cNvPr id="361" name="テキスト ボックス 360">
          <a:extLst>
            <a:ext uri="{FF2B5EF4-FFF2-40B4-BE49-F238E27FC236}">
              <a16:creationId xmlns:a16="http://schemas.microsoft.com/office/drawing/2014/main" id="{10262D1C-25A1-4D75-AB29-1DDF8DC50256}"/>
            </a:ext>
          </a:extLst>
        </xdr:cNvPr>
        <xdr:cNvSpPr txBox="1"/>
      </xdr:nvSpPr>
      <xdr:spPr>
        <a:xfrm>
          <a:off x="6705111" y="959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3D51C20F-11EE-4540-A256-0A1F04389B89}"/>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1ECE2302-958E-4EA9-90F9-2826FA4CE64E}"/>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A8ACCF54-156B-4415-8EAC-1645F5D225F4}"/>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989D0CE9-9BAA-42D0-AAFF-1C9848D4A742}"/>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BA53811C-FEB8-4D52-8E4E-3C72A64E7742}"/>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126726</xdr:rowOff>
    </xdr:from>
    <xdr:to>
      <xdr:col>55</xdr:col>
      <xdr:colOff>50800</xdr:colOff>
      <xdr:row>58</xdr:row>
      <xdr:rowOff>56876</xdr:rowOff>
    </xdr:to>
    <xdr:sp macro="" textlink="">
      <xdr:nvSpPr>
        <xdr:cNvPr id="367" name="楕円 366">
          <a:extLst>
            <a:ext uri="{FF2B5EF4-FFF2-40B4-BE49-F238E27FC236}">
              <a16:creationId xmlns:a16="http://schemas.microsoft.com/office/drawing/2014/main" id="{D9586E12-696D-4C88-BAA4-F207044AA4F9}"/>
            </a:ext>
          </a:extLst>
        </xdr:cNvPr>
        <xdr:cNvSpPr/>
      </xdr:nvSpPr>
      <xdr:spPr>
        <a:xfrm>
          <a:off x="10426700" y="989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41653</xdr:rowOff>
    </xdr:from>
    <xdr:ext cx="534377" cy="259045"/>
    <xdr:sp macro="" textlink="">
      <xdr:nvSpPr>
        <xdr:cNvPr id="368" name="農林水産業費該当値テキスト">
          <a:extLst>
            <a:ext uri="{FF2B5EF4-FFF2-40B4-BE49-F238E27FC236}">
              <a16:creationId xmlns:a16="http://schemas.microsoft.com/office/drawing/2014/main" id="{22BB698E-EE97-4A38-8DFC-83F5E11DB6FD}"/>
            </a:ext>
          </a:extLst>
        </xdr:cNvPr>
        <xdr:cNvSpPr txBox="1"/>
      </xdr:nvSpPr>
      <xdr:spPr>
        <a:xfrm>
          <a:off x="10528300" y="981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124866</xdr:rowOff>
    </xdr:from>
    <xdr:to>
      <xdr:col>50</xdr:col>
      <xdr:colOff>165100</xdr:colOff>
      <xdr:row>58</xdr:row>
      <xdr:rowOff>55016</xdr:rowOff>
    </xdr:to>
    <xdr:sp macro="" textlink="">
      <xdr:nvSpPr>
        <xdr:cNvPr id="369" name="楕円 368">
          <a:extLst>
            <a:ext uri="{FF2B5EF4-FFF2-40B4-BE49-F238E27FC236}">
              <a16:creationId xmlns:a16="http://schemas.microsoft.com/office/drawing/2014/main" id="{C62D7BD2-7A9B-48EE-B84F-6BD1C0889ADA}"/>
            </a:ext>
          </a:extLst>
        </xdr:cNvPr>
        <xdr:cNvSpPr/>
      </xdr:nvSpPr>
      <xdr:spPr>
        <a:xfrm>
          <a:off x="9588500" y="989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46143</xdr:rowOff>
    </xdr:from>
    <xdr:ext cx="534377" cy="259045"/>
    <xdr:sp macro="" textlink="">
      <xdr:nvSpPr>
        <xdr:cNvPr id="370" name="テキスト ボックス 369">
          <a:extLst>
            <a:ext uri="{FF2B5EF4-FFF2-40B4-BE49-F238E27FC236}">
              <a16:creationId xmlns:a16="http://schemas.microsoft.com/office/drawing/2014/main" id="{C87D694D-EFF4-4DC3-9CF8-FA6F6435FA79}"/>
            </a:ext>
          </a:extLst>
        </xdr:cNvPr>
        <xdr:cNvSpPr txBox="1"/>
      </xdr:nvSpPr>
      <xdr:spPr>
        <a:xfrm>
          <a:off x="9372111" y="999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20701</xdr:rowOff>
    </xdr:from>
    <xdr:to>
      <xdr:col>46</xdr:col>
      <xdr:colOff>38100</xdr:colOff>
      <xdr:row>58</xdr:row>
      <xdr:rowOff>122301</xdr:rowOff>
    </xdr:to>
    <xdr:sp macro="" textlink="">
      <xdr:nvSpPr>
        <xdr:cNvPr id="371" name="楕円 370">
          <a:extLst>
            <a:ext uri="{FF2B5EF4-FFF2-40B4-BE49-F238E27FC236}">
              <a16:creationId xmlns:a16="http://schemas.microsoft.com/office/drawing/2014/main" id="{4804A19F-735B-4711-8AC7-D514964035A7}"/>
            </a:ext>
          </a:extLst>
        </xdr:cNvPr>
        <xdr:cNvSpPr/>
      </xdr:nvSpPr>
      <xdr:spPr>
        <a:xfrm>
          <a:off x="8699500" y="996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113428</xdr:rowOff>
    </xdr:from>
    <xdr:ext cx="534377" cy="259045"/>
    <xdr:sp macro="" textlink="">
      <xdr:nvSpPr>
        <xdr:cNvPr id="372" name="テキスト ボックス 371">
          <a:extLst>
            <a:ext uri="{FF2B5EF4-FFF2-40B4-BE49-F238E27FC236}">
              <a16:creationId xmlns:a16="http://schemas.microsoft.com/office/drawing/2014/main" id="{005280BA-E00B-4935-97DB-1B4053405D45}"/>
            </a:ext>
          </a:extLst>
        </xdr:cNvPr>
        <xdr:cNvSpPr txBox="1"/>
      </xdr:nvSpPr>
      <xdr:spPr>
        <a:xfrm>
          <a:off x="8483111" y="1005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4828</xdr:rowOff>
    </xdr:from>
    <xdr:to>
      <xdr:col>41</xdr:col>
      <xdr:colOff>101600</xdr:colOff>
      <xdr:row>58</xdr:row>
      <xdr:rowOff>106428</xdr:rowOff>
    </xdr:to>
    <xdr:sp macro="" textlink="">
      <xdr:nvSpPr>
        <xdr:cNvPr id="373" name="楕円 372">
          <a:extLst>
            <a:ext uri="{FF2B5EF4-FFF2-40B4-BE49-F238E27FC236}">
              <a16:creationId xmlns:a16="http://schemas.microsoft.com/office/drawing/2014/main" id="{C61EFB72-32E2-493D-8D88-599913B43B76}"/>
            </a:ext>
          </a:extLst>
        </xdr:cNvPr>
        <xdr:cNvSpPr/>
      </xdr:nvSpPr>
      <xdr:spPr>
        <a:xfrm>
          <a:off x="7810500" y="994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97555</xdr:rowOff>
    </xdr:from>
    <xdr:ext cx="534377" cy="259045"/>
    <xdr:sp macro="" textlink="">
      <xdr:nvSpPr>
        <xdr:cNvPr id="374" name="テキスト ボックス 373">
          <a:extLst>
            <a:ext uri="{FF2B5EF4-FFF2-40B4-BE49-F238E27FC236}">
              <a16:creationId xmlns:a16="http://schemas.microsoft.com/office/drawing/2014/main" id="{50D320AE-2B07-433B-AA9E-5D2CD4C2D901}"/>
            </a:ext>
          </a:extLst>
        </xdr:cNvPr>
        <xdr:cNvSpPr txBox="1"/>
      </xdr:nvSpPr>
      <xdr:spPr>
        <a:xfrm>
          <a:off x="7594111" y="1004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163523</xdr:rowOff>
    </xdr:from>
    <xdr:to>
      <xdr:col>36</xdr:col>
      <xdr:colOff>165100</xdr:colOff>
      <xdr:row>58</xdr:row>
      <xdr:rowOff>93673</xdr:rowOff>
    </xdr:to>
    <xdr:sp macro="" textlink="">
      <xdr:nvSpPr>
        <xdr:cNvPr id="375" name="楕円 374">
          <a:extLst>
            <a:ext uri="{FF2B5EF4-FFF2-40B4-BE49-F238E27FC236}">
              <a16:creationId xmlns:a16="http://schemas.microsoft.com/office/drawing/2014/main" id="{462A2BF1-B055-447D-880C-881134DCC48E}"/>
            </a:ext>
          </a:extLst>
        </xdr:cNvPr>
        <xdr:cNvSpPr/>
      </xdr:nvSpPr>
      <xdr:spPr>
        <a:xfrm>
          <a:off x="6921500" y="993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84800</xdr:rowOff>
    </xdr:from>
    <xdr:ext cx="534377" cy="259045"/>
    <xdr:sp macro="" textlink="">
      <xdr:nvSpPr>
        <xdr:cNvPr id="376" name="テキスト ボックス 375">
          <a:extLst>
            <a:ext uri="{FF2B5EF4-FFF2-40B4-BE49-F238E27FC236}">
              <a16:creationId xmlns:a16="http://schemas.microsoft.com/office/drawing/2014/main" id="{0A9EF375-4A4E-4189-9B16-BC7C0F1C2425}"/>
            </a:ext>
          </a:extLst>
        </xdr:cNvPr>
        <xdr:cNvSpPr txBox="1"/>
      </xdr:nvSpPr>
      <xdr:spPr>
        <a:xfrm>
          <a:off x="6705111" y="1002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F6148195-D37F-48BD-9AAD-9BF884B131C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C42352F0-E3B8-4A3F-9359-36062FFBDA2E}"/>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B0965B35-8F9D-46E8-A1E0-F0C5090FB406}"/>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418F78D1-3AD3-4793-AECF-58B464FD993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3DD0CC1E-8AD7-40A6-8AF2-1CB4B63630EE}"/>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95B48B18-F96E-422B-A889-C0DFD308FBCD}"/>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622D2A30-6341-442E-A3AC-1F5092486AA1}"/>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190439B4-5846-4EDA-AD18-EE01756A656F}"/>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F647D360-8DE7-4FA2-ACC5-E930DC9F57AA}"/>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BA9074A9-DC93-4DD4-A952-D5D4FA62955D}"/>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23103B2A-EC6D-4DD7-8BFB-8557418FFF6E}"/>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A0870EB3-4051-4D68-B335-C62391DE2E34}"/>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AD91728-1276-480E-84A6-4781957AF3A8}"/>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62AA104F-339E-4650-9187-BDA8048AD31A}"/>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2BF2D187-33B8-4C0E-B4A4-CC8C24338F9D}"/>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C931E8F9-BEB4-457F-B76C-B64D0C63093B}"/>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B3908936-71D2-431D-B740-575FDADB24F7}"/>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C4282687-7D72-4759-A57F-D398ED3DFD4F}"/>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92AEA594-8925-45B2-9532-A001EA34D95B}"/>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90FFA04-D475-4F4D-913F-8C73749E193F}"/>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40AE75C7-118C-496C-BD51-184339FDD1EA}"/>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E3EA0967-D7AA-49BB-91E5-0EAE3AB26209}"/>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3DE7EC06-9434-4329-9298-14885BEB90F9}"/>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6396B660-0BC0-4C3A-8AE5-4FBFD0CD208D}"/>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F43E40A9-3031-46EA-88DA-14C619381E7D}"/>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171361</xdr:rowOff>
    </xdr:from>
    <xdr:to>
      <xdr:col>54</xdr:col>
      <xdr:colOff>189865</xdr:colOff>
      <xdr:row>78</xdr:row>
      <xdr:rowOff>137103</xdr:rowOff>
    </xdr:to>
    <xdr:cxnSp macro="">
      <xdr:nvCxnSpPr>
        <xdr:cNvPr id="402" name="直線コネクタ 401">
          <a:extLst>
            <a:ext uri="{FF2B5EF4-FFF2-40B4-BE49-F238E27FC236}">
              <a16:creationId xmlns:a16="http://schemas.microsoft.com/office/drawing/2014/main" id="{0F15BC88-5460-471B-9036-7FFC3F1AC1D7}"/>
            </a:ext>
          </a:extLst>
        </xdr:cNvPr>
        <xdr:cNvCxnSpPr/>
      </xdr:nvCxnSpPr>
      <xdr:spPr>
        <a:xfrm flipV="1">
          <a:off x="10475595" y="12001411"/>
          <a:ext cx="1270" cy="1508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140930</xdr:rowOff>
    </xdr:from>
    <xdr:ext cx="469744" cy="259045"/>
    <xdr:sp macro="" textlink="">
      <xdr:nvSpPr>
        <xdr:cNvPr id="403" name="商工費最小値テキスト">
          <a:extLst>
            <a:ext uri="{FF2B5EF4-FFF2-40B4-BE49-F238E27FC236}">
              <a16:creationId xmlns:a16="http://schemas.microsoft.com/office/drawing/2014/main" id="{0F07F06B-34FA-42FD-BCC0-DA25551DFB9B}"/>
            </a:ext>
          </a:extLst>
        </xdr:cNvPr>
        <xdr:cNvSpPr txBox="1"/>
      </xdr:nvSpPr>
      <xdr:spPr>
        <a:xfrm>
          <a:off x="10528300" y="1351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137103</xdr:rowOff>
    </xdr:from>
    <xdr:to>
      <xdr:col>55</xdr:col>
      <xdr:colOff>88900</xdr:colOff>
      <xdr:row>78</xdr:row>
      <xdr:rowOff>137103</xdr:rowOff>
    </xdr:to>
    <xdr:cxnSp macro="">
      <xdr:nvCxnSpPr>
        <xdr:cNvPr id="404" name="直線コネクタ 403">
          <a:extLst>
            <a:ext uri="{FF2B5EF4-FFF2-40B4-BE49-F238E27FC236}">
              <a16:creationId xmlns:a16="http://schemas.microsoft.com/office/drawing/2014/main" id="{A23C2D1C-292E-46C8-B3E1-7DB1CBD6F28B}"/>
            </a:ext>
          </a:extLst>
        </xdr:cNvPr>
        <xdr:cNvCxnSpPr/>
      </xdr:nvCxnSpPr>
      <xdr:spPr>
        <a:xfrm>
          <a:off x="10388600" y="1351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118038</xdr:rowOff>
    </xdr:from>
    <xdr:ext cx="599010" cy="259045"/>
    <xdr:sp macro="" textlink="">
      <xdr:nvSpPr>
        <xdr:cNvPr id="405" name="商工費最大値テキスト">
          <a:extLst>
            <a:ext uri="{FF2B5EF4-FFF2-40B4-BE49-F238E27FC236}">
              <a16:creationId xmlns:a16="http://schemas.microsoft.com/office/drawing/2014/main" id="{182E6620-9D39-4AB2-9E8B-26930EFFDDB3}"/>
            </a:ext>
          </a:extLst>
        </xdr:cNvPr>
        <xdr:cNvSpPr txBox="1"/>
      </xdr:nvSpPr>
      <xdr:spPr>
        <a:xfrm>
          <a:off x="10528300" y="11776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171361</xdr:rowOff>
    </xdr:from>
    <xdr:to>
      <xdr:col>55</xdr:col>
      <xdr:colOff>88900</xdr:colOff>
      <xdr:row>69</xdr:row>
      <xdr:rowOff>171361</xdr:rowOff>
    </xdr:to>
    <xdr:cxnSp macro="">
      <xdr:nvCxnSpPr>
        <xdr:cNvPr id="406" name="直線コネクタ 405">
          <a:extLst>
            <a:ext uri="{FF2B5EF4-FFF2-40B4-BE49-F238E27FC236}">
              <a16:creationId xmlns:a16="http://schemas.microsoft.com/office/drawing/2014/main" id="{D88CE455-6090-4B08-AB57-46B20E512969}"/>
            </a:ext>
          </a:extLst>
        </xdr:cNvPr>
        <xdr:cNvCxnSpPr/>
      </xdr:nvCxnSpPr>
      <xdr:spPr>
        <a:xfrm>
          <a:off x="10388600" y="12001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26870</xdr:rowOff>
    </xdr:from>
    <xdr:to>
      <xdr:col>55</xdr:col>
      <xdr:colOff>0</xdr:colOff>
      <xdr:row>78</xdr:row>
      <xdr:rowOff>71382</xdr:rowOff>
    </xdr:to>
    <xdr:cxnSp macro="">
      <xdr:nvCxnSpPr>
        <xdr:cNvPr id="407" name="直線コネクタ 406">
          <a:extLst>
            <a:ext uri="{FF2B5EF4-FFF2-40B4-BE49-F238E27FC236}">
              <a16:creationId xmlns:a16="http://schemas.microsoft.com/office/drawing/2014/main" id="{D9BAAD18-1EEF-4AAA-A11E-64E61C3DC0EA}"/>
            </a:ext>
          </a:extLst>
        </xdr:cNvPr>
        <xdr:cNvCxnSpPr/>
      </xdr:nvCxnSpPr>
      <xdr:spPr>
        <a:xfrm flipV="1">
          <a:off x="9639300" y="13399970"/>
          <a:ext cx="838200" cy="4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78271</xdr:rowOff>
    </xdr:from>
    <xdr:ext cx="534377" cy="259045"/>
    <xdr:sp macro="" textlink="">
      <xdr:nvSpPr>
        <xdr:cNvPr id="408" name="商工費平均値テキスト">
          <a:extLst>
            <a:ext uri="{FF2B5EF4-FFF2-40B4-BE49-F238E27FC236}">
              <a16:creationId xmlns:a16="http://schemas.microsoft.com/office/drawing/2014/main" id="{E97A35B9-456F-4A12-8E33-22F940495B16}"/>
            </a:ext>
          </a:extLst>
        </xdr:cNvPr>
        <xdr:cNvSpPr txBox="1"/>
      </xdr:nvSpPr>
      <xdr:spPr>
        <a:xfrm>
          <a:off x="10528300" y="1293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55394</xdr:rowOff>
    </xdr:from>
    <xdr:to>
      <xdr:col>55</xdr:col>
      <xdr:colOff>50800</xdr:colOff>
      <xdr:row>76</xdr:row>
      <xdr:rowOff>156994</xdr:rowOff>
    </xdr:to>
    <xdr:sp macro="" textlink="">
      <xdr:nvSpPr>
        <xdr:cNvPr id="409" name="フローチャート: 判断 408">
          <a:extLst>
            <a:ext uri="{FF2B5EF4-FFF2-40B4-BE49-F238E27FC236}">
              <a16:creationId xmlns:a16="http://schemas.microsoft.com/office/drawing/2014/main" id="{5C8A31A7-3DF3-44F9-A5E2-ADAC673AF61C}"/>
            </a:ext>
          </a:extLst>
        </xdr:cNvPr>
        <xdr:cNvSpPr/>
      </xdr:nvSpPr>
      <xdr:spPr>
        <a:xfrm>
          <a:off x="10426700" y="1308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78550</xdr:rowOff>
    </xdr:from>
    <xdr:to>
      <xdr:col>50</xdr:col>
      <xdr:colOff>114300</xdr:colOff>
      <xdr:row>78</xdr:row>
      <xdr:rowOff>71382</xdr:rowOff>
    </xdr:to>
    <xdr:cxnSp macro="">
      <xdr:nvCxnSpPr>
        <xdr:cNvPr id="410" name="直線コネクタ 409">
          <a:extLst>
            <a:ext uri="{FF2B5EF4-FFF2-40B4-BE49-F238E27FC236}">
              <a16:creationId xmlns:a16="http://schemas.microsoft.com/office/drawing/2014/main" id="{899689B7-71B3-4A17-9241-588F408105DF}"/>
            </a:ext>
          </a:extLst>
        </xdr:cNvPr>
        <xdr:cNvCxnSpPr/>
      </xdr:nvCxnSpPr>
      <xdr:spPr>
        <a:xfrm>
          <a:off x="8750300" y="13280200"/>
          <a:ext cx="889000" cy="16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135714</xdr:rowOff>
    </xdr:from>
    <xdr:to>
      <xdr:col>50</xdr:col>
      <xdr:colOff>165100</xdr:colOff>
      <xdr:row>77</xdr:row>
      <xdr:rowOff>65864</xdr:rowOff>
    </xdr:to>
    <xdr:sp macro="" textlink="">
      <xdr:nvSpPr>
        <xdr:cNvPr id="411" name="フローチャート: 判断 410">
          <a:extLst>
            <a:ext uri="{FF2B5EF4-FFF2-40B4-BE49-F238E27FC236}">
              <a16:creationId xmlns:a16="http://schemas.microsoft.com/office/drawing/2014/main" id="{671F0596-2A3D-42A7-8E74-48E768FE48B5}"/>
            </a:ext>
          </a:extLst>
        </xdr:cNvPr>
        <xdr:cNvSpPr/>
      </xdr:nvSpPr>
      <xdr:spPr>
        <a:xfrm>
          <a:off x="9588500" y="131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82391</xdr:rowOff>
    </xdr:from>
    <xdr:ext cx="534377" cy="259045"/>
    <xdr:sp macro="" textlink="">
      <xdr:nvSpPr>
        <xdr:cNvPr id="412" name="テキスト ボックス 411">
          <a:extLst>
            <a:ext uri="{FF2B5EF4-FFF2-40B4-BE49-F238E27FC236}">
              <a16:creationId xmlns:a16="http://schemas.microsoft.com/office/drawing/2014/main" id="{BB0A2FF4-F8F1-4EA0-A922-555C9E23332F}"/>
            </a:ext>
          </a:extLst>
        </xdr:cNvPr>
        <xdr:cNvSpPr txBox="1"/>
      </xdr:nvSpPr>
      <xdr:spPr>
        <a:xfrm>
          <a:off x="9372111" y="1294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78550</xdr:rowOff>
    </xdr:from>
    <xdr:to>
      <xdr:col>45</xdr:col>
      <xdr:colOff>177800</xdr:colOff>
      <xdr:row>79</xdr:row>
      <xdr:rowOff>52195</xdr:rowOff>
    </xdr:to>
    <xdr:cxnSp macro="">
      <xdr:nvCxnSpPr>
        <xdr:cNvPr id="413" name="直線コネクタ 412">
          <a:extLst>
            <a:ext uri="{FF2B5EF4-FFF2-40B4-BE49-F238E27FC236}">
              <a16:creationId xmlns:a16="http://schemas.microsoft.com/office/drawing/2014/main" id="{FB8C631A-DF37-41B3-B248-27B413460930}"/>
            </a:ext>
          </a:extLst>
        </xdr:cNvPr>
        <xdr:cNvCxnSpPr/>
      </xdr:nvCxnSpPr>
      <xdr:spPr>
        <a:xfrm flipV="1">
          <a:off x="7861300" y="13280200"/>
          <a:ext cx="889000" cy="316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52911</xdr:rowOff>
    </xdr:from>
    <xdr:to>
      <xdr:col>46</xdr:col>
      <xdr:colOff>38100</xdr:colOff>
      <xdr:row>76</xdr:row>
      <xdr:rowOff>154511</xdr:rowOff>
    </xdr:to>
    <xdr:sp macro="" textlink="">
      <xdr:nvSpPr>
        <xdr:cNvPr id="414" name="フローチャート: 判断 413">
          <a:extLst>
            <a:ext uri="{FF2B5EF4-FFF2-40B4-BE49-F238E27FC236}">
              <a16:creationId xmlns:a16="http://schemas.microsoft.com/office/drawing/2014/main" id="{6B577E3A-893D-4F7E-95F4-2D0570AB1B23}"/>
            </a:ext>
          </a:extLst>
        </xdr:cNvPr>
        <xdr:cNvSpPr/>
      </xdr:nvSpPr>
      <xdr:spPr>
        <a:xfrm>
          <a:off x="8699500" y="1308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171038</xdr:rowOff>
    </xdr:from>
    <xdr:ext cx="534377" cy="259045"/>
    <xdr:sp macro="" textlink="">
      <xdr:nvSpPr>
        <xdr:cNvPr id="415" name="テキスト ボックス 414">
          <a:extLst>
            <a:ext uri="{FF2B5EF4-FFF2-40B4-BE49-F238E27FC236}">
              <a16:creationId xmlns:a16="http://schemas.microsoft.com/office/drawing/2014/main" id="{CC74BEFE-0958-4846-B217-3981E6FB3E06}"/>
            </a:ext>
          </a:extLst>
        </xdr:cNvPr>
        <xdr:cNvSpPr txBox="1"/>
      </xdr:nvSpPr>
      <xdr:spPr>
        <a:xfrm>
          <a:off x="8483111" y="1285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31817</xdr:rowOff>
    </xdr:from>
    <xdr:to>
      <xdr:col>41</xdr:col>
      <xdr:colOff>50800</xdr:colOff>
      <xdr:row>79</xdr:row>
      <xdr:rowOff>52195</xdr:rowOff>
    </xdr:to>
    <xdr:cxnSp macro="">
      <xdr:nvCxnSpPr>
        <xdr:cNvPr id="416" name="直線コネクタ 415">
          <a:extLst>
            <a:ext uri="{FF2B5EF4-FFF2-40B4-BE49-F238E27FC236}">
              <a16:creationId xmlns:a16="http://schemas.microsoft.com/office/drawing/2014/main" id="{0A0F4370-D07C-403D-95D3-D19558B7BA1B}"/>
            </a:ext>
          </a:extLst>
        </xdr:cNvPr>
        <xdr:cNvCxnSpPr/>
      </xdr:nvCxnSpPr>
      <xdr:spPr>
        <a:xfrm>
          <a:off x="6972300" y="13576367"/>
          <a:ext cx="889000" cy="2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71558</xdr:rowOff>
    </xdr:from>
    <xdr:to>
      <xdr:col>41</xdr:col>
      <xdr:colOff>101600</xdr:colOff>
      <xdr:row>78</xdr:row>
      <xdr:rowOff>1708</xdr:rowOff>
    </xdr:to>
    <xdr:sp macro="" textlink="">
      <xdr:nvSpPr>
        <xdr:cNvPr id="417" name="フローチャート: 判断 416">
          <a:extLst>
            <a:ext uri="{FF2B5EF4-FFF2-40B4-BE49-F238E27FC236}">
              <a16:creationId xmlns:a16="http://schemas.microsoft.com/office/drawing/2014/main" id="{E6D3B223-60AF-4C08-B51E-EFA550425470}"/>
            </a:ext>
          </a:extLst>
        </xdr:cNvPr>
        <xdr:cNvSpPr/>
      </xdr:nvSpPr>
      <xdr:spPr>
        <a:xfrm>
          <a:off x="7810500" y="1327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18235</xdr:rowOff>
    </xdr:from>
    <xdr:ext cx="534377" cy="259045"/>
    <xdr:sp macro="" textlink="">
      <xdr:nvSpPr>
        <xdr:cNvPr id="418" name="テキスト ボックス 417">
          <a:extLst>
            <a:ext uri="{FF2B5EF4-FFF2-40B4-BE49-F238E27FC236}">
              <a16:creationId xmlns:a16="http://schemas.microsoft.com/office/drawing/2014/main" id="{3D7EA091-47BB-43F1-8A80-D2F2F316F61E}"/>
            </a:ext>
          </a:extLst>
        </xdr:cNvPr>
        <xdr:cNvSpPr txBox="1"/>
      </xdr:nvSpPr>
      <xdr:spPr>
        <a:xfrm>
          <a:off x="7594111" y="1304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109049</xdr:rowOff>
    </xdr:from>
    <xdr:to>
      <xdr:col>36</xdr:col>
      <xdr:colOff>165100</xdr:colOff>
      <xdr:row>78</xdr:row>
      <xdr:rowOff>39199</xdr:rowOff>
    </xdr:to>
    <xdr:sp macro="" textlink="">
      <xdr:nvSpPr>
        <xdr:cNvPr id="419" name="フローチャート: 判断 418">
          <a:extLst>
            <a:ext uri="{FF2B5EF4-FFF2-40B4-BE49-F238E27FC236}">
              <a16:creationId xmlns:a16="http://schemas.microsoft.com/office/drawing/2014/main" id="{20EF0E45-3D6F-439C-BC83-DA1463AEC243}"/>
            </a:ext>
          </a:extLst>
        </xdr:cNvPr>
        <xdr:cNvSpPr/>
      </xdr:nvSpPr>
      <xdr:spPr>
        <a:xfrm>
          <a:off x="6921500" y="1331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55726</xdr:rowOff>
    </xdr:from>
    <xdr:ext cx="534377" cy="259045"/>
    <xdr:sp macro="" textlink="">
      <xdr:nvSpPr>
        <xdr:cNvPr id="420" name="テキスト ボックス 419">
          <a:extLst>
            <a:ext uri="{FF2B5EF4-FFF2-40B4-BE49-F238E27FC236}">
              <a16:creationId xmlns:a16="http://schemas.microsoft.com/office/drawing/2014/main" id="{B170B36C-6D8D-40CA-9C06-10B8CBE6309C}"/>
            </a:ext>
          </a:extLst>
        </xdr:cNvPr>
        <xdr:cNvSpPr txBox="1"/>
      </xdr:nvSpPr>
      <xdr:spPr>
        <a:xfrm>
          <a:off x="6705111" y="1308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5BA8D649-7F73-4DC8-BD70-95F6C47632CD}"/>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E846D7D2-AD2F-452B-BFAE-21B1E631941B}"/>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3A14DB26-DC06-4C63-AE09-91F24C067AC6}"/>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FEB30E4A-E685-4937-9E85-09B78E3C0D06}"/>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548180D6-63EA-432E-AAE8-13374D91E472}"/>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147520</xdr:rowOff>
    </xdr:from>
    <xdr:to>
      <xdr:col>55</xdr:col>
      <xdr:colOff>50800</xdr:colOff>
      <xdr:row>78</xdr:row>
      <xdr:rowOff>77670</xdr:rowOff>
    </xdr:to>
    <xdr:sp macro="" textlink="">
      <xdr:nvSpPr>
        <xdr:cNvPr id="426" name="楕円 425">
          <a:extLst>
            <a:ext uri="{FF2B5EF4-FFF2-40B4-BE49-F238E27FC236}">
              <a16:creationId xmlns:a16="http://schemas.microsoft.com/office/drawing/2014/main" id="{98175931-45DC-4C4F-AE5C-43AE96D0EF45}"/>
            </a:ext>
          </a:extLst>
        </xdr:cNvPr>
        <xdr:cNvSpPr/>
      </xdr:nvSpPr>
      <xdr:spPr>
        <a:xfrm>
          <a:off x="10426700" y="1334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62447</xdr:rowOff>
    </xdr:from>
    <xdr:ext cx="534377" cy="259045"/>
    <xdr:sp macro="" textlink="">
      <xdr:nvSpPr>
        <xdr:cNvPr id="427" name="商工費該当値テキスト">
          <a:extLst>
            <a:ext uri="{FF2B5EF4-FFF2-40B4-BE49-F238E27FC236}">
              <a16:creationId xmlns:a16="http://schemas.microsoft.com/office/drawing/2014/main" id="{2B5D3638-B5DE-45A1-AF06-8A84BB8741C9}"/>
            </a:ext>
          </a:extLst>
        </xdr:cNvPr>
        <xdr:cNvSpPr txBox="1"/>
      </xdr:nvSpPr>
      <xdr:spPr>
        <a:xfrm>
          <a:off x="10528300" y="1326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20582</xdr:rowOff>
    </xdr:from>
    <xdr:to>
      <xdr:col>50</xdr:col>
      <xdr:colOff>165100</xdr:colOff>
      <xdr:row>78</xdr:row>
      <xdr:rowOff>122182</xdr:rowOff>
    </xdr:to>
    <xdr:sp macro="" textlink="">
      <xdr:nvSpPr>
        <xdr:cNvPr id="428" name="楕円 427">
          <a:extLst>
            <a:ext uri="{FF2B5EF4-FFF2-40B4-BE49-F238E27FC236}">
              <a16:creationId xmlns:a16="http://schemas.microsoft.com/office/drawing/2014/main" id="{F0F7CA17-A113-4EEA-9E67-61749951387E}"/>
            </a:ext>
          </a:extLst>
        </xdr:cNvPr>
        <xdr:cNvSpPr/>
      </xdr:nvSpPr>
      <xdr:spPr>
        <a:xfrm>
          <a:off x="9588500" y="1339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113309</xdr:rowOff>
    </xdr:from>
    <xdr:ext cx="534377" cy="259045"/>
    <xdr:sp macro="" textlink="">
      <xdr:nvSpPr>
        <xdr:cNvPr id="429" name="テキスト ボックス 428">
          <a:extLst>
            <a:ext uri="{FF2B5EF4-FFF2-40B4-BE49-F238E27FC236}">
              <a16:creationId xmlns:a16="http://schemas.microsoft.com/office/drawing/2014/main" id="{217C1B9D-F567-49B6-B409-A3A8CD58E676}"/>
            </a:ext>
          </a:extLst>
        </xdr:cNvPr>
        <xdr:cNvSpPr txBox="1"/>
      </xdr:nvSpPr>
      <xdr:spPr>
        <a:xfrm>
          <a:off x="9372111" y="1348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27750</xdr:rowOff>
    </xdr:from>
    <xdr:to>
      <xdr:col>46</xdr:col>
      <xdr:colOff>38100</xdr:colOff>
      <xdr:row>77</xdr:row>
      <xdr:rowOff>129350</xdr:rowOff>
    </xdr:to>
    <xdr:sp macro="" textlink="">
      <xdr:nvSpPr>
        <xdr:cNvPr id="430" name="楕円 429">
          <a:extLst>
            <a:ext uri="{FF2B5EF4-FFF2-40B4-BE49-F238E27FC236}">
              <a16:creationId xmlns:a16="http://schemas.microsoft.com/office/drawing/2014/main" id="{FAE364D3-B96A-46AD-B1F8-9F24E593F0B7}"/>
            </a:ext>
          </a:extLst>
        </xdr:cNvPr>
        <xdr:cNvSpPr/>
      </xdr:nvSpPr>
      <xdr:spPr>
        <a:xfrm>
          <a:off x="8699500" y="132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120477</xdr:rowOff>
    </xdr:from>
    <xdr:ext cx="534377" cy="259045"/>
    <xdr:sp macro="" textlink="">
      <xdr:nvSpPr>
        <xdr:cNvPr id="431" name="テキスト ボックス 430">
          <a:extLst>
            <a:ext uri="{FF2B5EF4-FFF2-40B4-BE49-F238E27FC236}">
              <a16:creationId xmlns:a16="http://schemas.microsoft.com/office/drawing/2014/main" id="{283CAAF8-4808-45D7-B49C-9BC109D79AE5}"/>
            </a:ext>
          </a:extLst>
        </xdr:cNvPr>
        <xdr:cNvSpPr txBox="1"/>
      </xdr:nvSpPr>
      <xdr:spPr>
        <a:xfrm>
          <a:off x="8483111" y="1332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1395</xdr:rowOff>
    </xdr:from>
    <xdr:to>
      <xdr:col>41</xdr:col>
      <xdr:colOff>101600</xdr:colOff>
      <xdr:row>79</xdr:row>
      <xdr:rowOff>102995</xdr:rowOff>
    </xdr:to>
    <xdr:sp macro="" textlink="">
      <xdr:nvSpPr>
        <xdr:cNvPr id="432" name="楕円 431">
          <a:extLst>
            <a:ext uri="{FF2B5EF4-FFF2-40B4-BE49-F238E27FC236}">
              <a16:creationId xmlns:a16="http://schemas.microsoft.com/office/drawing/2014/main" id="{551D56CE-66CD-422C-960C-F4BFB7B3FEA3}"/>
            </a:ext>
          </a:extLst>
        </xdr:cNvPr>
        <xdr:cNvSpPr/>
      </xdr:nvSpPr>
      <xdr:spPr>
        <a:xfrm>
          <a:off x="7810500" y="1354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94122</xdr:rowOff>
    </xdr:from>
    <xdr:ext cx="469744" cy="259045"/>
    <xdr:sp macro="" textlink="">
      <xdr:nvSpPr>
        <xdr:cNvPr id="433" name="テキスト ボックス 432">
          <a:extLst>
            <a:ext uri="{FF2B5EF4-FFF2-40B4-BE49-F238E27FC236}">
              <a16:creationId xmlns:a16="http://schemas.microsoft.com/office/drawing/2014/main" id="{E0960063-360B-4B22-9F26-D5A46BACD65E}"/>
            </a:ext>
          </a:extLst>
        </xdr:cNvPr>
        <xdr:cNvSpPr txBox="1"/>
      </xdr:nvSpPr>
      <xdr:spPr>
        <a:xfrm>
          <a:off x="7626428" y="1363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152467</xdr:rowOff>
    </xdr:from>
    <xdr:to>
      <xdr:col>36</xdr:col>
      <xdr:colOff>165100</xdr:colOff>
      <xdr:row>79</xdr:row>
      <xdr:rowOff>82617</xdr:rowOff>
    </xdr:to>
    <xdr:sp macro="" textlink="">
      <xdr:nvSpPr>
        <xdr:cNvPr id="434" name="楕円 433">
          <a:extLst>
            <a:ext uri="{FF2B5EF4-FFF2-40B4-BE49-F238E27FC236}">
              <a16:creationId xmlns:a16="http://schemas.microsoft.com/office/drawing/2014/main" id="{682AE4FE-3FF4-45FA-B7C2-BE2A15E6AE30}"/>
            </a:ext>
          </a:extLst>
        </xdr:cNvPr>
        <xdr:cNvSpPr/>
      </xdr:nvSpPr>
      <xdr:spPr>
        <a:xfrm>
          <a:off x="6921500" y="1352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73744</xdr:rowOff>
    </xdr:from>
    <xdr:ext cx="469744" cy="259045"/>
    <xdr:sp macro="" textlink="">
      <xdr:nvSpPr>
        <xdr:cNvPr id="435" name="テキスト ボックス 434">
          <a:extLst>
            <a:ext uri="{FF2B5EF4-FFF2-40B4-BE49-F238E27FC236}">
              <a16:creationId xmlns:a16="http://schemas.microsoft.com/office/drawing/2014/main" id="{2AC413AC-991A-4D98-8D58-9D6620FB3FC9}"/>
            </a:ext>
          </a:extLst>
        </xdr:cNvPr>
        <xdr:cNvSpPr txBox="1"/>
      </xdr:nvSpPr>
      <xdr:spPr>
        <a:xfrm>
          <a:off x="6737428" y="13618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785FB8-3AB2-451B-809E-8207622249E1}"/>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F9CEF6C0-36D1-41D6-9F30-A8BEEFB73AA7}"/>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F0148CF9-DD3B-42CD-9F75-069C38CC5E8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65F0059C-E4D8-411C-B13D-3AE9F2C848A7}"/>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55EC0E1D-58CC-4DFC-8029-FFB53D687CAD}"/>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A8991F52-D153-474F-B0B5-48A67A0017A5}"/>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8489E261-92CD-44F8-8636-0C16E0C35219}"/>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8BFC75A4-5800-49F4-BBAE-DC5FE47544FE}"/>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B5807CA8-FEF3-4923-844C-E317E7418282}"/>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F5D49DA2-B12F-4F20-ADCB-6912A79B3149}"/>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C99D306-0993-4C50-98ED-7CF17FD36413}"/>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89436DA7-D6A2-4EFC-A6FF-B95A33BD8585}"/>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68AC3C0C-7D77-4DC6-A8EC-7275B0703F4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a:extLst>
            <a:ext uri="{FF2B5EF4-FFF2-40B4-BE49-F238E27FC236}">
              <a16:creationId xmlns:a16="http://schemas.microsoft.com/office/drawing/2014/main" id="{2C661353-182C-4FCE-86E9-7D7CB49C0D67}"/>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CAA0E23F-5CEF-4A6A-B637-22EEA950ABC8}"/>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a:extLst>
            <a:ext uri="{FF2B5EF4-FFF2-40B4-BE49-F238E27FC236}">
              <a16:creationId xmlns:a16="http://schemas.microsoft.com/office/drawing/2014/main" id="{1922C85C-8852-4FE0-AA54-2C84D9F4A8CA}"/>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AFCF05CA-D4A5-42C3-9992-33F74E84B803}"/>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a:extLst>
            <a:ext uri="{FF2B5EF4-FFF2-40B4-BE49-F238E27FC236}">
              <a16:creationId xmlns:a16="http://schemas.microsoft.com/office/drawing/2014/main" id="{F5862067-18DB-4EDE-AE49-9E30D1A7D4EA}"/>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67EC942B-CD80-41BA-8971-66122BC497C6}"/>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C16E66D1-98D7-42C7-8771-6C2C07AAD85F}"/>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D1034C49-1171-4A23-8110-8FB2F77AE31C}"/>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5CAAA618-313D-4CBC-8004-3F6CEBCE949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D7C2D0E0-2F29-44C5-84DB-A7924E181E93}"/>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124597</xdr:rowOff>
    </xdr:from>
    <xdr:to>
      <xdr:col>54</xdr:col>
      <xdr:colOff>189865</xdr:colOff>
      <xdr:row>98</xdr:row>
      <xdr:rowOff>132941</xdr:rowOff>
    </xdr:to>
    <xdr:cxnSp macro="">
      <xdr:nvCxnSpPr>
        <xdr:cNvPr id="459" name="直線コネクタ 458">
          <a:extLst>
            <a:ext uri="{FF2B5EF4-FFF2-40B4-BE49-F238E27FC236}">
              <a16:creationId xmlns:a16="http://schemas.microsoft.com/office/drawing/2014/main" id="{22A35107-50A4-44FD-B248-9C04E50925D8}"/>
            </a:ext>
          </a:extLst>
        </xdr:cNvPr>
        <xdr:cNvCxnSpPr/>
      </xdr:nvCxnSpPr>
      <xdr:spPr>
        <a:xfrm flipV="1">
          <a:off x="10475595" y="15383647"/>
          <a:ext cx="1270" cy="1551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136768</xdr:rowOff>
    </xdr:from>
    <xdr:ext cx="534377" cy="259045"/>
    <xdr:sp macro="" textlink="">
      <xdr:nvSpPr>
        <xdr:cNvPr id="460" name="土木費最小値テキスト">
          <a:extLst>
            <a:ext uri="{FF2B5EF4-FFF2-40B4-BE49-F238E27FC236}">
              <a16:creationId xmlns:a16="http://schemas.microsoft.com/office/drawing/2014/main" id="{012D1718-0AE1-4237-B40E-696F1D0C3582}"/>
            </a:ext>
          </a:extLst>
        </xdr:cNvPr>
        <xdr:cNvSpPr txBox="1"/>
      </xdr:nvSpPr>
      <xdr:spPr>
        <a:xfrm>
          <a:off x="10528300" y="1693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132941</xdr:rowOff>
    </xdr:from>
    <xdr:to>
      <xdr:col>55</xdr:col>
      <xdr:colOff>88900</xdr:colOff>
      <xdr:row>98</xdr:row>
      <xdr:rowOff>132941</xdr:rowOff>
    </xdr:to>
    <xdr:cxnSp macro="">
      <xdr:nvCxnSpPr>
        <xdr:cNvPr id="461" name="直線コネクタ 460">
          <a:extLst>
            <a:ext uri="{FF2B5EF4-FFF2-40B4-BE49-F238E27FC236}">
              <a16:creationId xmlns:a16="http://schemas.microsoft.com/office/drawing/2014/main" id="{81E80E3C-74B7-4108-8DEA-621B7F28D9DB}"/>
            </a:ext>
          </a:extLst>
        </xdr:cNvPr>
        <xdr:cNvCxnSpPr/>
      </xdr:nvCxnSpPr>
      <xdr:spPr>
        <a:xfrm>
          <a:off x="10388600" y="16935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71274</xdr:rowOff>
    </xdr:from>
    <xdr:ext cx="599010" cy="259045"/>
    <xdr:sp macro="" textlink="">
      <xdr:nvSpPr>
        <xdr:cNvPr id="462" name="土木費最大値テキスト">
          <a:extLst>
            <a:ext uri="{FF2B5EF4-FFF2-40B4-BE49-F238E27FC236}">
              <a16:creationId xmlns:a16="http://schemas.microsoft.com/office/drawing/2014/main" id="{C51F34F3-2DDC-4208-92E5-BC45AD2BE303}"/>
            </a:ext>
          </a:extLst>
        </xdr:cNvPr>
        <xdr:cNvSpPr txBox="1"/>
      </xdr:nvSpPr>
      <xdr:spPr>
        <a:xfrm>
          <a:off x="10528300" y="15158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428,964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124597</xdr:rowOff>
    </xdr:from>
    <xdr:to>
      <xdr:col>55</xdr:col>
      <xdr:colOff>88900</xdr:colOff>
      <xdr:row>89</xdr:row>
      <xdr:rowOff>124597</xdr:rowOff>
    </xdr:to>
    <xdr:cxnSp macro="">
      <xdr:nvCxnSpPr>
        <xdr:cNvPr id="463" name="直線コネクタ 462">
          <a:extLst>
            <a:ext uri="{FF2B5EF4-FFF2-40B4-BE49-F238E27FC236}">
              <a16:creationId xmlns:a16="http://schemas.microsoft.com/office/drawing/2014/main" id="{AEDCF530-E7F8-4EE5-B9C6-E9956D0A3140}"/>
            </a:ext>
          </a:extLst>
        </xdr:cNvPr>
        <xdr:cNvCxnSpPr/>
      </xdr:nvCxnSpPr>
      <xdr:spPr>
        <a:xfrm>
          <a:off x="10388600" y="15383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84035</xdr:rowOff>
    </xdr:from>
    <xdr:to>
      <xdr:col>55</xdr:col>
      <xdr:colOff>0</xdr:colOff>
      <xdr:row>97</xdr:row>
      <xdr:rowOff>96072</xdr:rowOff>
    </xdr:to>
    <xdr:cxnSp macro="">
      <xdr:nvCxnSpPr>
        <xdr:cNvPr id="464" name="直線コネクタ 463">
          <a:extLst>
            <a:ext uri="{FF2B5EF4-FFF2-40B4-BE49-F238E27FC236}">
              <a16:creationId xmlns:a16="http://schemas.microsoft.com/office/drawing/2014/main" id="{5942A7D8-79FC-4A79-935E-BE48EC86213E}"/>
            </a:ext>
          </a:extLst>
        </xdr:cNvPr>
        <xdr:cNvCxnSpPr/>
      </xdr:nvCxnSpPr>
      <xdr:spPr>
        <a:xfrm>
          <a:off x="9639300" y="16714685"/>
          <a:ext cx="838200" cy="1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50730</xdr:rowOff>
    </xdr:from>
    <xdr:ext cx="534377" cy="259045"/>
    <xdr:sp macro="" textlink="">
      <xdr:nvSpPr>
        <xdr:cNvPr id="465" name="土木費平均値テキスト">
          <a:extLst>
            <a:ext uri="{FF2B5EF4-FFF2-40B4-BE49-F238E27FC236}">
              <a16:creationId xmlns:a16="http://schemas.microsoft.com/office/drawing/2014/main" id="{978ECC96-D221-4D02-89ED-9AA6AC8FB335}"/>
            </a:ext>
          </a:extLst>
        </xdr:cNvPr>
        <xdr:cNvSpPr txBox="1"/>
      </xdr:nvSpPr>
      <xdr:spPr>
        <a:xfrm>
          <a:off x="10528300" y="165099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27853</xdr:rowOff>
    </xdr:from>
    <xdr:to>
      <xdr:col>55</xdr:col>
      <xdr:colOff>50800</xdr:colOff>
      <xdr:row>97</xdr:row>
      <xdr:rowOff>129453</xdr:rowOff>
    </xdr:to>
    <xdr:sp macro="" textlink="">
      <xdr:nvSpPr>
        <xdr:cNvPr id="466" name="フローチャート: 判断 465">
          <a:extLst>
            <a:ext uri="{FF2B5EF4-FFF2-40B4-BE49-F238E27FC236}">
              <a16:creationId xmlns:a16="http://schemas.microsoft.com/office/drawing/2014/main" id="{F9C59A1B-A7AE-44FB-90A9-7A13F1AF76C0}"/>
            </a:ext>
          </a:extLst>
        </xdr:cNvPr>
        <xdr:cNvSpPr/>
      </xdr:nvSpPr>
      <xdr:spPr>
        <a:xfrm>
          <a:off x="10426700" y="1665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146208</xdr:rowOff>
    </xdr:from>
    <xdr:to>
      <xdr:col>50</xdr:col>
      <xdr:colOff>114300</xdr:colOff>
      <xdr:row>97</xdr:row>
      <xdr:rowOff>84035</xdr:rowOff>
    </xdr:to>
    <xdr:cxnSp macro="">
      <xdr:nvCxnSpPr>
        <xdr:cNvPr id="467" name="直線コネクタ 466">
          <a:extLst>
            <a:ext uri="{FF2B5EF4-FFF2-40B4-BE49-F238E27FC236}">
              <a16:creationId xmlns:a16="http://schemas.microsoft.com/office/drawing/2014/main" id="{B84A608C-E02D-4965-9D5F-4DF70CE4FD77}"/>
            </a:ext>
          </a:extLst>
        </xdr:cNvPr>
        <xdr:cNvCxnSpPr/>
      </xdr:nvCxnSpPr>
      <xdr:spPr>
        <a:xfrm>
          <a:off x="8750300" y="16605408"/>
          <a:ext cx="889000" cy="10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68245</xdr:rowOff>
    </xdr:from>
    <xdr:to>
      <xdr:col>50</xdr:col>
      <xdr:colOff>165100</xdr:colOff>
      <xdr:row>97</xdr:row>
      <xdr:rowOff>169845</xdr:rowOff>
    </xdr:to>
    <xdr:sp macro="" textlink="">
      <xdr:nvSpPr>
        <xdr:cNvPr id="468" name="フローチャート: 判断 467">
          <a:extLst>
            <a:ext uri="{FF2B5EF4-FFF2-40B4-BE49-F238E27FC236}">
              <a16:creationId xmlns:a16="http://schemas.microsoft.com/office/drawing/2014/main" id="{03466CE0-89FF-4EC5-A936-7DFA266B619E}"/>
            </a:ext>
          </a:extLst>
        </xdr:cNvPr>
        <xdr:cNvSpPr/>
      </xdr:nvSpPr>
      <xdr:spPr>
        <a:xfrm>
          <a:off x="9588500" y="166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160972</xdr:rowOff>
    </xdr:from>
    <xdr:ext cx="534377" cy="259045"/>
    <xdr:sp macro="" textlink="">
      <xdr:nvSpPr>
        <xdr:cNvPr id="469" name="テキスト ボックス 468">
          <a:extLst>
            <a:ext uri="{FF2B5EF4-FFF2-40B4-BE49-F238E27FC236}">
              <a16:creationId xmlns:a16="http://schemas.microsoft.com/office/drawing/2014/main" id="{FC176354-7258-4681-9D12-2F58220524D7}"/>
            </a:ext>
          </a:extLst>
        </xdr:cNvPr>
        <xdr:cNvSpPr txBox="1"/>
      </xdr:nvSpPr>
      <xdr:spPr>
        <a:xfrm>
          <a:off x="9372111" y="1679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146208</xdr:rowOff>
    </xdr:from>
    <xdr:to>
      <xdr:col>45</xdr:col>
      <xdr:colOff>177800</xdr:colOff>
      <xdr:row>97</xdr:row>
      <xdr:rowOff>86677</xdr:rowOff>
    </xdr:to>
    <xdr:cxnSp macro="">
      <xdr:nvCxnSpPr>
        <xdr:cNvPr id="470" name="直線コネクタ 469">
          <a:extLst>
            <a:ext uri="{FF2B5EF4-FFF2-40B4-BE49-F238E27FC236}">
              <a16:creationId xmlns:a16="http://schemas.microsoft.com/office/drawing/2014/main" id="{40173176-558A-4B53-B29E-62ACED50BC2E}"/>
            </a:ext>
          </a:extLst>
        </xdr:cNvPr>
        <xdr:cNvCxnSpPr/>
      </xdr:nvCxnSpPr>
      <xdr:spPr>
        <a:xfrm flipV="1">
          <a:off x="7861300" y="16605408"/>
          <a:ext cx="889000" cy="11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79253</xdr:rowOff>
    </xdr:from>
    <xdr:to>
      <xdr:col>46</xdr:col>
      <xdr:colOff>38100</xdr:colOff>
      <xdr:row>98</xdr:row>
      <xdr:rowOff>9403</xdr:rowOff>
    </xdr:to>
    <xdr:sp macro="" textlink="">
      <xdr:nvSpPr>
        <xdr:cNvPr id="471" name="フローチャート: 判断 470">
          <a:extLst>
            <a:ext uri="{FF2B5EF4-FFF2-40B4-BE49-F238E27FC236}">
              <a16:creationId xmlns:a16="http://schemas.microsoft.com/office/drawing/2014/main" id="{F2672C47-A5DB-44A1-B89A-2F916D6183F9}"/>
            </a:ext>
          </a:extLst>
        </xdr:cNvPr>
        <xdr:cNvSpPr/>
      </xdr:nvSpPr>
      <xdr:spPr>
        <a:xfrm>
          <a:off x="8699500" y="1670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530</xdr:rowOff>
    </xdr:from>
    <xdr:ext cx="534377" cy="259045"/>
    <xdr:sp macro="" textlink="">
      <xdr:nvSpPr>
        <xdr:cNvPr id="472" name="テキスト ボックス 471">
          <a:extLst>
            <a:ext uri="{FF2B5EF4-FFF2-40B4-BE49-F238E27FC236}">
              <a16:creationId xmlns:a16="http://schemas.microsoft.com/office/drawing/2014/main" id="{197D6B47-286D-48E5-A963-0042274963B1}"/>
            </a:ext>
          </a:extLst>
        </xdr:cNvPr>
        <xdr:cNvSpPr txBox="1"/>
      </xdr:nvSpPr>
      <xdr:spPr>
        <a:xfrm>
          <a:off x="8483111" y="16802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86677</xdr:rowOff>
    </xdr:from>
    <xdr:to>
      <xdr:col>41</xdr:col>
      <xdr:colOff>50800</xdr:colOff>
      <xdr:row>97</xdr:row>
      <xdr:rowOff>145388</xdr:rowOff>
    </xdr:to>
    <xdr:cxnSp macro="">
      <xdr:nvCxnSpPr>
        <xdr:cNvPr id="473" name="直線コネクタ 472">
          <a:extLst>
            <a:ext uri="{FF2B5EF4-FFF2-40B4-BE49-F238E27FC236}">
              <a16:creationId xmlns:a16="http://schemas.microsoft.com/office/drawing/2014/main" id="{BB06E685-C20F-4548-84CB-5977329DC2BE}"/>
            </a:ext>
          </a:extLst>
        </xdr:cNvPr>
        <xdr:cNvCxnSpPr/>
      </xdr:nvCxnSpPr>
      <xdr:spPr>
        <a:xfrm flipV="1">
          <a:off x="6972300" y="16717327"/>
          <a:ext cx="889000" cy="58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56195</xdr:rowOff>
    </xdr:from>
    <xdr:to>
      <xdr:col>41</xdr:col>
      <xdr:colOff>101600</xdr:colOff>
      <xdr:row>97</xdr:row>
      <xdr:rowOff>157795</xdr:rowOff>
    </xdr:to>
    <xdr:sp macro="" textlink="">
      <xdr:nvSpPr>
        <xdr:cNvPr id="474" name="フローチャート: 判断 473">
          <a:extLst>
            <a:ext uri="{FF2B5EF4-FFF2-40B4-BE49-F238E27FC236}">
              <a16:creationId xmlns:a16="http://schemas.microsoft.com/office/drawing/2014/main" id="{61BA5877-1114-4559-BD5B-B8FF9725B49B}"/>
            </a:ext>
          </a:extLst>
        </xdr:cNvPr>
        <xdr:cNvSpPr/>
      </xdr:nvSpPr>
      <xdr:spPr>
        <a:xfrm>
          <a:off x="7810500" y="1668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148922</xdr:rowOff>
    </xdr:from>
    <xdr:ext cx="534377" cy="259045"/>
    <xdr:sp macro="" textlink="">
      <xdr:nvSpPr>
        <xdr:cNvPr id="475" name="テキスト ボックス 474">
          <a:extLst>
            <a:ext uri="{FF2B5EF4-FFF2-40B4-BE49-F238E27FC236}">
              <a16:creationId xmlns:a16="http://schemas.microsoft.com/office/drawing/2014/main" id="{617312C6-E44B-4715-B5F7-C395CF3FD7CE}"/>
            </a:ext>
          </a:extLst>
        </xdr:cNvPr>
        <xdr:cNvSpPr txBox="1"/>
      </xdr:nvSpPr>
      <xdr:spPr>
        <a:xfrm>
          <a:off x="7594111" y="1677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15162</xdr:rowOff>
    </xdr:from>
    <xdr:to>
      <xdr:col>36</xdr:col>
      <xdr:colOff>165100</xdr:colOff>
      <xdr:row>97</xdr:row>
      <xdr:rowOff>116762</xdr:rowOff>
    </xdr:to>
    <xdr:sp macro="" textlink="">
      <xdr:nvSpPr>
        <xdr:cNvPr id="476" name="フローチャート: 判断 475">
          <a:extLst>
            <a:ext uri="{FF2B5EF4-FFF2-40B4-BE49-F238E27FC236}">
              <a16:creationId xmlns:a16="http://schemas.microsoft.com/office/drawing/2014/main" id="{39C4BA77-FD47-4E2B-AD27-496BB4E881DA}"/>
            </a:ext>
          </a:extLst>
        </xdr:cNvPr>
        <xdr:cNvSpPr/>
      </xdr:nvSpPr>
      <xdr:spPr>
        <a:xfrm>
          <a:off x="6921500" y="1664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133289</xdr:rowOff>
    </xdr:from>
    <xdr:ext cx="534377" cy="259045"/>
    <xdr:sp macro="" textlink="">
      <xdr:nvSpPr>
        <xdr:cNvPr id="477" name="テキスト ボックス 476">
          <a:extLst>
            <a:ext uri="{FF2B5EF4-FFF2-40B4-BE49-F238E27FC236}">
              <a16:creationId xmlns:a16="http://schemas.microsoft.com/office/drawing/2014/main" id="{88EF01AB-83C6-4596-8861-F761490ADB2C}"/>
            </a:ext>
          </a:extLst>
        </xdr:cNvPr>
        <xdr:cNvSpPr txBox="1"/>
      </xdr:nvSpPr>
      <xdr:spPr>
        <a:xfrm>
          <a:off x="6705111" y="1642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1FB8CDDB-3B5B-44CC-9468-E13BCD688452}"/>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E8EFAB86-ABFD-442E-A19D-0445BB6C4865}"/>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6D880F8A-B1DF-436D-9282-97C11832B7F3}"/>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E9D2002A-0927-45CE-91EC-36F3A58679BE}"/>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75FBA1A9-539E-41C2-B6E1-E46A46F9BAAC}"/>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45272</xdr:rowOff>
    </xdr:from>
    <xdr:to>
      <xdr:col>55</xdr:col>
      <xdr:colOff>50800</xdr:colOff>
      <xdr:row>97</xdr:row>
      <xdr:rowOff>146872</xdr:rowOff>
    </xdr:to>
    <xdr:sp macro="" textlink="">
      <xdr:nvSpPr>
        <xdr:cNvPr id="483" name="楕円 482">
          <a:extLst>
            <a:ext uri="{FF2B5EF4-FFF2-40B4-BE49-F238E27FC236}">
              <a16:creationId xmlns:a16="http://schemas.microsoft.com/office/drawing/2014/main" id="{1D8F1DA4-11B9-4D51-8619-065C252BECE4}"/>
            </a:ext>
          </a:extLst>
        </xdr:cNvPr>
        <xdr:cNvSpPr/>
      </xdr:nvSpPr>
      <xdr:spPr>
        <a:xfrm>
          <a:off x="10426700" y="1667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23699</xdr:rowOff>
    </xdr:from>
    <xdr:ext cx="534377" cy="259045"/>
    <xdr:sp macro="" textlink="">
      <xdr:nvSpPr>
        <xdr:cNvPr id="484" name="土木費該当値テキスト">
          <a:extLst>
            <a:ext uri="{FF2B5EF4-FFF2-40B4-BE49-F238E27FC236}">
              <a16:creationId xmlns:a16="http://schemas.microsoft.com/office/drawing/2014/main" id="{ECB64A3E-73EC-4AFA-9217-D6B60358C650}"/>
            </a:ext>
          </a:extLst>
        </xdr:cNvPr>
        <xdr:cNvSpPr txBox="1"/>
      </xdr:nvSpPr>
      <xdr:spPr>
        <a:xfrm>
          <a:off x="10528300" y="1665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33235</xdr:rowOff>
    </xdr:from>
    <xdr:to>
      <xdr:col>50</xdr:col>
      <xdr:colOff>165100</xdr:colOff>
      <xdr:row>97</xdr:row>
      <xdr:rowOff>134835</xdr:rowOff>
    </xdr:to>
    <xdr:sp macro="" textlink="">
      <xdr:nvSpPr>
        <xdr:cNvPr id="485" name="楕円 484">
          <a:extLst>
            <a:ext uri="{FF2B5EF4-FFF2-40B4-BE49-F238E27FC236}">
              <a16:creationId xmlns:a16="http://schemas.microsoft.com/office/drawing/2014/main" id="{642F8D97-79B8-4BB0-8131-6700963CF394}"/>
            </a:ext>
          </a:extLst>
        </xdr:cNvPr>
        <xdr:cNvSpPr/>
      </xdr:nvSpPr>
      <xdr:spPr>
        <a:xfrm>
          <a:off x="9588500" y="166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151362</xdr:rowOff>
    </xdr:from>
    <xdr:ext cx="534377" cy="259045"/>
    <xdr:sp macro="" textlink="">
      <xdr:nvSpPr>
        <xdr:cNvPr id="486" name="テキスト ボックス 485">
          <a:extLst>
            <a:ext uri="{FF2B5EF4-FFF2-40B4-BE49-F238E27FC236}">
              <a16:creationId xmlns:a16="http://schemas.microsoft.com/office/drawing/2014/main" id="{A6270781-5926-4758-B892-57B930E9D0C7}"/>
            </a:ext>
          </a:extLst>
        </xdr:cNvPr>
        <xdr:cNvSpPr txBox="1"/>
      </xdr:nvSpPr>
      <xdr:spPr>
        <a:xfrm>
          <a:off x="9372111" y="1643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95408</xdr:rowOff>
    </xdr:from>
    <xdr:to>
      <xdr:col>46</xdr:col>
      <xdr:colOff>38100</xdr:colOff>
      <xdr:row>97</xdr:row>
      <xdr:rowOff>25558</xdr:rowOff>
    </xdr:to>
    <xdr:sp macro="" textlink="">
      <xdr:nvSpPr>
        <xdr:cNvPr id="487" name="楕円 486">
          <a:extLst>
            <a:ext uri="{FF2B5EF4-FFF2-40B4-BE49-F238E27FC236}">
              <a16:creationId xmlns:a16="http://schemas.microsoft.com/office/drawing/2014/main" id="{C83DAF6B-5A6D-4DA8-AFBA-325DC129BB3B}"/>
            </a:ext>
          </a:extLst>
        </xdr:cNvPr>
        <xdr:cNvSpPr/>
      </xdr:nvSpPr>
      <xdr:spPr>
        <a:xfrm>
          <a:off x="8699500" y="1655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42085</xdr:rowOff>
    </xdr:from>
    <xdr:ext cx="599010" cy="259045"/>
    <xdr:sp macro="" textlink="">
      <xdr:nvSpPr>
        <xdr:cNvPr id="488" name="テキスト ボックス 487">
          <a:extLst>
            <a:ext uri="{FF2B5EF4-FFF2-40B4-BE49-F238E27FC236}">
              <a16:creationId xmlns:a16="http://schemas.microsoft.com/office/drawing/2014/main" id="{DF1B56CE-58FA-4FD9-9182-0910B1E6D1F3}"/>
            </a:ext>
          </a:extLst>
        </xdr:cNvPr>
        <xdr:cNvSpPr txBox="1"/>
      </xdr:nvSpPr>
      <xdr:spPr>
        <a:xfrm>
          <a:off x="8450795" y="16329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35877</xdr:rowOff>
    </xdr:from>
    <xdr:to>
      <xdr:col>41</xdr:col>
      <xdr:colOff>101600</xdr:colOff>
      <xdr:row>97</xdr:row>
      <xdr:rowOff>137477</xdr:rowOff>
    </xdr:to>
    <xdr:sp macro="" textlink="">
      <xdr:nvSpPr>
        <xdr:cNvPr id="489" name="楕円 488">
          <a:extLst>
            <a:ext uri="{FF2B5EF4-FFF2-40B4-BE49-F238E27FC236}">
              <a16:creationId xmlns:a16="http://schemas.microsoft.com/office/drawing/2014/main" id="{0283248F-6A4E-4398-AF44-947AD76D849D}"/>
            </a:ext>
          </a:extLst>
        </xdr:cNvPr>
        <xdr:cNvSpPr/>
      </xdr:nvSpPr>
      <xdr:spPr>
        <a:xfrm>
          <a:off x="7810500" y="1666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154004</xdr:rowOff>
    </xdr:from>
    <xdr:ext cx="534377" cy="259045"/>
    <xdr:sp macro="" textlink="">
      <xdr:nvSpPr>
        <xdr:cNvPr id="490" name="テキスト ボックス 489">
          <a:extLst>
            <a:ext uri="{FF2B5EF4-FFF2-40B4-BE49-F238E27FC236}">
              <a16:creationId xmlns:a16="http://schemas.microsoft.com/office/drawing/2014/main" id="{FBDDFBE5-6645-49D3-B75C-43A14131FE00}"/>
            </a:ext>
          </a:extLst>
        </xdr:cNvPr>
        <xdr:cNvSpPr txBox="1"/>
      </xdr:nvSpPr>
      <xdr:spPr>
        <a:xfrm>
          <a:off x="7594111" y="1644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94588</xdr:rowOff>
    </xdr:from>
    <xdr:to>
      <xdr:col>36</xdr:col>
      <xdr:colOff>165100</xdr:colOff>
      <xdr:row>98</xdr:row>
      <xdr:rowOff>24738</xdr:rowOff>
    </xdr:to>
    <xdr:sp macro="" textlink="">
      <xdr:nvSpPr>
        <xdr:cNvPr id="491" name="楕円 490">
          <a:extLst>
            <a:ext uri="{FF2B5EF4-FFF2-40B4-BE49-F238E27FC236}">
              <a16:creationId xmlns:a16="http://schemas.microsoft.com/office/drawing/2014/main" id="{25BCAEB5-678F-4C93-855C-93E3DE4545F0}"/>
            </a:ext>
          </a:extLst>
        </xdr:cNvPr>
        <xdr:cNvSpPr/>
      </xdr:nvSpPr>
      <xdr:spPr>
        <a:xfrm>
          <a:off x="6921500" y="1672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15865</xdr:rowOff>
    </xdr:from>
    <xdr:ext cx="534377" cy="259045"/>
    <xdr:sp macro="" textlink="">
      <xdr:nvSpPr>
        <xdr:cNvPr id="492" name="テキスト ボックス 491">
          <a:extLst>
            <a:ext uri="{FF2B5EF4-FFF2-40B4-BE49-F238E27FC236}">
              <a16:creationId xmlns:a16="http://schemas.microsoft.com/office/drawing/2014/main" id="{CC48D16D-844A-447F-B4CC-97A7E3AE1A6C}"/>
            </a:ext>
          </a:extLst>
        </xdr:cNvPr>
        <xdr:cNvSpPr txBox="1"/>
      </xdr:nvSpPr>
      <xdr:spPr>
        <a:xfrm>
          <a:off x="6705111" y="1681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E938E199-8060-460A-8D7C-CE1FAA25AA6C}"/>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B64B578B-5830-4D4E-9A50-8598088CA741}"/>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ADDF696-8F6E-44FB-B922-D58E71B0FC25}"/>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98F9E05A-9693-480B-896A-A8925000E987}"/>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944A46DB-2735-4B6C-B20E-50C5C05167AB}"/>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256E737-901B-42FF-8EE0-644F8575695F}"/>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1FF504D2-7110-42BE-BBAF-0F8FF9B9A029}"/>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4D448283-D8FC-465C-8356-EA589CD98FEB}"/>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1346E405-BEDD-4F89-8AAC-D3A3A9162D9B}"/>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5CFAE59-C226-4EC3-AEAF-989E7F4B7E31}"/>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a:extLst>
            <a:ext uri="{FF2B5EF4-FFF2-40B4-BE49-F238E27FC236}">
              <a16:creationId xmlns:a16="http://schemas.microsoft.com/office/drawing/2014/main" id="{A99FEA92-DCD1-4C89-8E0C-B180EA9783ED}"/>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D20229E8-83D7-4B86-92F6-D2B19BA5607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a:extLst>
            <a:ext uri="{FF2B5EF4-FFF2-40B4-BE49-F238E27FC236}">
              <a16:creationId xmlns:a16="http://schemas.microsoft.com/office/drawing/2014/main" id="{BD2B9805-D871-4264-9E7C-0BDF1C4BE1FA}"/>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2B107E8C-B5AB-41C4-8048-E9B98680A7C5}"/>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40C4D83C-8615-4460-BDCC-9C88F324561F}"/>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B3321CC1-D6F7-4507-B711-1177654E1C8D}"/>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D7D5133F-3BB1-486D-AC82-88B3DB5895E7}"/>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D659DBED-A3AB-4EC6-822C-43F49505A0FF}"/>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117FCC78-0FA2-44D3-8DC8-CCDA439441FC}"/>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E8A1AD2C-1E48-4401-ACD5-267BD77F351E}"/>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24813323-A3AD-45B7-8153-7F622B2A1CA7}"/>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B57BCF19-7B7C-48C7-ACD2-A4A6CE18EA9E}"/>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92836D32-C1ED-4019-843F-6D54691F5935}"/>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35B13BE4-B3B5-4C78-BEB0-64BA276C89DC}"/>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109048</xdr:rowOff>
    </xdr:from>
    <xdr:to>
      <xdr:col>85</xdr:col>
      <xdr:colOff>126364</xdr:colOff>
      <xdr:row>39</xdr:row>
      <xdr:rowOff>90056</xdr:rowOff>
    </xdr:to>
    <xdr:cxnSp macro="">
      <xdr:nvCxnSpPr>
        <xdr:cNvPr id="517" name="直線コネクタ 516">
          <a:extLst>
            <a:ext uri="{FF2B5EF4-FFF2-40B4-BE49-F238E27FC236}">
              <a16:creationId xmlns:a16="http://schemas.microsoft.com/office/drawing/2014/main" id="{00B18CEB-B661-4AD4-9455-73C2D0631BFE}"/>
            </a:ext>
          </a:extLst>
        </xdr:cNvPr>
        <xdr:cNvCxnSpPr/>
      </xdr:nvCxnSpPr>
      <xdr:spPr>
        <a:xfrm flipV="1">
          <a:off x="16317595" y="5252548"/>
          <a:ext cx="1269" cy="152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93883</xdr:rowOff>
    </xdr:from>
    <xdr:ext cx="534377" cy="259045"/>
    <xdr:sp macro="" textlink="">
      <xdr:nvSpPr>
        <xdr:cNvPr id="518" name="消防費最小値テキスト">
          <a:extLst>
            <a:ext uri="{FF2B5EF4-FFF2-40B4-BE49-F238E27FC236}">
              <a16:creationId xmlns:a16="http://schemas.microsoft.com/office/drawing/2014/main" id="{02AAC719-C75F-4CC2-94A4-BDD12DFCE22C}"/>
            </a:ext>
          </a:extLst>
        </xdr:cNvPr>
        <xdr:cNvSpPr txBox="1"/>
      </xdr:nvSpPr>
      <xdr:spPr>
        <a:xfrm>
          <a:off x="16370300" y="678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90056</xdr:rowOff>
    </xdr:from>
    <xdr:to>
      <xdr:col>86</xdr:col>
      <xdr:colOff>25400</xdr:colOff>
      <xdr:row>39</xdr:row>
      <xdr:rowOff>90056</xdr:rowOff>
    </xdr:to>
    <xdr:cxnSp macro="">
      <xdr:nvCxnSpPr>
        <xdr:cNvPr id="519" name="直線コネクタ 518">
          <a:extLst>
            <a:ext uri="{FF2B5EF4-FFF2-40B4-BE49-F238E27FC236}">
              <a16:creationId xmlns:a16="http://schemas.microsoft.com/office/drawing/2014/main" id="{F35E2C52-DD94-41FB-98E2-4EC1647223AB}"/>
            </a:ext>
          </a:extLst>
        </xdr:cNvPr>
        <xdr:cNvCxnSpPr/>
      </xdr:nvCxnSpPr>
      <xdr:spPr>
        <a:xfrm>
          <a:off x="16230600" y="6776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55725</xdr:rowOff>
    </xdr:from>
    <xdr:ext cx="534377" cy="259045"/>
    <xdr:sp macro="" textlink="">
      <xdr:nvSpPr>
        <xdr:cNvPr id="520" name="消防費最大値テキスト">
          <a:extLst>
            <a:ext uri="{FF2B5EF4-FFF2-40B4-BE49-F238E27FC236}">
              <a16:creationId xmlns:a16="http://schemas.microsoft.com/office/drawing/2014/main" id="{BAD93D6F-118C-4356-B19C-A4177E8F34DB}"/>
            </a:ext>
          </a:extLst>
        </xdr:cNvPr>
        <xdr:cNvSpPr txBox="1"/>
      </xdr:nvSpPr>
      <xdr:spPr>
        <a:xfrm>
          <a:off x="16370300" y="502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109048</xdr:rowOff>
    </xdr:from>
    <xdr:to>
      <xdr:col>86</xdr:col>
      <xdr:colOff>25400</xdr:colOff>
      <xdr:row>30</xdr:row>
      <xdr:rowOff>109048</xdr:rowOff>
    </xdr:to>
    <xdr:cxnSp macro="">
      <xdr:nvCxnSpPr>
        <xdr:cNvPr id="521" name="直線コネクタ 520">
          <a:extLst>
            <a:ext uri="{FF2B5EF4-FFF2-40B4-BE49-F238E27FC236}">
              <a16:creationId xmlns:a16="http://schemas.microsoft.com/office/drawing/2014/main" id="{64DAA964-B589-43D3-88DA-8EAEE3745615}"/>
            </a:ext>
          </a:extLst>
        </xdr:cNvPr>
        <xdr:cNvCxnSpPr/>
      </xdr:nvCxnSpPr>
      <xdr:spPr>
        <a:xfrm>
          <a:off x="16230600" y="525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90056</xdr:rowOff>
    </xdr:from>
    <xdr:to>
      <xdr:col>85</xdr:col>
      <xdr:colOff>127000</xdr:colOff>
      <xdr:row>39</xdr:row>
      <xdr:rowOff>98761</xdr:rowOff>
    </xdr:to>
    <xdr:cxnSp macro="">
      <xdr:nvCxnSpPr>
        <xdr:cNvPr id="522" name="直線コネクタ 521">
          <a:extLst>
            <a:ext uri="{FF2B5EF4-FFF2-40B4-BE49-F238E27FC236}">
              <a16:creationId xmlns:a16="http://schemas.microsoft.com/office/drawing/2014/main" id="{617F11EB-6AD9-4D4E-BBEC-6301C7FBA92D}"/>
            </a:ext>
          </a:extLst>
        </xdr:cNvPr>
        <xdr:cNvCxnSpPr/>
      </xdr:nvCxnSpPr>
      <xdr:spPr>
        <a:xfrm flipV="1">
          <a:off x="15481300" y="6776606"/>
          <a:ext cx="838200" cy="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40206</xdr:rowOff>
    </xdr:from>
    <xdr:ext cx="534377" cy="259045"/>
    <xdr:sp macro="" textlink="">
      <xdr:nvSpPr>
        <xdr:cNvPr id="523" name="消防費平均値テキスト">
          <a:extLst>
            <a:ext uri="{FF2B5EF4-FFF2-40B4-BE49-F238E27FC236}">
              <a16:creationId xmlns:a16="http://schemas.microsoft.com/office/drawing/2014/main" id="{ED3A7BA7-5BB1-4B40-B5DC-0DF7D4708134}"/>
            </a:ext>
          </a:extLst>
        </xdr:cNvPr>
        <xdr:cNvSpPr txBox="1"/>
      </xdr:nvSpPr>
      <xdr:spPr>
        <a:xfrm>
          <a:off x="16370300" y="6383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17329</xdr:rowOff>
    </xdr:from>
    <xdr:to>
      <xdr:col>85</xdr:col>
      <xdr:colOff>177800</xdr:colOff>
      <xdr:row>38</xdr:row>
      <xdr:rowOff>118929</xdr:rowOff>
    </xdr:to>
    <xdr:sp macro="" textlink="">
      <xdr:nvSpPr>
        <xdr:cNvPr id="524" name="フローチャート: 判断 523">
          <a:extLst>
            <a:ext uri="{FF2B5EF4-FFF2-40B4-BE49-F238E27FC236}">
              <a16:creationId xmlns:a16="http://schemas.microsoft.com/office/drawing/2014/main" id="{250010CF-2215-4E00-95F1-3D6FCF3D96F7}"/>
            </a:ext>
          </a:extLst>
        </xdr:cNvPr>
        <xdr:cNvSpPr/>
      </xdr:nvSpPr>
      <xdr:spPr>
        <a:xfrm>
          <a:off x="16268700" y="6532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65557</xdr:rowOff>
    </xdr:from>
    <xdr:to>
      <xdr:col>81</xdr:col>
      <xdr:colOff>50800</xdr:colOff>
      <xdr:row>39</xdr:row>
      <xdr:rowOff>98761</xdr:rowOff>
    </xdr:to>
    <xdr:cxnSp macro="">
      <xdr:nvCxnSpPr>
        <xdr:cNvPr id="525" name="直線コネクタ 524">
          <a:extLst>
            <a:ext uri="{FF2B5EF4-FFF2-40B4-BE49-F238E27FC236}">
              <a16:creationId xmlns:a16="http://schemas.microsoft.com/office/drawing/2014/main" id="{19D570A3-F000-43D0-A614-0A67BBE45524}"/>
            </a:ext>
          </a:extLst>
        </xdr:cNvPr>
        <xdr:cNvCxnSpPr/>
      </xdr:nvCxnSpPr>
      <xdr:spPr>
        <a:xfrm>
          <a:off x="14592300" y="6752107"/>
          <a:ext cx="889000" cy="3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15577</xdr:rowOff>
    </xdr:from>
    <xdr:to>
      <xdr:col>81</xdr:col>
      <xdr:colOff>101600</xdr:colOff>
      <xdr:row>38</xdr:row>
      <xdr:rowOff>117177</xdr:rowOff>
    </xdr:to>
    <xdr:sp macro="" textlink="">
      <xdr:nvSpPr>
        <xdr:cNvPr id="526" name="フローチャート: 判断 525">
          <a:extLst>
            <a:ext uri="{FF2B5EF4-FFF2-40B4-BE49-F238E27FC236}">
              <a16:creationId xmlns:a16="http://schemas.microsoft.com/office/drawing/2014/main" id="{E5741E08-5F93-499C-B65D-C61EE544F955}"/>
            </a:ext>
          </a:extLst>
        </xdr:cNvPr>
        <xdr:cNvSpPr/>
      </xdr:nvSpPr>
      <xdr:spPr>
        <a:xfrm>
          <a:off x="15430500" y="653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133704</xdr:rowOff>
    </xdr:from>
    <xdr:ext cx="534377" cy="259045"/>
    <xdr:sp macro="" textlink="">
      <xdr:nvSpPr>
        <xdr:cNvPr id="527" name="テキスト ボックス 526">
          <a:extLst>
            <a:ext uri="{FF2B5EF4-FFF2-40B4-BE49-F238E27FC236}">
              <a16:creationId xmlns:a16="http://schemas.microsoft.com/office/drawing/2014/main" id="{F623C9F2-4E2B-496A-87F0-E6D561460C6D}"/>
            </a:ext>
          </a:extLst>
        </xdr:cNvPr>
        <xdr:cNvSpPr txBox="1"/>
      </xdr:nvSpPr>
      <xdr:spPr>
        <a:xfrm>
          <a:off x="15214111" y="630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65557</xdr:rowOff>
    </xdr:from>
    <xdr:to>
      <xdr:col>76</xdr:col>
      <xdr:colOff>114300</xdr:colOff>
      <xdr:row>39</xdr:row>
      <xdr:rowOff>71692</xdr:rowOff>
    </xdr:to>
    <xdr:cxnSp macro="">
      <xdr:nvCxnSpPr>
        <xdr:cNvPr id="528" name="直線コネクタ 527">
          <a:extLst>
            <a:ext uri="{FF2B5EF4-FFF2-40B4-BE49-F238E27FC236}">
              <a16:creationId xmlns:a16="http://schemas.microsoft.com/office/drawing/2014/main" id="{72842A9C-8063-4C8D-BC37-B63C9FDA33C1}"/>
            </a:ext>
          </a:extLst>
        </xdr:cNvPr>
        <xdr:cNvCxnSpPr/>
      </xdr:nvCxnSpPr>
      <xdr:spPr>
        <a:xfrm flipV="1">
          <a:off x="13703300" y="6752107"/>
          <a:ext cx="889000" cy="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132886</xdr:rowOff>
    </xdr:from>
    <xdr:to>
      <xdr:col>76</xdr:col>
      <xdr:colOff>165100</xdr:colOff>
      <xdr:row>38</xdr:row>
      <xdr:rowOff>63036</xdr:rowOff>
    </xdr:to>
    <xdr:sp macro="" textlink="">
      <xdr:nvSpPr>
        <xdr:cNvPr id="529" name="フローチャート: 判断 528">
          <a:extLst>
            <a:ext uri="{FF2B5EF4-FFF2-40B4-BE49-F238E27FC236}">
              <a16:creationId xmlns:a16="http://schemas.microsoft.com/office/drawing/2014/main" id="{1D58014B-9DBF-494E-AA91-50132B00F7FB}"/>
            </a:ext>
          </a:extLst>
        </xdr:cNvPr>
        <xdr:cNvSpPr/>
      </xdr:nvSpPr>
      <xdr:spPr>
        <a:xfrm>
          <a:off x="14541500" y="64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79563</xdr:rowOff>
    </xdr:from>
    <xdr:ext cx="534377" cy="259045"/>
    <xdr:sp macro="" textlink="">
      <xdr:nvSpPr>
        <xdr:cNvPr id="530" name="テキスト ボックス 529">
          <a:extLst>
            <a:ext uri="{FF2B5EF4-FFF2-40B4-BE49-F238E27FC236}">
              <a16:creationId xmlns:a16="http://schemas.microsoft.com/office/drawing/2014/main" id="{CFEBEE5E-577A-4088-A9B2-27D3C031F8E1}"/>
            </a:ext>
          </a:extLst>
        </xdr:cNvPr>
        <xdr:cNvSpPr txBox="1"/>
      </xdr:nvSpPr>
      <xdr:spPr>
        <a:xfrm>
          <a:off x="14325111" y="62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71692</xdr:rowOff>
    </xdr:from>
    <xdr:to>
      <xdr:col>71</xdr:col>
      <xdr:colOff>177800</xdr:colOff>
      <xdr:row>39</xdr:row>
      <xdr:rowOff>96628</xdr:rowOff>
    </xdr:to>
    <xdr:cxnSp macro="">
      <xdr:nvCxnSpPr>
        <xdr:cNvPr id="531" name="直線コネクタ 530">
          <a:extLst>
            <a:ext uri="{FF2B5EF4-FFF2-40B4-BE49-F238E27FC236}">
              <a16:creationId xmlns:a16="http://schemas.microsoft.com/office/drawing/2014/main" id="{6D89288D-4925-4E41-A3E6-B6EB308E9B6C}"/>
            </a:ext>
          </a:extLst>
        </xdr:cNvPr>
        <xdr:cNvCxnSpPr/>
      </xdr:nvCxnSpPr>
      <xdr:spPr>
        <a:xfrm flipV="1">
          <a:off x="12814300" y="6758242"/>
          <a:ext cx="889000" cy="2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156166</xdr:rowOff>
    </xdr:from>
    <xdr:to>
      <xdr:col>72</xdr:col>
      <xdr:colOff>38100</xdr:colOff>
      <xdr:row>38</xdr:row>
      <xdr:rowOff>86316</xdr:rowOff>
    </xdr:to>
    <xdr:sp macro="" textlink="">
      <xdr:nvSpPr>
        <xdr:cNvPr id="532" name="フローチャート: 判断 531">
          <a:extLst>
            <a:ext uri="{FF2B5EF4-FFF2-40B4-BE49-F238E27FC236}">
              <a16:creationId xmlns:a16="http://schemas.microsoft.com/office/drawing/2014/main" id="{34ED7DCE-35A5-4F2F-A524-57CE17F845AD}"/>
            </a:ext>
          </a:extLst>
        </xdr:cNvPr>
        <xdr:cNvSpPr/>
      </xdr:nvSpPr>
      <xdr:spPr>
        <a:xfrm>
          <a:off x="13652500" y="649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102843</xdr:rowOff>
    </xdr:from>
    <xdr:ext cx="534377" cy="259045"/>
    <xdr:sp macro="" textlink="">
      <xdr:nvSpPr>
        <xdr:cNvPr id="533" name="テキスト ボックス 532">
          <a:extLst>
            <a:ext uri="{FF2B5EF4-FFF2-40B4-BE49-F238E27FC236}">
              <a16:creationId xmlns:a16="http://schemas.microsoft.com/office/drawing/2014/main" id="{DA1AD0B4-7722-4159-B489-32AE1827EB50}"/>
            </a:ext>
          </a:extLst>
        </xdr:cNvPr>
        <xdr:cNvSpPr txBox="1"/>
      </xdr:nvSpPr>
      <xdr:spPr>
        <a:xfrm>
          <a:off x="13436111" y="627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70097</xdr:rowOff>
    </xdr:from>
    <xdr:to>
      <xdr:col>67</xdr:col>
      <xdr:colOff>101600</xdr:colOff>
      <xdr:row>39</xdr:row>
      <xdr:rowOff>247</xdr:rowOff>
    </xdr:to>
    <xdr:sp macro="" textlink="">
      <xdr:nvSpPr>
        <xdr:cNvPr id="534" name="フローチャート: 判断 533">
          <a:extLst>
            <a:ext uri="{FF2B5EF4-FFF2-40B4-BE49-F238E27FC236}">
              <a16:creationId xmlns:a16="http://schemas.microsoft.com/office/drawing/2014/main" id="{BD5C1610-1808-4FAB-A804-DF36C04A8330}"/>
            </a:ext>
          </a:extLst>
        </xdr:cNvPr>
        <xdr:cNvSpPr/>
      </xdr:nvSpPr>
      <xdr:spPr>
        <a:xfrm>
          <a:off x="12763500" y="65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16775</xdr:rowOff>
    </xdr:from>
    <xdr:ext cx="534377" cy="259045"/>
    <xdr:sp macro="" textlink="">
      <xdr:nvSpPr>
        <xdr:cNvPr id="535" name="テキスト ボックス 534">
          <a:extLst>
            <a:ext uri="{FF2B5EF4-FFF2-40B4-BE49-F238E27FC236}">
              <a16:creationId xmlns:a16="http://schemas.microsoft.com/office/drawing/2014/main" id="{AC90D814-8911-4D1D-A255-376537F70761}"/>
            </a:ext>
          </a:extLst>
        </xdr:cNvPr>
        <xdr:cNvSpPr txBox="1"/>
      </xdr:nvSpPr>
      <xdr:spPr>
        <a:xfrm>
          <a:off x="12547111" y="636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B0E4A658-E413-4A48-B532-B0206B874A85}"/>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6B43901D-3A06-4D41-ABA1-CD4DCB6A8A1F}"/>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195A8C33-9F45-4677-8834-3FDF6816A53E}"/>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DADFF21E-4C73-4D01-A8AE-91EBD55791B5}"/>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1ACEE6E7-0387-4DDE-914E-375F50C644A3}"/>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39256</xdr:rowOff>
    </xdr:from>
    <xdr:to>
      <xdr:col>85</xdr:col>
      <xdr:colOff>177800</xdr:colOff>
      <xdr:row>39</xdr:row>
      <xdr:rowOff>140856</xdr:rowOff>
    </xdr:to>
    <xdr:sp macro="" textlink="">
      <xdr:nvSpPr>
        <xdr:cNvPr id="541" name="楕円 540">
          <a:extLst>
            <a:ext uri="{FF2B5EF4-FFF2-40B4-BE49-F238E27FC236}">
              <a16:creationId xmlns:a16="http://schemas.microsoft.com/office/drawing/2014/main" id="{3B6F72F7-4DD0-46DC-8D22-DEB7A600A4DF}"/>
            </a:ext>
          </a:extLst>
        </xdr:cNvPr>
        <xdr:cNvSpPr/>
      </xdr:nvSpPr>
      <xdr:spPr>
        <a:xfrm>
          <a:off x="16268700" y="672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125633</xdr:rowOff>
    </xdr:from>
    <xdr:ext cx="534377" cy="259045"/>
    <xdr:sp macro="" textlink="">
      <xdr:nvSpPr>
        <xdr:cNvPr id="542" name="消防費該当値テキスト">
          <a:extLst>
            <a:ext uri="{FF2B5EF4-FFF2-40B4-BE49-F238E27FC236}">
              <a16:creationId xmlns:a16="http://schemas.microsoft.com/office/drawing/2014/main" id="{4099630F-470C-4BCC-BA30-FA73D199ACE2}"/>
            </a:ext>
          </a:extLst>
        </xdr:cNvPr>
        <xdr:cNvSpPr txBox="1"/>
      </xdr:nvSpPr>
      <xdr:spPr>
        <a:xfrm>
          <a:off x="16370300" y="664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47961</xdr:rowOff>
    </xdr:from>
    <xdr:to>
      <xdr:col>81</xdr:col>
      <xdr:colOff>101600</xdr:colOff>
      <xdr:row>39</xdr:row>
      <xdr:rowOff>149561</xdr:rowOff>
    </xdr:to>
    <xdr:sp macro="" textlink="">
      <xdr:nvSpPr>
        <xdr:cNvPr id="543" name="楕円 542">
          <a:extLst>
            <a:ext uri="{FF2B5EF4-FFF2-40B4-BE49-F238E27FC236}">
              <a16:creationId xmlns:a16="http://schemas.microsoft.com/office/drawing/2014/main" id="{E902927C-7B3E-4DA7-8DFA-07DD7A25A66D}"/>
            </a:ext>
          </a:extLst>
        </xdr:cNvPr>
        <xdr:cNvSpPr/>
      </xdr:nvSpPr>
      <xdr:spPr>
        <a:xfrm>
          <a:off x="15430500" y="673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140688</xdr:rowOff>
    </xdr:from>
    <xdr:ext cx="534377" cy="259045"/>
    <xdr:sp macro="" textlink="">
      <xdr:nvSpPr>
        <xdr:cNvPr id="544" name="テキスト ボックス 543">
          <a:extLst>
            <a:ext uri="{FF2B5EF4-FFF2-40B4-BE49-F238E27FC236}">
              <a16:creationId xmlns:a16="http://schemas.microsoft.com/office/drawing/2014/main" id="{A3B757B1-AEFD-4F1F-907B-EC0A61543EE6}"/>
            </a:ext>
          </a:extLst>
        </xdr:cNvPr>
        <xdr:cNvSpPr txBox="1"/>
      </xdr:nvSpPr>
      <xdr:spPr>
        <a:xfrm>
          <a:off x="15214111" y="682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14757</xdr:rowOff>
    </xdr:from>
    <xdr:to>
      <xdr:col>76</xdr:col>
      <xdr:colOff>165100</xdr:colOff>
      <xdr:row>39</xdr:row>
      <xdr:rowOff>116357</xdr:rowOff>
    </xdr:to>
    <xdr:sp macro="" textlink="">
      <xdr:nvSpPr>
        <xdr:cNvPr id="545" name="楕円 544">
          <a:extLst>
            <a:ext uri="{FF2B5EF4-FFF2-40B4-BE49-F238E27FC236}">
              <a16:creationId xmlns:a16="http://schemas.microsoft.com/office/drawing/2014/main" id="{044400BD-632F-44EC-96EB-C60DD6C1FB7C}"/>
            </a:ext>
          </a:extLst>
        </xdr:cNvPr>
        <xdr:cNvSpPr/>
      </xdr:nvSpPr>
      <xdr:spPr>
        <a:xfrm>
          <a:off x="14541500" y="670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107484</xdr:rowOff>
    </xdr:from>
    <xdr:ext cx="534377" cy="259045"/>
    <xdr:sp macro="" textlink="">
      <xdr:nvSpPr>
        <xdr:cNvPr id="546" name="テキスト ボックス 545">
          <a:extLst>
            <a:ext uri="{FF2B5EF4-FFF2-40B4-BE49-F238E27FC236}">
              <a16:creationId xmlns:a16="http://schemas.microsoft.com/office/drawing/2014/main" id="{26BD5ADD-0979-40D9-AB53-003569B71A0B}"/>
            </a:ext>
          </a:extLst>
        </xdr:cNvPr>
        <xdr:cNvSpPr txBox="1"/>
      </xdr:nvSpPr>
      <xdr:spPr>
        <a:xfrm>
          <a:off x="14325111" y="679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20892</xdr:rowOff>
    </xdr:from>
    <xdr:to>
      <xdr:col>72</xdr:col>
      <xdr:colOff>38100</xdr:colOff>
      <xdr:row>39</xdr:row>
      <xdr:rowOff>122492</xdr:rowOff>
    </xdr:to>
    <xdr:sp macro="" textlink="">
      <xdr:nvSpPr>
        <xdr:cNvPr id="547" name="楕円 546">
          <a:extLst>
            <a:ext uri="{FF2B5EF4-FFF2-40B4-BE49-F238E27FC236}">
              <a16:creationId xmlns:a16="http://schemas.microsoft.com/office/drawing/2014/main" id="{FF69847C-064F-49B9-B42A-6A887E7FD823}"/>
            </a:ext>
          </a:extLst>
        </xdr:cNvPr>
        <xdr:cNvSpPr/>
      </xdr:nvSpPr>
      <xdr:spPr>
        <a:xfrm>
          <a:off x="13652500" y="670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113619</xdr:rowOff>
    </xdr:from>
    <xdr:ext cx="534377" cy="259045"/>
    <xdr:sp macro="" textlink="">
      <xdr:nvSpPr>
        <xdr:cNvPr id="548" name="テキスト ボックス 547">
          <a:extLst>
            <a:ext uri="{FF2B5EF4-FFF2-40B4-BE49-F238E27FC236}">
              <a16:creationId xmlns:a16="http://schemas.microsoft.com/office/drawing/2014/main" id="{62F01D97-16A8-4D99-99C3-8B55061CACCA}"/>
            </a:ext>
          </a:extLst>
        </xdr:cNvPr>
        <xdr:cNvSpPr txBox="1"/>
      </xdr:nvSpPr>
      <xdr:spPr>
        <a:xfrm>
          <a:off x="13436111" y="68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45828</xdr:rowOff>
    </xdr:from>
    <xdr:to>
      <xdr:col>67</xdr:col>
      <xdr:colOff>101600</xdr:colOff>
      <xdr:row>39</xdr:row>
      <xdr:rowOff>147428</xdr:rowOff>
    </xdr:to>
    <xdr:sp macro="" textlink="">
      <xdr:nvSpPr>
        <xdr:cNvPr id="549" name="楕円 548">
          <a:extLst>
            <a:ext uri="{FF2B5EF4-FFF2-40B4-BE49-F238E27FC236}">
              <a16:creationId xmlns:a16="http://schemas.microsoft.com/office/drawing/2014/main" id="{09433F25-6B47-487F-8170-9B5AF6391B9E}"/>
            </a:ext>
          </a:extLst>
        </xdr:cNvPr>
        <xdr:cNvSpPr/>
      </xdr:nvSpPr>
      <xdr:spPr>
        <a:xfrm>
          <a:off x="12763500" y="673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138555</xdr:rowOff>
    </xdr:from>
    <xdr:ext cx="534377" cy="259045"/>
    <xdr:sp macro="" textlink="">
      <xdr:nvSpPr>
        <xdr:cNvPr id="550" name="テキスト ボックス 549">
          <a:extLst>
            <a:ext uri="{FF2B5EF4-FFF2-40B4-BE49-F238E27FC236}">
              <a16:creationId xmlns:a16="http://schemas.microsoft.com/office/drawing/2014/main" id="{2B5FDE2D-1DA0-4240-A419-6219570E8322}"/>
            </a:ext>
          </a:extLst>
        </xdr:cNvPr>
        <xdr:cNvSpPr txBox="1"/>
      </xdr:nvSpPr>
      <xdr:spPr>
        <a:xfrm>
          <a:off x="12547111" y="682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A96E0CF-CE93-4243-9B84-2CF558D66BE3}"/>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ABA31032-D15F-4FBD-8B66-D859CDE8AC16}"/>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5E39199F-BD24-445D-8AED-376061D4B02E}"/>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55E71A9A-3E08-4521-851A-9706F2F5436E}"/>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DCFE3532-F1A1-4BDA-97E5-C9B59610C6F3}"/>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20783577-F6E8-4CDA-9CCF-8E7421495D2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8A525CE7-703D-493D-936E-57C256C3C50A}"/>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4E446EA8-DA32-4119-8854-878F7B9CBD09}"/>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F351729-06D3-4E4A-B758-A4A2AAC3B224}"/>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91727F7E-943B-4784-AC33-243D9A1153DA}"/>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BDAB5F76-D1CC-42AA-8906-FD8671DB9EC5}"/>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BB943318-B252-4052-B9DE-AA0E0858A868}"/>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5D8656B5-18EF-4E85-A295-5443F2158F04}"/>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E8EF105F-2736-4153-BD05-9D911A09EDEF}"/>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1DD1A69E-059D-4061-B4CA-32AD785C4A39}"/>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270C9B59-145C-40FD-AB86-B5FA46EC23C9}"/>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6BA5D0E2-098F-454D-95D1-86ABC181D6D9}"/>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449A227D-BFEB-4DAD-915F-5887980BB951}"/>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FFF171FF-E1EA-4A10-A285-26D98BBF86FD}"/>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D447C558-21BB-46F4-A0FC-82BEEDFDC792}"/>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771FB3C8-0965-41C4-B5D6-D60C40A369B4}"/>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157330</xdr:rowOff>
    </xdr:from>
    <xdr:to>
      <xdr:col>85</xdr:col>
      <xdr:colOff>126364</xdr:colOff>
      <xdr:row>57</xdr:row>
      <xdr:rowOff>121727</xdr:rowOff>
    </xdr:to>
    <xdr:cxnSp macro="">
      <xdr:nvCxnSpPr>
        <xdr:cNvPr id="572" name="直線コネクタ 571">
          <a:extLst>
            <a:ext uri="{FF2B5EF4-FFF2-40B4-BE49-F238E27FC236}">
              <a16:creationId xmlns:a16="http://schemas.microsoft.com/office/drawing/2014/main" id="{D63FCDC4-F05E-4B4E-8657-600828C05B7C}"/>
            </a:ext>
          </a:extLst>
        </xdr:cNvPr>
        <xdr:cNvCxnSpPr/>
      </xdr:nvCxnSpPr>
      <xdr:spPr>
        <a:xfrm flipV="1">
          <a:off x="16317595" y="8901280"/>
          <a:ext cx="1269" cy="993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125554</xdr:rowOff>
    </xdr:from>
    <xdr:ext cx="534377" cy="259045"/>
    <xdr:sp macro="" textlink="">
      <xdr:nvSpPr>
        <xdr:cNvPr id="573" name="教育費最小値テキスト">
          <a:extLst>
            <a:ext uri="{FF2B5EF4-FFF2-40B4-BE49-F238E27FC236}">
              <a16:creationId xmlns:a16="http://schemas.microsoft.com/office/drawing/2014/main" id="{388FCCCB-0542-45AA-95DC-F7E886FB0D2A}"/>
            </a:ext>
          </a:extLst>
        </xdr:cNvPr>
        <xdr:cNvSpPr txBox="1"/>
      </xdr:nvSpPr>
      <xdr:spPr>
        <a:xfrm>
          <a:off x="16370300" y="989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121727</xdr:rowOff>
    </xdr:from>
    <xdr:to>
      <xdr:col>86</xdr:col>
      <xdr:colOff>25400</xdr:colOff>
      <xdr:row>57</xdr:row>
      <xdr:rowOff>121727</xdr:rowOff>
    </xdr:to>
    <xdr:cxnSp macro="">
      <xdr:nvCxnSpPr>
        <xdr:cNvPr id="574" name="直線コネクタ 573">
          <a:extLst>
            <a:ext uri="{FF2B5EF4-FFF2-40B4-BE49-F238E27FC236}">
              <a16:creationId xmlns:a16="http://schemas.microsoft.com/office/drawing/2014/main" id="{F5D346AE-09F5-44D0-A016-57D6202BCD52}"/>
            </a:ext>
          </a:extLst>
        </xdr:cNvPr>
        <xdr:cNvCxnSpPr/>
      </xdr:nvCxnSpPr>
      <xdr:spPr>
        <a:xfrm>
          <a:off x="16230600" y="989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104007</xdr:rowOff>
    </xdr:from>
    <xdr:ext cx="599010" cy="259045"/>
    <xdr:sp macro="" textlink="">
      <xdr:nvSpPr>
        <xdr:cNvPr id="575" name="教育費最大値テキスト">
          <a:extLst>
            <a:ext uri="{FF2B5EF4-FFF2-40B4-BE49-F238E27FC236}">
              <a16:creationId xmlns:a16="http://schemas.microsoft.com/office/drawing/2014/main" id="{69361EC3-A905-45EE-BB22-2929676FD875}"/>
            </a:ext>
          </a:extLst>
        </xdr:cNvPr>
        <xdr:cNvSpPr txBox="1"/>
      </xdr:nvSpPr>
      <xdr:spPr>
        <a:xfrm>
          <a:off x="16370300" y="8676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258,644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157330</xdr:rowOff>
    </xdr:from>
    <xdr:to>
      <xdr:col>86</xdr:col>
      <xdr:colOff>25400</xdr:colOff>
      <xdr:row>51</xdr:row>
      <xdr:rowOff>157330</xdr:rowOff>
    </xdr:to>
    <xdr:cxnSp macro="">
      <xdr:nvCxnSpPr>
        <xdr:cNvPr id="576" name="直線コネクタ 575">
          <a:extLst>
            <a:ext uri="{FF2B5EF4-FFF2-40B4-BE49-F238E27FC236}">
              <a16:creationId xmlns:a16="http://schemas.microsoft.com/office/drawing/2014/main" id="{9E9DC0C9-89CA-4C1A-8D7D-B2DB90FAB511}"/>
            </a:ext>
          </a:extLst>
        </xdr:cNvPr>
        <xdr:cNvCxnSpPr/>
      </xdr:nvCxnSpPr>
      <xdr:spPr>
        <a:xfrm>
          <a:off x="16230600" y="8901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31262</xdr:rowOff>
    </xdr:from>
    <xdr:to>
      <xdr:col>85</xdr:col>
      <xdr:colOff>127000</xdr:colOff>
      <xdr:row>57</xdr:row>
      <xdr:rowOff>78701</xdr:rowOff>
    </xdr:to>
    <xdr:cxnSp macro="">
      <xdr:nvCxnSpPr>
        <xdr:cNvPr id="577" name="直線コネクタ 576">
          <a:extLst>
            <a:ext uri="{FF2B5EF4-FFF2-40B4-BE49-F238E27FC236}">
              <a16:creationId xmlns:a16="http://schemas.microsoft.com/office/drawing/2014/main" id="{43481C77-42FC-4977-AEEB-072CAF496C3B}"/>
            </a:ext>
          </a:extLst>
        </xdr:cNvPr>
        <xdr:cNvCxnSpPr/>
      </xdr:nvCxnSpPr>
      <xdr:spPr>
        <a:xfrm flipV="1">
          <a:off x="15481300" y="9803912"/>
          <a:ext cx="838200" cy="4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116953</xdr:rowOff>
    </xdr:from>
    <xdr:ext cx="534377" cy="259045"/>
    <xdr:sp macro="" textlink="">
      <xdr:nvSpPr>
        <xdr:cNvPr id="578" name="教育費平均値テキスト">
          <a:extLst>
            <a:ext uri="{FF2B5EF4-FFF2-40B4-BE49-F238E27FC236}">
              <a16:creationId xmlns:a16="http://schemas.microsoft.com/office/drawing/2014/main" id="{AFB488C7-04DE-4599-9407-6238CA092755}"/>
            </a:ext>
          </a:extLst>
        </xdr:cNvPr>
        <xdr:cNvSpPr txBox="1"/>
      </xdr:nvSpPr>
      <xdr:spPr>
        <a:xfrm>
          <a:off x="16370300" y="9546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94076</xdr:rowOff>
    </xdr:from>
    <xdr:to>
      <xdr:col>85</xdr:col>
      <xdr:colOff>177800</xdr:colOff>
      <xdr:row>57</xdr:row>
      <xdr:rowOff>24226</xdr:rowOff>
    </xdr:to>
    <xdr:sp macro="" textlink="">
      <xdr:nvSpPr>
        <xdr:cNvPr id="579" name="フローチャート: 判断 578">
          <a:extLst>
            <a:ext uri="{FF2B5EF4-FFF2-40B4-BE49-F238E27FC236}">
              <a16:creationId xmlns:a16="http://schemas.microsoft.com/office/drawing/2014/main" id="{C185F0A0-70CA-4482-8E91-4BC26AE0EBD3}"/>
            </a:ext>
          </a:extLst>
        </xdr:cNvPr>
        <xdr:cNvSpPr/>
      </xdr:nvSpPr>
      <xdr:spPr>
        <a:xfrm>
          <a:off x="16268700" y="969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38329</xdr:rowOff>
    </xdr:from>
    <xdr:to>
      <xdr:col>81</xdr:col>
      <xdr:colOff>50800</xdr:colOff>
      <xdr:row>57</xdr:row>
      <xdr:rowOff>78701</xdr:rowOff>
    </xdr:to>
    <xdr:cxnSp macro="">
      <xdr:nvCxnSpPr>
        <xdr:cNvPr id="580" name="直線コネクタ 579">
          <a:extLst>
            <a:ext uri="{FF2B5EF4-FFF2-40B4-BE49-F238E27FC236}">
              <a16:creationId xmlns:a16="http://schemas.microsoft.com/office/drawing/2014/main" id="{08914911-0CFC-4365-8850-0E8EDAEBB885}"/>
            </a:ext>
          </a:extLst>
        </xdr:cNvPr>
        <xdr:cNvCxnSpPr/>
      </xdr:nvCxnSpPr>
      <xdr:spPr>
        <a:xfrm>
          <a:off x="14592300" y="9810979"/>
          <a:ext cx="889000" cy="4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123610</xdr:rowOff>
    </xdr:from>
    <xdr:to>
      <xdr:col>81</xdr:col>
      <xdr:colOff>101600</xdr:colOff>
      <xdr:row>57</xdr:row>
      <xdr:rowOff>53760</xdr:rowOff>
    </xdr:to>
    <xdr:sp macro="" textlink="">
      <xdr:nvSpPr>
        <xdr:cNvPr id="581" name="フローチャート: 判断 580">
          <a:extLst>
            <a:ext uri="{FF2B5EF4-FFF2-40B4-BE49-F238E27FC236}">
              <a16:creationId xmlns:a16="http://schemas.microsoft.com/office/drawing/2014/main" id="{227A52CF-7530-421F-BCCD-90611A513A90}"/>
            </a:ext>
          </a:extLst>
        </xdr:cNvPr>
        <xdr:cNvSpPr/>
      </xdr:nvSpPr>
      <xdr:spPr>
        <a:xfrm>
          <a:off x="15430500" y="972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70287</xdr:rowOff>
    </xdr:from>
    <xdr:ext cx="534377" cy="259045"/>
    <xdr:sp macro="" textlink="">
      <xdr:nvSpPr>
        <xdr:cNvPr id="582" name="テキスト ボックス 581">
          <a:extLst>
            <a:ext uri="{FF2B5EF4-FFF2-40B4-BE49-F238E27FC236}">
              <a16:creationId xmlns:a16="http://schemas.microsoft.com/office/drawing/2014/main" id="{700EC82E-98FF-4F6E-A0DB-1070ED790A64}"/>
            </a:ext>
          </a:extLst>
        </xdr:cNvPr>
        <xdr:cNvSpPr txBox="1"/>
      </xdr:nvSpPr>
      <xdr:spPr>
        <a:xfrm>
          <a:off x="15214111" y="950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38329</xdr:rowOff>
    </xdr:from>
    <xdr:to>
      <xdr:col>76</xdr:col>
      <xdr:colOff>114300</xdr:colOff>
      <xdr:row>57</xdr:row>
      <xdr:rowOff>99133</xdr:rowOff>
    </xdr:to>
    <xdr:cxnSp macro="">
      <xdr:nvCxnSpPr>
        <xdr:cNvPr id="583" name="直線コネクタ 582">
          <a:extLst>
            <a:ext uri="{FF2B5EF4-FFF2-40B4-BE49-F238E27FC236}">
              <a16:creationId xmlns:a16="http://schemas.microsoft.com/office/drawing/2014/main" id="{4205BBA7-353A-43C6-B3B7-F2F0B599380A}"/>
            </a:ext>
          </a:extLst>
        </xdr:cNvPr>
        <xdr:cNvCxnSpPr/>
      </xdr:nvCxnSpPr>
      <xdr:spPr>
        <a:xfrm flipV="1">
          <a:off x="13703300" y="9810979"/>
          <a:ext cx="889000" cy="60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102580</xdr:rowOff>
    </xdr:from>
    <xdr:to>
      <xdr:col>76</xdr:col>
      <xdr:colOff>165100</xdr:colOff>
      <xdr:row>57</xdr:row>
      <xdr:rowOff>32730</xdr:rowOff>
    </xdr:to>
    <xdr:sp macro="" textlink="">
      <xdr:nvSpPr>
        <xdr:cNvPr id="584" name="フローチャート: 判断 583">
          <a:extLst>
            <a:ext uri="{FF2B5EF4-FFF2-40B4-BE49-F238E27FC236}">
              <a16:creationId xmlns:a16="http://schemas.microsoft.com/office/drawing/2014/main" id="{9E2BFC46-3A6B-4C2D-B029-DE9B8F127FB6}"/>
            </a:ext>
          </a:extLst>
        </xdr:cNvPr>
        <xdr:cNvSpPr/>
      </xdr:nvSpPr>
      <xdr:spPr>
        <a:xfrm>
          <a:off x="14541500" y="970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49257</xdr:rowOff>
    </xdr:from>
    <xdr:ext cx="534377" cy="259045"/>
    <xdr:sp macro="" textlink="">
      <xdr:nvSpPr>
        <xdr:cNvPr id="585" name="テキスト ボックス 584">
          <a:extLst>
            <a:ext uri="{FF2B5EF4-FFF2-40B4-BE49-F238E27FC236}">
              <a16:creationId xmlns:a16="http://schemas.microsoft.com/office/drawing/2014/main" id="{6E6AE85B-2F5F-471D-9BA6-F1D59109E329}"/>
            </a:ext>
          </a:extLst>
        </xdr:cNvPr>
        <xdr:cNvSpPr txBox="1"/>
      </xdr:nvSpPr>
      <xdr:spPr>
        <a:xfrm>
          <a:off x="14325111" y="947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92083</xdr:rowOff>
    </xdr:from>
    <xdr:to>
      <xdr:col>71</xdr:col>
      <xdr:colOff>177800</xdr:colOff>
      <xdr:row>57</xdr:row>
      <xdr:rowOff>99133</xdr:rowOff>
    </xdr:to>
    <xdr:cxnSp macro="">
      <xdr:nvCxnSpPr>
        <xdr:cNvPr id="586" name="直線コネクタ 585">
          <a:extLst>
            <a:ext uri="{FF2B5EF4-FFF2-40B4-BE49-F238E27FC236}">
              <a16:creationId xmlns:a16="http://schemas.microsoft.com/office/drawing/2014/main" id="{FB23A621-127E-4EF7-8B8A-00041DF13C0D}"/>
            </a:ext>
          </a:extLst>
        </xdr:cNvPr>
        <xdr:cNvCxnSpPr/>
      </xdr:nvCxnSpPr>
      <xdr:spPr>
        <a:xfrm>
          <a:off x="12814300" y="9864733"/>
          <a:ext cx="889000" cy="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149314</xdr:rowOff>
    </xdr:from>
    <xdr:to>
      <xdr:col>72</xdr:col>
      <xdr:colOff>38100</xdr:colOff>
      <xdr:row>57</xdr:row>
      <xdr:rowOff>79464</xdr:rowOff>
    </xdr:to>
    <xdr:sp macro="" textlink="">
      <xdr:nvSpPr>
        <xdr:cNvPr id="587" name="フローチャート: 判断 586">
          <a:extLst>
            <a:ext uri="{FF2B5EF4-FFF2-40B4-BE49-F238E27FC236}">
              <a16:creationId xmlns:a16="http://schemas.microsoft.com/office/drawing/2014/main" id="{F6CABFB0-E91A-401C-9A56-E4497DB159A7}"/>
            </a:ext>
          </a:extLst>
        </xdr:cNvPr>
        <xdr:cNvSpPr/>
      </xdr:nvSpPr>
      <xdr:spPr>
        <a:xfrm>
          <a:off x="13652500" y="975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95991</xdr:rowOff>
    </xdr:from>
    <xdr:ext cx="534377" cy="259045"/>
    <xdr:sp macro="" textlink="">
      <xdr:nvSpPr>
        <xdr:cNvPr id="588" name="テキスト ボックス 587">
          <a:extLst>
            <a:ext uri="{FF2B5EF4-FFF2-40B4-BE49-F238E27FC236}">
              <a16:creationId xmlns:a16="http://schemas.microsoft.com/office/drawing/2014/main" id="{F6C2C08C-884C-4D50-998E-083B374D7FC6}"/>
            </a:ext>
          </a:extLst>
        </xdr:cNvPr>
        <xdr:cNvSpPr txBox="1"/>
      </xdr:nvSpPr>
      <xdr:spPr>
        <a:xfrm>
          <a:off x="13436111" y="952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150151</xdr:rowOff>
    </xdr:from>
    <xdr:to>
      <xdr:col>67</xdr:col>
      <xdr:colOff>101600</xdr:colOff>
      <xdr:row>57</xdr:row>
      <xdr:rowOff>80301</xdr:rowOff>
    </xdr:to>
    <xdr:sp macro="" textlink="">
      <xdr:nvSpPr>
        <xdr:cNvPr id="589" name="フローチャート: 判断 588">
          <a:extLst>
            <a:ext uri="{FF2B5EF4-FFF2-40B4-BE49-F238E27FC236}">
              <a16:creationId xmlns:a16="http://schemas.microsoft.com/office/drawing/2014/main" id="{0C60A7E8-5DD5-4C02-909E-C8CAB4827021}"/>
            </a:ext>
          </a:extLst>
        </xdr:cNvPr>
        <xdr:cNvSpPr/>
      </xdr:nvSpPr>
      <xdr:spPr>
        <a:xfrm>
          <a:off x="12763500" y="97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96828</xdr:rowOff>
    </xdr:from>
    <xdr:ext cx="534377" cy="259045"/>
    <xdr:sp macro="" textlink="">
      <xdr:nvSpPr>
        <xdr:cNvPr id="590" name="テキスト ボックス 589">
          <a:extLst>
            <a:ext uri="{FF2B5EF4-FFF2-40B4-BE49-F238E27FC236}">
              <a16:creationId xmlns:a16="http://schemas.microsoft.com/office/drawing/2014/main" id="{FC025082-C645-4CC4-89DA-2DB1B4634711}"/>
            </a:ext>
          </a:extLst>
        </xdr:cNvPr>
        <xdr:cNvSpPr txBox="1"/>
      </xdr:nvSpPr>
      <xdr:spPr>
        <a:xfrm>
          <a:off x="12547111" y="952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D630B5DC-8996-458C-B81F-D24F615AC079}"/>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F83A944B-5D4F-41FB-8D6F-53D1A8FC2576}"/>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70DE9F81-FB7A-49D6-87AE-C0C9B193926D}"/>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2A3FDDD-AD3E-4CE6-BCB8-48AA72CBD22C}"/>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759F1C52-5726-41DC-B112-2BCCA6A54B64}"/>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151912</xdr:rowOff>
    </xdr:from>
    <xdr:to>
      <xdr:col>85</xdr:col>
      <xdr:colOff>177800</xdr:colOff>
      <xdr:row>57</xdr:row>
      <xdr:rowOff>82062</xdr:rowOff>
    </xdr:to>
    <xdr:sp macro="" textlink="">
      <xdr:nvSpPr>
        <xdr:cNvPr id="596" name="楕円 595">
          <a:extLst>
            <a:ext uri="{FF2B5EF4-FFF2-40B4-BE49-F238E27FC236}">
              <a16:creationId xmlns:a16="http://schemas.microsoft.com/office/drawing/2014/main" id="{BF9764A0-6EFA-4672-8FBF-E20E2F7630D8}"/>
            </a:ext>
          </a:extLst>
        </xdr:cNvPr>
        <xdr:cNvSpPr/>
      </xdr:nvSpPr>
      <xdr:spPr>
        <a:xfrm>
          <a:off x="16268700" y="975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72503</xdr:rowOff>
    </xdr:from>
    <xdr:ext cx="534377" cy="259045"/>
    <xdr:sp macro="" textlink="">
      <xdr:nvSpPr>
        <xdr:cNvPr id="597" name="教育費該当値テキスト">
          <a:extLst>
            <a:ext uri="{FF2B5EF4-FFF2-40B4-BE49-F238E27FC236}">
              <a16:creationId xmlns:a16="http://schemas.microsoft.com/office/drawing/2014/main" id="{023BFAA3-7F6F-47DE-B14E-E5E796CF14FB}"/>
            </a:ext>
          </a:extLst>
        </xdr:cNvPr>
        <xdr:cNvSpPr txBox="1"/>
      </xdr:nvSpPr>
      <xdr:spPr>
        <a:xfrm>
          <a:off x="16370300" y="967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27901</xdr:rowOff>
    </xdr:from>
    <xdr:to>
      <xdr:col>81</xdr:col>
      <xdr:colOff>101600</xdr:colOff>
      <xdr:row>57</xdr:row>
      <xdr:rowOff>129501</xdr:rowOff>
    </xdr:to>
    <xdr:sp macro="" textlink="">
      <xdr:nvSpPr>
        <xdr:cNvPr id="598" name="楕円 597">
          <a:extLst>
            <a:ext uri="{FF2B5EF4-FFF2-40B4-BE49-F238E27FC236}">
              <a16:creationId xmlns:a16="http://schemas.microsoft.com/office/drawing/2014/main" id="{DF422976-6A94-4234-9C24-A59D33914A68}"/>
            </a:ext>
          </a:extLst>
        </xdr:cNvPr>
        <xdr:cNvSpPr/>
      </xdr:nvSpPr>
      <xdr:spPr>
        <a:xfrm>
          <a:off x="15430500" y="980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120628</xdr:rowOff>
    </xdr:from>
    <xdr:ext cx="534377" cy="259045"/>
    <xdr:sp macro="" textlink="">
      <xdr:nvSpPr>
        <xdr:cNvPr id="599" name="テキスト ボックス 598">
          <a:extLst>
            <a:ext uri="{FF2B5EF4-FFF2-40B4-BE49-F238E27FC236}">
              <a16:creationId xmlns:a16="http://schemas.microsoft.com/office/drawing/2014/main" id="{62B97ED1-BD33-4D3B-9F2E-52C7AE551D94}"/>
            </a:ext>
          </a:extLst>
        </xdr:cNvPr>
        <xdr:cNvSpPr txBox="1"/>
      </xdr:nvSpPr>
      <xdr:spPr>
        <a:xfrm>
          <a:off x="15214111" y="989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158979</xdr:rowOff>
    </xdr:from>
    <xdr:to>
      <xdr:col>76</xdr:col>
      <xdr:colOff>165100</xdr:colOff>
      <xdr:row>57</xdr:row>
      <xdr:rowOff>89129</xdr:rowOff>
    </xdr:to>
    <xdr:sp macro="" textlink="">
      <xdr:nvSpPr>
        <xdr:cNvPr id="600" name="楕円 599">
          <a:extLst>
            <a:ext uri="{FF2B5EF4-FFF2-40B4-BE49-F238E27FC236}">
              <a16:creationId xmlns:a16="http://schemas.microsoft.com/office/drawing/2014/main" id="{6080A716-FC26-4881-881B-92FDBC12A398}"/>
            </a:ext>
          </a:extLst>
        </xdr:cNvPr>
        <xdr:cNvSpPr/>
      </xdr:nvSpPr>
      <xdr:spPr>
        <a:xfrm>
          <a:off x="14541500" y="976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80256</xdr:rowOff>
    </xdr:from>
    <xdr:ext cx="534377" cy="259045"/>
    <xdr:sp macro="" textlink="">
      <xdr:nvSpPr>
        <xdr:cNvPr id="601" name="テキスト ボックス 600">
          <a:extLst>
            <a:ext uri="{FF2B5EF4-FFF2-40B4-BE49-F238E27FC236}">
              <a16:creationId xmlns:a16="http://schemas.microsoft.com/office/drawing/2014/main" id="{B67A9F3F-BE77-4A51-8C2C-A46AB6A3A0E2}"/>
            </a:ext>
          </a:extLst>
        </xdr:cNvPr>
        <xdr:cNvSpPr txBox="1"/>
      </xdr:nvSpPr>
      <xdr:spPr>
        <a:xfrm>
          <a:off x="14325111" y="985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48333</xdr:rowOff>
    </xdr:from>
    <xdr:to>
      <xdr:col>72</xdr:col>
      <xdr:colOff>38100</xdr:colOff>
      <xdr:row>57</xdr:row>
      <xdr:rowOff>149933</xdr:rowOff>
    </xdr:to>
    <xdr:sp macro="" textlink="">
      <xdr:nvSpPr>
        <xdr:cNvPr id="602" name="楕円 601">
          <a:extLst>
            <a:ext uri="{FF2B5EF4-FFF2-40B4-BE49-F238E27FC236}">
              <a16:creationId xmlns:a16="http://schemas.microsoft.com/office/drawing/2014/main" id="{0AB3347C-3D5C-41E3-B9DE-286D52CA8DF1}"/>
            </a:ext>
          </a:extLst>
        </xdr:cNvPr>
        <xdr:cNvSpPr/>
      </xdr:nvSpPr>
      <xdr:spPr>
        <a:xfrm>
          <a:off x="13652500" y="982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141060</xdr:rowOff>
    </xdr:from>
    <xdr:ext cx="534377" cy="259045"/>
    <xdr:sp macro="" textlink="">
      <xdr:nvSpPr>
        <xdr:cNvPr id="603" name="テキスト ボックス 602">
          <a:extLst>
            <a:ext uri="{FF2B5EF4-FFF2-40B4-BE49-F238E27FC236}">
              <a16:creationId xmlns:a16="http://schemas.microsoft.com/office/drawing/2014/main" id="{14004A30-EA2E-47C8-8D72-BF5E68DF51E7}"/>
            </a:ext>
          </a:extLst>
        </xdr:cNvPr>
        <xdr:cNvSpPr txBox="1"/>
      </xdr:nvSpPr>
      <xdr:spPr>
        <a:xfrm>
          <a:off x="13436111" y="991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41283</xdr:rowOff>
    </xdr:from>
    <xdr:to>
      <xdr:col>67</xdr:col>
      <xdr:colOff>101600</xdr:colOff>
      <xdr:row>57</xdr:row>
      <xdr:rowOff>142883</xdr:rowOff>
    </xdr:to>
    <xdr:sp macro="" textlink="">
      <xdr:nvSpPr>
        <xdr:cNvPr id="604" name="楕円 603">
          <a:extLst>
            <a:ext uri="{FF2B5EF4-FFF2-40B4-BE49-F238E27FC236}">
              <a16:creationId xmlns:a16="http://schemas.microsoft.com/office/drawing/2014/main" id="{F4436560-32D7-46F6-A46A-D85BE829287A}"/>
            </a:ext>
          </a:extLst>
        </xdr:cNvPr>
        <xdr:cNvSpPr/>
      </xdr:nvSpPr>
      <xdr:spPr>
        <a:xfrm>
          <a:off x="12763500" y="981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134010</xdr:rowOff>
    </xdr:from>
    <xdr:ext cx="534377" cy="259045"/>
    <xdr:sp macro="" textlink="">
      <xdr:nvSpPr>
        <xdr:cNvPr id="605" name="テキスト ボックス 604">
          <a:extLst>
            <a:ext uri="{FF2B5EF4-FFF2-40B4-BE49-F238E27FC236}">
              <a16:creationId xmlns:a16="http://schemas.microsoft.com/office/drawing/2014/main" id="{CF6A8F3E-6ABC-4907-AEA7-047B15792A64}"/>
            </a:ext>
          </a:extLst>
        </xdr:cNvPr>
        <xdr:cNvSpPr txBox="1"/>
      </xdr:nvSpPr>
      <xdr:spPr>
        <a:xfrm>
          <a:off x="12547111" y="990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4AD081A8-7B24-4A11-B51C-3D9D0605E136}"/>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667F61EB-4759-491B-AD0F-E508B167F079}"/>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22D4CD-4A82-4783-B2D3-E2B9EDE7E2CD}"/>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8D1DEAB2-4B6E-4E0E-AE15-7BA9D64C21B1}"/>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5C25F195-29A3-4E39-830C-DDF8C14146F5}"/>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86E6B15-AE53-4452-A826-F85235EDD44C}"/>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FE2AC580-8E3A-4E9C-B9DF-B8FBFD68D4D7}"/>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E90BE44C-F7A4-48FD-B389-57099F47A5F7}"/>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93412151-9F28-449E-8168-72998A186954}"/>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9E1202FE-0B8C-452C-8558-37F9E273FAEB}"/>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65B967D8-4125-4638-9D80-CE797EA60454}"/>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374DE4CD-A7CA-46B5-AA5D-2A86C46C602E}"/>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C0E0E6AA-DF9C-4FF8-9C81-A9A8C323230E}"/>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18848204-ECEA-445B-91E9-B5E8AA5157D4}"/>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1303D161-6786-4194-90F6-85D3C9909EAE}"/>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55080A77-5A5E-4173-9439-F88DCCD6B414}"/>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7DC5E7C9-E9F1-4AEB-A967-49D4EFD92D2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C3AC9C89-DA99-41C9-8915-B9DB631162D8}"/>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C1EB0CC6-3911-4A0A-88E4-32DD8B309228}"/>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5" name="テキスト ボックス 624">
          <a:extLst>
            <a:ext uri="{FF2B5EF4-FFF2-40B4-BE49-F238E27FC236}">
              <a16:creationId xmlns:a16="http://schemas.microsoft.com/office/drawing/2014/main" id="{536E6D00-9BF4-4621-82E5-64D8A8EBF64C}"/>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B4658E36-B0E8-44B8-BF41-BA4419643674}"/>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7" name="テキスト ボックス 626">
          <a:extLst>
            <a:ext uri="{FF2B5EF4-FFF2-40B4-BE49-F238E27FC236}">
              <a16:creationId xmlns:a16="http://schemas.microsoft.com/office/drawing/2014/main" id="{B89E0DC3-27D3-4625-BB9E-CB5C3CB8A562}"/>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3EAB777C-8366-4462-B29E-EC5528DAAAC5}"/>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7A49F7EA-60BF-4747-BA92-C57B6AE57489}"/>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90BF9B3E-EEA1-4F8D-AC98-F860A8B4FEF8}"/>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103816</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506D1359-EADB-4E9F-8B1A-C356585706AF}"/>
            </a:ext>
          </a:extLst>
        </xdr:cNvPr>
        <xdr:cNvCxnSpPr/>
      </xdr:nvCxnSpPr>
      <xdr:spPr>
        <a:xfrm flipV="1">
          <a:off x="16317595" y="12105316"/>
          <a:ext cx="1269" cy="1538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121149</xdr:rowOff>
    </xdr:from>
    <xdr:ext cx="249299" cy="259045"/>
    <xdr:sp macro="" textlink="">
      <xdr:nvSpPr>
        <xdr:cNvPr id="632" name="災害復旧費最小値テキスト">
          <a:extLst>
            <a:ext uri="{FF2B5EF4-FFF2-40B4-BE49-F238E27FC236}">
              <a16:creationId xmlns:a16="http://schemas.microsoft.com/office/drawing/2014/main" id="{2B7162E7-D3B7-41DB-ACF4-FCF5E334B108}"/>
            </a:ext>
          </a:extLst>
        </xdr:cNvPr>
        <xdr:cNvSpPr txBox="1"/>
      </xdr:nvSpPr>
      <xdr:spPr>
        <a:xfrm>
          <a:off x="16370300" y="136656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C36306E7-ACFD-4268-A6EC-46AE337C32CC}"/>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50493</xdr:rowOff>
    </xdr:from>
    <xdr:ext cx="599010" cy="259045"/>
    <xdr:sp macro="" textlink="">
      <xdr:nvSpPr>
        <xdr:cNvPr id="634" name="災害復旧費最大値テキスト">
          <a:extLst>
            <a:ext uri="{FF2B5EF4-FFF2-40B4-BE49-F238E27FC236}">
              <a16:creationId xmlns:a16="http://schemas.microsoft.com/office/drawing/2014/main" id="{9891B9BC-D1A1-43C1-B219-A76BF2F702EA}"/>
            </a:ext>
          </a:extLst>
        </xdr:cNvPr>
        <xdr:cNvSpPr txBox="1"/>
      </xdr:nvSpPr>
      <xdr:spPr>
        <a:xfrm>
          <a:off x="16370300" y="11880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470,988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103816</xdr:rowOff>
    </xdr:from>
    <xdr:to>
      <xdr:col>86</xdr:col>
      <xdr:colOff>25400</xdr:colOff>
      <xdr:row>70</xdr:row>
      <xdr:rowOff>103816</xdr:rowOff>
    </xdr:to>
    <xdr:cxnSp macro="">
      <xdr:nvCxnSpPr>
        <xdr:cNvPr id="635" name="直線コネクタ 634">
          <a:extLst>
            <a:ext uri="{FF2B5EF4-FFF2-40B4-BE49-F238E27FC236}">
              <a16:creationId xmlns:a16="http://schemas.microsoft.com/office/drawing/2014/main" id="{28839B47-5317-4F85-A51E-99A359B535BE}"/>
            </a:ext>
          </a:extLst>
        </xdr:cNvPr>
        <xdr:cNvCxnSpPr/>
      </xdr:nvCxnSpPr>
      <xdr:spPr>
        <a:xfrm>
          <a:off x="16230600" y="12105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96642</xdr:rowOff>
    </xdr:from>
    <xdr:to>
      <xdr:col>85</xdr:col>
      <xdr:colOff>127000</xdr:colOff>
      <xdr:row>79</xdr:row>
      <xdr:rowOff>98650</xdr:rowOff>
    </xdr:to>
    <xdr:cxnSp macro="">
      <xdr:nvCxnSpPr>
        <xdr:cNvPr id="636" name="直線コネクタ 635">
          <a:extLst>
            <a:ext uri="{FF2B5EF4-FFF2-40B4-BE49-F238E27FC236}">
              <a16:creationId xmlns:a16="http://schemas.microsoft.com/office/drawing/2014/main" id="{250C8A0A-6E6D-4007-98A1-E80A7EF00F0C}"/>
            </a:ext>
          </a:extLst>
        </xdr:cNvPr>
        <xdr:cNvCxnSpPr/>
      </xdr:nvCxnSpPr>
      <xdr:spPr>
        <a:xfrm>
          <a:off x="15481300" y="13641192"/>
          <a:ext cx="838200" cy="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38599</xdr:rowOff>
    </xdr:from>
    <xdr:ext cx="469744" cy="259045"/>
    <xdr:sp macro="" textlink="">
      <xdr:nvSpPr>
        <xdr:cNvPr id="637" name="災害復旧費平均値テキスト">
          <a:extLst>
            <a:ext uri="{FF2B5EF4-FFF2-40B4-BE49-F238E27FC236}">
              <a16:creationId xmlns:a16="http://schemas.microsoft.com/office/drawing/2014/main" id="{F6C842DB-50C2-48F6-B830-75B9D8F44529}"/>
            </a:ext>
          </a:extLst>
        </xdr:cNvPr>
        <xdr:cNvSpPr txBox="1"/>
      </xdr:nvSpPr>
      <xdr:spPr>
        <a:xfrm>
          <a:off x="16370300" y="13411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15722</xdr:rowOff>
    </xdr:from>
    <xdr:to>
      <xdr:col>85</xdr:col>
      <xdr:colOff>177800</xdr:colOff>
      <xdr:row>79</xdr:row>
      <xdr:rowOff>117322</xdr:rowOff>
    </xdr:to>
    <xdr:sp macro="" textlink="">
      <xdr:nvSpPr>
        <xdr:cNvPr id="638" name="フローチャート: 判断 637">
          <a:extLst>
            <a:ext uri="{FF2B5EF4-FFF2-40B4-BE49-F238E27FC236}">
              <a16:creationId xmlns:a16="http://schemas.microsoft.com/office/drawing/2014/main" id="{F2765AE2-214C-44F5-81D0-FD4C22C1F339}"/>
            </a:ext>
          </a:extLst>
        </xdr:cNvPr>
        <xdr:cNvSpPr/>
      </xdr:nvSpPr>
      <xdr:spPr>
        <a:xfrm>
          <a:off x="16268700" y="1356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96642</xdr:rowOff>
    </xdr:from>
    <xdr:to>
      <xdr:col>81</xdr:col>
      <xdr:colOff>50800</xdr:colOff>
      <xdr:row>79</xdr:row>
      <xdr:rowOff>98865</xdr:rowOff>
    </xdr:to>
    <xdr:cxnSp macro="">
      <xdr:nvCxnSpPr>
        <xdr:cNvPr id="639" name="直線コネクタ 638">
          <a:extLst>
            <a:ext uri="{FF2B5EF4-FFF2-40B4-BE49-F238E27FC236}">
              <a16:creationId xmlns:a16="http://schemas.microsoft.com/office/drawing/2014/main" id="{3DDFDAFB-42A3-4EEF-9DA6-A42A62D62372}"/>
            </a:ext>
          </a:extLst>
        </xdr:cNvPr>
        <xdr:cNvCxnSpPr/>
      </xdr:nvCxnSpPr>
      <xdr:spPr>
        <a:xfrm flipV="1">
          <a:off x="14592300" y="13641192"/>
          <a:ext cx="889000" cy="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17424</xdr:rowOff>
    </xdr:from>
    <xdr:to>
      <xdr:col>81</xdr:col>
      <xdr:colOff>101600</xdr:colOff>
      <xdr:row>79</xdr:row>
      <xdr:rowOff>119024</xdr:rowOff>
    </xdr:to>
    <xdr:sp macro="" textlink="">
      <xdr:nvSpPr>
        <xdr:cNvPr id="640" name="フローチャート: 判断 639">
          <a:extLst>
            <a:ext uri="{FF2B5EF4-FFF2-40B4-BE49-F238E27FC236}">
              <a16:creationId xmlns:a16="http://schemas.microsoft.com/office/drawing/2014/main" id="{74F4FCEC-4062-44DB-A948-337EE445708F}"/>
            </a:ext>
          </a:extLst>
        </xdr:cNvPr>
        <xdr:cNvSpPr/>
      </xdr:nvSpPr>
      <xdr:spPr>
        <a:xfrm>
          <a:off x="15430500" y="135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135551</xdr:rowOff>
    </xdr:from>
    <xdr:ext cx="469744" cy="259045"/>
    <xdr:sp macro="" textlink="">
      <xdr:nvSpPr>
        <xdr:cNvPr id="641" name="テキスト ボックス 640">
          <a:extLst>
            <a:ext uri="{FF2B5EF4-FFF2-40B4-BE49-F238E27FC236}">
              <a16:creationId xmlns:a16="http://schemas.microsoft.com/office/drawing/2014/main" id="{4CB1F7A6-326B-4891-97FE-C5C78F621A61}"/>
            </a:ext>
          </a:extLst>
        </xdr:cNvPr>
        <xdr:cNvSpPr txBox="1"/>
      </xdr:nvSpPr>
      <xdr:spPr>
        <a:xfrm>
          <a:off x="15246428" y="1333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65346</xdr:rowOff>
    </xdr:from>
    <xdr:to>
      <xdr:col>76</xdr:col>
      <xdr:colOff>114300</xdr:colOff>
      <xdr:row>79</xdr:row>
      <xdr:rowOff>98865</xdr:rowOff>
    </xdr:to>
    <xdr:cxnSp macro="">
      <xdr:nvCxnSpPr>
        <xdr:cNvPr id="642" name="直線コネクタ 641">
          <a:extLst>
            <a:ext uri="{FF2B5EF4-FFF2-40B4-BE49-F238E27FC236}">
              <a16:creationId xmlns:a16="http://schemas.microsoft.com/office/drawing/2014/main" id="{9993A7E9-75E9-4217-8EFB-2AA1F31320F1}"/>
            </a:ext>
          </a:extLst>
        </xdr:cNvPr>
        <xdr:cNvCxnSpPr/>
      </xdr:nvCxnSpPr>
      <xdr:spPr>
        <a:xfrm>
          <a:off x="13703300" y="13609896"/>
          <a:ext cx="889000" cy="3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168351</xdr:rowOff>
    </xdr:from>
    <xdr:to>
      <xdr:col>76</xdr:col>
      <xdr:colOff>165100</xdr:colOff>
      <xdr:row>79</xdr:row>
      <xdr:rowOff>98501</xdr:rowOff>
    </xdr:to>
    <xdr:sp macro="" textlink="">
      <xdr:nvSpPr>
        <xdr:cNvPr id="643" name="フローチャート: 判断 642">
          <a:extLst>
            <a:ext uri="{FF2B5EF4-FFF2-40B4-BE49-F238E27FC236}">
              <a16:creationId xmlns:a16="http://schemas.microsoft.com/office/drawing/2014/main" id="{94145506-AD61-4321-B4BA-B38F785BE154}"/>
            </a:ext>
          </a:extLst>
        </xdr:cNvPr>
        <xdr:cNvSpPr/>
      </xdr:nvSpPr>
      <xdr:spPr>
        <a:xfrm>
          <a:off x="14541500" y="135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115028</xdr:rowOff>
    </xdr:from>
    <xdr:ext cx="534377" cy="259045"/>
    <xdr:sp macro="" textlink="">
      <xdr:nvSpPr>
        <xdr:cNvPr id="644" name="テキスト ボックス 643">
          <a:extLst>
            <a:ext uri="{FF2B5EF4-FFF2-40B4-BE49-F238E27FC236}">
              <a16:creationId xmlns:a16="http://schemas.microsoft.com/office/drawing/2014/main" id="{390CE9AC-3B74-4628-9541-B5A62AEE3F9F}"/>
            </a:ext>
          </a:extLst>
        </xdr:cNvPr>
        <xdr:cNvSpPr txBox="1"/>
      </xdr:nvSpPr>
      <xdr:spPr>
        <a:xfrm>
          <a:off x="14325111" y="1331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57668</xdr:rowOff>
    </xdr:from>
    <xdr:to>
      <xdr:col>71</xdr:col>
      <xdr:colOff>177800</xdr:colOff>
      <xdr:row>79</xdr:row>
      <xdr:rowOff>65346</xdr:rowOff>
    </xdr:to>
    <xdr:cxnSp macro="">
      <xdr:nvCxnSpPr>
        <xdr:cNvPr id="645" name="直線コネクタ 644">
          <a:extLst>
            <a:ext uri="{FF2B5EF4-FFF2-40B4-BE49-F238E27FC236}">
              <a16:creationId xmlns:a16="http://schemas.microsoft.com/office/drawing/2014/main" id="{38BFF7A6-060E-4C4B-AFEE-044593CBD02E}"/>
            </a:ext>
          </a:extLst>
        </xdr:cNvPr>
        <xdr:cNvCxnSpPr/>
      </xdr:nvCxnSpPr>
      <xdr:spPr>
        <a:xfrm>
          <a:off x="12814300" y="13602218"/>
          <a:ext cx="889000" cy="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3907</xdr:rowOff>
    </xdr:from>
    <xdr:to>
      <xdr:col>72</xdr:col>
      <xdr:colOff>38100</xdr:colOff>
      <xdr:row>79</xdr:row>
      <xdr:rowOff>105507</xdr:rowOff>
    </xdr:to>
    <xdr:sp macro="" textlink="">
      <xdr:nvSpPr>
        <xdr:cNvPr id="646" name="フローチャート: 判断 645">
          <a:extLst>
            <a:ext uri="{FF2B5EF4-FFF2-40B4-BE49-F238E27FC236}">
              <a16:creationId xmlns:a16="http://schemas.microsoft.com/office/drawing/2014/main" id="{A01C86E8-F301-4866-85EE-3F5574EB4E30}"/>
            </a:ext>
          </a:extLst>
        </xdr:cNvPr>
        <xdr:cNvSpPr/>
      </xdr:nvSpPr>
      <xdr:spPr>
        <a:xfrm>
          <a:off x="13652500" y="1354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122034</xdr:rowOff>
    </xdr:from>
    <xdr:ext cx="534377" cy="259045"/>
    <xdr:sp macro="" textlink="">
      <xdr:nvSpPr>
        <xdr:cNvPr id="647" name="テキスト ボックス 646">
          <a:extLst>
            <a:ext uri="{FF2B5EF4-FFF2-40B4-BE49-F238E27FC236}">
              <a16:creationId xmlns:a16="http://schemas.microsoft.com/office/drawing/2014/main" id="{3D923798-AAB3-4CC7-A5A2-53EF99FAA290}"/>
            </a:ext>
          </a:extLst>
        </xdr:cNvPr>
        <xdr:cNvSpPr txBox="1"/>
      </xdr:nvSpPr>
      <xdr:spPr>
        <a:xfrm>
          <a:off x="13436111" y="1332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17864</xdr:rowOff>
    </xdr:from>
    <xdr:to>
      <xdr:col>67</xdr:col>
      <xdr:colOff>101600</xdr:colOff>
      <xdr:row>79</xdr:row>
      <xdr:rowOff>119464</xdr:rowOff>
    </xdr:to>
    <xdr:sp macro="" textlink="">
      <xdr:nvSpPr>
        <xdr:cNvPr id="648" name="フローチャート: 判断 647">
          <a:extLst>
            <a:ext uri="{FF2B5EF4-FFF2-40B4-BE49-F238E27FC236}">
              <a16:creationId xmlns:a16="http://schemas.microsoft.com/office/drawing/2014/main" id="{AD9964C2-8332-432B-8DF0-6324E1889849}"/>
            </a:ext>
          </a:extLst>
        </xdr:cNvPr>
        <xdr:cNvSpPr/>
      </xdr:nvSpPr>
      <xdr:spPr>
        <a:xfrm>
          <a:off x="12763500" y="135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110591</xdr:rowOff>
    </xdr:from>
    <xdr:ext cx="469744" cy="259045"/>
    <xdr:sp macro="" textlink="">
      <xdr:nvSpPr>
        <xdr:cNvPr id="649" name="テキスト ボックス 648">
          <a:extLst>
            <a:ext uri="{FF2B5EF4-FFF2-40B4-BE49-F238E27FC236}">
              <a16:creationId xmlns:a16="http://schemas.microsoft.com/office/drawing/2014/main" id="{3D8D6AAD-9CE6-4DD1-A2EC-AC9B27741241}"/>
            </a:ext>
          </a:extLst>
        </xdr:cNvPr>
        <xdr:cNvSpPr txBox="1"/>
      </xdr:nvSpPr>
      <xdr:spPr>
        <a:xfrm>
          <a:off x="12579428" y="13655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6AD6B490-592E-4AA6-AF66-FED933960376}"/>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3177B83C-6D33-4508-9A71-C61FA3B1BA1B}"/>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D688A1E3-5FB0-486E-AD5E-A5F2A073AD7F}"/>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9D44137A-5640-4420-BDBB-4ADD5B3A77C9}"/>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C033322B-5988-4871-88B4-01780A6C798C}"/>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47850</xdr:rowOff>
    </xdr:from>
    <xdr:to>
      <xdr:col>85</xdr:col>
      <xdr:colOff>177800</xdr:colOff>
      <xdr:row>79</xdr:row>
      <xdr:rowOff>149450</xdr:rowOff>
    </xdr:to>
    <xdr:sp macro="" textlink="">
      <xdr:nvSpPr>
        <xdr:cNvPr id="655" name="楕円 654">
          <a:extLst>
            <a:ext uri="{FF2B5EF4-FFF2-40B4-BE49-F238E27FC236}">
              <a16:creationId xmlns:a16="http://schemas.microsoft.com/office/drawing/2014/main" id="{EB8389A4-410D-4FE0-A7DC-340B68240A3A}"/>
            </a:ext>
          </a:extLst>
        </xdr:cNvPr>
        <xdr:cNvSpPr/>
      </xdr:nvSpPr>
      <xdr:spPr>
        <a:xfrm>
          <a:off x="16268700" y="135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165599</xdr:rowOff>
    </xdr:from>
    <xdr:ext cx="313932" cy="259045"/>
    <xdr:sp macro="" textlink="">
      <xdr:nvSpPr>
        <xdr:cNvPr id="656" name="災害復旧費該当値テキスト">
          <a:extLst>
            <a:ext uri="{FF2B5EF4-FFF2-40B4-BE49-F238E27FC236}">
              <a16:creationId xmlns:a16="http://schemas.microsoft.com/office/drawing/2014/main" id="{67105A91-3564-4D97-A1FB-B4CFDBE50488}"/>
            </a:ext>
          </a:extLst>
        </xdr:cNvPr>
        <xdr:cNvSpPr txBox="1"/>
      </xdr:nvSpPr>
      <xdr:spPr>
        <a:xfrm>
          <a:off x="16370300" y="135386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45842</xdr:rowOff>
    </xdr:from>
    <xdr:to>
      <xdr:col>81</xdr:col>
      <xdr:colOff>101600</xdr:colOff>
      <xdr:row>79</xdr:row>
      <xdr:rowOff>147442</xdr:rowOff>
    </xdr:to>
    <xdr:sp macro="" textlink="">
      <xdr:nvSpPr>
        <xdr:cNvPr id="657" name="楕円 656">
          <a:extLst>
            <a:ext uri="{FF2B5EF4-FFF2-40B4-BE49-F238E27FC236}">
              <a16:creationId xmlns:a16="http://schemas.microsoft.com/office/drawing/2014/main" id="{1E618996-4580-45B0-B7FC-ABEDF43CDB91}"/>
            </a:ext>
          </a:extLst>
        </xdr:cNvPr>
        <xdr:cNvSpPr/>
      </xdr:nvSpPr>
      <xdr:spPr>
        <a:xfrm>
          <a:off x="15430500" y="1359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138569</xdr:rowOff>
    </xdr:from>
    <xdr:ext cx="378565" cy="259045"/>
    <xdr:sp macro="" textlink="">
      <xdr:nvSpPr>
        <xdr:cNvPr id="658" name="テキスト ボックス 657">
          <a:extLst>
            <a:ext uri="{FF2B5EF4-FFF2-40B4-BE49-F238E27FC236}">
              <a16:creationId xmlns:a16="http://schemas.microsoft.com/office/drawing/2014/main" id="{D5AAB392-96DA-4A3D-85CF-858F63B164BA}"/>
            </a:ext>
          </a:extLst>
        </xdr:cNvPr>
        <xdr:cNvSpPr txBox="1"/>
      </xdr:nvSpPr>
      <xdr:spPr>
        <a:xfrm>
          <a:off x="15292017" y="13683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48065</xdr:rowOff>
    </xdr:from>
    <xdr:to>
      <xdr:col>76</xdr:col>
      <xdr:colOff>165100</xdr:colOff>
      <xdr:row>79</xdr:row>
      <xdr:rowOff>149665</xdr:rowOff>
    </xdr:to>
    <xdr:sp macro="" textlink="">
      <xdr:nvSpPr>
        <xdr:cNvPr id="659" name="楕円 658">
          <a:extLst>
            <a:ext uri="{FF2B5EF4-FFF2-40B4-BE49-F238E27FC236}">
              <a16:creationId xmlns:a16="http://schemas.microsoft.com/office/drawing/2014/main" id="{05EDBD0D-8EF9-4C1D-8E6C-187B617B4856}"/>
            </a:ext>
          </a:extLst>
        </xdr:cNvPr>
        <xdr:cNvSpPr/>
      </xdr:nvSpPr>
      <xdr:spPr>
        <a:xfrm>
          <a:off x="14541500" y="1359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140792</xdr:rowOff>
    </xdr:from>
    <xdr:ext cx="249299" cy="259045"/>
    <xdr:sp macro="" textlink="">
      <xdr:nvSpPr>
        <xdr:cNvPr id="660" name="テキスト ボックス 659">
          <a:extLst>
            <a:ext uri="{FF2B5EF4-FFF2-40B4-BE49-F238E27FC236}">
              <a16:creationId xmlns:a16="http://schemas.microsoft.com/office/drawing/2014/main" id="{900C81FB-C8EF-4AD0-997D-3AAE5B78B740}"/>
            </a:ext>
          </a:extLst>
        </xdr:cNvPr>
        <xdr:cNvSpPr txBox="1"/>
      </xdr:nvSpPr>
      <xdr:spPr>
        <a:xfrm>
          <a:off x="14467650" y="136853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14546</xdr:rowOff>
    </xdr:from>
    <xdr:to>
      <xdr:col>72</xdr:col>
      <xdr:colOff>38100</xdr:colOff>
      <xdr:row>79</xdr:row>
      <xdr:rowOff>116146</xdr:rowOff>
    </xdr:to>
    <xdr:sp macro="" textlink="">
      <xdr:nvSpPr>
        <xdr:cNvPr id="661" name="楕円 660">
          <a:extLst>
            <a:ext uri="{FF2B5EF4-FFF2-40B4-BE49-F238E27FC236}">
              <a16:creationId xmlns:a16="http://schemas.microsoft.com/office/drawing/2014/main" id="{3A12633A-40AC-4ECB-9860-A848CA2678E1}"/>
            </a:ext>
          </a:extLst>
        </xdr:cNvPr>
        <xdr:cNvSpPr/>
      </xdr:nvSpPr>
      <xdr:spPr>
        <a:xfrm>
          <a:off x="13652500" y="1355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107273</xdr:rowOff>
    </xdr:from>
    <xdr:ext cx="534377" cy="259045"/>
    <xdr:sp macro="" textlink="">
      <xdr:nvSpPr>
        <xdr:cNvPr id="662" name="テキスト ボックス 661">
          <a:extLst>
            <a:ext uri="{FF2B5EF4-FFF2-40B4-BE49-F238E27FC236}">
              <a16:creationId xmlns:a16="http://schemas.microsoft.com/office/drawing/2014/main" id="{6D25B79B-4A4D-4A29-8232-8D73E41CD1CF}"/>
            </a:ext>
          </a:extLst>
        </xdr:cNvPr>
        <xdr:cNvSpPr txBox="1"/>
      </xdr:nvSpPr>
      <xdr:spPr>
        <a:xfrm>
          <a:off x="13436111" y="1365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6868</xdr:rowOff>
    </xdr:from>
    <xdr:to>
      <xdr:col>67</xdr:col>
      <xdr:colOff>101600</xdr:colOff>
      <xdr:row>79</xdr:row>
      <xdr:rowOff>108468</xdr:rowOff>
    </xdr:to>
    <xdr:sp macro="" textlink="">
      <xdr:nvSpPr>
        <xdr:cNvPr id="663" name="楕円 662">
          <a:extLst>
            <a:ext uri="{FF2B5EF4-FFF2-40B4-BE49-F238E27FC236}">
              <a16:creationId xmlns:a16="http://schemas.microsoft.com/office/drawing/2014/main" id="{F06740EB-1706-4D31-82F1-641A914952FF}"/>
            </a:ext>
          </a:extLst>
        </xdr:cNvPr>
        <xdr:cNvSpPr/>
      </xdr:nvSpPr>
      <xdr:spPr>
        <a:xfrm>
          <a:off x="12763500" y="1355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124995</xdr:rowOff>
    </xdr:from>
    <xdr:ext cx="534377" cy="259045"/>
    <xdr:sp macro="" textlink="">
      <xdr:nvSpPr>
        <xdr:cNvPr id="664" name="テキスト ボックス 663">
          <a:extLst>
            <a:ext uri="{FF2B5EF4-FFF2-40B4-BE49-F238E27FC236}">
              <a16:creationId xmlns:a16="http://schemas.microsoft.com/office/drawing/2014/main" id="{F68A938E-2E6B-4B5D-A64C-451EFE4F021E}"/>
            </a:ext>
          </a:extLst>
        </xdr:cNvPr>
        <xdr:cNvSpPr txBox="1"/>
      </xdr:nvSpPr>
      <xdr:spPr>
        <a:xfrm>
          <a:off x="12547111" y="1332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53E922FD-57F4-4F7E-ABFC-9D03DE22D8E6}"/>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9AC0E56D-4422-433A-A142-0EE73EAC0138}"/>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AE9BF29A-AD14-43B5-B4CE-7538B33BA077}"/>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CE6BF851-F194-427E-9677-6687AC1E9AD8}"/>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6D45A6FF-CE09-4637-AB98-AC049DA55FB7}"/>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D0A9C4F9-1A16-4761-8B7F-81CD550E62C3}"/>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3C66FDAE-D911-47D7-923B-F3EB8887ADE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10AAEFDC-5BB1-4EB9-8B71-AD289294984B}"/>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200BFA22-3B01-40BD-8694-2FA9486A8B55}"/>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581BA222-7754-4977-AC2C-7628BBD31107}"/>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E0253127-C00D-49D9-A8FB-01F8323D0359}"/>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94B94D5F-E321-472D-9D76-3B61ABA65CD1}"/>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1E2F5FF0-C26A-447F-BCDF-7D9E00426FE7}"/>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5C4D2061-FA7D-426D-BCF7-426DE1EB89F8}"/>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9AD04BAF-C5D1-44A0-991A-7FCCE053F6B8}"/>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73F332E6-AE4B-4A44-9706-B936BA623ABA}"/>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3FA81954-2176-4163-8192-5CD8B9209AC8}"/>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43BD3E16-57C6-45BE-B174-75D30191BB7E}"/>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81F0513D-9AB5-472E-8FD0-3EE0AABA48D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E3354569-E4F4-4219-924D-4EC9118C9F06}"/>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C8A6FF7A-8A70-49C8-8ECB-7F09FE9254F3}"/>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24ABC953-32BE-4FC0-B68F-4682E1592767}"/>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C4BDE12-C6D5-49AF-AC6B-20550ADDF0FE}"/>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166210</xdr:rowOff>
    </xdr:from>
    <xdr:to>
      <xdr:col>85</xdr:col>
      <xdr:colOff>126364</xdr:colOff>
      <xdr:row>98</xdr:row>
      <xdr:rowOff>75113</xdr:rowOff>
    </xdr:to>
    <xdr:cxnSp macro="">
      <xdr:nvCxnSpPr>
        <xdr:cNvPr id="688" name="直線コネクタ 687">
          <a:extLst>
            <a:ext uri="{FF2B5EF4-FFF2-40B4-BE49-F238E27FC236}">
              <a16:creationId xmlns:a16="http://schemas.microsoft.com/office/drawing/2014/main" id="{4C43FE51-F624-4E27-A1E1-1E8DB1FFCC8B}"/>
            </a:ext>
          </a:extLst>
        </xdr:cNvPr>
        <xdr:cNvCxnSpPr/>
      </xdr:nvCxnSpPr>
      <xdr:spPr>
        <a:xfrm flipV="1">
          <a:off x="16317595" y="15425260"/>
          <a:ext cx="1269" cy="145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78940</xdr:rowOff>
    </xdr:from>
    <xdr:ext cx="534377" cy="259045"/>
    <xdr:sp macro="" textlink="">
      <xdr:nvSpPr>
        <xdr:cNvPr id="689" name="公債費最小値テキスト">
          <a:extLst>
            <a:ext uri="{FF2B5EF4-FFF2-40B4-BE49-F238E27FC236}">
              <a16:creationId xmlns:a16="http://schemas.microsoft.com/office/drawing/2014/main" id="{D8F0147E-6486-48E4-AFB5-9D8234C330AF}"/>
            </a:ext>
          </a:extLst>
        </xdr:cNvPr>
        <xdr:cNvSpPr txBox="1"/>
      </xdr:nvSpPr>
      <xdr:spPr>
        <a:xfrm>
          <a:off x="16370300" y="1688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75113</xdr:rowOff>
    </xdr:from>
    <xdr:to>
      <xdr:col>86</xdr:col>
      <xdr:colOff>25400</xdr:colOff>
      <xdr:row>98</xdr:row>
      <xdr:rowOff>75113</xdr:rowOff>
    </xdr:to>
    <xdr:cxnSp macro="">
      <xdr:nvCxnSpPr>
        <xdr:cNvPr id="690" name="直線コネクタ 689">
          <a:extLst>
            <a:ext uri="{FF2B5EF4-FFF2-40B4-BE49-F238E27FC236}">
              <a16:creationId xmlns:a16="http://schemas.microsoft.com/office/drawing/2014/main" id="{163DC3EB-A7BC-47A9-8902-32CE4103AF47}"/>
            </a:ext>
          </a:extLst>
        </xdr:cNvPr>
        <xdr:cNvCxnSpPr/>
      </xdr:nvCxnSpPr>
      <xdr:spPr>
        <a:xfrm>
          <a:off x="16230600" y="1687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112887</xdr:rowOff>
    </xdr:from>
    <xdr:ext cx="599010" cy="259045"/>
    <xdr:sp macro="" textlink="">
      <xdr:nvSpPr>
        <xdr:cNvPr id="691" name="公債費最大値テキスト">
          <a:extLst>
            <a:ext uri="{FF2B5EF4-FFF2-40B4-BE49-F238E27FC236}">
              <a16:creationId xmlns:a16="http://schemas.microsoft.com/office/drawing/2014/main" id="{944FA145-FF76-4BFF-9036-FD294CF15B06}"/>
            </a:ext>
          </a:extLst>
        </xdr:cNvPr>
        <xdr:cNvSpPr txBox="1"/>
      </xdr:nvSpPr>
      <xdr:spPr>
        <a:xfrm>
          <a:off x="16370300" y="15200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209,021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166210</xdr:rowOff>
    </xdr:from>
    <xdr:to>
      <xdr:col>86</xdr:col>
      <xdr:colOff>25400</xdr:colOff>
      <xdr:row>89</xdr:row>
      <xdr:rowOff>166210</xdr:rowOff>
    </xdr:to>
    <xdr:cxnSp macro="">
      <xdr:nvCxnSpPr>
        <xdr:cNvPr id="692" name="直線コネクタ 691">
          <a:extLst>
            <a:ext uri="{FF2B5EF4-FFF2-40B4-BE49-F238E27FC236}">
              <a16:creationId xmlns:a16="http://schemas.microsoft.com/office/drawing/2014/main" id="{C25D8A7E-7C5C-4AEB-8C94-ECC35E83B758}"/>
            </a:ext>
          </a:extLst>
        </xdr:cNvPr>
        <xdr:cNvCxnSpPr/>
      </xdr:nvCxnSpPr>
      <xdr:spPr>
        <a:xfrm>
          <a:off x="16230600" y="1542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114021</xdr:rowOff>
    </xdr:from>
    <xdr:to>
      <xdr:col>85</xdr:col>
      <xdr:colOff>127000</xdr:colOff>
      <xdr:row>96</xdr:row>
      <xdr:rowOff>117999</xdr:rowOff>
    </xdr:to>
    <xdr:cxnSp macro="">
      <xdr:nvCxnSpPr>
        <xdr:cNvPr id="693" name="直線コネクタ 692">
          <a:extLst>
            <a:ext uri="{FF2B5EF4-FFF2-40B4-BE49-F238E27FC236}">
              <a16:creationId xmlns:a16="http://schemas.microsoft.com/office/drawing/2014/main" id="{3B644A08-F704-4D29-92D8-C4EEF2B199D7}"/>
            </a:ext>
          </a:extLst>
        </xdr:cNvPr>
        <xdr:cNvCxnSpPr/>
      </xdr:nvCxnSpPr>
      <xdr:spPr>
        <a:xfrm flipV="1">
          <a:off x="15481300" y="16573221"/>
          <a:ext cx="8382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30723</xdr:rowOff>
    </xdr:from>
    <xdr:ext cx="534377" cy="259045"/>
    <xdr:sp macro="" textlink="">
      <xdr:nvSpPr>
        <xdr:cNvPr id="694" name="公債費平均値テキスト">
          <a:extLst>
            <a:ext uri="{FF2B5EF4-FFF2-40B4-BE49-F238E27FC236}">
              <a16:creationId xmlns:a16="http://schemas.microsoft.com/office/drawing/2014/main" id="{2AF14C2E-3643-44C6-83E1-33CBFB03A514}"/>
            </a:ext>
          </a:extLst>
        </xdr:cNvPr>
        <xdr:cNvSpPr txBox="1"/>
      </xdr:nvSpPr>
      <xdr:spPr>
        <a:xfrm>
          <a:off x="16370300" y="16318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7846</xdr:rowOff>
    </xdr:from>
    <xdr:to>
      <xdr:col>85</xdr:col>
      <xdr:colOff>177800</xdr:colOff>
      <xdr:row>96</xdr:row>
      <xdr:rowOff>109446</xdr:rowOff>
    </xdr:to>
    <xdr:sp macro="" textlink="">
      <xdr:nvSpPr>
        <xdr:cNvPr id="695" name="フローチャート: 判断 694">
          <a:extLst>
            <a:ext uri="{FF2B5EF4-FFF2-40B4-BE49-F238E27FC236}">
              <a16:creationId xmlns:a16="http://schemas.microsoft.com/office/drawing/2014/main" id="{D2B44169-1D9C-4C11-9524-BAEACFDA8388}"/>
            </a:ext>
          </a:extLst>
        </xdr:cNvPr>
        <xdr:cNvSpPr/>
      </xdr:nvSpPr>
      <xdr:spPr>
        <a:xfrm>
          <a:off x="16268700" y="1646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117999</xdr:rowOff>
    </xdr:from>
    <xdr:to>
      <xdr:col>81</xdr:col>
      <xdr:colOff>50800</xdr:colOff>
      <xdr:row>96</xdr:row>
      <xdr:rowOff>121617</xdr:rowOff>
    </xdr:to>
    <xdr:cxnSp macro="">
      <xdr:nvCxnSpPr>
        <xdr:cNvPr id="696" name="直線コネクタ 695">
          <a:extLst>
            <a:ext uri="{FF2B5EF4-FFF2-40B4-BE49-F238E27FC236}">
              <a16:creationId xmlns:a16="http://schemas.microsoft.com/office/drawing/2014/main" id="{62E548DF-1AC2-4172-B3E2-F63521B976D4}"/>
            </a:ext>
          </a:extLst>
        </xdr:cNvPr>
        <xdr:cNvCxnSpPr/>
      </xdr:nvCxnSpPr>
      <xdr:spPr>
        <a:xfrm flipV="1">
          <a:off x="14592300" y="16577199"/>
          <a:ext cx="889000" cy="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25944</xdr:rowOff>
    </xdr:from>
    <xdr:to>
      <xdr:col>81</xdr:col>
      <xdr:colOff>101600</xdr:colOff>
      <xdr:row>96</xdr:row>
      <xdr:rowOff>127544</xdr:rowOff>
    </xdr:to>
    <xdr:sp macro="" textlink="">
      <xdr:nvSpPr>
        <xdr:cNvPr id="697" name="フローチャート: 判断 696">
          <a:extLst>
            <a:ext uri="{FF2B5EF4-FFF2-40B4-BE49-F238E27FC236}">
              <a16:creationId xmlns:a16="http://schemas.microsoft.com/office/drawing/2014/main" id="{788071FA-DC78-4BB1-BBF2-1DC2B5C940CA}"/>
            </a:ext>
          </a:extLst>
        </xdr:cNvPr>
        <xdr:cNvSpPr/>
      </xdr:nvSpPr>
      <xdr:spPr>
        <a:xfrm>
          <a:off x="15430500" y="1648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144071</xdr:rowOff>
    </xdr:from>
    <xdr:ext cx="534377" cy="259045"/>
    <xdr:sp macro="" textlink="">
      <xdr:nvSpPr>
        <xdr:cNvPr id="698" name="テキスト ボックス 697">
          <a:extLst>
            <a:ext uri="{FF2B5EF4-FFF2-40B4-BE49-F238E27FC236}">
              <a16:creationId xmlns:a16="http://schemas.microsoft.com/office/drawing/2014/main" id="{523BA426-209A-4A7B-A1DF-F2D47BE1EBEF}"/>
            </a:ext>
          </a:extLst>
        </xdr:cNvPr>
        <xdr:cNvSpPr txBox="1"/>
      </xdr:nvSpPr>
      <xdr:spPr>
        <a:xfrm>
          <a:off x="15214111" y="1626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108237</xdr:rowOff>
    </xdr:from>
    <xdr:to>
      <xdr:col>76</xdr:col>
      <xdr:colOff>114300</xdr:colOff>
      <xdr:row>96</xdr:row>
      <xdr:rowOff>121617</xdr:rowOff>
    </xdr:to>
    <xdr:cxnSp macro="">
      <xdr:nvCxnSpPr>
        <xdr:cNvPr id="699" name="直線コネクタ 698">
          <a:extLst>
            <a:ext uri="{FF2B5EF4-FFF2-40B4-BE49-F238E27FC236}">
              <a16:creationId xmlns:a16="http://schemas.microsoft.com/office/drawing/2014/main" id="{181930D5-2C8D-4B5E-8997-FA631438D301}"/>
            </a:ext>
          </a:extLst>
        </xdr:cNvPr>
        <xdr:cNvCxnSpPr/>
      </xdr:nvCxnSpPr>
      <xdr:spPr>
        <a:xfrm>
          <a:off x="13703300" y="16567437"/>
          <a:ext cx="889000" cy="1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61757</xdr:rowOff>
    </xdr:from>
    <xdr:to>
      <xdr:col>76</xdr:col>
      <xdr:colOff>165100</xdr:colOff>
      <xdr:row>96</xdr:row>
      <xdr:rowOff>163357</xdr:rowOff>
    </xdr:to>
    <xdr:sp macro="" textlink="">
      <xdr:nvSpPr>
        <xdr:cNvPr id="700" name="フローチャート: 判断 699">
          <a:extLst>
            <a:ext uri="{FF2B5EF4-FFF2-40B4-BE49-F238E27FC236}">
              <a16:creationId xmlns:a16="http://schemas.microsoft.com/office/drawing/2014/main" id="{E8A4F448-AAA3-46C6-845C-83DC5E981863}"/>
            </a:ext>
          </a:extLst>
        </xdr:cNvPr>
        <xdr:cNvSpPr/>
      </xdr:nvSpPr>
      <xdr:spPr>
        <a:xfrm>
          <a:off x="14541500" y="1652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8434</xdr:rowOff>
    </xdr:from>
    <xdr:ext cx="534377" cy="259045"/>
    <xdr:sp macro="" textlink="">
      <xdr:nvSpPr>
        <xdr:cNvPr id="701" name="テキスト ボックス 700">
          <a:extLst>
            <a:ext uri="{FF2B5EF4-FFF2-40B4-BE49-F238E27FC236}">
              <a16:creationId xmlns:a16="http://schemas.microsoft.com/office/drawing/2014/main" id="{C322EAC0-C561-4DD5-8161-EDCE49973B7B}"/>
            </a:ext>
          </a:extLst>
        </xdr:cNvPr>
        <xdr:cNvSpPr txBox="1"/>
      </xdr:nvSpPr>
      <xdr:spPr>
        <a:xfrm>
          <a:off x="14325111" y="1629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108237</xdr:rowOff>
    </xdr:from>
    <xdr:to>
      <xdr:col>71</xdr:col>
      <xdr:colOff>177800</xdr:colOff>
      <xdr:row>96</xdr:row>
      <xdr:rowOff>116939</xdr:rowOff>
    </xdr:to>
    <xdr:cxnSp macro="">
      <xdr:nvCxnSpPr>
        <xdr:cNvPr id="702" name="直線コネクタ 701">
          <a:extLst>
            <a:ext uri="{FF2B5EF4-FFF2-40B4-BE49-F238E27FC236}">
              <a16:creationId xmlns:a16="http://schemas.microsoft.com/office/drawing/2014/main" id="{F09D6501-DB6D-4096-889E-33E95CBB77CE}"/>
            </a:ext>
          </a:extLst>
        </xdr:cNvPr>
        <xdr:cNvCxnSpPr/>
      </xdr:nvCxnSpPr>
      <xdr:spPr>
        <a:xfrm flipV="1">
          <a:off x="12814300" y="16567437"/>
          <a:ext cx="889000" cy="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49642</xdr:rowOff>
    </xdr:from>
    <xdr:to>
      <xdr:col>72</xdr:col>
      <xdr:colOff>38100</xdr:colOff>
      <xdr:row>96</xdr:row>
      <xdr:rowOff>151242</xdr:rowOff>
    </xdr:to>
    <xdr:sp macro="" textlink="">
      <xdr:nvSpPr>
        <xdr:cNvPr id="703" name="フローチャート: 判断 702">
          <a:extLst>
            <a:ext uri="{FF2B5EF4-FFF2-40B4-BE49-F238E27FC236}">
              <a16:creationId xmlns:a16="http://schemas.microsoft.com/office/drawing/2014/main" id="{31C1BEC1-599F-446C-A8A4-F886BE519219}"/>
            </a:ext>
          </a:extLst>
        </xdr:cNvPr>
        <xdr:cNvSpPr/>
      </xdr:nvSpPr>
      <xdr:spPr>
        <a:xfrm>
          <a:off x="13652500" y="1650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167769</xdr:rowOff>
    </xdr:from>
    <xdr:ext cx="534377" cy="259045"/>
    <xdr:sp macro="" textlink="">
      <xdr:nvSpPr>
        <xdr:cNvPr id="704" name="テキスト ボックス 703">
          <a:extLst>
            <a:ext uri="{FF2B5EF4-FFF2-40B4-BE49-F238E27FC236}">
              <a16:creationId xmlns:a16="http://schemas.microsoft.com/office/drawing/2014/main" id="{3E0855BA-8283-407A-B972-3C2948E66DBA}"/>
            </a:ext>
          </a:extLst>
        </xdr:cNvPr>
        <xdr:cNvSpPr txBox="1"/>
      </xdr:nvSpPr>
      <xdr:spPr>
        <a:xfrm>
          <a:off x="13436111" y="1628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77538</xdr:rowOff>
    </xdr:from>
    <xdr:to>
      <xdr:col>67</xdr:col>
      <xdr:colOff>101600</xdr:colOff>
      <xdr:row>97</xdr:row>
      <xdr:rowOff>7688</xdr:rowOff>
    </xdr:to>
    <xdr:sp macro="" textlink="">
      <xdr:nvSpPr>
        <xdr:cNvPr id="705" name="フローチャート: 判断 704">
          <a:extLst>
            <a:ext uri="{FF2B5EF4-FFF2-40B4-BE49-F238E27FC236}">
              <a16:creationId xmlns:a16="http://schemas.microsoft.com/office/drawing/2014/main" id="{93E54D1D-3F41-4CA8-A246-96C9B5DF161A}"/>
            </a:ext>
          </a:extLst>
        </xdr:cNvPr>
        <xdr:cNvSpPr/>
      </xdr:nvSpPr>
      <xdr:spPr>
        <a:xfrm>
          <a:off x="127635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170265</xdr:rowOff>
    </xdr:from>
    <xdr:ext cx="534377" cy="259045"/>
    <xdr:sp macro="" textlink="">
      <xdr:nvSpPr>
        <xdr:cNvPr id="706" name="テキスト ボックス 705">
          <a:extLst>
            <a:ext uri="{FF2B5EF4-FFF2-40B4-BE49-F238E27FC236}">
              <a16:creationId xmlns:a16="http://schemas.microsoft.com/office/drawing/2014/main" id="{FD54C8D0-ECDC-4053-8AFD-99CC73ADE09C}"/>
            </a:ext>
          </a:extLst>
        </xdr:cNvPr>
        <xdr:cNvSpPr txBox="1"/>
      </xdr:nvSpPr>
      <xdr:spPr>
        <a:xfrm>
          <a:off x="12547111" y="1662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D210B3A7-D5B8-4401-BAC6-CC375CE69B31}"/>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838D7BE4-6396-4447-B9CE-819E9BDE5CBA}"/>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D0C7335F-7012-4B87-A505-A03D644A93AB}"/>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DB8706D0-7B16-4B14-AF28-A4CAC87F2EA8}"/>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A0068F35-B51C-48B4-98A3-947F0BEABC0A}"/>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63221</xdr:rowOff>
    </xdr:from>
    <xdr:to>
      <xdr:col>85</xdr:col>
      <xdr:colOff>177800</xdr:colOff>
      <xdr:row>96</xdr:row>
      <xdr:rowOff>164821</xdr:rowOff>
    </xdr:to>
    <xdr:sp macro="" textlink="">
      <xdr:nvSpPr>
        <xdr:cNvPr id="712" name="楕円 711">
          <a:extLst>
            <a:ext uri="{FF2B5EF4-FFF2-40B4-BE49-F238E27FC236}">
              <a16:creationId xmlns:a16="http://schemas.microsoft.com/office/drawing/2014/main" id="{D8CA02AF-B3D7-4624-BBAC-64301C3A44B8}"/>
            </a:ext>
          </a:extLst>
        </xdr:cNvPr>
        <xdr:cNvSpPr/>
      </xdr:nvSpPr>
      <xdr:spPr>
        <a:xfrm>
          <a:off x="16268700" y="1652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41648</xdr:rowOff>
    </xdr:from>
    <xdr:ext cx="534377" cy="259045"/>
    <xdr:sp macro="" textlink="">
      <xdr:nvSpPr>
        <xdr:cNvPr id="713" name="公債費該当値テキスト">
          <a:extLst>
            <a:ext uri="{FF2B5EF4-FFF2-40B4-BE49-F238E27FC236}">
              <a16:creationId xmlns:a16="http://schemas.microsoft.com/office/drawing/2014/main" id="{9BE32E39-E0BA-4EBF-B66D-11EC860BBB2D}"/>
            </a:ext>
          </a:extLst>
        </xdr:cNvPr>
        <xdr:cNvSpPr txBox="1"/>
      </xdr:nvSpPr>
      <xdr:spPr>
        <a:xfrm>
          <a:off x="16370300" y="165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67199</xdr:rowOff>
    </xdr:from>
    <xdr:to>
      <xdr:col>81</xdr:col>
      <xdr:colOff>101600</xdr:colOff>
      <xdr:row>96</xdr:row>
      <xdr:rowOff>168799</xdr:rowOff>
    </xdr:to>
    <xdr:sp macro="" textlink="">
      <xdr:nvSpPr>
        <xdr:cNvPr id="714" name="楕円 713">
          <a:extLst>
            <a:ext uri="{FF2B5EF4-FFF2-40B4-BE49-F238E27FC236}">
              <a16:creationId xmlns:a16="http://schemas.microsoft.com/office/drawing/2014/main" id="{86FBE36D-92D2-4E0D-AC93-CF0FE3A9C449}"/>
            </a:ext>
          </a:extLst>
        </xdr:cNvPr>
        <xdr:cNvSpPr/>
      </xdr:nvSpPr>
      <xdr:spPr>
        <a:xfrm>
          <a:off x="15430500" y="1652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159926</xdr:rowOff>
    </xdr:from>
    <xdr:ext cx="534377" cy="259045"/>
    <xdr:sp macro="" textlink="">
      <xdr:nvSpPr>
        <xdr:cNvPr id="715" name="テキスト ボックス 714">
          <a:extLst>
            <a:ext uri="{FF2B5EF4-FFF2-40B4-BE49-F238E27FC236}">
              <a16:creationId xmlns:a16="http://schemas.microsoft.com/office/drawing/2014/main" id="{4D95B0C1-F269-4D36-8B22-7D2EA75C70C6}"/>
            </a:ext>
          </a:extLst>
        </xdr:cNvPr>
        <xdr:cNvSpPr txBox="1"/>
      </xdr:nvSpPr>
      <xdr:spPr>
        <a:xfrm>
          <a:off x="15214111" y="1661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70817</xdr:rowOff>
    </xdr:from>
    <xdr:to>
      <xdr:col>76</xdr:col>
      <xdr:colOff>165100</xdr:colOff>
      <xdr:row>97</xdr:row>
      <xdr:rowOff>967</xdr:rowOff>
    </xdr:to>
    <xdr:sp macro="" textlink="">
      <xdr:nvSpPr>
        <xdr:cNvPr id="716" name="楕円 715">
          <a:extLst>
            <a:ext uri="{FF2B5EF4-FFF2-40B4-BE49-F238E27FC236}">
              <a16:creationId xmlns:a16="http://schemas.microsoft.com/office/drawing/2014/main" id="{A2CF9266-CEEA-4822-BD6B-7581724B420D}"/>
            </a:ext>
          </a:extLst>
        </xdr:cNvPr>
        <xdr:cNvSpPr/>
      </xdr:nvSpPr>
      <xdr:spPr>
        <a:xfrm>
          <a:off x="14541500" y="1653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163544</xdr:rowOff>
    </xdr:from>
    <xdr:ext cx="534377" cy="259045"/>
    <xdr:sp macro="" textlink="">
      <xdr:nvSpPr>
        <xdr:cNvPr id="717" name="テキスト ボックス 716">
          <a:extLst>
            <a:ext uri="{FF2B5EF4-FFF2-40B4-BE49-F238E27FC236}">
              <a16:creationId xmlns:a16="http://schemas.microsoft.com/office/drawing/2014/main" id="{416103D5-3844-4067-83C6-1904DA6142E4}"/>
            </a:ext>
          </a:extLst>
        </xdr:cNvPr>
        <xdr:cNvSpPr txBox="1"/>
      </xdr:nvSpPr>
      <xdr:spPr>
        <a:xfrm>
          <a:off x="14325111" y="1662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57437</xdr:rowOff>
    </xdr:from>
    <xdr:to>
      <xdr:col>72</xdr:col>
      <xdr:colOff>38100</xdr:colOff>
      <xdr:row>96</xdr:row>
      <xdr:rowOff>159037</xdr:rowOff>
    </xdr:to>
    <xdr:sp macro="" textlink="">
      <xdr:nvSpPr>
        <xdr:cNvPr id="718" name="楕円 717">
          <a:extLst>
            <a:ext uri="{FF2B5EF4-FFF2-40B4-BE49-F238E27FC236}">
              <a16:creationId xmlns:a16="http://schemas.microsoft.com/office/drawing/2014/main" id="{A027F733-E9F5-4C07-9AFC-4F5B8F622623}"/>
            </a:ext>
          </a:extLst>
        </xdr:cNvPr>
        <xdr:cNvSpPr/>
      </xdr:nvSpPr>
      <xdr:spPr>
        <a:xfrm>
          <a:off x="13652500" y="1651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150164</xdr:rowOff>
    </xdr:from>
    <xdr:ext cx="534377" cy="259045"/>
    <xdr:sp macro="" textlink="">
      <xdr:nvSpPr>
        <xdr:cNvPr id="719" name="テキスト ボックス 718">
          <a:extLst>
            <a:ext uri="{FF2B5EF4-FFF2-40B4-BE49-F238E27FC236}">
              <a16:creationId xmlns:a16="http://schemas.microsoft.com/office/drawing/2014/main" id="{42353F7C-4D55-4156-88FC-1DF1D24461C5}"/>
            </a:ext>
          </a:extLst>
        </xdr:cNvPr>
        <xdr:cNvSpPr txBox="1"/>
      </xdr:nvSpPr>
      <xdr:spPr>
        <a:xfrm>
          <a:off x="13436111" y="1660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66139</xdr:rowOff>
    </xdr:from>
    <xdr:to>
      <xdr:col>67</xdr:col>
      <xdr:colOff>101600</xdr:colOff>
      <xdr:row>96</xdr:row>
      <xdr:rowOff>167739</xdr:rowOff>
    </xdr:to>
    <xdr:sp macro="" textlink="">
      <xdr:nvSpPr>
        <xdr:cNvPr id="720" name="楕円 719">
          <a:extLst>
            <a:ext uri="{FF2B5EF4-FFF2-40B4-BE49-F238E27FC236}">
              <a16:creationId xmlns:a16="http://schemas.microsoft.com/office/drawing/2014/main" id="{D4DAE791-BD30-42CA-8931-78F83444E2E1}"/>
            </a:ext>
          </a:extLst>
        </xdr:cNvPr>
        <xdr:cNvSpPr/>
      </xdr:nvSpPr>
      <xdr:spPr>
        <a:xfrm>
          <a:off x="12763500" y="1652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12816</xdr:rowOff>
    </xdr:from>
    <xdr:ext cx="534377" cy="259045"/>
    <xdr:sp macro="" textlink="">
      <xdr:nvSpPr>
        <xdr:cNvPr id="721" name="テキスト ボックス 720">
          <a:extLst>
            <a:ext uri="{FF2B5EF4-FFF2-40B4-BE49-F238E27FC236}">
              <a16:creationId xmlns:a16="http://schemas.microsoft.com/office/drawing/2014/main" id="{0FD9B5B7-6B7C-4966-8036-C5273B509725}"/>
            </a:ext>
          </a:extLst>
        </xdr:cNvPr>
        <xdr:cNvSpPr txBox="1"/>
      </xdr:nvSpPr>
      <xdr:spPr>
        <a:xfrm>
          <a:off x="12547111" y="1630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9E5BDF50-EC3A-40C6-B53A-725D80BB00F2}"/>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A73AC4D9-C615-4491-A13E-72D9F3973C8D}"/>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8B35B647-B55F-4D1B-A4E4-ECB70617F3EC}"/>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B05E6E70-136A-46DB-B311-C44FD9ABE4C3}"/>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E89693A0-7CA3-4785-B020-CE5439E8049E}"/>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E8F28D1D-D0CA-4DB1-9014-C3B103733818}"/>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53F0284A-B6D1-45BC-A548-90C815CFEDED}"/>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A6949B87-42E5-4A03-A3C6-3869A8FFACA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3E9A28B5-6264-4335-8CC9-790658896376}"/>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AE7EA86C-86C6-42BD-A192-800CE5FE8634}"/>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9033FB9F-DFA2-4EF7-A291-8B95FC5570EE}"/>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8E04C8A3-DB21-4991-8B65-B7C15877FCDF}"/>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6A7DF251-60B4-421D-BB72-A41B1FD47AD9}"/>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BD078A0F-5235-4BB1-8205-FBEBF9024BC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966965CE-4487-46D9-A429-6B3DC35D61A2}"/>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FF9E7679-F488-41A5-A388-446E0124EEC7}"/>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9F24E051-2E4A-4AF5-9673-D9B490B4FF1E}"/>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FC848EE5-A0B2-416F-BFFF-B2DCCF1470BC}"/>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CA929C25-CC25-4C10-A993-52842DD700FB}"/>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CD77CDA7-CDBB-4889-B212-22FA17C59572}"/>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9E21CDEA-484D-4436-A778-49E1E5D7FEF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25629</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DCFD80D3-14A9-45B0-A98A-C294055748AF}"/>
            </a:ext>
          </a:extLst>
        </xdr:cNvPr>
        <xdr:cNvCxnSpPr/>
      </xdr:nvCxnSpPr>
      <xdr:spPr>
        <a:xfrm flipV="1">
          <a:off x="22159595" y="5340579"/>
          <a:ext cx="1269" cy="1314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171421</xdr:rowOff>
    </xdr:from>
    <xdr:ext cx="249299" cy="259045"/>
    <xdr:sp macro="" textlink="">
      <xdr:nvSpPr>
        <xdr:cNvPr id="744" name="諸支出金最小値テキスト">
          <a:extLst>
            <a:ext uri="{FF2B5EF4-FFF2-40B4-BE49-F238E27FC236}">
              <a16:creationId xmlns:a16="http://schemas.microsoft.com/office/drawing/2014/main" id="{39D9C476-F59B-46B6-9C34-B4A7D962A401}"/>
            </a:ext>
          </a:extLst>
        </xdr:cNvPr>
        <xdr:cNvSpPr txBox="1"/>
      </xdr:nvSpPr>
      <xdr:spPr>
        <a:xfrm>
          <a:off x="22212300" y="66865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CFCC915F-6B01-4BB4-B99A-2E6CE90CD116}"/>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143756</xdr:rowOff>
    </xdr:from>
    <xdr:ext cx="534377" cy="259045"/>
    <xdr:sp macro="" textlink="">
      <xdr:nvSpPr>
        <xdr:cNvPr id="746" name="諸支出金最大値テキスト">
          <a:extLst>
            <a:ext uri="{FF2B5EF4-FFF2-40B4-BE49-F238E27FC236}">
              <a16:creationId xmlns:a16="http://schemas.microsoft.com/office/drawing/2014/main" id="{7896DB0A-476C-44B8-AD9F-EB4763863C0E}"/>
            </a:ext>
          </a:extLst>
        </xdr:cNvPr>
        <xdr:cNvSpPr txBox="1"/>
      </xdr:nvSpPr>
      <xdr:spPr>
        <a:xfrm>
          <a:off x="22212300" y="511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57,490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25629</xdr:rowOff>
    </xdr:from>
    <xdr:to>
      <xdr:col>116</xdr:col>
      <xdr:colOff>152400</xdr:colOff>
      <xdr:row>31</xdr:row>
      <xdr:rowOff>25629</xdr:rowOff>
    </xdr:to>
    <xdr:cxnSp macro="">
      <xdr:nvCxnSpPr>
        <xdr:cNvPr id="747" name="直線コネクタ 746">
          <a:extLst>
            <a:ext uri="{FF2B5EF4-FFF2-40B4-BE49-F238E27FC236}">
              <a16:creationId xmlns:a16="http://schemas.microsoft.com/office/drawing/2014/main" id="{988B617C-F84C-411D-BE03-0EC434DF7397}"/>
            </a:ext>
          </a:extLst>
        </xdr:cNvPr>
        <xdr:cNvCxnSpPr/>
      </xdr:nvCxnSpPr>
      <xdr:spPr>
        <a:xfrm>
          <a:off x="22072600" y="5340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29549C54-3CB0-4014-BE79-1A1D7A097FE6}"/>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88871</xdr:rowOff>
    </xdr:from>
    <xdr:ext cx="469744" cy="259045"/>
    <xdr:sp macro="" textlink="">
      <xdr:nvSpPr>
        <xdr:cNvPr id="749" name="諸支出金平均値テキスト">
          <a:extLst>
            <a:ext uri="{FF2B5EF4-FFF2-40B4-BE49-F238E27FC236}">
              <a16:creationId xmlns:a16="http://schemas.microsoft.com/office/drawing/2014/main" id="{55C5F4DC-EA76-4569-909A-09F863D95D6C}"/>
            </a:ext>
          </a:extLst>
        </xdr:cNvPr>
        <xdr:cNvSpPr txBox="1"/>
      </xdr:nvSpPr>
      <xdr:spPr>
        <a:xfrm>
          <a:off x="22212300" y="6432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65994</xdr:rowOff>
    </xdr:from>
    <xdr:to>
      <xdr:col>116</xdr:col>
      <xdr:colOff>114300</xdr:colOff>
      <xdr:row>38</xdr:row>
      <xdr:rowOff>167594</xdr:rowOff>
    </xdr:to>
    <xdr:sp macro="" textlink="">
      <xdr:nvSpPr>
        <xdr:cNvPr id="750" name="フローチャート: 判断 749">
          <a:extLst>
            <a:ext uri="{FF2B5EF4-FFF2-40B4-BE49-F238E27FC236}">
              <a16:creationId xmlns:a16="http://schemas.microsoft.com/office/drawing/2014/main" id="{23DEC7BF-5330-4269-9823-AFF340A251EC}"/>
            </a:ext>
          </a:extLst>
        </xdr:cNvPr>
        <xdr:cNvSpPr/>
      </xdr:nvSpPr>
      <xdr:spPr>
        <a:xfrm>
          <a:off x="22110700" y="658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A9AD8060-B2BC-4FFE-B3D0-C4C83F2A7A69}"/>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71275</xdr:rowOff>
    </xdr:from>
    <xdr:to>
      <xdr:col>112</xdr:col>
      <xdr:colOff>38100</xdr:colOff>
      <xdr:row>39</xdr:row>
      <xdr:rowOff>1425</xdr:rowOff>
    </xdr:to>
    <xdr:sp macro="" textlink="">
      <xdr:nvSpPr>
        <xdr:cNvPr id="752" name="フローチャート: 判断 751">
          <a:extLst>
            <a:ext uri="{FF2B5EF4-FFF2-40B4-BE49-F238E27FC236}">
              <a16:creationId xmlns:a16="http://schemas.microsoft.com/office/drawing/2014/main" id="{4C933A21-F6E2-45D2-A097-71B9E9D81548}"/>
            </a:ext>
          </a:extLst>
        </xdr:cNvPr>
        <xdr:cNvSpPr/>
      </xdr:nvSpPr>
      <xdr:spPr>
        <a:xfrm>
          <a:off x="21272500" y="658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17952</xdr:rowOff>
    </xdr:from>
    <xdr:ext cx="378565" cy="259045"/>
    <xdr:sp macro="" textlink="">
      <xdr:nvSpPr>
        <xdr:cNvPr id="753" name="テキスト ボックス 752">
          <a:extLst>
            <a:ext uri="{FF2B5EF4-FFF2-40B4-BE49-F238E27FC236}">
              <a16:creationId xmlns:a16="http://schemas.microsoft.com/office/drawing/2014/main" id="{DDD6ECDE-8758-4561-B96B-3B1F6D5E9E49}"/>
            </a:ext>
          </a:extLst>
        </xdr:cNvPr>
        <xdr:cNvSpPr txBox="1"/>
      </xdr:nvSpPr>
      <xdr:spPr>
        <a:xfrm>
          <a:off x="21134017" y="6361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6BE28C09-681A-437B-BC89-589986FC3129}"/>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82842</xdr:rowOff>
    </xdr:from>
    <xdr:to>
      <xdr:col>107</xdr:col>
      <xdr:colOff>101600</xdr:colOff>
      <xdr:row>39</xdr:row>
      <xdr:rowOff>12992</xdr:rowOff>
    </xdr:to>
    <xdr:sp macro="" textlink="">
      <xdr:nvSpPr>
        <xdr:cNvPr id="755" name="フローチャート: 判断 754">
          <a:extLst>
            <a:ext uri="{FF2B5EF4-FFF2-40B4-BE49-F238E27FC236}">
              <a16:creationId xmlns:a16="http://schemas.microsoft.com/office/drawing/2014/main" id="{16E490E0-3490-4E45-857F-86568EA06488}"/>
            </a:ext>
          </a:extLst>
        </xdr:cNvPr>
        <xdr:cNvSpPr/>
      </xdr:nvSpPr>
      <xdr:spPr>
        <a:xfrm>
          <a:off x="20383500" y="659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29519</xdr:rowOff>
    </xdr:from>
    <xdr:ext cx="378565" cy="259045"/>
    <xdr:sp macro="" textlink="">
      <xdr:nvSpPr>
        <xdr:cNvPr id="756" name="テキスト ボックス 755">
          <a:extLst>
            <a:ext uri="{FF2B5EF4-FFF2-40B4-BE49-F238E27FC236}">
              <a16:creationId xmlns:a16="http://schemas.microsoft.com/office/drawing/2014/main" id="{3369756B-8F50-449C-8E60-024028B7CB7B}"/>
            </a:ext>
          </a:extLst>
        </xdr:cNvPr>
        <xdr:cNvSpPr txBox="1"/>
      </xdr:nvSpPr>
      <xdr:spPr>
        <a:xfrm>
          <a:off x="20245017" y="6373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92D5EF81-D05F-434C-B941-D708CCE6B342}"/>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88878</xdr:rowOff>
    </xdr:from>
    <xdr:to>
      <xdr:col>102</xdr:col>
      <xdr:colOff>165100</xdr:colOff>
      <xdr:row>39</xdr:row>
      <xdr:rowOff>19028</xdr:rowOff>
    </xdr:to>
    <xdr:sp macro="" textlink="">
      <xdr:nvSpPr>
        <xdr:cNvPr id="758" name="フローチャート: 判断 757">
          <a:extLst>
            <a:ext uri="{FF2B5EF4-FFF2-40B4-BE49-F238E27FC236}">
              <a16:creationId xmlns:a16="http://schemas.microsoft.com/office/drawing/2014/main" id="{3E2E2E4D-372A-4300-ADF5-780A82D10B23}"/>
            </a:ext>
          </a:extLst>
        </xdr:cNvPr>
        <xdr:cNvSpPr/>
      </xdr:nvSpPr>
      <xdr:spPr>
        <a:xfrm>
          <a:off x="19494500" y="66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35554</xdr:rowOff>
    </xdr:from>
    <xdr:ext cx="249299" cy="259045"/>
    <xdr:sp macro="" textlink="">
      <xdr:nvSpPr>
        <xdr:cNvPr id="759" name="テキスト ボックス 758">
          <a:extLst>
            <a:ext uri="{FF2B5EF4-FFF2-40B4-BE49-F238E27FC236}">
              <a16:creationId xmlns:a16="http://schemas.microsoft.com/office/drawing/2014/main" id="{744EB7CE-5773-45B1-8F6B-AD5FC491FF38}"/>
            </a:ext>
          </a:extLst>
        </xdr:cNvPr>
        <xdr:cNvSpPr txBox="1"/>
      </xdr:nvSpPr>
      <xdr:spPr>
        <a:xfrm>
          <a:off x="19420650" y="63792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88878</xdr:rowOff>
    </xdr:from>
    <xdr:to>
      <xdr:col>98</xdr:col>
      <xdr:colOff>38100</xdr:colOff>
      <xdr:row>39</xdr:row>
      <xdr:rowOff>19028</xdr:rowOff>
    </xdr:to>
    <xdr:sp macro="" textlink="">
      <xdr:nvSpPr>
        <xdr:cNvPr id="760" name="フローチャート: 判断 759">
          <a:extLst>
            <a:ext uri="{FF2B5EF4-FFF2-40B4-BE49-F238E27FC236}">
              <a16:creationId xmlns:a16="http://schemas.microsoft.com/office/drawing/2014/main" id="{EE166CBE-956D-419D-BEC6-5DC43BADCA56}"/>
            </a:ext>
          </a:extLst>
        </xdr:cNvPr>
        <xdr:cNvSpPr/>
      </xdr:nvSpPr>
      <xdr:spPr>
        <a:xfrm>
          <a:off x="18605500" y="66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35554</xdr:rowOff>
    </xdr:from>
    <xdr:ext cx="249299" cy="259045"/>
    <xdr:sp macro="" textlink="">
      <xdr:nvSpPr>
        <xdr:cNvPr id="761" name="テキスト ボックス 760">
          <a:extLst>
            <a:ext uri="{FF2B5EF4-FFF2-40B4-BE49-F238E27FC236}">
              <a16:creationId xmlns:a16="http://schemas.microsoft.com/office/drawing/2014/main" id="{4461D3B6-2229-4844-B67E-8FD8CFD05074}"/>
            </a:ext>
          </a:extLst>
        </xdr:cNvPr>
        <xdr:cNvSpPr txBox="1"/>
      </xdr:nvSpPr>
      <xdr:spPr>
        <a:xfrm>
          <a:off x="18531650" y="63792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EF4D33DC-088F-4F77-AB16-4287EB371A52}"/>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36813A8E-12F7-4C74-88DD-EC6FB5CD5669}"/>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61208DD8-04BC-4FD4-B12B-0444D4749151}"/>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17B70AD7-83BE-4782-B431-87437B855841}"/>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3A7A43ED-2A84-4384-BDAC-3EFE3AF9240F}"/>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14204714-02EF-44F7-B027-6158751DB0C1}"/>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44421</xdr:rowOff>
    </xdr:from>
    <xdr:ext cx="249299" cy="259045"/>
    <xdr:sp macro="" textlink="">
      <xdr:nvSpPr>
        <xdr:cNvPr id="768" name="諸支出金該当値テキスト">
          <a:extLst>
            <a:ext uri="{FF2B5EF4-FFF2-40B4-BE49-F238E27FC236}">
              <a16:creationId xmlns:a16="http://schemas.microsoft.com/office/drawing/2014/main" id="{93B443AD-6879-4E4D-8556-691559114621}"/>
            </a:ext>
          </a:extLst>
        </xdr:cNvPr>
        <xdr:cNvSpPr txBox="1"/>
      </xdr:nvSpPr>
      <xdr:spPr>
        <a:xfrm>
          <a:off x="22212300" y="65595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BB29CC0C-6149-4FEA-BD39-B8882C602E4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1297A4CA-0894-48B4-96A3-08760DF4C667}"/>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3E8150FB-3A8B-41AA-8534-4CCF34DEF3A2}"/>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D48A8ECB-2D2C-4A81-9F3C-5240D833BD4B}"/>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61FA6404-D2BA-4C46-B8FA-31716CAF9A4B}"/>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E83D36CA-F24C-44A4-AF63-9BA75F16480B}"/>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72CBC3EB-7F5D-42DC-89C5-491CA8CD6DC1}"/>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3360DCB4-7702-4B94-9223-8FC4797D249D}"/>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22B841B2-F580-438A-854A-0C122ECAA535}"/>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D1A9DBF9-0FF0-4EA7-A009-4CCEAF9A449A}"/>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CC8E08ED-259C-4C9E-9D01-1A68110B3296}"/>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41806A6D-6ADF-49FD-A41F-EA2777AD9BC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D59C0574-E300-40C6-B83F-094DDF12EA99}"/>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82C12E19-3B09-431C-89A5-73B586D4BB6F}"/>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9C2CACE8-50A8-42A9-B08D-F4C7D91F26B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163879BB-BFD2-4CE5-8155-1B5158C92B23}"/>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C33CE94E-4B64-493D-83D6-5FEDD717E0DB}"/>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69FBABD5-1D41-4033-9954-D804C20F5C84}"/>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327DA6D5-175A-4B06-AFAC-6FF85D865743}"/>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AB79E427-D519-4FC5-92C9-9D0754F8D10D}"/>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6044E0DB-25AB-4BE4-BB61-3D701074F219}"/>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4249B9E9-AC19-4FA2-A7C8-50C95455CC83}"/>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DA0CBB54-F7D2-4B62-AA7C-FDB6C9F1C71E}"/>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3217B4F-1D7F-47BE-AF7A-319C0D203628}"/>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17BA978-ECBB-415A-B6CF-8C7FE91733A2}"/>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F8EF7C56-6BCA-4C63-A6C6-20B325774512}"/>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C7AB425F-CEE6-4389-B806-4394BF85CFC5}"/>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611728E8-9563-406B-9AF1-9320F7C57921}"/>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DB5D7C5C-F068-42F9-814A-D0E350A4034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B9F1A6D2-8D85-4EDA-9026-C342F5F86A22}"/>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73A5D2FA-4F6A-42F4-928B-212542B44A0A}"/>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FE9FD0CE-444A-456C-A76F-13A2686496FF}"/>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E54BE978-A666-4DC0-9CED-C1BB142DA23F}"/>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234C6BFB-8909-4EAD-BF3B-5A353E3B3CB6}"/>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A58185F7-89D7-431A-A5A7-05114D96FE2B}"/>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C67E3519-8D4D-4EFF-B3CF-A8F034F7C90A}"/>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398946FD-A636-4E96-AD9C-A4465872EBA5}"/>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97614CAD-090D-486C-8D6D-1E772B575ECB}"/>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F41129C5-954B-47DB-8A3C-3B7D956C4AD5}"/>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44DD4332-C8BD-4C7A-84FD-9160F324B5BD}"/>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A199524-9CCC-4E7B-A19E-21C72887DF31}"/>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A1FFF720-FBEA-469E-AF4B-0E1CF5B0F89E}"/>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8E5CA01-E4D5-4CA3-BD7A-272AB75B479B}"/>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42DA6A4D-95A2-45E5-A305-D3892D6D1848}"/>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8BA8B34D-7BC7-4FC6-85F6-DF8BEE546532}"/>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A8463BCD-9C67-4FCC-9E38-D71D462F57EA}"/>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3BBAAA83-35EA-4B1F-9403-970B6EF65969}"/>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3F2EDB10-EDEA-4F7E-BD9C-7DBEC999D886}"/>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551DE0BA-A4AF-41FE-9A1F-CA3F7AF3FF8F}"/>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9C4FA429-5B90-41DA-9D17-0D32FBFD300A}"/>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B3F38AF9-1F1B-4303-B4B2-A67F9DE98E26}"/>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E0F83C2F-BAEF-468C-83A7-CE4B1DE1BC69}"/>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AE8DA548-84D0-4F39-B3D9-8E812241389D}"/>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D9722F67-03F4-49FE-BA0F-A662B61C5B92}"/>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5B8FE28D-FB58-45AE-93D6-38BD9C9551DD}"/>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5A9D8731-DDEA-4A9A-9296-0A59475AA6E1}"/>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79CC9B16-59CE-499F-92B0-F2F2DDD42FED}"/>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9039D2D9-B1ED-44A6-8382-1BC16005EDEF}"/>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7C541AAD-7CBB-4C4F-8616-4BC4DB042C23}"/>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2EAF8559-60E2-4E65-A797-CAD163C0C7A3}"/>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歳出決算総額は、住民一人当たり５８６，１７７円となっている。全体的に類似団体平均と比較して概ね下回っている項目が多く、数値も総務費や民生費、商工費を除くとほぼ横ばいで推移している。</a:t>
          </a:r>
          <a:endParaRPr lang="ja-JP" altLang="ja-JP" sz="1400">
            <a:effectLst/>
          </a:endParaRPr>
        </a:p>
        <a:p>
          <a:r>
            <a:rPr kumimoji="1" lang="ja-JP" altLang="ja-JP" sz="1100">
              <a:solidFill>
                <a:schemeClr val="dk1"/>
              </a:solidFill>
              <a:effectLst/>
              <a:latin typeface="+mn-lt"/>
              <a:ea typeface="+mn-ea"/>
              <a:cs typeface="+mn-cs"/>
            </a:rPr>
            <a:t>前年度比較で見ると、総務費は住民一人当たり８３，３２１円となっており、基金積立金の減により減少することとなった。</a:t>
          </a:r>
          <a:endParaRPr lang="ja-JP" altLang="ja-JP" sz="1400">
            <a:effectLst/>
          </a:endParaRPr>
        </a:p>
        <a:p>
          <a:r>
            <a:rPr kumimoji="1" lang="ja-JP" altLang="ja-JP" sz="1100">
              <a:solidFill>
                <a:schemeClr val="dk1"/>
              </a:solidFill>
              <a:effectLst/>
              <a:latin typeface="+mn-lt"/>
              <a:ea typeface="+mn-ea"/>
              <a:cs typeface="+mn-cs"/>
            </a:rPr>
            <a:t>民生費は子育て世帯臨時特別給付金や勝間田保育園建設費の減により、住民一人当たり１７９，０３２円、前年度と比べて１５，３６１円減少した。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衛生費は令和３年度～４年度で実施している長尾山斎場火葬炉設備改修工事により、４年度は住民一人当たり６０，４９５円と例年に比べて大幅に増加することとなった。</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岡山県勝央町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a:solidFill>
                <a:sysClr val="windowText" lastClr="000000"/>
              </a:solidFill>
              <a:effectLst/>
              <a:latin typeface="+mn-lt"/>
              <a:ea typeface="+mn-ea"/>
              <a:cs typeface="+mn-cs"/>
            </a:rPr>
            <a:t>財政調整基金については、地方自治法に定められる繰越金の１</a:t>
          </a:r>
          <a:r>
            <a:rPr lang="en-US" altLang="ja-JP" sz="1200">
              <a:solidFill>
                <a:sysClr val="windowText" lastClr="000000"/>
              </a:solidFill>
              <a:effectLst/>
              <a:latin typeface="+mn-lt"/>
              <a:ea typeface="+mn-ea"/>
              <a:cs typeface="+mn-cs"/>
            </a:rPr>
            <a:t>/</a:t>
          </a:r>
          <a:r>
            <a:rPr lang="ja-JP" altLang="ja-JP" sz="1200">
              <a:solidFill>
                <a:sysClr val="windowText" lastClr="000000"/>
              </a:solidFill>
              <a:effectLst/>
              <a:latin typeface="+mn-lt"/>
              <a:ea typeface="+mn-ea"/>
              <a:cs typeface="+mn-cs"/>
            </a:rPr>
            <a:t>２以上の積み増しを目標に、年度による増減はあるが引き続き実施していく。</a:t>
          </a:r>
          <a:endParaRPr lang="ja-JP" altLang="ja-JP" sz="1200">
            <a:solidFill>
              <a:sysClr val="windowText" lastClr="000000"/>
            </a:solidFill>
            <a:effectLst/>
          </a:endParaRPr>
        </a:p>
        <a:p>
          <a:r>
            <a:rPr lang="ja-JP" altLang="ja-JP" sz="1200">
              <a:solidFill>
                <a:sysClr val="windowText" lastClr="000000"/>
              </a:solidFill>
              <a:effectLst/>
              <a:latin typeface="+mn-lt"/>
              <a:ea typeface="+mn-ea"/>
              <a:cs typeface="+mn-cs"/>
            </a:rPr>
            <a:t>実質収支額については、今後も黒字となる見込み。</a:t>
          </a:r>
          <a:endParaRPr lang="ja-JP" altLang="ja-JP" sz="1200">
            <a:solidFill>
              <a:sysClr val="windowText" lastClr="000000"/>
            </a:solidFill>
            <a:effectLst/>
          </a:endParaRPr>
        </a:p>
        <a:p>
          <a:r>
            <a:rPr lang="ja-JP" altLang="ja-JP" sz="1200">
              <a:solidFill>
                <a:sysClr val="windowText" lastClr="000000"/>
              </a:solidFill>
              <a:effectLst/>
              <a:latin typeface="+mn-lt"/>
              <a:ea typeface="+mn-ea"/>
              <a:cs typeface="+mn-cs"/>
            </a:rPr>
            <a:t>実質単年度収支額については、単年度収支の状況や財政調整基金の取り崩しなどにより数値に影響があり、数値にはばらつきがあると思われる。</a:t>
          </a:r>
          <a:endParaRPr lang="ja-JP" altLang="ja-JP" sz="12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岡山県勝央町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a:solidFill>
                <a:sysClr val="windowText" lastClr="000000"/>
              </a:solidFill>
              <a:effectLst/>
              <a:latin typeface="+mn-lt"/>
              <a:ea typeface="+mn-ea"/>
              <a:cs typeface="+mn-cs"/>
            </a:rPr>
            <a:t>住宅新築資金等貸付事業特別会計については、毎年度、繰上充用が見込まれ、引き続き赤字見込みである。</a:t>
          </a:r>
          <a:endParaRPr lang="ja-JP" altLang="ja-JP" sz="1200">
            <a:solidFill>
              <a:sysClr val="windowText" lastClr="000000"/>
            </a:solidFill>
            <a:effectLst/>
          </a:endParaRPr>
        </a:p>
        <a:p>
          <a:r>
            <a:rPr lang="ja-JP" altLang="ja-JP" sz="1200">
              <a:solidFill>
                <a:sysClr val="windowText" lastClr="000000"/>
              </a:solidFill>
              <a:effectLst/>
              <a:latin typeface="+mn-lt"/>
              <a:ea typeface="+mn-ea"/>
              <a:cs typeface="+mn-cs"/>
            </a:rPr>
            <a:t>水道事業会計については、岡山県広域水道企業団への参加により、割り当て水量の買い取り経費がかなり増加するなど、経営状況が悪化している。一般会計からの補助金支出により、高料金対策を実施している。</a:t>
          </a:r>
          <a:endParaRPr lang="ja-JP" altLang="ja-JP" sz="1200">
            <a:solidFill>
              <a:sysClr val="windowText" lastClr="000000"/>
            </a:solidFill>
            <a:effectLst/>
          </a:endParaRPr>
        </a:p>
        <a:p>
          <a:r>
            <a:rPr lang="ja-JP" altLang="ja-JP" sz="1200">
              <a:solidFill>
                <a:sysClr val="windowText" lastClr="000000"/>
              </a:solidFill>
              <a:effectLst/>
              <a:latin typeface="+mn-lt"/>
              <a:ea typeface="+mn-ea"/>
              <a:cs typeface="+mn-cs"/>
            </a:rPr>
            <a:t>下水道事業会計を含めその他の会計については、一般会計からの繰出金はあるものの、全体的には黒字が見込まれる。</a:t>
          </a:r>
          <a:endParaRPr lang="ja-JP" altLang="ja-JP" sz="12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election activeCell="R12" sqref="R12:V12"/>
    </sheetView>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6890988</v>
      </c>
      <c r="BO4" s="449"/>
      <c r="BP4" s="449"/>
      <c r="BQ4" s="449"/>
      <c r="BR4" s="449"/>
      <c r="BS4" s="449"/>
      <c r="BT4" s="449"/>
      <c r="BU4" s="450"/>
      <c r="BV4" s="448">
        <v>7121269</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10</v>
      </c>
      <c r="CU4" s="589"/>
      <c r="CV4" s="589"/>
      <c r="CW4" s="589"/>
      <c r="CX4" s="589"/>
      <c r="CY4" s="589"/>
      <c r="CZ4" s="589"/>
      <c r="DA4" s="590"/>
      <c r="DB4" s="588">
        <v>9.6</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6395773</v>
      </c>
      <c r="BO5" s="420"/>
      <c r="BP5" s="420"/>
      <c r="BQ5" s="420"/>
      <c r="BR5" s="420"/>
      <c r="BS5" s="420"/>
      <c r="BT5" s="420"/>
      <c r="BU5" s="421"/>
      <c r="BV5" s="419">
        <v>6578759</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83.3</v>
      </c>
      <c r="CU5" s="417"/>
      <c r="CV5" s="417"/>
      <c r="CW5" s="417"/>
      <c r="CX5" s="417"/>
      <c r="CY5" s="417"/>
      <c r="CZ5" s="417"/>
      <c r="DA5" s="418"/>
      <c r="DB5" s="416">
        <v>77.3</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495215</v>
      </c>
      <c r="BO6" s="420"/>
      <c r="BP6" s="420"/>
      <c r="BQ6" s="420"/>
      <c r="BR6" s="420"/>
      <c r="BS6" s="420"/>
      <c r="BT6" s="420"/>
      <c r="BU6" s="421"/>
      <c r="BV6" s="419">
        <v>542510</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84.6</v>
      </c>
      <c r="CU6" s="563"/>
      <c r="CV6" s="563"/>
      <c r="CW6" s="563"/>
      <c r="CX6" s="563"/>
      <c r="CY6" s="563"/>
      <c r="CZ6" s="563"/>
      <c r="DA6" s="564"/>
      <c r="DB6" s="562">
        <v>81.8</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108</v>
      </c>
      <c r="AV7" s="478"/>
      <c r="AW7" s="478"/>
      <c r="AX7" s="478"/>
      <c r="AY7" s="433" t="s">
        <v>109</v>
      </c>
      <c r="AZ7" s="434"/>
      <c r="BA7" s="434"/>
      <c r="BB7" s="434"/>
      <c r="BC7" s="434"/>
      <c r="BD7" s="434"/>
      <c r="BE7" s="434"/>
      <c r="BF7" s="434"/>
      <c r="BG7" s="434"/>
      <c r="BH7" s="434"/>
      <c r="BI7" s="434"/>
      <c r="BJ7" s="434"/>
      <c r="BK7" s="434"/>
      <c r="BL7" s="434"/>
      <c r="BM7" s="435"/>
      <c r="BN7" s="419">
        <v>67406</v>
      </c>
      <c r="BO7" s="420"/>
      <c r="BP7" s="420"/>
      <c r="BQ7" s="420"/>
      <c r="BR7" s="420"/>
      <c r="BS7" s="420"/>
      <c r="BT7" s="420"/>
      <c r="BU7" s="421"/>
      <c r="BV7" s="419">
        <v>125848</v>
      </c>
      <c r="BW7" s="420"/>
      <c r="BX7" s="420"/>
      <c r="BY7" s="420"/>
      <c r="BZ7" s="420"/>
      <c r="CA7" s="420"/>
      <c r="CB7" s="420"/>
      <c r="CC7" s="421"/>
      <c r="CD7" s="459" t="s">
        <v>110</v>
      </c>
      <c r="CE7" s="379"/>
      <c r="CF7" s="379"/>
      <c r="CG7" s="379"/>
      <c r="CH7" s="379"/>
      <c r="CI7" s="379"/>
      <c r="CJ7" s="379"/>
      <c r="CK7" s="379"/>
      <c r="CL7" s="379"/>
      <c r="CM7" s="379"/>
      <c r="CN7" s="379"/>
      <c r="CO7" s="379"/>
      <c r="CP7" s="379"/>
      <c r="CQ7" s="379"/>
      <c r="CR7" s="379"/>
      <c r="CS7" s="460"/>
      <c r="CT7" s="419">
        <v>4262510</v>
      </c>
      <c r="CU7" s="420"/>
      <c r="CV7" s="420"/>
      <c r="CW7" s="420"/>
      <c r="CX7" s="420"/>
      <c r="CY7" s="420"/>
      <c r="CZ7" s="420"/>
      <c r="DA7" s="421"/>
      <c r="DB7" s="419">
        <v>4340317</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111</v>
      </c>
      <c r="AN8" s="376"/>
      <c r="AO8" s="376"/>
      <c r="AP8" s="376"/>
      <c r="AQ8" s="376"/>
      <c r="AR8" s="376"/>
      <c r="AS8" s="376"/>
      <c r="AT8" s="377"/>
      <c r="AU8" s="477" t="s">
        <v>112</v>
      </c>
      <c r="AV8" s="478"/>
      <c r="AW8" s="478"/>
      <c r="AX8" s="478"/>
      <c r="AY8" s="433" t="s">
        <v>113</v>
      </c>
      <c r="AZ8" s="434"/>
      <c r="BA8" s="434"/>
      <c r="BB8" s="434"/>
      <c r="BC8" s="434"/>
      <c r="BD8" s="434"/>
      <c r="BE8" s="434"/>
      <c r="BF8" s="434"/>
      <c r="BG8" s="434"/>
      <c r="BH8" s="434"/>
      <c r="BI8" s="434"/>
      <c r="BJ8" s="434"/>
      <c r="BK8" s="434"/>
      <c r="BL8" s="434"/>
      <c r="BM8" s="435"/>
      <c r="BN8" s="419">
        <v>427809</v>
      </c>
      <c r="BO8" s="420"/>
      <c r="BP8" s="420"/>
      <c r="BQ8" s="420"/>
      <c r="BR8" s="420"/>
      <c r="BS8" s="420"/>
      <c r="BT8" s="420"/>
      <c r="BU8" s="421"/>
      <c r="BV8" s="419">
        <v>416662</v>
      </c>
      <c r="BW8" s="420"/>
      <c r="BX8" s="420"/>
      <c r="BY8" s="420"/>
      <c r="BZ8" s="420"/>
      <c r="CA8" s="420"/>
      <c r="CB8" s="420"/>
      <c r="CC8" s="421"/>
      <c r="CD8" s="459" t="s">
        <v>114</v>
      </c>
      <c r="CE8" s="379"/>
      <c r="CF8" s="379"/>
      <c r="CG8" s="379"/>
      <c r="CH8" s="379"/>
      <c r="CI8" s="379"/>
      <c r="CJ8" s="379"/>
      <c r="CK8" s="379"/>
      <c r="CL8" s="379"/>
      <c r="CM8" s="379"/>
      <c r="CN8" s="379"/>
      <c r="CO8" s="379"/>
      <c r="CP8" s="379"/>
      <c r="CQ8" s="379"/>
      <c r="CR8" s="379"/>
      <c r="CS8" s="460"/>
      <c r="CT8" s="522">
        <v>0.49</v>
      </c>
      <c r="CU8" s="523"/>
      <c r="CV8" s="523"/>
      <c r="CW8" s="523"/>
      <c r="CX8" s="523"/>
      <c r="CY8" s="523"/>
      <c r="CZ8" s="523"/>
      <c r="DA8" s="524"/>
      <c r="DB8" s="522">
        <v>0.5</v>
      </c>
      <c r="DC8" s="523"/>
      <c r="DD8" s="523"/>
      <c r="DE8" s="523"/>
      <c r="DF8" s="523"/>
      <c r="DG8" s="523"/>
      <c r="DH8" s="523"/>
      <c r="DI8" s="524"/>
    </row>
    <row r="9" spans="1:119" ht="18.75" customHeight="1" thickBot="1" x14ac:dyDescent="0.25">
      <c r="A9" s="181"/>
      <c r="B9" s="551" t="s">
        <v>115</v>
      </c>
      <c r="C9" s="552"/>
      <c r="D9" s="552"/>
      <c r="E9" s="552"/>
      <c r="F9" s="552"/>
      <c r="G9" s="552"/>
      <c r="H9" s="552"/>
      <c r="I9" s="552"/>
      <c r="J9" s="552"/>
      <c r="K9" s="470"/>
      <c r="L9" s="553" t="s">
        <v>116</v>
      </c>
      <c r="M9" s="554"/>
      <c r="N9" s="554"/>
      <c r="O9" s="554"/>
      <c r="P9" s="554"/>
      <c r="Q9" s="555"/>
      <c r="R9" s="556">
        <v>10888</v>
      </c>
      <c r="S9" s="557"/>
      <c r="T9" s="557"/>
      <c r="U9" s="557"/>
      <c r="V9" s="558"/>
      <c r="W9" s="488" t="s">
        <v>117</v>
      </c>
      <c r="X9" s="489"/>
      <c r="Y9" s="489"/>
      <c r="Z9" s="489"/>
      <c r="AA9" s="489"/>
      <c r="AB9" s="489"/>
      <c r="AC9" s="489"/>
      <c r="AD9" s="489"/>
      <c r="AE9" s="489"/>
      <c r="AF9" s="489"/>
      <c r="AG9" s="489"/>
      <c r="AH9" s="489"/>
      <c r="AI9" s="489"/>
      <c r="AJ9" s="489"/>
      <c r="AK9" s="489"/>
      <c r="AL9" s="559"/>
      <c r="AM9" s="476" t="s">
        <v>118</v>
      </c>
      <c r="AN9" s="376"/>
      <c r="AO9" s="376"/>
      <c r="AP9" s="376"/>
      <c r="AQ9" s="376"/>
      <c r="AR9" s="376"/>
      <c r="AS9" s="376"/>
      <c r="AT9" s="377"/>
      <c r="AU9" s="477" t="s">
        <v>119</v>
      </c>
      <c r="AV9" s="478"/>
      <c r="AW9" s="478"/>
      <c r="AX9" s="478"/>
      <c r="AY9" s="433" t="s">
        <v>120</v>
      </c>
      <c r="AZ9" s="434"/>
      <c r="BA9" s="434"/>
      <c r="BB9" s="434"/>
      <c r="BC9" s="434"/>
      <c r="BD9" s="434"/>
      <c r="BE9" s="434"/>
      <c r="BF9" s="434"/>
      <c r="BG9" s="434"/>
      <c r="BH9" s="434"/>
      <c r="BI9" s="434"/>
      <c r="BJ9" s="434"/>
      <c r="BK9" s="434"/>
      <c r="BL9" s="434"/>
      <c r="BM9" s="435"/>
      <c r="BN9" s="419">
        <v>11147</v>
      </c>
      <c r="BO9" s="420"/>
      <c r="BP9" s="420"/>
      <c r="BQ9" s="420"/>
      <c r="BR9" s="420"/>
      <c r="BS9" s="420"/>
      <c r="BT9" s="420"/>
      <c r="BU9" s="421"/>
      <c r="BV9" s="419">
        <v>-4314</v>
      </c>
      <c r="BW9" s="420"/>
      <c r="BX9" s="420"/>
      <c r="BY9" s="420"/>
      <c r="BZ9" s="420"/>
      <c r="CA9" s="420"/>
      <c r="CB9" s="420"/>
      <c r="CC9" s="421"/>
      <c r="CD9" s="459" t="s">
        <v>121</v>
      </c>
      <c r="CE9" s="379"/>
      <c r="CF9" s="379"/>
      <c r="CG9" s="379"/>
      <c r="CH9" s="379"/>
      <c r="CI9" s="379"/>
      <c r="CJ9" s="379"/>
      <c r="CK9" s="379"/>
      <c r="CL9" s="379"/>
      <c r="CM9" s="379"/>
      <c r="CN9" s="379"/>
      <c r="CO9" s="379"/>
      <c r="CP9" s="379"/>
      <c r="CQ9" s="379"/>
      <c r="CR9" s="379"/>
      <c r="CS9" s="460"/>
      <c r="CT9" s="416">
        <v>11.6</v>
      </c>
      <c r="CU9" s="417"/>
      <c r="CV9" s="417"/>
      <c r="CW9" s="417"/>
      <c r="CX9" s="417"/>
      <c r="CY9" s="417"/>
      <c r="CZ9" s="417"/>
      <c r="DA9" s="418"/>
      <c r="DB9" s="416">
        <v>11.7</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122</v>
      </c>
      <c r="M10" s="376"/>
      <c r="N10" s="376"/>
      <c r="O10" s="376"/>
      <c r="P10" s="376"/>
      <c r="Q10" s="377"/>
      <c r="R10" s="372">
        <v>11125</v>
      </c>
      <c r="S10" s="373"/>
      <c r="T10" s="373"/>
      <c r="U10" s="373"/>
      <c r="V10" s="432"/>
      <c r="W10" s="560"/>
      <c r="X10" s="370"/>
      <c r="Y10" s="370"/>
      <c r="Z10" s="370"/>
      <c r="AA10" s="370"/>
      <c r="AB10" s="370"/>
      <c r="AC10" s="370"/>
      <c r="AD10" s="370"/>
      <c r="AE10" s="370"/>
      <c r="AF10" s="370"/>
      <c r="AG10" s="370"/>
      <c r="AH10" s="370"/>
      <c r="AI10" s="370"/>
      <c r="AJ10" s="370"/>
      <c r="AK10" s="370"/>
      <c r="AL10" s="561"/>
      <c r="AM10" s="476" t="s">
        <v>123</v>
      </c>
      <c r="AN10" s="376"/>
      <c r="AO10" s="376"/>
      <c r="AP10" s="376"/>
      <c r="AQ10" s="376"/>
      <c r="AR10" s="376"/>
      <c r="AS10" s="376"/>
      <c r="AT10" s="377"/>
      <c r="AU10" s="477" t="s">
        <v>124</v>
      </c>
      <c r="AV10" s="478"/>
      <c r="AW10" s="478"/>
      <c r="AX10" s="478"/>
      <c r="AY10" s="433" t="s">
        <v>125</v>
      </c>
      <c r="AZ10" s="434"/>
      <c r="BA10" s="434"/>
      <c r="BB10" s="434"/>
      <c r="BC10" s="434"/>
      <c r="BD10" s="434"/>
      <c r="BE10" s="434"/>
      <c r="BF10" s="434"/>
      <c r="BG10" s="434"/>
      <c r="BH10" s="434"/>
      <c r="BI10" s="434"/>
      <c r="BJ10" s="434"/>
      <c r="BK10" s="434"/>
      <c r="BL10" s="434"/>
      <c r="BM10" s="435"/>
      <c r="BN10" s="419">
        <v>125546</v>
      </c>
      <c r="BO10" s="420"/>
      <c r="BP10" s="420"/>
      <c r="BQ10" s="420"/>
      <c r="BR10" s="420"/>
      <c r="BS10" s="420"/>
      <c r="BT10" s="420"/>
      <c r="BU10" s="421"/>
      <c r="BV10" s="419">
        <v>394544</v>
      </c>
      <c r="BW10" s="420"/>
      <c r="BX10" s="420"/>
      <c r="BY10" s="420"/>
      <c r="BZ10" s="420"/>
      <c r="CA10" s="420"/>
      <c r="CB10" s="420"/>
      <c r="CC10" s="421"/>
      <c r="CD10" s="184" t="s">
        <v>126</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127</v>
      </c>
      <c r="M11" s="381"/>
      <c r="N11" s="381"/>
      <c r="O11" s="381"/>
      <c r="P11" s="381"/>
      <c r="Q11" s="382"/>
      <c r="R11" s="548" t="s">
        <v>128</v>
      </c>
      <c r="S11" s="549"/>
      <c r="T11" s="549"/>
      <c r="U11" s="549"/>
      <c r="V11" s="550"/>
      <c r="W11" s="560"/>
      <c r="X11" s="370"/>
      <c r="Y11" s="370"/>
      <c r="Z11" s="370"/>
      <c r="AA11" s="370"/>
      <c r="AB11" s="370"/>
      <c r="AC11" s="370"/>
      <c r="AD11" s="370"/>
      <c r="AE11" s="370"/>
      <c r="AF11" s="370"/>
      <c r="AG11" s="370"/>
      <c r="AH11" s="370"/>
      <c r="AI11" s="370"/>
      <c r="AJ11" s="370"/>
      <c r="AK11" s="370"/>
      <c r="AL11" s="561"/>
      <c r="AM11" s="476" t="s">
        <v>129</v>
      </c>
      <c r="AN11" s="376"/>
      <c r="AO11" s="376"/>
      <c r="AP11" s="376"/>
      <c r="AQ11" s="376"/>
      <c r="AR11" s="376"/>
      <c r="AS11" s="376"/>
      <c r="AT11" s="377"/>
      <c r="AU11" s="477" t="s">
        <v>104</v>
      </c>
      <c r="AV11" s="478"/>
      <c r="AW11" s="478"/>
      <c r="AX11" s="478"/>
      <c r="AY11" s="433" t="s">
        <v>130</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131</v>
      </c>
      <c r="CE11" s="379"/>
      <c r="CF11" s="379"/>
      <c r="CG11" s="379"/>
      <c r="CH11" s="379"/>
      <c r="CI11" s="379"/>
      <c r="CJ11" s="379"/>
      <c r="CK11" s="379"/>
      <c r="CL11" s="379"/>
      <c r="CM11" s="379"/>
      <c r="CN11" s="379"/>
      <c r="CO11" s="379"/>
      <c r="CP11" s="379"/>
      <c r="CQ11" s="379"/>
      <c r="CR11" s="379"/>
      <c r="CS11" s="460"/>
      <c r="CT11" s="522" t="s">
        <v>132</v>
      </c>
      <c r="CU11" s="523"/>
      <c r="CV11" s="523"/>
      <c r="CW11" s="523"/>
      <c r="CX11" s="523"/>
      <c r="CY11" s="523"/>
      <c r="CZ11" s="523"/>
      <c r="DA11" s="524"/>
      <c r="DB11" s="522" t="s">
        <v>132</v>
      </c>
      <c r="DC11" s="523"/>
      <c r="DD11" s="523"/>
      <c r="DE11" s="523"/>
      <c r="DF11" s="523"/>
      <c r="DG11" s="523"/>
      <c r="DH11" s="523"/>
      <c r="DI11" s="524"/>
    </row>
    <row r="12" spans="1:119" ht="18.75" customHeight="1" x14ac:dyDescent="0.2">
      <c r="A12" s="181"/>
      <c r="B12" s="525" t="s">
        <v>133</v>
      </c>
      <c r="C12" s="526"/>
      <c r="D12" s="526"/>
      <c r="E12" s="526"/>
      <c r="F12" s="526"/>
      <c r="G12" s="526"/>
      <c r="H12" s="526"/>
      <c r="I12" s="526"/>
      <c r="J12" s="526"/>
      <c r="K12" s="527"/>
      <c r="L12" s="534" t="s">
        <v>134</v>
      </c>
      <c r="M12" s="535"/>
      <c r="N12" s="535"/>
      <c r="O12" s="535"/>
      <c r="P12" s="535"/>
      <c r="Q12" s="536"/>
      <c r="R12" s="537">
        <v>10911</v>
      </c>
      <c r="S12" s="538"/>
      <c r="T12" s="538"/>
      <c r="U12" s="538"/>
      <c r="V12" s="539"/>
      <c r="W12" s="540" t="s">
        <v>1</v>
      </c>
      <c r="X12" s="478"/>
      <c r="Y12" s="478"/>
      <c r="Z12" s="478"/>
      <c r="AA12" s="478"/>
      <c r="AB12" s="541"/>
      <c r="AC12" s="542" t="s">
        <v>135</v>
      </c>
      <c r="AD12" s="543"/>
      <c r="AE12" s="543"/>
      <c r="AF12" s="543"/>
      <c r="AG12" s="544"/>
      <c r="AH12" s="542" t="s">
        <v>136</v>
      </c>
      <c r="AI12" s="543"/>
      <c r="AJ12" s="543"/>
      <c r="AK12" s="543"/>
      <c r="AL12" s="545"/>
      <c r="AM12" s="476" t="s">
        <v>137</v>
      </c>
      <c r="AN12" s="376"/>
      <c r="AO12" s="376"/>
      <c r="AP12" s="376"/>
      <c r="AQ12" s="376"/>
      <c r="AR12" s="376"/>
      <c r="AS12" s="376"/>
      <c r="AT12" s="377"/>
      <c r="AU12" s="477" t="s">
        <v>138</v>
      </c>
      <c r="AV12" s="478"/>
      <c r="AW12" s="478"/>
      <c r="AX12" s="478"/>
      <c r="AY12" s="433" t="s">
        <v>139</v>
      </c>
      <c r="AZ12" s="434"/>
      <c r="BA12" s="434"/>
      <c r="BB12" s="434"/>
      <c r="BC12" s="434"/>
      <c r="BD12" s="434"/>
      <c r="BE12" s="434"/>
      <c r="BF12" s="434"/>
      <c r="BG12" s="434"/>
      <c r="BH12" s="434"/>
      <c r="BI12" s="434"/>
      <c r="BJ12" s="434"/>
      <c r="BK12" s="434"/>
      <c r="BL12" s="434"/>
      <c r="BM12" s="435"/>
      <c r="BN12" s="419">
        <v>90000</v>
      </c>
      <c r="BO12" s="420"/>
      <c r="BP12" s="420"/>
      <c r="BQ12" s="420"/>
      <c r="BR12" s="420"/>
      <c r="BS12" s="420"/>
      <c r="BT12" s="420"/>
      <c r="BU12" s="421"/>
      <c r="BV12" s="419">
        <v>40000</v>
      </c>
      <c r="BW12" s="420"/>
      <c r="BX12" s="420"/>
      <c r="BY12" s="420"/>
      <c r="BZ12" s="420"/>
      <c r="CA12" s="420"/>
      <c r="CB12" s="420"/>
      <c r="CC12" s="421"/>
      <c r="CD12" s="459" t="s">
        <v>140</v>
      </c>
      <c r="CE12" s="379"/>
      <c r="CF12" s="379"/>
      <c r="CG12" s="379"/>
      <c r="CH12" s="379"/>
      <c r="CI12" s="379"/>
      <c r="CJ12" s="379"/>
      <c r="CK12" s="379"/>
      <c r="CL12" s="379"/>
      <c r="CM12" s="379"/>
      <c r="CN12" s="379"/>
      <c r="CO12" s="379"/>
      <c r="CP12" s="379"/>
      <c r="CQ12" s="379"/>
      <c r="CR12" s="379"/>
      <c r="CS12" s="460"/>
      <c r="CT12" s="522" t="s">
        <v>141</v>
      </c>
      <c r="CU12" s="523"/>
      <c r="CV12" s="523"/>
      <c r="CW12" s="523"/>
      <c r="CX12" s="523"/>
      <c r="CY12" s="523"/>
      <c r="CZ12" s="523"/>
      <c r="DA12" s="524"/>
      <c r="DB12" s="522" t="s">
        <v>141</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142</v>
      </c>
      <c r="N13" s="504"/>
      <c r="O13" s="504"/>
      <c r="P13" s="504"/>
      <c r="Q13" s="505"/>
      <c r="R13" s="506">
        <v>10825</v>
      </c>
      <c r="S13" s="507"/>
      <c r="T13" s="507"/>
      <c r="U13" s="507"/>
      <c r="V13" s="508"/>
      <c r="W13" s="509" t="s">
        <v>143</v>
      </c>
      <c r="X13" s="405"/>
      <c r="Y13" s="405"/>
      <c r="Z13" s="405"/>
      <c r="AA13" s="405"/>
      <c r="AB13" s="406"/>
      <c r="AC13" s="372">
        <v>558</v>
      </c>
      <c r="AD13" s="373"/>
      <c r="AE13" s="373"/>
      <c r="AF13" s="373"/>
      <c r="AG13" s="374"/>
      <c r="AH13" s="372">
        <v>653</v>
      </c>
      <c r="AI13" s="373"/>
      <c r="AJ13" s="373"/>
      <c r="AK13" s="373"/>
      <c r="AL13" s="432"/>
      <c r="AM13" s="476" t="s">
        <v>144</v>
      </c>
      <c r="AN13" s="376"/>
      <c r="AO13" s="376"/>
      <c r="AP13" s="376"/>
      <c r="AQ13" s="376"/>
      <c r="AR13" s="376"/>
      <c r="AS13" s="376"/>
      <c r="AT13" s="377"/>
      <c r="AU13" s="477" t="s">
        <v>145</v>
      </c>
      <c r="AV13" s="478"/>
      <c r="AW13" s="478"/>
      <c r="AX13" s="478"/>
      <c r="AY13" s="433" t="s">
        <v>146</v>
      </c>
      <c r="AZ13" s="434"/>
      <c r="BA13" s="434"/>
      <c r="BB13" s="434"/>
      <c r="BC13" s="434"/>
      <c r="BD13" s="434"/>
      <c r="BE13" s="434"/>
      <c r="BF13" s="434"/>
      <c r="BG13" s="434"/>
      <c r="BH13" s="434"/>
      <c r="BI13" s="434"/>
      <c r="BJ13" s="434"/>
      <c r="BK13" s="434"/>
      <c r="BL13" s="434"/>
      <c r="BM13" s="435"/>
      <c r="BN13" s="419">
        <v>46693</v>
      </c>
      <c r="BO13" s="420"/>
      <c r="BP13" s="420"/>
      <c r="BQ13" s="420"/>
      <c r="BR13" s="420"/>
      <c r="BS13" s="420"/>
      <c r="BT13" s="420"/>
      <c r="BU13" s="421"/>
      <c r="BV13" s="419">
        <v>350230</v>
      </c>
      <c r="BW13" s="420"/>
      <c r="BX13" s="420"/>
      <c r="BY13" s="420"/>
      <c r="BZ13" s="420"/>
      <c r="CA13" s="420"/>
      <c r="CB13" s="420"/>
      <c r="CC13" s="421"/>
      <c r="CD13" s="459" t="s">
        <v>147</v>
      </c>
      <c r="CE13" s="379"/>
      <c r="CF13" s="379"/>
      <c r="CG13" s="379"/>
      <c r="CH13" s="379"/>
      <c r="CI13" s="379"/>
      <c r="CJ13" s="379"/>
      <c r="CK13" s="379"/>
      <c r="CL13" s="379"/>
      <c r="CM13" s="379"/>
      <c r="CN13" s="379"/>
      <c r="CO13" s="379"/>
      <c r="CP13" s="379"/>
      <c r="CQ13" s="379"/>
      <c r="CR13" s="379"/>
      <c r="CS13" s="460"/>
      <c r="CT13" s="416">
        <v>13</v>
      </c>
      <c r="CU13" s="417"/>
      <c r="CV13" s="417"/>
      <c r="CW13" s="417"/>
      <c r="CX13" s="417"/>
      <c r="CY13" s="417"/>
      <c r="CZ13" s="417"/>
      <c r="DA13" s="418"/>
      <c r="DB13" s="416">
        <v>13.6</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148</v>
      </c>
      <c r="M14" s="546"/>
      <c r="N14" s="546"/>
      <c r="O14" s="546"/>
      <c r="P14" s="546"/>
      <c r="Q14" s="547"/>
      <c r="R14" s="506">
        <v>10981</v>
      </c>
      <c r="S14" s="507"/>
      <c r="T14" s="507"/>
      <c r="U14" s="507"/>
      <c r="V14" s="508"/>
      <c r="W14" s="510"/>
      <c r="X14" s="408"/>
      <c r="Y14" s="408"/>
      <c r="Z14" s="408"/>
      <c r="AA14" s="408"/>
      <c r="AB14" s="409"/>
      <c r="AC14" s="499">
        <v>10.9</v>
      </c>
      <c r="AD14" s="500"/>
      <c r="AE14" s="500"/>
      <c r="AF14" s="500"/>
      <c r="AG14" s="501"/>
      <c r="AH14" s="499">
        <v>12</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149</v>
      </c>
      <c r="CE14" s="457"/>
      <c r="CF14" s="457"/>
      <c r="CG14" s="457"/>
      <c r="CH14" s="457"/>
      <c r="CI14" s="457"/>
      <c r="CJ14" s="457"/>
      <c r="CK14" s="457"/>
      <c r="CL14" s="457"/>
      <c r="CM14" s="457"/>
      <c r="CN14" s="457"/>
      <c r="CO14" s="457"/>
      <c r="CP14" s="457"/>
      <c r="CQ14" s="457"/>
      <c r="CR14" s="457"/>
      <c r="CS14" s="458"/>
      <c r="CT14" s="516">
        <v>17.899999999999999</v>
      </c>
      <c r="CU14" s="517"/>
      <c r="CV14" s="517"/>
      <c r="CW14" s="517"/>
      <c r="CX14" s="517"/>
      <c r="CY14" s="517"/>
      <c r="CZ14" s="517"/>
      <c r="DA14" s="518"/>
      <c r="DB14" s="516">
        <v>30</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142</v>
      </c>
      <c r="N15" s="504"/>
      <c r="O15" s="504"/>
      <c r="P15" s="504"/>
      <c r="Q15" s="505"/>
      <c r="R15" s="506">
        <v>10907</v>
      </c>
      <c r="S15" s="507"/>
      <c r="T15" s="507"/>
      <c r="U15" s="507"/>
      <c r="V15" s="508"/>
      <c r="W15" s="509" t="s">
        <v>150</v>
      </c>
      <c r="X15" s="405"/>
      <c r="Y15" s="405"/>
      <c r="Z15" s="405"/>
      <c r="AA15" s="405"/>
      <c r="AB15" s="406"/>
      <c r="AC15" s="372">
        <v>1734</v>
      </c>
      <c r="AD15" s="373"/>
      <c r="AE15" s="373"/>
      <c r="AF15" s="373"/>
      <c r="AG15" s="374"/>
      <c r="AH15" s="372">
        <v>1787</v>
      </c>
      <c r="AI15" s="373"/>
      <c r="AJ15" s="373"/>
      <c r="AK15" s="373"/>
      <c r="AL15" s="432"/>
      <c r="AM15" s="476"/>
      <c r="AN15" s="376"/>
      <c r="AO15" s="376"/>
      <c r="AP15" s="376"/>
      <c r="AQ15" s="376"/>
      <c r="AR15" s="376"/>
      <c r="AS15" s="376"/>
      <c r="AT15" s="377"/>
      <c r="AU15" s="477"/>
      <c r="AV15" s="478"/>
      <c r="AW15" s="478"/>
      <c r="AX15" s="478"/>
      <c r="AY15" s="445" t="s">
        <v>151</v>
      </c>
      <c r="AZ15" s="446"/>
      <c r="BA15" s="446"/>
      <c r="BB15" s="446"/>
      <c r="BC15" s="446"/>
      <c r="BD15" s="446"/>
      <c r="BE15" s="446"/>
      <c r="BF15" s="446"/>
      <c r="BG15" s="446"/>
      <c r="BH15" s="446"/>
      <c r="BI15" s="446"/>
      <c r="BJ15" s="446"/>
      <c r="BK15" s="446"/>
      <c r="BL15" s="446"/>
      <c r="BM15" s="447"/>
      <c r="BN15" s="448">
        <v>1783017</v>
      </c>
      <c r="BO15" s="449"/>
      <c r="BP15" s="449"/>
      <c r="BQ15" s="449"/>
      <c r="BR15" s="449"/>
      <c r="BS15" s="449"/>
      <c r="BT15" s="449"/>
      <c r="BU15" s="450"/>
      <c r="BV15" s="448">
        <v>1712644</v>
      </c>
      <c r="BW15" s="449"/>
      <c r="BX15" s="449"/>
      <c r="BY15" s="449"/>
      <c r="BZ15" s="449"/>
      <c r="CA15" s="449"/>
      <c r="CB15" s="449"/>
      <c r="CC15" s="450"/>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153</v>
      </c>
      <c r="M16" s="494"/>
      <c r="N16" s="494"/>
      <c r="O16" s="494"/>
      <c r="P16" s="494"/>
      <c r="Q16" s="495"/>
      <c r="R16" s="496" t="s">
        <v>154</v>
      </c>
      <c r="S16" s="497"/>
      <c r="T16" s="497"/>
      <c r="U16" s="497"/>
      <c r="V16" s="498"/>
      <c r="W16" s="510"/>
      <c r="X16" s="408"/>
      <c r="Y16" s="408"/>
      <c r="Z16" s="408"/>
      <c r="AA16" s="408"/>
      <c r="AB16" s="409"/>
      <c r="AC16" s="499">
        <v>33.9</v>
      </c>
      <c r="AD16" s="500"/>
      <c r="AE16" s="500"/>
      <c r="AF16" s="500"/>
      <c r="AG16" s="501"/>
      <c r="AH16" s="499">
        <v>32.799999999999997</v>
      </c>
      <c r="AI16" s="500"/>
      <c r="AJ16" s="500"/>
      <c r="AK16" s="500"/>
      <c r="AL16" s="502"/>
      <c r="AM16" s="476"/>
      <c r="AN16" s="376"/>
      <c r="AO16" s="376"/>
      <c r="AP16" s="376"/>
      <c r="AQ16" s="376"/>
      <c r="AR16" s="376"/>
      <c r="AS16" s="376"/>
      <c r="AT16" s="377"/>
      <c r="AU16" s="477"/>
      <c r="AV16" s="478"/>
      <c r="AW16" s="478"/>
      <c r="AX16" s="478"/>
      <c r="AY16" s="433" t="s">
        <v>155</v>
      </c>
      <c r="AZ16" s="434"/>
      <c r="BA16" s="434"/>
      <c r="BB16" s="434"/>
      <c r="BC16" s="434"/>
      <c r="BD16" s="434"/>
      <c r="BE16" s="434"/>
      <c r="BF16" s="434"/>
      <c r="BG16" s="434"/>
      <c r="BH16" s="434"/>
      <c r="BI16" s="434"/>
      <c r="BJ16" s="434"/>
      <c r="BK16" s="434"/>
      <c r="BL16" s="434"/>
      <c r="BM16" s="435"/>
      <c r="BN16" s="419">
        <v>3705935</v>
      </c>
      <c r="BO16" s="420"/>
      <c r="BP16" s="420"/>
      <c r="BQ16" s="420"/>
      <c r="BR16" s="420"/>
      <c r="BS16" s="420"/>
      <c r="BT16" s="420"/>
      <c r="BU16" s="421"/>
      <c r="BV16" s="419">
        <v>3622651</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156</v>
      </c>
      <c r="N17" s="513"/>
      <c r="O17" s="513"/>
      <c r="P17" s="513"/>
      <c r="Q17" s="514"/>
      <c r="R17" s="496" t="s">
        <v>157</v>
      </c>
      <c r="S17" s="497"/>
      <c r="T17" s="497"/>
      <c r="U17" s="497"/>
      <c r="V17" s="498"/>
      <c r="W17" s="509" t="s">
        <v>158</v>
      </c>
      <c r="X17" s="405"/>
      <c r="Y17" s="405"/>
      <c r="Z17" s="405"/>
      <c r="AA17" s="405"/>
      <c r="AB17" s="406"/>
      <c r="AC17" s="372">
        <v>2825</v>
      </c>
      <c r="AD17" s="373"/>
      <c r="AE17" s="373"/>
      <c r="AF17" s="373"/>
      <c r="AG17" s="374"/>
      <c r="AH17" s="372">
        <v>3009</v>
      </c>
      <c r="AI17" s="373"/>
      <c r="AJ17" s="373"/>
      <c r="AK17" s="373"/>
      <c r="AL17" s="432"/>
      <c r="AM17" s="476"/>
      <c r="AN17" s="376"/>
      <c r="AO17" s="376"/>
      <c r="AP17" s="376"/>
      <c r="AQ17" s="376"/>
      <c r="AR17" s="376"/>
      <c r="AS17" s="376"/>
      <c r="AT17" s="377"/>
      <c r="AU17" s="477"/>
      <c r="AV17" s="478"/>
      <c r="AW17" s="478"/>
      <c r="AX17" s="478"/>
      <c r="AY17" s="433" t="s">
        <v>159</v>
      </c>
      <c r="AZ17" s="434"/>
      <c r="BA17" s="434"/>
      <c r="BB17" s="434"/>
      <c r="BC17" s="434"/>
      <c r="BD17" s="434"/>
      <c r="BE17" s="434"/>
      <c r="BF17" s="434"/>
      <c r="BG17" s="434"/>
      <c r="BH17" s="434"/>
      <c r="BI17" s="434"/>
      <c r="BJ17" s="434"/>
      <c r="BK17" s="434"/>
      <c r="BL17" s="434"/>
      <c r="BM17" s="435"/>
      <c r="BN17" s="419">
        <v>2269363</v>
      </c>
      <c r="BO17" s="420"/>
      <c r="BP17" s="420"/>
      <c r="BQ17" s="420"/>
      <c r="BR17" s="420"/>
      <c r="BS17" s="420"/>
      <c r="BT17" s="420"/>
      <c r="BU17" s="421"/>
      <c r="BV17" s="419">
        <v>2179626</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160</v>
      </c>
      <c r="C18" s="470"/>
      <c r="D18" s="470"/>
      <c r="E18" s="471"/>
      <c r="F18" s="471"/>
      <c r="G18" s="471"/>
      <c r="H18" s="471"/>
      <c r="I18" s="471"/>
      <c r="J18" s="471"/>
      <c r="K18" s="471"/>
      <c r="L18" s="472">
        <v>54.05</v>
      </c>
      <c r="M18" s="472"/>
      <c r="N18" s="472"/>
      <c r="O18" s="472"/>
      <c r="P18" s="472"/>
      <c r="Q18" s="472"/>
      <c r="R18" s="473"/>
      <c r="S18" s="473"/>
      <c r="T18" s="473"/>
      <c r="U18" s="473"/>
      <c r="V18" s="474"/>
      <c r="W18" s="490"/>
      <c r="X18" s="491"/>
      <c r="Y18" s="491"/>
      <c r="Z18" s="491"/>
      <c r="AA18" s="491"/>
      <c r="AB18" s="515"/>
      <c r="AC18" s="389">
        <v>55.2</v>
      </c>
      <c r="AD18" s="390"/>
      <c r="AE18" s="390"/>
      <c r="AF18" s="390"/>
      <c r="AG18" s="475"/>
      <c r="AH18" s="389">
        <v>55.2</v>
      </c>
      <c r="AI18" s="390"/>
      <c r="AJ18" s="390"/>
      <c r="AK18" s="390"/>
      <c r="AL18" s="391"/>
      <c r="AM18" s="476"/>
      <c r="AN18" s="376"/>
      <c r="AO18" s="376"/>
      <c r="AP18" s="376"/>
      <c r="AQ18" s="376"/>
      <c r="AR18" s="376"/>
      <c r="AS18" s="376"/>
      <c r="AT18" s="377"/>
      <c r="AU18" s="477"/>
      <c r="AV18" s="478"/>
      <c r="AW18" s="478"/>
      <c r="AX18" s="478"/>
      <c r="AY18" s="433" t="s">
        <v>161</v>
      </c>
      <c r="AZ18" s="434"/>
      <c r="BA18" s="434"/>
      <c r="BB18" s="434"/>
      <c r="BC18" s="434"/>
      <c r="BD18" s="434"/>
      <c r="BE18" s="434"/>
      <c r="BF18" s="434"/>
      <c r="BG18" s="434"/>
      <c r="BH18" s="434"/>
      <c r="BI18" s="434"/>
      <c r="BJ18" s="434"/>
      <c r="BK18" s="434"/>
      <c r="BL18" s="434"/>
      <c r="BM18" s="435"/>
      <c r="BN18" s="419">
        <v>3638951</v>
      </c>
      <c r="BO18" s="420"/>
      <c r="BP18" s="420"/>
      <c r="BQ18" s="420"/>
      <c r="BR18" s="420"/>
      <c r="BS18" s="420"/>
      <c r="BT18" s="420"/>
      <c r="BU18" s="421"/>
      <c r="BV18" s="419">
        <v>3496488</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162</v>
      </c>
      <c r="C19" s="470"/>
      <c r="D19" s="470"/>
      <c r="E19" s="471"/>
      <c r="F19" s="471"/>
      <c r="G19" s="471"/>
      <c r="H19" s="471"/>
      <c r="I19" s="471"/>
      <c r="J19" s="471"/>
      <c r="K19" s="471"/>
      <c r="L19" s="479">
        <v>201</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163</v>
      </c>
      <c r="AZ19" s="434"/>
      <c r="BA19" s="434"/>
      <c r="BB19" s="434"/>
      <c r="BC19" s="434"/>
      <c r="BD19" s="434"/>
      <c r="BE19" s="434"/>
      <c r="BF19" s="434"/>
      <c r="BG19" s="434"/>
      <c r="BH19" s="434"/>
      <c r="BI19" s="434"/>
      <c r="BJ19" s="434"/>
      <c r="BK19" s="434"/>
      <c r="BL19" s="434"/>
      <c r="BM19" s="435"/>
      <c r="BN19" s="419">
        <v>5486686</v>
      </c>
      <c r="BO19" s="420"/>
      <c r="BP19" s="420"/>
      <c r="BQ19" s="420"/>
      <c r="BR19" s="420"/>
      <c r="BS19" s="420"/>
      <c r="BT19" s="420"/>
      <c r="BU19" s="421"/>
      <c r="BV19" s="419">
        <v>5430809</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164</v>
      </c>
      <c r="C20" s="470"/>
      <c r="D20" s="470"/>
      <c r="E20" s="471"/>
      <c r="F20" s="471"/>
      <c r="G20" s="471"/>
      <c r="H20" s="471"/>
      <c r="I20" s="471"/>
      <c r="J20" s="471"/>
      <c r="K20" s="471"/>
      <c r="L20" s="479">
        <v>4089</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166</v>
      </c>
      <c r="C22" s="396"/>
      <c r="D22" s="397"/>
      <c r="E22" s="404" t="s">
        <v>1</v>
      </c>
      <c r="F22" s="405"/>
      <c r="G22" s="405"/>
      <c r="H22" s="405"/>
      <c r="I22" s="405"/>
      <c r="J22" s="405"/>
      <c r="K22" s="406"/>
      <c r="L22" s="404" t="s">
        <v>167</v>
      </c>
      <c r="M22" s="405"/>
      <c r="N22" s="405"/>
      <c r="O22" s="405"/>
      <c r="P22" s="406"/>
      <c r="Q22" s="410" t="s">
        <v>168</v>
      </c>
      <c r="R22" s="411"/>
      <c r="S22" s="411"/>
      <c r="T22" s="411"/>
      <c r="U22" s="411"/>
      <c r="V22" s="412"/>
      <c r="W22" s="461" t="s">
        <v>169</v>
      </c>
      <c r="X22" s="396"/>
      <c r="Y22" s="397"/>
      <c r="Z22" s="404" t="s">
        <v>1</v>
      </c>
      <c r="AA22" s="405"/>
      <c r="AB22" s="405"/>
      <c r="AC22" s="405"/>
      <c r="AD22" s="405"/>
      <c r="AE22" s="405"/>
      <c r="AF22" s="405"/>
      <c r="AG22" s="406"/>
      <c r="AH22" s="422" t="s">
        <v>170</v>
      </c>
      <c r="AI22" s="405"/>
      <c r="AJ22" s="405"/>
      <c r="AK22" s="405"/>
      <c r="AL22" s="406"/>
      <c r="AM22" s="422" t="s">
        <v>171</v>
      </c>
      <c r="AN22" s="423"/>
      <c r="AO22" s="423"/>
      <c r="AP22" s="423"/>
      <c r="AQ22" s="423"/>
      <c r="AR22" s="424"/>
      <c r="AS22" s="410" t="s">
        <v>168</v>
      </c>
      <c r="AT22" s="411"/>
      <c r="AU22" s="411"/>
      <c r="AV22" s="411"/>
      <c r="AW22" s="411"/>
      <c r="AX22" s="428"/>
      <c r="AY22" s="445" t="s">
        <v>172</v>
      </c>
      <c r="AZ22" s="446"/>
      <c r="BA22" s="446"/>
      <c r="BB22" s="446"/>
      <c r="BC22" s="446"/>
      <c r="BD22" s="446"/>
      <c r="BE22" s="446"/>
      <c r="BF22" s="446"/>
      <c r="BG22" s="446"/>
      <c r="BH22" s="446"/>
      <c r="BI22" s="446"/>
      <c r="BJ22" s="446"/>
      <c r="BK22" s="446"/>
      <c r="BL22" s="446"/>
      <c r="BM22" s="447"/>
      <c r="BN22" s="448">
        <v>5836151</v>
      </c>
      <c r="BO22" s="449"/>
      <c r="BP22" s="449"/>
      <c r="BQ22" s="449"/>
      <c r="BR22" s="449"/>
      <c r="BS22" s="449"/>
      <c r="BT22" s="449"/>
      <c r="BU22" s="450"/>
      <c r="BV22" s="448">
        <v>6117853</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173</v>
      </c>
      <c r="AZ23" s="434"/>
      <c r="BA23" s="434"/>
      <c r="BB23" s="434"/>
      <c r="BC23" s="434"/>
      <c r="BD23" s="434"/>
      <c r="BE23" s="434"/>
      <c r="BF23" s="434"/>
      <c r="BG23" s="434"/>
      <c r="BH23" s="434"/>
      <c r="BI23" s="434"/>
      <c r="BJ23" s="434"/>
      <c r="BK23" s="434"/>
      <c r="BL23" s="434"/>
      <c r="BM23" s="435"/>
      <c r="BN23" s="419">
        <v>5249589</v>
      </c>
      <c r="BO23" s="420"/>
      <c r="BP23" s="420"/>
      <c r="BQ23" s="420"/>
      <c r="BR23" s="420"/>
      <c r="BS23" s="420"/>
      <c r="BT23" s="420"/>
      <c r="BU23" s="421"/>
      <c r="BV23" s="419">
        <v>5430285</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174</v>
      </c>
      <c r="F24" s="376"/>
      <c r="G24" s="376"/>
      <c r="H24" s="376"/>
      <c r="I24" s="376"/>
      <c r="J24" s="376"/>
      <c r="K24" s="377"/>
      <c r="L24" s="372">
        <v>1</v>
      </c>
      <c r="M24" s="373"/>
      <c r="N24" s="373"/>
      <c r="O24" s="373"/>
      <c r="P24" s="374"/>
      <c r="Q24" s="372">
        <v>7200</v>
      </c>
      <c r="R24" s="373"/>
      <c r="S24" s="373"/>
      <c r="T24" s="373"/>
      <c r="U24" s="373"/>
      <c r="V24" s="374"/>
      <c r="W24" s="462"/>
      <c r="X24" s="399"/>
      <c r="Y24" s="400"/>
      <c r="Z24" s="375" t="s">
        <v>175</v>
      </c>
      <c r="AA24" s="376"/>
      <c r="AB24" s="376"/>
      <c r="AC24" s="376"/>
      <c r="AD24" s="376"/>
      <c r="AE24" s="376"/>
      <c r="AF24" s="376"/>
      <c r="AG24" s="377"/>
      <c r="AH24" s="372">
        <v>122</v>
      </c>
      <c r="AI24" s="373"/>
      <c r="AJ24" s="373"/>
      <c r="AK24" s="373"/>
      <c r="AL24" s="374"/>
      <c r="AM24" s="372">
        <v>344284</v>
      </c>
      <c r="AN24" s="373"/>
      <c r="AO24" s="373"/>
      <c r="AP24" s="373"/>
      <c r="AQ24" s="373"/>
      <c r="AR24" s="374"/>
      <c r="AS24" s="372">
        <v>2822</v>
      </c>
      <c r="AT24" s="373"/>
      <c r="AU24" s="373"/>
      <c r="AV24" s="373"/>
      <c r="AW24" s="373"/>
      <c r="AX24" s="432"/>
      <c r="AY24" s="392" t="s">
        <v>176</v>
      </c>
      <c r="AZ24" s="393"/>
      <c r="BA24" s="393"/>
      <c r="BB24" s="393"/>
      <c r="BC24" s="393"/>
      <c r="BD24" s="393"/>
      <c r="BE24" s="393"/>
      <c r="BF24" s="393"/>
      <c r="BG24" s="393"/>
      <c r="BH24" s="393"/>
      <c r="BI24" s="393"/>
      <c r="BJ24" s="393"/>
      <c r="BK24" s="393"/>
      <c r="BL24" s="393"/>
      <c r="BM24" s="394"/>
      <c r="BN24" s="419">
        <v>3149038</v>
      </c>
      <c r="BO24" s="420"/>
      <c r="BP24" s="420"/>
      <c r="BQ24" s="420"/>
      <c r="BR24" s="420"/>
      <c r="BS24" s="420"/>
      <c r="BT24" s="420"/>
      <c r="BU24" s="421"/>
      <c r="BV24" s="419">
        <v>3255155</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177</v>
      </c>
      <c r="F25" s="376"/>
      <c r="G25" s="376"/>
      <c r="H25" s="376"/>
      <c r="I25" s="376"/>
      <c r="J25" s="376"/>
      <c r="K25" s="377"/>
      <c r="L25" s="372">
        <v>1</v>
      </c>
      <c r="M25" s="373"/>
      <c r="N25" s="373"/>
      <c r="O25" s="373"/>
      <c r="P25" s="374"/>
      <c r="Q25" s="372">
        <v>6100</v>
      </c>
      <c r="R25" s="373"/>
      <c r="S25" s="373"/>
      <c r="T25" s="373"/>
      <c r="U25" s="373"/>
      <c r="V25" s="374"/>
      <c r="W25" s="462"/>
      <c r="X25" s="399"/>
      <c r="Y25" s="400"/>
      <c r="Z25" s="375" t="s">
        <v>178</v>
      </c>
      <c r="AA25" s="376"/>
      <c r="AB25" s="376"/>
      <c r="AC25" s="376"/>
      <c r="AD25" s="376"/>
      <c r="AE25" s="376"/>
      <c r="AF25" s="376"/>
      <c r="AG25" s="377"/>
      <c r="AH25" s="372" t="s">
        <v>179</v>
      </c>
      <c r="AI25" s="373"/>
      <c r="AJ25" s="373"/>
      <c r="AK25" s="373"/>
      <c r="AL25" s="374"/>
      <c r="AM25" s="372" t="s">
        <v>179</v>
      </c>
      <c r="AN25" s="373"/>
      <c r="AO25" s="373"/>
      <c r="AP25" s="373"/>
      <c r="AQ25" s="373"/>
      <c r="AR25" s="374"/>
      <c r="AS25" s="372" t="s">
        <v>179</v>
      </c>
      <c r="AT25" s="373"/>
      <c r="AU25" s="373"/>
      <c r="AV25" s="373"/>
      <c r="AW25" s="373"/>
      <c r="AX25" s="432"/>
      <c r="AY25" s="445" t="s">
        <v>180</v>
      </c>
      <c r="AZ25" s="446"/>
      <c r="BA25" s="446"/>
      <c r="BB25" s="446"/>
      <c r="BC25" s="446"/>
      <c r="BD25" s="446"/>
      <c r="BE25" s="446"/>
      <c r="BF25" s="446"/>
      <c r="BG25" s="446"/>
      <c r="BH25" s="446"/>
      <c r="BI25" s="446"/>
      <c r="BJ25" s="446"/>
      <c r="BK25" s="446"/>
      <c r="BL25" s="446"/>
      <c r="BM25" s="447"/>
      <c r="BN25" s="448">
        <v>531525</v>
      </c>
      <c r="BO25" s="449"/>
      <c r="BP25" s="449"/>
      <c r="BQ25" s="449"/>
      <c r="BR25" s="449"/>
      <c r="BS25" s="449"/>
      <c r="BT25" s="449"/>
      <c r="BU25" s="450"/>
      <c r="BV25" s="448">
        <v>605795</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181</v>
      </c>
      <c r="F26" s="376"/>
      <c r="G26" s="376"/>
      <c r="H26" s="376"/>
      <c r="I26" s="376"/>
      <c r="J26" s="376"/>
      <c r="K26" s="377"/>
      <c r="L26" s="372">
        <v>1</v>
      </c>
      <c r="M26" s="373"/>
      <c r="N26" s="373"/>
      <c r="O26" s="373"/>
      <c r="P26" s="374"/>
      <c r="Q26" s="372">
        <v>5500</v>
      </c>
      <c r="R26" s="373"/>
      <c r="S26" s="373"/>
      <c r="T26" s="373"/>
      <c r="U26" s="373"/>
      <c r="V26" s="374"/>
      <c r="W26" s="462"/>
      <c r="X26" s="399"/>
      <c r="Y26" s="400"/>
      <c r="Z26" s="375" t="s">
        <v>182</v>
      </c>
      <c r="AA26" s="430"/>
      <c r="AB26" s="430"/>
      <c r="AC26" s="430"/>
      <c r="AD26" s="430"/>
      <c r="AE26" s="430"/>
      <c r="AF26" s="430"/>
      <c r="AG26" s="431"/>
      <c r="AH26" s="372">
        <v>8</v>
      </c>
      <c r="AI26" s="373"/>
      <c r="AJ26" s="373"/>
      <c r="AK26" s="373"/>
      <c r="AL26" s="374"/>
      <c r="AM26" s="372">
        <v>19040</v>
      </c>
      <c r="AN26" s="373"/>
      <c r="AO26" s="373"/>
      <c r="AP26" s="373"/>
      <c r="AQ26" s="373"/>
      <c r="AR26" s="374"/>
      <c r="AS26" s="372">
        <v>2380</v>
      </c>
      <c r="AT26" s="373"/>
      <c r="AU26" s="373"/>
      <c r="AV26" s="373"/>
      <c r="AW26" s="373"/>
      <c r="AX26" s="432"/>
      <c r="AY26" s="459" t="s">
        <v>183</v>
      </c>
      <c r="AZ26" s="379"/>
      <c r="BA26" s="379"/>
      <c r="BB26" s="379"/>
      <c r="BC26" s="379"/>
      <c r="BD26" s="379"/>
      <c r="BE26" s="379"/>
      <c r="BF26" s="379"/>
      <c r="BG26" s="379"/>
      <c r="BH26" s="379"/>
      <c r="BI26" s="379"/>
      <c r="BJ26" s="379"/>
      <c r="BK26" s="379"/>
      <c r="BL26" s="379"/>
      <c r="BM26" s="460"/>
      <c r="BN26" s="419" t="s">
        <v>141</v>
      </c>
      <c r="BO26" s="420"/>
      <c r="BP26" s="420"/>
      <c r="BQ26" s="420"/>
      <c r="BR26" s="420"/>
      <c r="BS26" s="420"/>
      <c r="BT26" s="420"/>
      <c r="BU26" s="421"/>
      <c r="BV26" s="419" t="s">
        <v>179</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184</v>
      </c>
      <c r="F27" s="376"/>
      <c r="G27" s="376"/>
      <c r="H27" s="376"/>
      <c r="I27" s="376"/>
      <c r="J27" s="376"/>
      <c r="K27" s="377"/>
      <c r="L27" s="372">
        <v>1</v>
      </c>
      <c r="M27" s="373"/>
      <c r="N27" s="373"/>
      <c r="O27" s="373"/>
      <c r="P27" s="374"/>
      <c r="Q27" s="372">
        <v>3000</v>
      </c>
      <c r="R27" s="373"/>
      <c r="S27" s="373"/>
      <c r="T27" s="373"/>
      <c r="U27" s="373"/>
      <c r="V27" s="374"/>
      <c r="W27" s="462"/>
      <c r="X27" s="399"/>
      <c r="Y27" s="400"/>
      <c r="Z27" s="375" t="s">
        <v>185</v>
      </c>
      <c r="AA27" s="376"/>
      <c r="AB27" s="376"/>
      <c r="AC27" s="376"/>
      <c r="AD27" s="376"/>
      <c r="AE27" s="376"/>
      <c r="AF27" s="376"/>
      <c r="AG27" s="377"/>
      <c r="AH27" s="372">
        <v>1</v>
      </c>
      <c r="AI27" s="373"/>
      <c r="AJ27" s="373"/>
      <c r="AK27" s="373"/>
      <c r="AL27" s="374"/>
      <c r="AM27" s="372" t="s">
        <v>186</v>
      </c>
      <c r="AN27" s="373"/>
      <c r="AO27" s="373"/>
      <c r="AP27" s="373"/>
      <c r="AQ27" s="373"/>
      <c r="AR27" s="374"/>
      <c r="AS27" s="372" t="s">
        <v>187</v>
      </c>
      <c r="AT27" s="373"/>
      <c r="AU27" s="373"/>
      <c r="AV27" s="373"/>
      <c r="AW27" s="373"/>
      <c r="AX27" s="432"/>
      <c r="AY27" s="456" t="s">
        <v>188</v>
      </c>
      <c r="AZ27" s="457"/>
      <c r="BA27" s="457"/>
      <c r="BB27" s="457"/>
      <c r="BC27" s="457"/>
      <c r="BD27" s="457"/>
      <c r="BE27" s="457"/>
      <c r="BF27" s="457"/>
      <c r="BG27" s="457"/>
      <c r="BH27" s="457"/>
      <c r="BI27" s="457"/>
      <c r="BJ27" s="457"/>
      <c r="BK27" s="457"/>
      <c r="BL27" s="457"/>
      <c r="BM27" s="458"/>
      <c r="BN27" s="453">
        <v>151067</v>
      </c>
      <c r="BO27" s="454"/>
      <c r="BP27" s="454"/>
      <c r="BQ27" s="454"/>
      <c r="BR27" s="454"/>
      <c r="BS27" s="454"/>
      <c r="BT27" s="454"/>
      <c r="BU27" s="455"/>
      <c r="BV27" s="453">
        <v>151067</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189</v>
      </c>
      <c r="F28" s="376"/>
      <c r="G28" s="376"/>
      <c r="H28" s="376"/>
      <c r="I28" s="376"/>
      <c r="J28" s="376"/>
      <c r="K28" s="377"/>
      <c r="L28" s="372">
        <v>1</v>
      </c>
      <c r="M28" s="373"/>
      <c r="N28" s="373"/>
      <c r="O28" s="373"/>
      <c r="P28" s="374"/>
      <c r="Q28" s="372">
        <v>2400</v>
      </c>
      <c r="R28" s="373"/>
      <c r="S28" s="373"/>
      <c r="T28" s="373"/>
      <c r="U28" s="373"/>
      <c r="V28" s="374"/>
      <c r="W28" s="462"/>
      <c r="X28" s="399"/>
      <c r="Y28" s="400"/>
      <c r="Z28" s="375" t="s">
        <v>190</v>
      </c>
      <c r="AA28" s="376"/>
      <c r="AB28" s="376"/>
      <c r="AC28" s="376"/>
      <c r="AD28" s="376"/>
      <c r="AE28" s="376"/>
      <c r="AF28" s="376"/>
      <c r="AG28" s="377"/>
      <c r="AH28" s="372" t="s">
        <v>141</v>
      </c>
      <c r="AI28" s="373"/>
      <c r="AJ28" s="373"/>
      <c r="AK28" s="373"/>
      <c r="AL28" s="374"/>
      <c r="AM28" s="372" t="s">
        <v>141</v>
      </c>
      <c r="AN28" s="373"/>
      <c r="AO28" s="373"/>
      <c r="AP28" s="373"/>
      <c r="AQ28" s="373"/>
      <c r="AR28" s="374"/>
      <c r="AS28" s="372" t="s">
        <v>141</v>
      </c>
      <c r="AT28" s="373"/>
      <c r="AU28" s="373"/>
      <c r="AV28" s="373"/>
      <c r="AW28" s="373"/>
      <c r="AX28" s="432"/>
      <c r="AY28" s="436" t="s">
        <v>191</v>
      </c>
      <c r="AZ28" s="437"/>
      <c r="BA28" s="437"/>
      <c r="BB28" s="438"/>
      <c r="BC28" s="445" t="s">
        <v>50</v>
      </c>
      <c r="BD28" s="446"/>
      <c r="BE28" s="446"/>
      <c r="BF28" s="446"/>
      <c r="BG28" s="446"/>
      <c r="BH28" s="446"/>
      <c r="BI28" s="446"/>
      <c r="BJ28" s="446"/>
      <c r="BK28" s="446"/>
      <c r="BL28" s="446"/>
      <c r="BM28" s="447"/>
      <c r="BN28" s="448">
        <v>3105423</v>
      </c>
      <c r="BO28" s="449"/>
      <c r="BP28" s="449"/>
      <c r="BQ28" s="449"/>
      <c r="BR28" s="449"/>
      <c r="BS28" s="449"/>
      <c r="BT28" s="449"/>
      <c r="BU28" s="450"/>
      <c r="BV28" s="448">
        <v>3069877</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192</v>
      </c>
      <c r="F29" s="376"/>
      <c r="G29" s="376"/>
      <c r="H29" s="376"/>
      <c r="I29" s="376"/>
      <c r="J29" s="376"/>
      <c r="K29" s="377"/>
      <c r="L29" s="372">
        <v>10</v>
      </c>
      <c r="M29" s="373"/>
      <c r="N29" s="373"/>
      <c r="O29" s="373"/>
      <c r="P29" s="374"/>
      <c r="Q29" s="372">
        <v>2200</v>
      </c>
      <c r="R29" s="373"/>
      <c r="S29" s="373"/>
      <c r="T29" s="373"/>
      <c r="U29" s="373"/>
      <c r="V29" s="374"/>
      <c r="W29" s="463"/>
      <c r="X29" s="464"/>
      <c r="Y29" s="465"/>
      <c r="Z29" s="375" t="s">
        <v>193</v>
      </c>
      <c r="AA29" s="376"/>
      <c r="AB29" s="376"/>
      <c r="AC29" s="376"/>
      <c r="AD29" s="376"/>
      <c r="AE29" s="376"/>
      <c r="AF29" s="376"/>
      <c r="AG29" s="377"/>
      <c r="AH29" s="372">
        <v>123</v>
      </c>
      <c r="AI29" s="373"/>
      <c r="AJ29" s="373"/>
      <c r="AK29" s="373"/>
      <c r="AL29" s="374"/>
      <c r="AM29" s="372">
        <v>348036</v>
      </c>
      <c r="AN29" s="373"/>
      <c r="AO29" s="373"/>
      <c r="AP29" s="373"/>
      <c r="AQ29" s="373"/>
      <c r="AR29" s="374"/>
      <c r="AS29" s="372">
        <v>2830</v>
      </c>
      <c r="AT29" s="373"/>
      <c r="AU29" s="373"/>
      <c r="AV29" s="373"/>
      <c r="AW29" s="373"/>
      <c r="AX29" s="432"/>
      <c r="AY29" s="439"/>
      <c r="AZ29" s="440"/>
      <c r="BA29" s="440"/>
      <c r="BB29" s="441"/>
      <c r="BC29" s="433" t="s">
        <v>194</v>
      </c>
      <c r="BD29" s="434"/>
      <c r="BE29" s="434"/>
      <c r="BF29" s="434"/>
      <c r="BG29" s="434"/>
      <c r="BH29" s="434"/>
      <c r="BI29" s="434"/>
      <c r="BJ29" s="434"/>
      <c r="BK29" s="434"/>
      <c r="BL29" s="434"/>
      <c r="BM29" s="435"/>
      <c r="BN29" s="419">
        <v>69679</v>
      </c>
      <c r="BO29" s="420"/>
      <c r="BP29" s="420"/>
      <c r="BQ29" s="420"/>
      <c r="BR29" s="420"/>
      <c r="BS29" s="420"/>
      <c r="BT29" s="420"/>
      <c r="BU29" s="421"/>
      <c r="BV29" s="419">
        <v>69676</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195</v>
      </c>
      <c r="X30" s="387"/>
      <c r="Y30" s="387"/>
      <c r="Z30" s="387"/>
      <c r="AA30" s="387"/>
      <c r="AB30" s="387"/>
      <c r="AC30" s="387"/>
      <c r="AD30" s="387"/>
      <c r="AE30" s="387"/>
      <c r="AF30" s="387"/>
      <c r="AG30" s="388"/>
      <c r="AH30" s="389">
        <v>97.3</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311636</v>
      </c>
      <c r="BO30" s="454"/>
      <c r="BP30" s="454"/>
      <c r="BQ30" s="454"/>
      <c r="BR30" s="454"/>
      <c r="BS30" s="454"/>
      <c r="BT30" s="454"/>
      <c r="BU30" s="455"/>
      <c r="BV30" s="453">
        <v>150659</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196</v>
      </c>
      <c r="D32" s="378"/>
      <c r="E32" s="378"/>
      <c r="F32" s="378"/>
      <c r="G32" s="378"/>
      <c r="H32" s="378"/>
      <c r="I32" s="378"/>
      <c r="J32" s="378"/>
      <c r="K32" s="378"/>
      <c r="L32" s="378"/>
      <c r="M32" s="378"/>
      <c r="N32" s="378"/>
      <c r="O32" s="378"/>
      <c r="P32" s="378"/>
      <c r="Q32" s="378"/>
      <c r="R32" s="378"/>
      <c r="S32" s="378"/>
      <c r="U32" s="379" t="s">
        <v>197</v>
      </c>
      <c r="V32" s="379"/>
      <c r="W32" s="379"/>
      <c r="X32" s="379"/>
      <c r="Y32" s="379"/>
      <c r="Z32" s="379"/>
      <c r="AA32" s="379"/>
      <c r="AB32" s="379"/>
      <c r="AC32" s="379"/>
      <c r="AD32" s="379"/>
      <c r="AE32" s="379"/>
      <c r="AF32" s="379"/>
      <c r="AG32" s="379"/>
      <c r="AH32" s="379"/>
      <c r="AI32" s="379"/>
      <c r="AJ32" s="379"/>
      <c r="AK32" s="379"/>
      <c r="AM32" s="379" t="s">
        <v>198</v>
      </c>
      <c r="AN32" s="379"/>
      <c r="AO32" s="379"/>
      <c r="AP32" s="379"/>
      <c r="AQ32" s="379"/>
      <c r="AR32" s="379"/>
      <c r="AS32" s="379"/>
      <c r="AT32" s="379"/>
      <c r="AU32" s="379"/>
      <c r="AV32" s="379"/>
      <c r="AW32" s="379"/>
      <c r="AX32" s="379"/>
      <c r="AY32" s="379"/>
      <c r="AZ32" s="379"/>
      <c r="BA32" s="379"/>
      <c r="BB32" s="379"/>
      <c r="BC32" s="379"/>
      <c r="BE32" s="379" t="s">
        <v>199</v>
      </c>
      <c r="BF32" s="379"/>
      <c r="BG32" s="379"/>
      <c r="BH32" s="379"/>
      <c r="BI32" s="379"/>
      <c r="BJ32" s="379"/>
      <c r="BK32" s="379"/>
      <c r="BL32" s="379"/>
      <c r="BM32" s="379"/>
      <c r="BN32" s="379"/>
      <c r="BO32" s="379"/>
      <c r="BP32" s="379"/>
      <c r="BQ32" s="379"/>
      <c r="BR32" s="379"/>
      <c r="BS32" s="379"/>
      <c r="BT32" s="379"/>
      <c r="BU32" s="379"/>
      <c r="BW32" s="379" t="s">
        <v>200</v>
      </c>
      <c r="BX32" s="379"/>
      <c r="BY32" s="379"/>
      <c r="BZ32" s="379"/>
      <c r="CA32" s="379"/>
      <c r="CB32" s="379"/>
      <c r="CC32" s="379"/>
      <c r="CD32" s="379"/>
      <c r="CE32" s="379"/>
      <c r="CF32" s="379"/>
      <c r="CG32" s="379"/>
      <c r="CH32" s="379"/>
      <c r="CI32" s="379"/>
      <c r="CJ32" s="379"/>
      <c r="CK32" s="379"/>
      <c r="CL32" s="379"/>
      <c r="CM32" s="379"/>
      <c r="CO32" s="379" t="s">
        <v>201</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202</v>
      </c>
      <c r="D33" s="371"/>
      <c r="E33" s="370" t="s">
        <v>203</v>
      </c>
      <c r="F33" s="370"/>
      <c r="G33" s="370"/>
      <c r="H33" s="370"/>
      <c r="I33" s="370"/>
      <c r="J33" s="370"/>
      <c r="K33" s="370"/>
      <c r="L33" s="370"/>
      <c r="M33" s="370"/>
      <c r="N33" s="370"/>
      <c r="O33" s="370"/>
      <c r="P33" s="370"/>
      <c r="Q33" s="370"/>
      <c r="R33" s="370"/>
      <c r="S33" s="370"/>
      <c r="T33" s="206"/>
      <c r="U33" s="371" t="s">
        <v>202</v>
      </c>
      <c r="V33" s="371"/>
      <c r="W33" s="370" t="s">
        <v>204</v>
      </c>
      <c r="X33" s="370"/>
      <c r="Y33" s="370"/>
      <c r="Z33" s="370"/>
      <c r="AA33" s="370"/>
      <c r="AB33" s="370"/>
      <c r="AC33" s="370"/>
      <c r="AD33" s="370"/>
      <c r="AE33" s="370"/>
      <c r="AF33" s="370"/>
      <c r="AG33" s="370"/>
      <c r="AH33" s="370"/>
      <c r="AI33" s="370"/>
      <c r="AJ33" s="370"/>
      <c r="AK33" s="370"/>
      <c r="AL33" s="206"/>
      <c r="AM33" s="371" t="s">
        <v>205</v>
      </c>
      <c r="AN33" s="371"/>
      <c r="AO33" s="370" t="s">
        <v>206</v>
      </c>
      <c r="AP33" s="370"/>
      <c r="AQ33" s="370"/>
      <c r="AR33" s="370"/>
      <c r="AS33" s="370"/>
      <c r="AT33" s="370"/>
      <c r="AU33" s="370"/>
      <c r="AV33" s="370"/>
      <c r="AW33" s="370"/>
      <c r="AX33" s="370"/>
      <c r="AY33" s="370"/>
      <c r="AZ33" s="370"/>
      <c r="BA33" s="370"/>
      <c r="BB33" s="370"/>
      <c r="BC33" s="370"/>
      <c r="BD33" s="207"/>
      <c r="BE33" s="370" t="s">
        <v>207</v>
      </c>
      <c r="BF33" s="370"/>
      <c r="BG33" s="370" t="s">
        <v>208</v>
      </c>
      <c r="BH33" s="370"/>
      <c r="BI33" s="370"/>
      <c r="BJ33" s="370"/>
      <c r="BK33" s="370"/>
      <c r="BL33" s="370"/>
      <c r="BM33" s="370"/>
      <c r="BN33" s="370"/>
      <c r="BO33" s="370"/>
      <c r="BP33" s="370"/>
      <c r="BQ33" s="370"/>
      <c r="BR33" s="370"/>
      <c r="BS33" s="370"/>
      <c r="BT33" s="370"/>
      <c r="BU33" s="370"/>
      <c r="BV33" s="207"/>
      <c r="BW33" s="371" t="s">
        <v>207</v>
      </c>
      <c r="BX33" s="371"/>
      <c r="BY33" s="370" t="s">
        <v>209</v>
      </c>
      <c r="BZ33" s="370"/>
      <c r="CA33" s="370"/>
      <c r="CB33" s="370"/>
      <c r="CC33" s="370"/>
      <c r="CD33" s="370"/>
      <c r="CE33" s="370"/>
      <c r="CF33" s="370"/>
      <c r="CG33" s="370"/>
      <c r="CH33" s="370"/>
      <c r="CI33" s="370"/>
      <c r="CJ33" s="370"/>
      <c r="CK33" s="370"/>
      <c r="CL33" s="370"/>
      <c r="CM33" s="370"/>
      <c r="CN33" s="206"/>
      <c r="CO33" s="371" t="s">
        <v>202</v>
      </c>
      <c r="CP33" s="371"/>
      <c r="CQ33" s="370" t="s">
        <v>210</v>
      </c>
      <c r="CR33" s="370"/>
      <c r="CS33" s="370"/>
      <c r="CT33" s="370"/>
      <c r="CU33" s="370"/>
      <c r="CV33" s="370"/>
      <c r="CW33" s="370"/>
      <c r="CX33" s="370"/>
      <c r="CY33" s="370"/>
      <c r="CZ33" s="370"/>
      <c r="DA33" s="370"/>
      <c r="DB33" s="370"/>
      <c r="DC33" s="370"/>
      <c r="DD33" s="370"/>
      <c r="DE33" s="370"/>
      <c r="DF33" s="206"/>
      <c r="DG33" s="369" t="s">
        <v>211</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5</v>
      </c>
      <c r="V34" s="367"/>
      <c r="W34" s="368" t="str">
        <f>IF('各会計、関係団体の財政状況及び健全化判断比率'!B28="","",'各会計、関係団体の財政状況及び健全化判断比率'!B28)</f>
        <v>勝央町国民健康保険事業勘定特別会計</v>
      </c>
      <c r="X34" s="368"/>
      <c r="Y34" s="368"/>
      <c r="Z34" s="368"/>
      <c r="AA34" s="368"/>
      <c r="AB34" s="368"/>
      <c r="AC34" s="368"/>
      <c r="AD34" s="368"/>
      <c r="AE34" s="368"/>
      <c r="AF34" s="368"/>
      <c r="AG34" s="368"/>
      <c r="AH34" s="368"/>
      <c r="AI34" s="368"/>
      <c r="AJ34" s="368"/>
      <c r="AK34" s="368"/>
      <c r="AL34" s="181"/>
      <c r="AM34" s="367">
        <f>IF(AO34="","",MAX(C34:D43,U34:V43)+1)</f>
        <v>8</v>
      </c>
      <c r="AN34" s="367"/>
      <c r="AO34" s="368" t="str">
        <f>IF('各会計、関係団体の財政状況及び健全化判断比率'!B31="","",'各会計、関係団体の財政状況及び健全化判断比率'!B31)</f>
        <v>勝央町水道事業会計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10</v>
      </c>
      <c r="BX34" s="367"/>
      <c r="BY34" s="368" t="str">
        <f>IF('各会計、関係団体の財政状況及び健全化判断比率'!B68="","",'各会計、関係団体の財政状況及び健全化判断比率'!B68)</f>
        <v>岡山県広域水道企業団</v>
      </c>
      <c r="BZ34" s="368"/>
      <c r="CA34" s="368"/>
      <c r="CB34" s="368"/>
      <c r="CC34" s="368"/>
      <c r="CD34" s="368"/>
      <c r="CE34" s="368"/>
      <c r="CF34" s="368"/>
      <c r="CG34" s="368"/>
      <c r="CH34" s="368"/>
      <c r="CI34" s="368"/>
      <c r="CJ34" s="368"/>
      <c r="CK34" s="368"/>
      <c r="CL34" s="368"/>
      <c r="CM34" s="368"/>
      <c r="CN34" s="181"/>
      <c r="CO34" s="367">
        <f>IF(CQ34="","",MAX(C34:D43,U34:V43,AM34:AN43,BE34:BF43,BW34:BX43)+1)</f>
        <v>20</v>
      </c>
      <c r="CP34" s="367"/>
      <c r="CQ34" s="368" t="str">
        <f>IF('各会計、関係団体の財政状況及び健全化判断比率'!BS7="","",'各会計、関係団体の財政状況及び健全化判断比率'!BS7)</f>
        <v>（有）アグリスポット岡山</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勝央町住宅新築資金等貸付事業特別会計</v>
      </c>
      <c r="F35" s="368"/>
      <c r="G35" s="368"/>
      <c r="H35" s="368"/>
      <c r="I35" s="368"/>
      <c r="J35" s="368"/>
      <c r="K35" s="368"/>
      <c r="L35" s="368"/>
      <c r="M35" s="368"/>
      <c r="N35" s="368"/>
      <c r="O35" s="368"/>
      <c r="P35" s="368"/>
      <c r="Q35" s="368"/>
      <c r="R35" s="368"/>
      <c r="S35" s="368"/>
      <c r="T35" s="181"/>
      <c r="U35" s="367">
        <f>IF(W35="","",U34+1)</f>
        <v>6</v>
      </c>
      <c r="V35" s="367"/>
      <c r="W35" s="368" t="str">
        <f>IF('各会計、関係団体の財政状況及び健全化判断比率'!B29="","",'各会計、関係団体の財政状況及び健全化判断比率'!B29)</f>
        <v>勝央町介護保険特別会計</v>
      </c>
      <c r="X35" s="368"/>
      <c r="Y35" s="368"/>
      <c r="Z35" s="368"/>
      <c r="AA35" s="368"/>
      <c r="AB35" s="368"/>
      <c r="AC35" s="368"/>
      <c r="AD35" s="368"/>
      <c r="AE35" s="368"/>
      <c r="AF35" s="368"/>
      <c r="AG35" s="368"/>
      <c r="AH35" s="368"/>
      <c r="AI35" s="368"/>
      <c r="AJ35" s="368"/>
      <c r="AK35" s="368"/>
      <c r="AL35" s="181"/>
      <c r="AM35" s="367">
        <f t="shared" ref="AM35:AM43" si="0">IF(AO35="","",AM34+1)</f>
        <v>9</v>
      </c>
      <c r="AN35" s="367"/>
      <c r="AO35" s="368" t="str">
        <f>IF('各会計、関係団体の財政状況及び健全化判断比率'!B32="","",'各会計、関係団体の財政状況及び健全化判断比率'!B32)</f>
        <v>勝央町下水道事業会計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11</v>
      </c>
      <c r="BX35" s="367"/>
      <c r="BY35" s="368" t="str">
        <f>IF('各会計、関係団体の財政状況及び健全化判断比率'!B69="","",'各会計、関係団体の財政状況及び健全化判断比率'!B69)</f>
        <v>岡山県後期高齢者医療広域連合一般会計</v>
      </c>
      <c r="BZ35" s="368"/>
      <c r="CA35" s="368"/>
      <c r="CB35" s="368"/>
      <c r="CC35" s="368"/>
      <c r="CD35" s="368"/>
      <c r="CE35" s="368"/>
      <c r="CF35" s="368"/>
      <c r="CG35" s="368"/>
      <c r="CH35" s="368"/>
      <c r="CI35" s="368"/>
      <c r="CJ35" s="368"/>
      <c r="CK35" s="368"/>
      <c r="CL35" s="368"/>
      <c r="CM35" s="368"/>
      <c r="CN35" s="181"/>
      <c r="CO35" s="367">
        <f t="shared" ref="CO35:CO43" si="3">IF(CQ35="","",CO34+1)</f>
        <v>21</v>
      </c>
      <c r="CP35" s="367"/>
      <c r="CQ35" s="368" t="str">
        <f>IF('各会計、関係団体の財政状況及び健全化判断比率'!BS8="","",'各会計、関係団体の財政状況及び健全化判断比率'!BS8)</f>
        <v>（公財）金太郎スポーツ振興財団</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f>IF(E36="","",C35+1)</f>
        <v>3</v>
      </c>
      <c r="D36" s="367"/>
      <c r="E36" s="368" t="str">
        <f>IF('各会計、関係団体の財政状況及び健全化判断比率'!B9="","",'各会計、関係団体の財政状況及び健全化判断比率'!B9)</f>
        <v>勝田郡介護認定等審査会特別会計</v>
      </c>
      <c r="F36" s="368"/>
      <c r="G36" s="368"/>
      <c r="H36" s="368"/>
      <c r="I36" s="368"/>
      <c r="J36" s="368"/>
      <c r="K36" s="368"/>
      <c r="L36" s="368"/>
      <c r="M36" s="368"/>
      <c r="N36" s="368"/>
      <c r="O36" s="368"/>
      <c r="P36" s="368"/>
      <c r="Q36" s="368"/>
      <c r="R36" s="368"/>
      <c r="S36" s="368"/>
      <c r="T36" s="181"/>
      <c r="U36" s="367">
        <f t="shared" ref="U36:U43" si="4">IF(W36="","",U35+1)</f>
        <v>7</v>
      </c>
      <c r="V36" s="367"/>
      <c r="W36" s="368" t="str">
        <f>IF('各会計、関係団体の財政状況及び健全化判断比率'!B30="","",'各会計、関係団体の財政状況及び健全化判断比率'!B30)</f>
        <v>勝央町後期高齢者医療特別会計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12</v>
      </c>
      <c r="BX36" s="367"/>
      <c r="BY36" s="368" t="str">
        <f>IF('各会計、関係団体の財政状況及び健全化判断比率'!B70="","",'各会計、関係団体の財政状況及び健全化判断比率'!B70)</f>
        <v>岡山県後期高齢者医療広域連合特別会計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f>IF(E37="","",C36+1)</f>
        <v>4</v>
      </c>
      <c r="D37" s="367"/>
      <c r="E37" s="368" t="str">
        <f>IF('各会計、関係団体の財政状況及び健全化判断比率'!B10="","",'各会計、関係団体の財政状況及び健全化判断比率'!B10)</f>
        <v>勝田郡障害者地域生活支援事業特別会計</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13</v>
      </c>
      <c r="BX37" s="367"/>
      <c r="BY37" s="368" t="str">
        <f>IF('各会計、関係団体の財政状況及び健全化判断比率'!B71="","",'各会計、関係団体の財政状況及び健全化判断比率'!B71)</f>
        <v>岡山県市町村総合事務組合一般会計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14</v>
      </c>
      <c r="BX38" s="367"/>
      <c r="BY38" s="368" t="str">
        <f>IF('各会計、関係団体の財政状況及び健全化判断比率'!B72="","",'各会計、関係団体の財政状況及び健全化判断比率'!B72)</f>
        <v>岡山県市町村総合事務組合貸付金特別会計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15</v>
      </c>
      <c r="BX39" s="367"/>
      <c r="BY39" s="368" t="str">
        <f>IF('各会計、関係団体の財政状況及び健全化判断比率'!B73="","",'各会計、関係団体の財政状況及び健全化判断比率'!B73)</f>
        <v>岡山県市町村総合事務組合拠出金事業特別会計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16</v>
      </c>
      <c r="BX40" s="367"/>
      <c r="BY40" s="368" t="str">
        <f>IF('各会計、関係団体の財政状況及び健全化判断比率'!B74="","",'各会計、関係団体の財政状況及び健全化判断比率'!B74)</f>
        <v>岡山県市町村税整理組合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17</v>
      </c>
      <c r="BX41" s="367"/>
      <c r="BY41" s="368" t="str">
        <f>IF('各会計、関係団体の財政状況及び健全化判断比率'!B75="","",'各会計、関係団体の財政状況及び健全化判断比率'!B75)</f>
        <v>津山広域事務組合一般会計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18</v>
      </c>
      <c r="BX42" s="367"/>
      <c r="BY42" s="368" t="str">
        <f>IF('各会計、関係団体の財政状況及び健全化判断比率'!B76="","",'各会計、関係団体の財政状況及び健全化判断比率'!B76)</f>
        <v>津山広域事務組合ふるさと振興事業特別会計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19</v>
      </c>
      <c r="BX43" s="367"/>
      <c r="BY43" s="368" t="str">
        <f>IF('各会計、関係団体の財政状況及び健全化判断比率'!B77="","",'各会計、関係団体の財政状況及び健全化判断比率'!B77)</f>
        <v>勝田郡老人福祉施設組合一般会計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212</v>
      </c>
      <c r="E46" s="364" t="s">
        <v>213</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214</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215</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216</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217</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218</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219</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220</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gWoY9QRbjM85xNmNYg1HTu7LFNG1Fc12SXjmf+ucKdX3LKd+f2OQZu/iErb52KwdU7UB31pSMxsw+oWN065+uQ==" saltValue="tOQlvo96Hthpl2af5YPpd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2">
      <c r="A34" s="22"/>
      <c r="B34" s="31"/>
      <c r="C34" s="1150" t="s">
        <v>566</v>
      </c>
      <c r="D34" s="1150"/>
      <c r="E34" s="1151"/>
      <c r="F34" s="32" t="s">
        <v>567</v>
      </c>
      <c r="G34" s="33" t="s">
        <v>568</v>
      </c>
      <c r="H34" s="33" t="s">
        <v>569</v>
      </c>
      <c r="I34" s="33" t="s">
        <v>570</v>
      </c>
      <c r="J34" s="34" t="s">
        <v>570</v>
      </c>
      <c r="K34" s="22"/>
      <c r="L34" s="22"/>
      <c r="M34" s="22"/>
      <c r="N34" s="22"/>
      <c r="O34" s="22"/>
      <c r="P34" s="22"/>
    </row>
    <row r="35" spans="1:16" ht="39" customHeight="1" x14ac:dyDescent="0.2">
      <c r="A35" s="22"/>
      <c r="B35" s="35"/>
      <c r="C35" s="1144" t="s">
        <v>571</v>
      </c>
      <c r="D35" s="1145"/>
      <c r="E35" s="1146"/>
      <c r="F35" s="36">
        <v>9.32</v>
      </c>
      <c r="G35" s="37">
        <v>10.28</v>
      </c>
      <c r="H35" s="37">
        <v>10.94</v>
      </c>
      <c r="I35" s="37">
        <v>10.92</v>
      </c>
      <c r="J35" s="38">
        <v>11.49</v>
      </c>
      <c r="K35" s="22"/>
      <c r="L35" s="22"/>
      <c r="M35" s="22"/>
      <c r="N35" s="22"/>
      <c r="O35" s="22"/>
      <c r="P35" s="22"/>
    </row>
    <row r="36" spans="1:16" ht="39" customHeight="1" x14ac:dyDescent="0.2">
      <c r="A36" s="22"/>
      <c r="B36" s="35"/>
      <c r="C36" s="1144" t="s">
        <v>572</v>
      </c>
      <c r="D36" s="1145"/>
      <c r="E36" s="1146"/>
      <c r="F36" s="36">
        <v>13.72</v>
      </c>
      <c r="G36" s="37">
        <v>14.39</v>
      </c>
      <c r="H36" s="37">
        <v>10.9</v>
      </c>
      <c r="I36" s="37">
        <v>10.27</v>
      </c>
      <c r="J36" s="38">
        <v>10.71</v>
      </c>
      <c r="K36" s="22"/>
      <c r="L36" s="22"/>
      <c r="M36" s="22"/>
      <c r="N36" s="22"/>
      <c r="O36" s="22"/>
      <c r="P36" s="22"/>
    </row>
    <row r="37" spans="1:16" ht="39" customHeight="1" x14ac:dyDescent="0.2">
      <c r="A37" s="22"/>
      <c r="B37" s="35"/>
      <c r="C37" s="1144" t="s">
        <v>573</v>
      </c>
      <c r="D37" s="1145"/>
      <c r="E37" s="1146"/>
      <c r="F37" s="36">
        <v>4.01</v>
      </c>
      <c r="G37" s="37">
        <v>4.5999999999999996</v>
      </c>
      <c r="H37" s="37">
        <v>4.92</v>
      </c>
      <c r="I37" s="37">
        <v>5</v>
      </c>
      <c r="J37" s="38">
        <v>5.67</v>
      </c>
      <c r="K37" s="22"/>
      <c r="L37" s="22"/>
      <c r="M37" s="22"/>
      <c r="N37" s="22"/>
      <c r="O37" s="22"/>
      <c r="P37" s="22"/>
    </row>
    <row r="38" spans="1:16" ht="39" customHeight="1" x14ac:dyDescent="0.2">
      <c r="A38" s="22"/>
      <c r="B38" s="35"/>
      <c r="C38" s="1144" t="s">
        <v>574</v>
      </c>
      <c r="D38" s="1145"/>
      <c r="E38" s="1146"/>
      <c r="F38" s="36">
        <v>2.4</v>
      </c>
      <c r="G38" s="37">
        <v>2.88</v>
      </c>
      <c r="H38" s="37">
        <v>3.18</v>
      </c>
      <c r="I38" s="37">
        <v>2.95</v>
      </c>
      <c r="J38" s="38">
        <v>3.17</v>
      </c>
      <c r="K38" s="22"/>
      <c r="L38" s="22"/>
      <c r="M38" s="22"/>
      <c r="N38" s="22"/>
      <c r="O38" s="22"/>
      <c r="P38" s="22"/>
    </row>
    <row r="39" spans="1:16" ht="39" customHeight="1" x14ac:dyDescent="0.2">
      <c r="A39" s="22"/>
      <c r="B39" s="35"/>
      <c r="C39" s="1144" t="s">
        <v>575</v>
      </c>
      <c r="D39" s="1145"/>
      <c r="E39" s="1146"/>
      <c r="F39" s="36">
        <v>3.86</v>
      </c>
      <c r="G39" s="37">
        <v>3.78</v>
      </c>
      <c r="H39" s="37">
        <v>2.23</v>
      </c>
      <c r="I39" s="37">
        <v>2.38</v>
      </c>
      <c r="J39" s="38">
        <v>2.34</v>
      </c>
      <c r="K39" s="22"/>
      <c r="L39" s="22"/>
      <c r="M39" s="22"/>
      <c r="N39" s="22"/>
      <c r="O39" s="22"/>
      <c r="P39" s="22"/>
    </row>
    <row r="40" spans="1:16" ht="39" customHeight="1" x14ac:dyDescent="0.2">
      <c r="A40" s="22"/>
      <c r="B40" s="35"/>
      <c r="C40" s="1144" t="s">
        <v>576</v>
      </c>
      <c r="D40" s="1145"/>
      <c r="E40" s="1146"/>
      <c r="F40" s="36">
        <v>0.01</v>
      </c>
      <c r="G40" s="37">
        <v>0</v>
      </c>
      <c r="H40" s="37">
        <v>0</v>
      </c>
      <c r="I40" s="37">
        <v>0</v>
      </c>
      <c r="J40" s="38">
        <v>0.01</v>
      </c>
      <c r="K40" s="22"/>
      <c r="L40" s="22"/>
      <c r="M40" s="22"/>
      <c r="N40" s="22"/>
      <c r="O40" s="22"/>
      <c r="P40" s="22"/>
    </row>
    <row r="41" spans="1:16" ht="39" customHeight="1" x14ac:dyDescent="0.2">
      <c r="A41" s="22"/>
      <c r="B41" s="35"/>
      <c r="C41" s="1144" t="s">
        <v>577</v>
      </c>
      <c r="D41" s="1145"/>
      <c r="E41" s="1146"/>
      <c r="F41" s="36">
        <v>0</v>
      </c>
      <c r="G41" s="37">
        <v>0.06</v>
      </c>
      <c r="H41" s="37">
        <v>0</v>
      </c>
      <c r="I41" s="37">
        <v>0</v>
      </c>
      <c r="J41" s="38">
        <v>0</v>
      </c>
      <c r="K41" s="22"/>
      <c r="L41" s="22"/>
      <c r="M41" s="22"/>
      <c r="N41" s="22"/>
      <c r="O41" s="22"/>
      <c r="P41" s="22"/>
    </row>
    <row r="42" spans="1:16" ht="39" customHeight="1" x14ac:dyDescent="0.2">
      <c r="A42" s="22"/>
      <c r="B42" s="39"/>
      <c r="C42" s="1144" t="s">
        <v>578</v>
      </c>
      <c r="D42" s="1145"/>
      <c r="E42" s="1146"/>
      <c r="F42" s="36" t="s">
        <v>520</v>
      </c>
      <c r="G42" s="37" t="s">
        <v>520</v>
      </c>
      <c r="H42" s="37" t="s">
        <v>520</v>
      </c>
      <c r="I42" s="37" t="s">
        <v>520</v>
      </c>
      <c r="J42" s="38" t="s">
        <v>520</v>
      </c>
      <c r="K42" s="22"/>
      <c r="L42" s="22"/>
      <c r="M42" s="22"/>
      <c r="N42" s="22"/>
      <c r="O42" s="22"/>
      <c r="P42" s="22"/>
    </row>
    <row r="43" spans="1:16" ht="39" customHeight="1" thickBot="1" x14ac:dyDescent="0.25">
      <c r="A43" s="22"/>
      <c r="B43" s="40"/>
      <c r="C43" s="1147" t="s">
        <v>579</v>
      </c>
      <c r="D43" s="1148"/>
      <c r="E43" s="1149"/>
      <c r="F43" s="41">
        <v>0.01</v>
      </c>
      <c r="G43" s="42">
        <v>0</v>
      </c>
      <c r="H43" s="42">
        <v>0.01</v>
      </c>
      <c r="I43" s="42">
        <v>0.01</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UbS0HbbszHcQdQDFsP/PcQqP8F+DGtfnW4oCaWkRiGOPHX8vTRMK6A9xGqzDpLp0g13H3sG4G634R+Xqfgg9nQ==" saltValue="1Kz901xKM/C0qQO3sEC4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5"/>
  <sheetViews>
    <sheetView showGridLines="0" zoomScale="85" zoomScaleNormal="85"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2">
      <c r="A45" s="48"/>
      <c r="B45" s="1175" t="s">
        <v>11</v>
      </c>
      <c r="C45" s="1176"/>
      <c r="D45" s="58"/>
      <c r="E45" s="1181" t="s">
        <v>12</v>
      </c>
      <c r="F45" s="1181"/>
      <c r="G45" s="1181"/>
      <c r="H45" s="1181"/>
      <c r="I45" s="1181"/>
      <c r="J45" s="1182"/>
      <c r="K45" s="59">
        <v>644</v>
      </c>
      <c r="L45" s="60">
        <v>656</v>
      </c>
      <c r="M45" s="60">
        <v>637</v>
      </c>
      <c r="N45" s="60">
        <v>635</v>
      </c>
      <c r="O45" s="61">
        <v>637</v>
      </c>
      <c r="P45" s="48"/>
      <c r="Q45" s="48"/>
      <c r="R45" s="48"/>
      <c r="S45" s="48"/>
      <c r="T45" s="48"/>
      <c r="U45" s="48"/>
    </row>
    <row r="46" spans="1:21" ht="30.75" customHeight="1" x14ac:dyDescent="0.2">
      <c r="A46" s="48"/>
      <c r="B46" s="1177"/>
      <c r="C46" s="1178"/>
      <c r="D46" s="62"/>
      <c r="E46" s="1154" t="s">
        <v>13</v>
      </c>
      <c r="F46" s="1154"/>
      <c r="G46" s="1154"/>
      <c r="H46" s="1154"/>
      <c r="I46" s="1154"/>
      <c r="J46" s="1155"/>
      <c r="K46" s="63" t="s">
        <v>520</v>
      </c>
      <c r="L46" s="64" t="s">
        <v>520</v>
      </c>
      <c r="M46" s="64" t="s">
        <v>520</v>
      </c>
      <c r="N46" s="64" t="s">
        <v>520</v>
      </c>
      <c r="O46" s="65" t="s">
        <v>520</v>
      </c>
      <c r="P46" s="48"/>
      <c r="Q46" s="48"/>
      <c r="R46" s="48"/>
      <c r="S46" s="48"/>
      <c r="T46" s="48"/>
      <c r="U46" s="48"/>
    </row>
    <row r="47" spans="1:21" ht="30.75" customHeight="1" x14ac:dyDescent="0.2">
      <c r="A47" s="48"/>
      <c r="B47" s="1177"/>
      <c r="C47" s="1178"/>
      <c r="D47" s="62"/>
      <c r="E47" s="1154" t="s">
        <v>14</v>
      </c>
      <c r="F47" s="1154"/>
      <c r="G47" s="1154"/>
      <c r="H47" s="1154"/>
      <c r="I47" s="1154"/>
      <c r="J47" s="1155"/>
      <c r="K47" s="63" t="s">
        <v>520</v>
      </c>
      <c r="L47" s="64" t="s">
        <v>520</v>
      </c>
      <c r="M47" s="64" t="s">
        <v>520</v>
      </c>
      <c r="N47" s="64" t="s">
        <v>520</v>
      </c>
      <c r="O47" s="65" t="s">
        <v>520</v>
      </c>
      <c r="P47" s="48"/>
      <c r="Q47" s="48"/>
      <c r="R47" s="48"/>
      <c r="S47" s="48"/>
      <c r="T47" s="48"/>
      <c r="U47" s="48"/>
    </row>
    <row r="48" spans="1:21" ht="30.75" customHeight="1" x14ac:dyDescent="0.2">
      <c r="A48" s="48"/>
      <c r="B48" s="1177"/>
      <c r="C48" s="1178"/>
      <c r="D48" s="62"/>
      <c r="E48" s="1154" t="s">
        <v>15</v>
      </c>
      <c r="F48" s="1154"/>
      <c r="G48" s="1154"/>
      <c r="H48" s="1154"/>
      <c r="I48" s="1154"/>
      <c r="J48" s="1155"/>
      <c r="K48" s="63">
        <v>439</v>
      </c>
      <c r="L48" s="64">
        <v>415</v>
      </c>
      <c r="M48" s="64">
        <v>412</v>
      </c>
      <c r="N48" s="64">
        <v>403</v>
      </c>
      <c r="O48" s="65">
        <v>375</v>
      </c>
      <c r="P48" s="48"/>
      <c r="Q48" s="48"/>
      <c r="R48" s="48"/>
      <c r="S48" s="48"/>
      <c r="T48" s="48"/>
      <c r="U48" s="48"/>
    </row>
    <row r="49" spans="1:21" ht="30.75" customHeight="1" x14ac:dyDescent="0.2">
      <c r="A49" s="48"/>
      <c r="B49" s="1177"/>
      <c r="C49" s="1178"/>
      <c r="D49" s="62"/>
      <c r="E49" s="1154" t="s">
        <v>16</v>
      </c>
      <c r="F49" s="1154"/>
      <c r="G49" s="1154"/>
      <c r="H49" s="1154"/>
      <c r="I49" s="1154"/>
      <c r="J49" s="1155"/>
      <c r="K49" s="63">
        <v>48</v>
      </c>
      <c r="L49" s="64">
        <v>73</v>
      </c>
      <c r="M49" s="64">
        <v>78</v>
      </c>
      <c r="N49" s="64">
        <v>78</v>
      </c>
      <c r="O49" s="65">
        <v>84</v>
      </c>
      <c r="P49" s="48"/>
      <c r="Q49" s="48"/>
      <c r="R49" s="48"/>
      <c r="S49" s="48"/>
      <c r="T49" s="48"/>
      <c r="U49" s="48"/>
    </row>
    <row r="50" spans="1:21" ht="30.75" customHeight="1" x14ac:dyDescent="0.2">
      <c r="A50" s="48"/>
      <c r="B50" s="1177"/>
      <c r="C50" s="1178"/>
      <c r="D50" s="62"/>
      <c r="E50" s="1154" t="s">
        <v>17</v>
      </c>
      <c r="F50" s="1154"/>
      <c r="G50" s="1154"/>
      <c r="H50" s="1154"/>
      <c r="I50" s="1154"/>
      <c r="J50" s="1155"/>
      <c r="K50" s="63">
        <v>17</v>
      </c>
      <c r="L50" s="64">
        <v>18</v>
      </c>
      <c r="M50" s="64">
        <v>19</v>
      </c>
      <c r="N50" s="64">
        <v>18</v>
      </c>
      <c r="O50" s="65">
        <v>22</v>
      </c>
      <c r="P50" s="48"/>
      <c r="Q50" s="48"/>
      <c r="R50" s="48"/>
      <c r="S50" s="48"/>
      <c r="T50" s="48"/>
      <c r="U50" s="48"/>
    </row>
    <row r="51" spans="1:21" ht="30.75" customHeight="1" x14ac:dyDescent="0.2">
      <c r="A51" s="48"/>
      <c r="B51" s="1179"/>
      <c r="C51" s="1180"/>
      <c r="D51" s="66"/>
      <c r="E51" s="1154" t="s">
        <v>18</v>
      </c>
      <c r="F51" s="1154"/>
      <c r="G51" s="1154"/>
      <c r="H51" s="1154"/>
      <c r="I51" s="1154"/>
      <c r="J51" s="1155"/>
      <c r="K51" s="63" t="s">
        <v>520</v>
      </c>
      <c r="L51" s="64" t="s">
        <v>520</v>
      </c>
      <c r="M51" s="64" t="s">
        <v>520</v>
      </c>
      <c r="N51" s="64" t="s">
        <v>520</v>
      </c>
      <c r="O51" s="65" t="s">
        <v>520</v>
      </c>
      <c r="P51" s="48"/>
      <c r="Q51" s="48"/>
      <c r="R51" s="48"/>
      <c r="S51" s="48"/>
      <c r="T51" s="48"/>
      <c r="U51" s="48"/>
    </row>
    <row r="52" spans="1:21" ht="30.75" customHeight="1" x14ac:dyDescent="0.2">
      <c r="A52" s="48"/>
      <c r="B52" s="1152" t="s">
        <v>19</v>
      </c>
      <c r="C52" s="1153"/>
      <c r="D52" s="66"/>
      <c r="E52" s="1154" t="s">
        <v>20</v>
      </c>
      <c r="F52" s="1154"/>
      <c r="G52" s="1154"/>
      <c r="H52" s="1154"/>
      <c r="I52" s="1154"/>
      <c r="J52" s="1155"/>
      <c r="K52" s="63">
        <v>739</v>
      </c>
      <c r="L52" s="64">
        <v>699</v>
      </c>
      <c r="M52" s="64">
        <v>673</v>
      </c>
      <c r="N52" s="64">
        <v>661</v>
      </c>
      <c r="O52" s="65">
        <v>660</v>
      </c>
      <c r="P52" s="48"/>
      <c r="Q52" s="48"/>
      <c r="R52" s="48"/>
      <c r="S52" s="48"/>
      <c r="T52" s="48"/>
      <c r="U52" s="48"/>
    </row>
    <row r="53" spans="1:21" ht="30.75" customHeight="1" thickBot="1" x14ac:dyDescent="0.25">
      <c r="A53" s="48"/>
      <c r="B53" s="1156" t="s">
        <v>21</v>
      </c>
      <c r="C53" s="1157"/>
      <c r="D53" s="67"/>
      <c r="E53" s="1158" t="s">
        <v>22</v>
      </c>
      <c r="F53" s="1158"/>
      <c r="G53" s="1158"/>
      <c r="H53" s="1158"/>
      <c r="I53" s="1158"/>
      <c r="J53" s="1159"/>
      <c r="K53" s="68">
        <v>409</v>
      </c>
      <c r="L53" s="69">
        <v>463</v>
      </c>
      <c r="M53" s="69">
        <v>473</v>
      </c>
      <c r="N53" s="69">
        <v>473</v>
      </c>
      <c r="O53" s="70">
        <v>458</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580</v>
      </c>
      <c r="P56" s="48"/>
      <c r="Q56" s="48"/>
      <c r="R56" s="48"/>
      <c r="S56" s="48"/>
      <c r="T56" s="48"/>
      <c r="U56" s="48"/>
    </row>
    <row r="57" spans="1:21" ht="31.5" customHeight="1" thickBot="1" x14ac:dyDescent="0.3">
      <c r="A57" s="48"/>
      <c r="B57" s="76"/>
      <c r="C57" s="77"/>
      <c r="D57" s="77"/>
      <c r="E57" s="78"/>
      <c r="F57" s="78"/>
      <c r="G57" s="78"/>
      <c r="H57" s="78"/>
      <c r="I57" s="78"/>
      <c r="J57" s="79" t="s">
        <v>2</v>
      </c>
      <c r="K57" s="80" t="s">
        <v>581</v>
      </c>
      <c r="L57" s="81" t="s">
        <v>582</v>
      </c>
      <c r="M57" s="81" t="s">
        <v>583</v>
      </c>
      <c r="N57" s="81" t="s">
        <v>584</v>
      </c>
      <c r="O57" s="82" t="s">
        <v>585</v>
      </c>
      <c r="P57" s="48"/>
      <c r="Q57" s="48"/>
      <c r="R57" s="48"/>
      <c r="S57" s="48"/>
      <c r="T57" s="48"/>
      <c r="U57" s="48"/>
    </row>
    <row r="58" spans="1:21" ht="31.5" customHeight="1" x14ac:dyDescent="0.2">
      <c r="B58" s="1160" t="s">
        <v>26</v>
      </c>
      <c r="C58" s="1161"/>
      <c r="D58" s="1166" t="s">
        <v>27</v>
      </c>
      <c r="E58" s="1167"/>
      <c r="F58" s="1167"/>
      <c r="G58" s="1167"/>
      <c r="H58" s="1167"/>
      <c r="I58" s="1167"/>
      <c r="J58" s="1168"/>
      <c r="K58" s="83"/>
      <c r="L58" s="84"/>
      <c r="M58" s="84"/>
      <c r="N58" s="84"/>
      <c r="O58" s="85"/>
    </row>
    <row r="59" spans="1:21" ht="31.5" customHeight="1" x14ac:dyDescent="0.2">
      <c r="B59" s="1162"/>
      <c r="C59" s="1163"/>
      <c r="D59" s="1169" t="s">
        <v>28</v>
      </c>
      <c r="E59" s="1170"/>
      <c r="F59" s="1170"/>
      <c r="G59" s="1170"/>
      <c r="H59" s="1170"/>
      <c r="I59" s="1170"/>
      <c r="J59" s="1171"/>
      <c r="K59" s="86"/>
      <c r="L59" s="87"/>
      <c r="M59" s="87"/>
      <c r="N59" s="87"/>
      <c r="O59" s="88"/>
    </row>
    <row r="60" spans="1:21" ht="31.5" customHeight="1" thickBot="1" x14ac:dyDescent="0.25">
      <c r="B60" s="1164"/>
      <c r="C60" s="1165"/>
      <c r="D60" s="1172" t="s">
        <v>29</v>
      </c>
      <c r="E60" s="1173"/>
      <c r="F60" s="1173"/>
      <c r="G60" s="1173"/>
      <c r="H60" s="1173"/>
      <c r="I60" s="1173"/>
      <c r="J60" s="1174"/>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row r="65" ht="12.65" hidden="1" customHeight="1" x14ac:dyDescent="0.2"/>
  </sheetData>
  <sheetProtection algorithmName="SHA-512" hashValue="EUfAvEThde0O7/E6DAyBLtyQBpki5guttD4c0wBtJBy+XCg4ZfhpPOHhGd1hlqnPGdLofYPF7h43Zeg+cry9xg==" saltValue="9ACZHlwXvRQutFeX5mIeB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561</v>
      </c>
      <c r="J40" s="103" t="s">
        <v>562</v>
      </c>
      <c r="K40" s="103" t="s">
        <v>563</v>
      </c>
      <c r="L40" s="103" t="s">
        <v>564</v>
      </c>
      <c r="M40" s="104" t="s">
        <v>565</v>
      </c>
    </row>
    <row r="41" spans="2:13" ht="27.75" customHeight="1" x14ac:dyDescent="0.2">
      <c r="B41" s="1195" t="s">
        <v>32</v>
      </c>
      <c r="C41" s="1196"/>
      <c r="D41" s="105"/>
      <c r="E41" s="1197" t="s">
        <v>33</v>
      </c>
      <c r="F41" s="1197"/>
      <c r="G41" s="1197"/>
      <c r="H41" s="1198"/>
      <c r="I41" s="355">
        <v>6119</v>
      </c>
      <c r="J41" s="356">
        <v>6263</v>
      </c>
      <c r="K41" s="356">
        <v>6233</v>
      </c>
      <c r="L41" s="356">
        <v>6118</v>
      </c>
      <c r="M41" s="357">
        <v>5836</v>
      </c>
    </row>
    <row r="42" spans="2:13" ht="27.75" customHeight="1" x14ac:dyDescent="0.2">
      <c r="B42" s="1185"/>
      <c r="C42" s="1186"/>
      <c r="D42" s="106"/>
      <c r="E42" s="1189" t="s">
        <v>34</v>
      </c>
      <c r="F42" s="1189"/>
      <c r="G42" s="1189"/>
      <c r="H42" s="1190"/>
      <c r="I42" s="358">
        <v>226</v>
      </c>
      <c r="J42" s="359">
        <v>207</v>
      </c>
      <c r="K42" s="359">
        <v>181</v>
      </c>
      <c r="L42" s="359">
        <v>191</v>
      </c>
      <c r="M42" s="360">
        <v>163</v>
      </c>
    </row>
    <row r="43" spans="2:13" ht="27.75" customHeight="1" x14ac:dyDescent="0.2">
      <c r="B43" s="1185"/>
      <c r="C43" s="1186"/>
      <c r="D43" s="106"/>
      <c r="E43" s="1189" t="s">
        <v>35</v>
      </c>
      <c r="F43" s="1189"/>
      <c r="G43" s="1189"/>
      <c r="H43" s="1190"/>
      <c r="I43" s="358">
        <v>4921</v>
      </c>
      <c r="J43" s="359">
        <v>4393</v>
      </c>
      <c r="K43" s="359">
        <v>4004</v>
      </c>
      <c r="L43" s="359">
        <v>3635</v>
      </c>
      <c r="M43" s="360">
        <v>3336</v>
      </c>
    </row>
    <row r="44" spans="2:13" ht="27.75" customHeight="1" x14ac:dyDescent="0.2">
      <c r="B44" s="1185"/>
      <c r="C44" s="1186"/>
      <c r="D44" s="106"/>
      <c r="E44" s="1189" t="s">
        <v>36</v>
      </c>
      <c r="F44" s="1189"/>
      <c r="G44" s="1189"/>
      <c r="H44" s="1190"/>
      <c r="I44" s="358">
        <v>810</v>
      </c>
      <c r="J44" s="359">
        <v>744</v>
      </c>
      <c r="K44" s="359">
        <v>672</v>
      </c>
      <c r="L44" s="359">
        <v>633</v>
      </c>
      <c r="M44" s="360">
        <v>573</v>
      </c>
    </row>
    <row r="45" spans="2:13" ht="27.75" customHeight="1" x14ac:dyDescent="0.2">
      <c r="B45" s="1185"/>
      <c r="C45" s="1186"/>
      <c r="D45" s="106"/>
      <c r="E45" s="1189" t="s">
        <v>37</v>
      </c>
      <c r="F45" s="1189"/>
      <c r="G45" s="1189"/>
      <c r="H45" s="1190"/>
      <c r="I45" s="358">
        <v>887</v>
      </c>
      <c r="J45" s="359">
        <v>866</v>
      </c>
      <c r="K45" s="359">
        <v>815</v>
      </c>
      <c r="L45" s="359">
        <v>800</v>
      </c>
      <c r="M45" s="360">
        <v>781</v>
      </c>
    </row>
    <row r="46" spans="2:13" ht="27.75" customHeight="1" x14ac:dyDescent="0.2">
      <c r="B46" s="1185"/>
      <c r="C46" s="1186"/>
      <c r="D46" s="107"/>
      <c r="E46" s="1189" t="s">
        <v>38</v>
      </c>
      <c r="F46" s="1189"/>
      <c r="G46" s="1189"/>
      <c r="H46" s="1190"/>
      <c r="I46" s="358" t="s">
        <v>520</v>
      </c>
      <c r="J46" s="359" t="s">
        <v>520</v>
      </c>
      <c r="K46" s="359" t="s">
        <v>520</v>
      </c>
      <c r="L46" s="359" t="s">
        <v>520</v>
      </c>
      <c r="M46" s="360" t="s">
        <v>520</v>
      </c>
    </row>
    <row r="47" spans="2:13" ht="27.75" customHeight="1" x14ac:dyDescent="0.2">
      <c r="B47" s="1185"/>
      <c r="C47" s="1186"/>
      <c r="D47" s="108"/>
      <c r="E47" s="1199" t="s">
        <v>39</v>
      </c>
      <c r="F47" s="1200"/>
      <c r="G47" s="1200"/>
      <c r="H47" s="1201"/>
      <c r="I47" s="358" t="s">
        <v>520</v>
      </c>
      <c r="J47" s="359" t="s">
        <v>520</v>
      </c>
      <c r="K47" s="359" t="s">
        <v>520</v>
      </c>
      <c r="L47" s="359" t="s">
        <v>520</v>
      </c>
      <c r="M47" s="360" t="s">
        <v>520</v>
      </c>
    </row>
    <row r="48" spans="2:13" ht="27.75" customHeight="1" x14ac:dyDescent="0.2">
      <c r="B48" s="1185"/>
      <c r="C48" s="1186"/>
      <c r="D48" s="106"/>
      <c r="E48" s="1189" t="s">
        <v>40</v>
      </c>
      <c r="F48" s="1189"/>
      <c r="G48" s="1189"/>
      <c r="H48" s="1190"/>
      <c r="I48" s="358" t="s">
        <v>520</v>
      </c>
      <c r="J48" s="359" t="s">
        <v>520</v>
      </c>
      <c r="K48" s="359" t="s">
        <v>520</v>
      </c>
      <c r="L48" s="359" t="s">
        <v>520</v>
      </c>
      <c r="M48" s="360" t="s">
        <v>520</v>
      </c>
    </row>
    <row r="49" spans="2:13" ht="27.75" customHeight="1" x14ac:dyDescent="0.2">
      <c r="B49" s="1187"/>
      <c r="C49" s="1188"/>
      <c r="D49" s="106"/>
      <c r="E49" s="1189" t="s">
        <v>41</v>
      </c>
      <c r="F49" s="1189"/>
      <c r="G49" s="1189"/>
      <c r="H49" s="1190"/>
      <c r="I49" s="358" t="s">
        <v>520</v>
      </c>
      <c r="J49" s="359" t="s">
        <v>520</v>
      </c>
      <c r="K49" s="359" t="s">
        <v>520</v>
      </c>
      <c r="L49" s="359" t="s">
        <v>520</v>
      </c>
      <c r="M49" s="360" t="s">
        <v>520</v>
      </c>
    </row>
    <row r="50" spans="2:13" ht="27.75" customHeight="1" x14ac:dyDescent="0.2">
      <c r="B50" s="1183" t="s">
        <v>42</v>
      </c>
      <c r="C50" s="1184"/>
      <c r="D50" s="109"/>
      <c r="E50" s="1189" t="s">
        <v>43</v>
      </c>
      <c r="F50" s="1189"/>
      <c r="G50" s="1189"/>
      <c r="H50" s="1190"/>
      <c r="I50" s="358">
        <v>2535</v>
      </c>
      <c r="J50" s="359">
        <v>2771</v>
      </c>
      <c r="K50" s="359">
        <v>3142</v>
      </c>
      <c r="L50" s="359">
        <v>3599</v>
      </c>
      <c r="M50" s="360">
        <v>3825</v>
      </c>
    </row>
    <row r="51" spans="2:13" ht="27.75" customHeight="1" x14ac:dyDescent="0.2">
      <c r="B51" s="1185"/>
      <c r="C51" s="1186"/>
      <c r="D51" s="106"/>
      <c r="E51" s="1189" t="s">
        <v>44</v>
      </c>
      <c r="F51" s="1189"/>
      <c r="G51" s="1189"/>
      <c r="H51" s="1190"/>
      <c r="I51" s="358">
        <v>72</v>
      </c>
      <c r="J51" s="359">
        <v>70</v>
      </c>
      <c r="K51" s="359">
        <v>64</v>
      </c>
      <c r="L51" s="359">
        <v>79</v>
      </c>
      <c r="M51" s="360">
        <v>70</v>
      </c>
    </row>
    <row r="52" spans="2:13" ht="27.75" customHeight="1" x14ac:dyDescent="0.2">
      <c r="B52" s="1187"/>
      <c r="C52" s="1188"/>
      <c r="D52" s="106"/>
      <c r="E52" s="1189" t="s">
        <v>45</v>
      </c>
      <c r="F52" s="1189"/>
      <c r="G52" s="1189"/>
      <c r="H52" s="1190"/>
      <c r="I52" s="358">
        <v>7470</v>
      </c>
      <c r="J52" s="359">
        <v>7144</v>
      </c>
      <c r="K52" s="359">
        <v>6890</v>
      </c>
      <c r="L52" s="359">
        <v>6594</v>
      </c>
      <c r="M52" s="360">
        <v>6146</v>
      </c>
    </row>
    <row r="53" spans="2:13" ht="27.75" customHeight="1" thickBot="1" x14ac:dyDescent="0.25">
      <c r="B53" s="1191" t="s">
        <v>46</v>
      </c>
      <c r="C53" s="1192"/>
      <c r="D53" s="110"/>
      <c r="E53" s="1193" t="s">
        <v>47</v>
      </c>
      <c r="F53" s="1193"/>
      <c r="G53" s="1193"/>
      <c r="H53" s="1194"/>
      <c r="I53" s="361">
        <v>2886</v>
      </c>
      <c r="J53" s="362">
        <v>2488</v>
      </c>
      <c r="K53" s="362">
        <v>1808</v>
      </c>
      <c r="L53" s="362">
        <v>1105</v>
      </c>
      <c r="M53" s="363">
        <v>647</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k+Rk6g4kWj9Wy2i/Kd4GIc63MgQ2fbYKFpNagm0yTLlR6RyowDPn3QfyhW0HMZ7xPJ4vAzDrzRoSJim/CL6ORA==" saltValue="bo9c7m+NBfxm1U2aj6ybX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C58" sqref="C58:E58"/>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563</v>
      </c>
      <c r="G54" s="119" t="s">
        <v>564</v>
      </c>
      <c r="H54" s="120" t="s">
        <v>565</v>
      </c>
    </row>
    <row r="55" spans="2:8" ht="52.5" customHeight="1" x14ac:dyDescent="0.2">
      <c r="B55" s="121"/>
      <c r="C55" s="1210" t="s">
        <v>50</v>
      </c>
      <c r="D55" s="1210"/>
      <c r="E55" s="1211"/>
      <c r="F55" s="122">
        <v>2715</v>
      </c>
      <c r="G55" s="122">
        <v>3070</v>
      </c>
      <c r="H55" s="123">
        <v>3105</v>
      </c>
    </row>
    <row r="56" spans="2:8" ht="52.5" customHeight="1" x14ac:dyDescent="0.2">
      <c r="B56" s="124"/>
      <c r="C56" s="1212" t="s">
        <v>51</v>
      </c>
      <c r="D56" s="1212"/>
      <c r="E56" s="1213"/>
      <c r="F56" s="125">
        <v>1</v>
      </c>
      <c r="G56" s="125">
        <v>70</v>
      </c>
      <c r="H56" s="126">
        <v>70</v>
      </c>
    </row>
    <row r="57" spans="2:8" ht="53.25" customHeight="1" x14ac:dyDescent="0.2">
      <c r="B57" s="124"/>
      <c r="C57" s="1214" t="s">
        <v>52</v>
      </c>
      <c r="D57" s="1214"/>
      <c r="E57" s="1215"/>
      <c r="F57" s="127">
        <v>147</v>
      </c>
      <c r="G57" s="127">
        <v>151</v>
      </c>
      <c r="H57" s="128">
        <v>312</v>
      </c>
    </row>
    <row r="58" spans="2:8" ht="45.75" customHeight="1" x14ac:dyDescent="0.2">
      <c r="B58" s="129"/>
      <c r="C58" s="1202" t="s">
        <v>602</v>
      </c>
      <c r="D58" s="1203"/>
      <c r="E58" s="1204"/>
      <c r="F58" s="130" t="s">
        <v>607</v>
      </c>
      <c r="G58" s="130" t="s">
        <v>607</v>
      </c>
      <c r="H58" s="131">
        <v>150</v>
      </c>
    </row>
    <row r="59" spans="2:8" ht="45.75" customHeight="1" x14ac:dyDescent="0.2">
      <c r="B59" s="129"/>
      <c r="C59" s="1202" t="s">
        <v>603</v>
      </c>
      <c r="D59" s="1203"/>
      <c r="E59" s="1204"/>
      <c r="F59" s="130">
        <v>128</v>
      </c>
      <c r="G59" s="130">
        <v>128</v>
      </c>
      <c r="H59" s="131">
        <v>128</v>
      </c>
    </row>
    <row r="60" spans="2:8" ht="45.75" customHeight="1" x14ac:dyDescent="0.2">
      <c r="B60" s="129"/>
      <c r="C60" s="1202" t="s">
        <v>604</v>
      </c>
      <c r="D60" s="1203"/>
      <c r="E60" s="1204"/>
      <c r="F60" s="130">
        <v>11</v>
      </c>
      <c r="G60" s="130">
        <v>11</v>
      </c>
      <c r="H60" s="131">
        <v>11</v>
      </c>
    </row>
    <row r="61" spans="2:8" ht="45.75" customHeight="1" x14ac:dyDescent="0.2">
      <c r="B61" s="129"/>
      <c r="C61" s="1202" t="s">
        <v>605</v>
      </c>
      <c r="D61" s="1203"/>
      <c r="E61" s="1204"/>
      <c r="F61" s="130">
        <v>6</v>
      </c>
      <c r="G61" s="130">
        <v>9</v>
      </c>
      <c r="H61" s="131">
        <v>10</v>
      </c>
    </row>
    <row r="62" spans="2:8" ht="45.75" customHeight="1" thickBot="1" x14ac:dyDescent="0.25">
      <c r="B62" s="132"/>
      <c r="C62" s="1205" t="s">
        <v>606</v>
      </c>
      <c r="D62" s="1206"/>
      <c r="E62" s="1207"/>
      <c r="F62" s="133" t="s">
        <v>607</v>
      </c>
      <c r="G62" s="133" t="s">
        <v>607</v>
      </c>
      <c r="H62" s="134">
        <v>10</v>
      </c>
    </row>
    <row r="63" spans="2:8" ht="52.5" customHeight="1" thickBot="1" x14ac:dyDescent="0.25">
      <c r="B63" s="135"/>
      <c r="C63" s="1208" t="s">
        <v>53</v>
      </c>
      <c r="D63" s="1208"/>
      <c r="E63" s="1209"/>
      <c r="F63" s="136">
        <v>2864</v>
      </c>
      <c r="G63" s="136">
        <v>3290</v>
      </c>
      <c r="H63" s="137">
        <v>3487</v>
      </c>
    </row>
    <row r="64" spans="2:8" ht="13" x14ac:dyDescent="0.2"/>
  </sheetData>
  <sheetProtection algorithmName="SHA-512" hashValue="rH12MRtPnBOOUV3IUYL5Wv9BZ9gwZD9fBA3aNtwt+xzSKSm274StYje0sCOQKgpsVNwSf7dYBfsLd3mhCPiTFg==" saltValue="IzMmDWx5CACc7tQMtS2DM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559</v>
      </c>
      <c r="G2" s="151"/>
      <c r="H2" s="152"/>
    </row>
    <row r="3" spans="1:8" x14ac:dyDescent="0.2">
      <c r="A3" s="148" t="s">
        <v>552</v>
      </c>
      <c r="B3" s="153"/>
      <c r="C3" s="154"/>
      <c r="D3" s="155">
        <v>52660</v>
      </c>
      <c r="E3" s="156"/>
      <c r="F3" s="157">
        <v>108252</v>
      </c>
      <c r="G3" s="158"/>
      <c r="H3" s="159"/>
    </row>
    <row r="4" spans="1:8" x14ac:dyDescent="0.2">
      <c r="A4" s="160"/>
      <c r="B4" s="161"/>
      <c r="C4" s="162"/>
      <c r="D4" s="163">
        <v>35984</v>
      </c>
      <c r="E4" s="164"/>
      <c r="F4" s="165">
        <v>50321</v>
      </c>
      <c r="G4" s="166"/>
      <c r="H4" s="167"/>
    </row>
    <row r="5" spans="1:8" x14ac:dyDescent="0.2">
      <c r="A5" s="148" t="s">
        <v>554</v>
      </c>
      <c r="B5" s="153"/>
      <c r="C5" s="154"/>
      <c r="D5" s="155">
        <v>83569</v>
      </c>
      <c r="E5" s="156"/>
      <c r="F5" s="157">
        <v>93492</v>
      </c>
      <c r="G5" s="158"/>
      <c r="H5" s="159"/>
    </row>
    <row r="6" spans="1:8" x14ac:dyDescent="0.2">
      <c r="A6" s="160"/>
      <c r="B6" s="161"/>
      <c r="C6" s="162"/>
      <c r="D6" s="163">
        <v>67070</v>
      </c>
      <c r="E6" s="164"/>
      <c r="F6" s="165">
        <v>53316</v>
      </c>
      <c r="G6" s="166"/>
      <c r="H6" s="167"/>
    </row>
    <row r="7" spans="1:8" x14ac:dyDescent="0.2">
      <c r="A7" s="148" t="s">
        <v>555</v>
      </c>
      <c r="B7" s="153"/>
      <c r="C7" s="154"/>
      <c r="D7" s="155">
        <v>86941</v>
      </c>
      <c r="E7" s="156"/>
      <c r="F7" s="157">
        <v>94796</v>
      </c>
      <c r="G7" s="158"/>
      <c r="H7" s="159"/>
    </row>
    <row r="8" spans="1:8" x14ac:dyDescent="0.2">
      <c r="A8" s="160"/>
      <c r="B8" s="161"/>
      <c r="C8" s="162"/>
      <c r="D8" s="163">
        <v>36867</v>
      </c>
      <c r="E8" s="164"/>
      <c r="F8" s="165">
        <v>55781</v>
      </c>
      <c r="G8" s="166"/>
      <c r="H8" s="167"/>
    </row>
    <row r="9" spans="1:8" x14ac:dyDescent="0.2">
      <c r="A9" s="148" t="s">
        <v>556</v>
      </c>
      <c r="B9" s="153"/>
      <c r="C9" s="154"/>
      <c r="D9" s="155">
        <v>55677</v>
      </c>
      <c r="E9" s="156"/>
      <c r="F9" s="157">
        <v>85942</v>
      </c>
      <c r="G9" s="158"/>
      <c r="H9" s="159"/>
    </row>
    <row r="10" spans="1:8" x14ac:dyDescent="0.2">
      <c r="A10" s="160"/>
      <c r="B10" s="161"/>
      <c r="C10" s="162"/>
      <c r="D10" s="163">
        <v>35746</v>
      </c>
      <c r="E10" s="164"/>
      <c r="F10" s="165">
        <v>48630</v>
      </c>
      <c r="G10" s="166"/>
      <c r="H10" s="167"/>
    </row>
    <row r="11" spans="1:8" x14ac:dyDescent="0.2">
      <c r="A11" s="148" t="s">
        <v>557</v>
      </c>
      <c r="B11" s="153"/>
      <c r="C11" s="154"/>
      <c r="D11" s="155">
        <v>51885</v>
      </c>
      <c r="E11" s="156"/>
      <c r="F11" s="157">
        <v>95007</v>
      </c>
      <c r="G11" s="158"/>
      <c r="H11" s="159"/>
    </row>
    <row r="12" spans="1:8" x14ac:dyDescent="0.2">
      <c r="A12" s="160"/>
      <c r="B12" s="161"/>
      <c r="C12" s="168"/>
      <c r="D12" s="163">
        <v>38431</v>
      </c>
      <c r="E12" s="164"/>
      <c r="F12" s="165">
        <v>48509</v>
      </c>
      <c r="G12" s="166"/>
      <c r="H12" s="167"/>
    </row>
    <row r="13" spans="1:8" x14ac:dyDescent="0.2">
      <c r="A13" s="148"/>
      <c r="B13" s="153"/>
      <c r="C13" s="169"/>
      <c r="D13" s="170">
        <v>66146</v>
      </c>
      <c r="E13" s="171"/>
      <c r="F13" s="172">
        <v>95498</v>
      </c>
      <c r="G13" s="173"/>
      <c r="H13" s="159"/>
    </row>
    <row r="14" spans="1:8" x14ac:dyDescent="0.2">
      <c r="A14" s="160"/>
      <c r="B14" s="161"/>
      <c r="C14" s="162"/>
      <c r="D14" s="163">
        <v>42820</v>
      </c>
      <c r="E14" s="164"/>
      <c r="F14" s="165">
        <v>51311</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12.89</v>
      </c>
      <c r="C19" s="174">
        <f>ROUND(VALUE(SUBSTITUTE(実質収支比率等に係る経年分析!G$48,"▲","-")),2)</f>
        <v>13.57</v>
      </c>
      <c r="D19" s="174">
        <f>ROUND(VALUE(SUBSTITUTE(実質収支比率等に係る経年分析!H$48,"▲","-")),2)</f>
        <v>10.18</v>
      </c>
      <c r="E19" s="174">
        <f>ROUND(VALUE(SUBSTITUTE(実質収支比率等に係る経年分析!I$48,"▲","-")),2)</f>
        <v>9.6</v>
      </c>
      <c r="F19" s="174">
        <f>ROUND(VALUE(SUBSTITUTE(実質収支比率等に係る経年分析!J$48,"▲","-")),2)</f>
        <v>10.039999999999999</v>
      </c>
    </row>
    <row r="20" spans="1:11" x14ac:dyDescent="0.2">
      <c r="A20" s="174" t="s">
        <v>57</v>
      </c>
      <c r="B20" s="174">
        <f>ROUND(VALUE(SUBSTITUTE(実質収支比率等に係る経年分析!F$47,"▲","-")),2)</f>
        <v>56.66</v>
      </c>
      <c r="C20" s="174">
        <f>ROUND(VALUE(SUBSTITUTE(実質収支比率等に係る経年分析!G$47,"▲","-")),2)</f>
        <v>62.74</v>
      </c>
      <c r="D20" s="174">
        <f>ROUND(VALUE(SUBSTITUTE(実質収支比率等に係る経年分析!H$47,"▲","-")),2)</f>
        <v>65.63</v>
      </c>
      <c r="E20" s="174">
        <f>ROUND(VALUE(SUBSTITUTE(実質収支比率等に係る経年分析!I$47,"▲","-")),2)</f>
        <v>70.73</v>
      </c>
      <c r="F20" s="174">
        <f>ROUND(VALUE(SUBSTITUTE(実質収支比率等に係る経年分析!J$47,"▲","-")),2)</f>
        <v>72.849999999999994</v>
      </c>
    </row>
    <row r="21" spans="1:11" x14ac:dyDescent="0.2">
      <c r="A21" s="174" t="s">
        <v>58</v>
      </c>
      <c r="B21" s="174">
        <f>IF(ISNUMBER(VALUE(SUBSTITUTE(実質収支比率等に係る経年分析!F$49,"▲","-"))),ROUND(VALUE(SUBSTITUTE(実質収支比率等に係る経年分析!F$49,"▲","-")),2),NA())</f>
        <v>1.65</v>
      </c>
      <c r="C21" s="174">
        <f>IF(ISNUMBER(VALUE(SUBSTITUTE(実質収支比率等に係る経年分析!G$49,"▲","-"))),ROUND(VALUE(SUBSTITUTE(実質収支比率等に係る経年分析!G$49,"▲","-")),2),NA())</f>
        <v>5.73</v>
      </c>
      <c r="D21" s="174">
        <f>IF(ISNUMBER(VALUE(SUBSTITUTE(実質収支比率等に係る経年分析!H$49,"▲","-"))),ROUND(VALUE(SUBSTITUTE(実質収支比率等に係る経年分析!H$49,"▲","-")),2),NA())</f>
        <v>3.76</v>
      </c>
      <c r="E21" s="174">
        <f>IF(ISNUMBER(VALUE(SUBSTITUTE(実質収支比率等に係る経年分析!I$49,"▲","-"))),ROUND(VALUE(SUBSTITUTE(実質収支比率等に係る経年分析!I$49,"▲","-")),2),NA())</f>
        <v>8.07</v>
      </c>
      <c r="F21" s="174">
        <f>IF(ISNUMBER(VALUE(SUBSTITUTE(実質収支比率等に係る経年分析!J$49,"▲","-"))),ROUND(VALUE(SUBSTITUTE(実質収支比率等に係る経年分析!J$49,"▲","-")),2),NA())</f>
        <v>1.1000000000000001</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0.01</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0.01</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勝央町後期高齢者医療特別会計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0.06</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勝田郡介護認定等審査会特別会計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x14ac:dyDescent="0.2">
      <c r="A31" s="175" t="str">
        <f>IF(連結実質赤字比率に係る赤字・黒字の構成分析!C$39="",NA(),連結実質赤字比率に係る赤字・黒字の構成分析!C$39)</f>
        <v>勝央町国民健康保険事業勘定特別会計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3.86</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3.78</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2.23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2.38</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2.34</v>
      </c>
    </row>
    <row r="32" spans="1:11" x14ac:dyDescent="0.2">
      <c r="A32" s="175" t="str">
        <f>IF(連結実質赤字比率に係る赤字・黒字の構成分析!C$38="",NA(),連結実質赤字比率に係る赤字・黒字の構成分析!C$38)</f>
        <v>勝央町介護保険特別会計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2.4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2.88</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3.18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2.95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3.17</v>
      </c>
    </row>
    <row r="33" spans="1:16" x14ac:dyDescent="0.2">
      <c r="A33" s="175" t="str">
        <f>IF(連結実質赤字比率に係る赤字・黒字の構成分析!C$37="",NA(),連結実質赤字比率に係る赤字・黒字の構成分析!C$37)</f>
        <v>勝央町水道事業会計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4.01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4.5999999999999996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4.92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5.67</v>
      </c>
    </row>
    <row r="34" spans="1:16" x14ac:dyDescent="0.2">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13.72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14.39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10.9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10.27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10.71</v>
      </c>
    </row>
    <row r="35" spans="1:16" x14ac:dyDescent="0.2">
      <c r="A35" s="175" t="str">
        <f>IF(連結実質赤字比率に係る赤字・黒字の構成分析!C$35="",NA(),連結実質赤字比率に係る赤字・黒字の構成分析!C$35)</f>
        <v>勝央町下水道事業会計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9.32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10.28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10.94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10.92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11.49</v>
      </c>
    </row>
    <row r="36" spans="1:16" x14ac:dyDescent="0.2">
      <c r="A36" s="175" t="str">
        <f>IF(連結実質赤字比率に係る赤字・黒字の構成分析!C$34="",NA(),連結実質赤字比率に係る赤字・黒字の構成分析!C$34)</f>
        <v>勝央町住宅新築資金等貸付事業特別会計</v>
      </c>
      <c r="B36" s="175">
        <f>IF(ROUND(VALUE(SUBSTITUTE(連結実質赤字比率に係る赤字・黒字の構成分析!F$34,"▲", "-")), 2) &lt; 0, ABS(ROUND(VALUE(SUBSTITUTE(連結実質赤字比率に係る赤字・黒字の構成分析!F$34,"▲", "-")), 2)), NA())</f>
        <v>0.85</v>
      </c>
      <c r="C36" s="175" t="e">
        <f>IF(ROUND(VALUE(SUBSTITUTE(連結実質赤字比率に係る赤字・黒字の構成分析!F$34,"▲", "-")), 2) &gt;= 0, ABS(ROUND(VALUE(SUBSTITUTE(連結実質赤字比率に係る赤字・黒字の構成分析!F$34,"▲", "-")), 2)), NA())</f>
        <v>#N/A</v>
      </c>
      <c r="D36" s="175">
        <f>IF(ROUND(VALUE(SUBSTITUTE(連結実質赤字比率に係る赤字・黒字の構成分析!G$34,"▲", "-")), 2) &lt; 0, ABS(ROUND(VALUE(SUBSTITUTE(連結実質赤字比率に係る赤字・黒字の構成分析!G$34,"▲", "-")), 2)), NA())</f>
        <v>0.83</v>
      </c>
      <c r="E36" s="175" t="e">
        <f>IF(ROUND(VALUE(SUBSTITUTE(連結実質赤字比率に係る赤字・黒字の構成分析!G$34,"▲", "-")), 2) &gt;= 0, ABS(ROUND(VALUE(SUBSTITUTE(連結実質赤字比率に係る赤字・黒字の構成分析!G$34,"▲", "-")), 2)), NA())</f>
        <v>#N/A</v>
      </c>
      <c r="F36" s="175">
        <f>IF(ROUND(VALUE(SUBSTITUTE(連結実質赤字比率に係る赤字・黒字の構成分析!H$34,"▲", "-")), 2) &lt; 0, ABS(ROUND(VALUE(SUBSTITUTE(連結実質赤字比率に係る赤字・黒字の構成分析!H$34,"▲", "-")), 2)), NA())</f>
        <v>0.75</v>
      </c>
      <c r="G36" s="175" t="e">
        <f>IF(ROUND(VALUE(SUBSTITUTE(連結実質赤字比率に係る赤字・黒字の構成分析!H$34,"▲", "-")), 2) &gt;= 0, ABS(ROUND(VALUE(SUBSTITUTE(連結実質赤字比率に係る赤字・黒字の構成分析!H$34,"▲", "-")), 2)), NA())</f>
        <v>#N/A</v>
      </c>
      <c r="H36" s="175">
        <f>IF(ROUND(VALUE(SUBSTITUTE(連結実質赤字比率に係る赤字・黒字の構成分析!I$34,"▲", "-")), 2) &lt; 0, ABS(ROUND(VALUE(SUBSTITUTE(連結実質赤字比率に係る赤字・黒字の構成分析!I$34,"▲", "-")), 2)), NA())</f>
        <v>0.69</v>
      </c>
      <c r="I36" s="175" t="e">
        <f>IF(ROUND(VALUE(SUBSTITUTE(連結実質赤字比率に係る赤字・黒字の構成分析!I$34,"▲", "-")), 2) &gt;= 0, ABS(ROUND(VALUE(SUBSTITUTE(連結実質赤字比率に係る赤字・黒字の構成分析!I$34,"▲", "-")), 2)), NA())</f>
        <v>#N/A</v>
      </c>
      <c r="J36" s="175">
        <f>IF(ROUND(VALUE(SUBSTITUTE(連結実質赤字比率に係る赤字・黒字の構成分析!J$34,"▲", "-")), 2) &lt; 0, ABS(ROUND(VALUE(SUBSTITUTE(連結実質赤字比率に係る赤字・黒字の構成分析!J$34,"▲", "-")), 2)), NA())</f>
        <v>0.69</v>
      </c>
      <c r="K36" s="175" t="e">
        <f>IF(ROUND(VALUE(SUBSTITUTE(連結実質赤字比率に係る赤字・黒字の構成分析!J$34,"▲", "-")), 2) &gt;= 0, ABS(ROUND(VALUE(SUBSTITUTE(連結実質赤字比率に係る赤字・黒字の構成分析!J$34,"▲", "-")), 2)), NA())</f>
        <v>#N/A</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739</v>
      </c>
      <c r="E42" s="176"/>
      <c r="F42" s="176"/>
      <c r="G42" s="176">
        <f>'実質公債費比率（分子）の構造'!L$52</f>
        <v>699</v>
      </c>
      <c r="H42" s="176"/>
      <c r="I42" s="176"/>
      <c r="J42" s="176">
        <f>'実質公債費比率（分子）の構造'!M$52</f>
        <v>673</v>
      </c>
      <c r="K42" s="176"/>
      <c r="L42" s="176"/>
      <c r="M42" s="176">
        <f>'実質公債費比率（分子）の構造'!N$52</f>
        <v>661</v>
      </c>
      <c r="N42" s="176"/>
      <c r="O42" s="176"/>
      <c r="P42" s="176">
        <f>'実質公債費比率（分子）の構造'!O$52</f>
        <v>660</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17</v>
      </c>
      <c r="C44" s="176"/>
      <c r="D44" s="176"/>
      <c r="E44" s="176">
        <f>'実質公債費比率（分子）の構造'!L$50</f>
        <v>18</v>
      </c>
      <c r="F44" s="176"/>
      <c r="G44" s="176"/>
      <c r="H44" s="176">
        <f>'実質公債費比率（分子）の構造'!M$50</f>
        <v>19</v>
      </c>
      <c r="I44" s="176"/>
      <c r="J44" s="176"/>
      <c r="K44" s="176">
        <f>'実質公債費比率（分子）の構造'!N$50</f>
        <v>18</v>
      </c>
      <c r="L44" s="176"/>
      <c r="M44" s="176"/>
      <c r="N44" s="176">
        <f>'実質公債費比率（分子）の構造'!O$50</f>
        <v>22</v>
      </c>
      <c r="O44" s="176"/>
      <c r="P44" s="176"/>
    </row>
    <row r="45" spans="1:16" x14ac:dyDescent="0.2">
      <c r="A45" s="176" t="s">
        <v>68</v>
      </c>
      <c r="B45" s="176">
        <f>'実質公債費比率（分子）の構造'!K$49</f>
        <v>48</v>
      </c>
      <c r="C45" s="176"/>
      <c r="D45" s="176"/>
      <c r="E45" s="176">
        <f>'実質公債費比率（分子）の構造'!L$49</f>
        <v>73</v>
      </c>
      <c r="F45" s="176"/>
      <c r="G45" s="176"/>
      <c r="H45" s="176">
        <f>'実質公債費比率（分子）の構造'!M$49</f>
        <v>78</v>
      </c>
      <c r="I45" s="176"/>
      <c r="J45" s="176"/>
      <c r="K45" s="176">
        <f>'実質公債費比率（分子）の構造'!N$49</f>
        <v>78</v>
      </c>
      <c r="L45" s="176"/>
      <c r="M45" s="176"/>
      <c r="N45" s="176">
        <f>'実質公債費比率（分子）の構造'!O$49</f>
        <v>84</v>
      </c>
      <c r="O45" s="176"/>
      <c r="P45" s="176"/>
    </row>
    <row r="46" spans="1:16" x14ac:dyDescent="0.2">
      <c r="A46" s="176" t="s">
        <v>69</v>
      </c>
      <c r="B46" s="176">
        <f>'実質公債費比率（分子）の構造'!K$48</f>
        <v>439</v>
      </c>
      <c r="C46" s="176"/>
      <c r="D46" s="176"/>
      <c r="E46" s="176">
        <f>'実質公債費比率（分子）の構造'!L$48</f>
        <v>415</v>
      </c>
      <c r="F46" s="176"/>
      <c r="G46" s="176"/>
      <c r="H46" s="176">
        <f>'実質公債費比率（分子）の構造'!M$48</f>
        <v>412</v>
      </c>
      <c r="I46" s="176"/>
      <c r="J46" s="176"/>
      <c r="K46" s="176">
        <f>'実質公債費比率（分子）の構造'!N$48</f>
        <v>403</v>
      </c>
      <c r="L46" s="176"/>
      <c r="M46" s="176"/>
      <c r="N46" s="176">
        <f>'実質公債費比率（分子）の構造'!O$48</f>
        <v>375</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644</v>
      </c>
      <c r="C49" s="176"/>
      <c r="D49" s="176"/>
      <c r="E49" s="176">
        <f>'実質公債費比率（分子）の構造'!L$45</f>
        <v>656</v>
      </c>
      <c r="F49" s="176"/>
      <c r="G49" s="176"/>
      <c r="H49" s="176">
        <f>'実質公債費比率（分子）の構造'!M$45</f>
        <v>637</v>
      </c>
      <c r="I49" s="176"/>
      <c r="J49" s="176"/>
      <c r="K49" s="176">
        <f>'実質公債費比率（分子）の構造'!N$45</f>
        <v>635</v>
      </c>
      <c r="L49" s="176"/>
      <c r="M49" s="176"/>
      <c r="N49" s="176">
        <f>'実質公債費比率（分子）の構造'!O$45</f>
        <v>637</v>
      </c>
      <c r="O49" s="176"/>
      <c r="P49" s="176"/>
    </row>
    <row r="50" spans="1:16" x14ac:dyDescent="0.2">
      <c r="A50" s="176" t="s">
        <v>73</v>
      </c>
      <c r="B50" s="176" t="e">
        <f>NA()</f>
        <v>#N/A</v>
      </c>
      <c r="C50" s="176">
        <f>IF(ISNUMBER('実質公債費比率（分子）の構造'!K$53),'実質公債費比率（分子）の構造'!K$53,NA())</f>
        <v>409</v>
      </c>
      <c r="D50" s="176" t="e">
        <f>NA()</f>
        <v>#N/A</v>
      </c>
      <c r="E50" s="176" t="e">
        <f>NA()</f>
        <v>#N/A</v>
      </c>
      <c r="F50" s="176">
        <f>IF(ISNUMBER('実質公債費比率（分子）の構造'!L$53),'実質公債費比率（分子）の構造'!L$53,NA())</f>
        <v>463</v>
      </c>
      <c r="G50" s="176" t="e">
        <f>NA()</f>
        <v>#N/A</v>
      </c>
      <c r="H50" s="176" t="e">
        <f>NA()</f>
        <v>#N/A</v>
      </c>
      <c r="I50" s="176">
        <f>IF(ISNUMBER('実質公債費比率（分子）の構造'!M$53),'実質公債費比率（分子）の構造'!M$53,NA())</f>
        <v>473</v>
      </c>
      <c r="J50" s="176" t="e">
        <f>NA()</f>
        <v>#N/A</v>
      </c>
      <c r="K50" s="176" t="e">
        <f>NA()</f>
        <v>#N/A</v>
      </c>
      <c r="L50" s="176">
        <f>IF(ISNUMBER('実質公債費比率（分子）の構造'!N$53),'実質公債費比率（分子）の構造'!N$53,NA())</f>
        <v>473</v>
      </c>
      <c r="M50" s="176" t="e">
        <f>NA()</f>
        <v>#N/A</v>
      </c>
      <c r="N50" s="176" t="e">
        <f>NA()</f>
        <v>#N/A</v>
      </c>
      <c r="O50" s="176">
        <f>IF(ISNUMBER('実質公債費比率（分子）の構造'!O$53),'実質公債費比率（分子）の構造'!O$53,NA())</f>
        <v>458</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7470</v>
      </c>
      <c r="E56" s="175"/>
      <c r="F56" s="175"/>
      <c r="G56" s="175">
        <f>'将来負担比率（分子）の構造'!J$52</f>
        <v>7144</v>
      </c>
      <c r="H56" s="175"/>
      <c r="I56" s="175"/>
      <c r="J56" s="175">
        <f>'将来負担比率（分子）の構造'!K$52</f>
        <v>6890</v>
      </c>
      <c r="K56" s="175"/>
      <c r="L56" s="175"/>
      <c r="M56" s="175">
        <f>'将来負担比率（分子）の構造'!L$52</f>
        <v>6594</v>
      </c>
      <c r="N56" s="175"/>
      <c r="O56" s="175"/>
      <c r="P56" s="175">
        <f>'将来負担比率（分子）の構造'!M$52</f>
        <v>6146</v>
      </c>
    </row>
    <row r="57" spans="1:16" x14ac:dyDescent="0.2">
      <c r="A57" s="175" t="s">
        <v>44</v>
      </c>
      <c r="B57" s="175"/>
      <c r="C57" s="175"/>
      <c r="D57" s="175">
        <f>'将来負担比率（分子）の構造'!I$51</f>
        <v>72</v>
      </c>
      <c r="E57" s="175"/>
      <c r="F57" s="175"/>
      <c r="G57" s="175">
        <f>'将来負担比率（分子）の構造'!J$51</f>
        <v>70</v>
      </c>
      <c r="H57" s="175"/>
      <c r="I57" s="175"/>
      <c r="J57" s="175">
        <f>'将来負担比率（分子）の構造'!K$51</f>
        <v>64</v>
      </c>
      <c r="K57" s="175"/>
      <c r="L57" s="175"/>
      <c r="M57" s="175">
        <f>'将来負担比率（分子）の構造'!L$51</f>
        <v>79</v>
      </c>
      <c r="N57" s="175"/>
      <c r="O57" s="175"/>
      <c r="P57" s="175">
        <f>'将来負担比率（分子）の構造'!M$51</f>
        <v>70</v>
      </c>
    </row>
    <row r="58" spans="1:16" x14ac:dyDescent="0.2">
      <c r="A58" s="175" t="s">
        <v>43</v>
      </c>
      <c r="B58" s="175"/>
      <c r="C58" s="175"/>
      <c r="D58" s="175">
        <f>'将来負担比率（分子）の構造'!I$50</f>
        <v>2535</v>
      </c>
      <c r="E58" s="175"/>
      <c r="F58" s="175"/>
      <c r="G58" s="175">
        <f>'将来負担比率（分子）の構造'!J$50</f>
        <v>2771</v>
      </c>
      <c r="H58" s="175"/>
      <c r="I58" s="175"/>
      <c r="J58" s="175">
        <f>'将来負担比率（分子）の構造'!K$50</f>
        <v>3142</v>
      </c>
      <c r="K58" s="175"/>
      <c r="L58" s="175"/>
      <c r="M58" s="175">
        <f>'将来負担比率（分子）の構造'!L$50</f>
        <v>3599</v>
      </c>
      <c r="N58" s="175"/>
      <c r="O58" s="175"/>
      <c r="P58" s="175">
        <f>'将来負担比率（分子）の構造'!M$50</f>
        <v>3825</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887</v>
      </c>
      <c r="C62" s="175"/>
      <c r="D62" s="175"/>
      <c r="E62" s="175">
        <f>'将来負担比率（分子）の構造'!J$45</f>
        <v>866</v>
      </c>
      <c r="F62" s="175"/>
      <c r="G62" s="175"/>
      <c r="H62" s="175">
        <f>'将来負担比率（分子）の構造'!K$45</f>
        <v>815</v>
      </c>
      <c r="I62" s="175"/>
      <c r="J62" s="175"/>
      <c r="K62" s="175">
        <f>'将来負担比率（分子）の構造'!L$45</f>
        <v>800</v>
      </c>
      <c r="L62" s="175"/>
      <c r="M62" s="175"/>
      <c r="N62" s="175">
        <f>'将来負担比率（分子）の構造'!M$45</f>
        <v>781</v>
      </c>
      <c r="O62" s="175"/>
      <c r="P62" s="175"/>
    </row>
    <row r="63" spans="1:16" x14ac:dyDescent="0.2">
      <c r="A63" s="175" t="s">
        <v>36</v>
      </c>
      <c r="B63" s="175">
        <f>'将来負担比率（分子）の構造'!I$44</f>
        <v>810</v>
      </c>
      <c r="C63" s="175"/>
      <c r="D63" s="175"/>
      <c r="E63" s="175">
        <f>'将来負担比率（分子）の構造'!J$44</f>
        <v>744</v>
      </c>
      <c r="F63" s="175"/>
      <c r="G63" s="175"/>
      <c r="H63" s="175">
        <f>'将来負担比率（分子）の構造'!K$44</f>
        <v>672</v>
      </c>
      <c r="I63" s="175"/>
      <c r="J63" s="175"/>
      <c r="K63" s="175">
        <f>'将来負担比率（分子）の構造'!L$44</f>
        <v>633</v>
      </c>
      <c r="L63" s="175"/>
      <c r="M63" s="175"/>
      <c r="N63" s="175">
        <f>'将来負担比率（分子）の構造'!M$44</f>
        <v>573</v>
      </c>
      <c r="O63" s="175"/>
      <c r="P63" s="175"/>
    </row>
    <row r="64" spans="1:16" x14ac:dyDescent="0.2">
      <c r="A64" s="175" t="s">
        <v>35</v>
      </c>
      <c r="B64" s="175">
        <f>'将来負担比率（分子）の構造'!I$43</f>
        <v>4921</v>
      </c>
      <c r="C64" s="175"/>
      <c r="D64" s="175"/>
      <c r="E64" s="175">
        <f>'将来負担比率（分子）の構造'!J$43</f>
        <v>4393</v>
      </c>
      <c r="F64" s="175"/>
      <c r="G64" s="175"/>
      <c r="H64" s="175">
        <f>'将来負担比率（分子）の構造'!K$43</f>
        <v>4004</v>
      </c>
      <c r="I64" s="175"/>
      <c r="J64" s="175"/>
      <c r="K64" s="175">
        <f>'将来負担比率（分子）の構造'!L$43</f>
        <v>3635</v>
      </c>
      <c r="L64" s="175"/>
      <c r="M64" s="175"/>
      <c r="N64" s="175">
        <f>'将来負担比率（分子）の構造'!M$43</f>
        <v>3336</v>
      </c>
      <c r="O64" s="175"/>
      <c r="P64" s="175"/>
    </row>
    <row r="65" spans="1:16" x14ac:dyDescent="0.2">
      <c r="A65" s="175" t="s">
        <v>34</v>
      </c>
      <c r="B65" s="175">
        <f>'将来負担比率（分子）の構造'!I$42</f>
        <v>226</v>
      </c>
      <c r="C65" s="175"/>
      <c r="D65" s="175"/>
      <c r="E65" s="175">
        <f>'将来負担比率（分子）の構造'!J$42</f>
        <v>207</v>
      </c>
      <c r="F65" s="175"/>
      <c r="G65" s="175"/>
      <c r="H65" s="175">
        <f>'将来負担比率（分子）の構造'!K$42</f>
        <v>181</v>
      </c>
      <c r="I65" s="175"/>
      <c r="J65" s="175"/>
      <c r="K65" s="175">
        <f>'将来負担比率（分子）の構造'!L$42</f>
        <v>191</v>
      </c>
      <c r="L65" s="175"/>
      <c r="M65" s="175"/>
      <c r="N65" s="175">
        <f>'将来負担比率（分子）の構造'!M$42</f>
        <v>163</v>
      </c>
      <c r="O65" s="175"/>
      <c r="P65" s="175"/>
    </row>
    <row r="66" spans="1:16" x14ac:dyDescent="0.2">
      <c r="A66" s="175" t="s">
        <v>33</v>
      </c>
      <c r="B66" s="175">
        <f>'将来負担比率（分子）の構造'!I$41</f>
        <v>6119</v>
      </c>
      <c r="C66" s="175"/>
      <c r="D66" s="175"/>
      <c r="E66" s="175">
        <f>'将来負担比率（分子）の構造'!J$41</f>
        <v>6263</v>
      </c>
      <c r="F66" s="175"/>
      <c r="G66" s="175"/>
      <c r="H66" s="175">
        <f>'将来負担比率（分子）の構造'!K$41</f>
        <v>6233</v>
      </c>
      <c r="I66" s="175"/>
      <c r="J66" s="175"/>
      <c r="K66" s="175">
        <f>'将来負担比率（分子）の構造'!L$41</f>
        <v>6118</v>
      </c>
      <c r="L66" s="175"/>
      <c r="M66" s="175"/>
      <c r="N66" s="175">
        <f>'将来負担比率（分子）の構造'!M$41</f>
        <v>5836</v>
      </c>
      <c r="O66" s="175"/>
      <c r="P66" s="175"/>
    </row>
    <row r="67" spans="1:16" x14ac:dyDescent="0.2">
      <c r="A67" s="175" t="s">
        <v>77</v>
      </c>
      <c r="B67" s="175" t="e">
        <f>NA()</f>
        <v>#N/A</v>
      </c>
      <c r="C67" s="175">
        <f>IF(ISNUMBER('将来負担比率（分子）の構造'!I$53), IF('将来負担比率（分子）の構造'!I$53 &lt; 0, 0, '将来負担比率（分子）の構造'!I$53), NA())</f>
        <v>2886</v>
      </c>
      <c r="D67" s="175" t="e">
        <f>NA()</f>
        <v>#N/A</v>
      </c>
      <c r="E67" s="175" t="e">
        <f>NA()</f>
        <v>#N/A</v>
      </c>
      <c r="F67" s="175">
        <f>IF(ISNUMBER('将来負担比率（分子）の構造'!J$53), IF('将来負担比率（分子）の構造'!J$53 &lt; 0, 0, '将来負担比率（分子）の構造'!J$53), NA())</f>
        <v>2488</v>
      </c>
      <c r="G67" s="175" t="e">
        <f>NA()</f>
        <v>#N/A</v>
      </c>
      <c r="H67" s="175" t="e">
        <f>NA()</f>
        <v>#N/A</v>
      </c>
      <c r="I67" s="175">
        <f>IF(ISNUMBER('将来負担比率（分子）の構造'!K$53), IF('将来負担比率（分子）の構造'!K$53 &lt; 0, 0, '将来負担比率（分子）の構造'!K$53), NA())</f>
        <v>1808</v>
      </c>
      <c r="J67" s="175" t="e">
        <f>NA()</f>
        <v>#N/A</v>
      </c>
      <c r="K67" s="175" t="e">
        <f>NA()</f>
        <v>#N/A</v>
      </c>
      <c r="L67" s="175">
        <f>IF(ISNUMBER('将来負担比率（分子）の構造'!L$53), IF('将来負担比率（分子）の構造'!L$53 &lt; 0, 0, '将来負担比率（分子）の構造'!L$53), NA())</f>
        <v>1105</v>
      </c>
      <c r="M67" s="175" t="e">
        <f>NA()</f>
        <v>#N/A</v>
      </c>
      <c r="N67" s="175" t="e">
        <f>NA()</f>
        <v>#N/A</v>
      </c>
      <c r="O67" s="175">
        <f>IF(ISNUMBER('将来負担比率（分子）の構造'!M$53), IF('将来負担比率（分子）の構造'!M$53 &lt; 0, 0, '将来負担比率（分子）の構造'!M$53), NA())</f>
        <v>647</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2715</v>
      </c>
      <c r="C72" s="179">
        <f>基金残高に係る経年分析!G55</f>
        <v>3070</v>
      </c>
      <c r="D72" s="179">
        <f>基金残高に係る経年分析!H55</f>
        <v>3105</v>
      </c>
    </row>
    <row r="73" spans="1:16" x14ac:dyDescent="0.2">
      <c r="A73" s="178" t="s">
        <v>80</v>
      </c>
      <c r="B73" s="179">
        <f>基金残高に係る経年分析!F56</f>
        <v>1</v>
      </c>
      <c r="C73" s="179">
        <f>基金残高に係る経年分析!G56</f>
        <v>70</v>
      </c>
      <c r="D73" s="179">
        <f>基金残高に係る経年分析!H56</f>
        <v>70</v>
      </c>
    </row>
    <row r="74" spans="1:16" x14ac:dyDescent="0.2">
      <c r="A74" s="178" t="s">
        <v>81</v>
      </c>
      <c r="B74" s="179">
        <f>基金残高に係る経年分析!F57</f>
        <v>147</v>
      </c>
      <c r="C74" s="179">
        <f>基金残高に係る経年分析!G57</f>
        <v>151</v>
      </c>
      <c r="D74" s="179">
        <f>基金残高に係る経年分析!H57</f>
        <v>312</v>
      </c>
    </row>
  </sheetData>
  <sheetProtection algorithmName="SHA-512" hashValue="R1EgoRLlDA8eiaoGjfokzpnBdeN0bQw7CW/jgtVhSKSlKXl3Wq4QN/ieQ9aw3k9SuX4AP0aoV+r+JXoykrVOVg==" saltValue="rPjCu+BguXJ3RatPMm09S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55" zoomScaleNormal="55"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221</v>
      </c>
      <c r="DI1" s="718"/>
      <c r="DJ1" s="718"/>
      <c r="DK1" s="718"/>
      <c r="DL1" s="718"/>
      <c r="DM1" s="718"/>
      <c r="DN1" s="719"/>
      <c r="DO1" s="214"/>
      <c r="DP1" s="717" t="s">
        <v>222</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223</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224</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225</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226</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227</v>
      </c>
      <c r="S4" s="674"/>
      <c r="T4" s="674"/>
      <c r="U4" s="674"/>
      <c r="V4" s="674"/>
      <c r="W4" s="674"/>
      <c r="X4" s="674"/>
      <c r="Y4" s="675"/>
      <c r="Z4" s="673" t="s">
        <v>228</v>
      </c>
      <c r="AA4" s="674"/>
      <c r="AB4" s="674"/>
      <c r="AC4" s="675"/>
      <c r="AD4" s="673" t="s">
        <v>229</v>
      </c>
      <c r="AE4" s="674"/>
      <c r="AF4" s="674"/>
      <c r="AG4" s="674"/>
      <c r="AH4" s="674"/>
      <c r="AI4" s="674"/>
      <c r="AJ4" s="674"/>
      <c r="AK4" s="675"/>
      <c r="AL4" s="673" t="s">
        <v>228</v>
      </c>
      <c r="AM4" s="674"/>
      <c r="AN4" s="674"/>
      <c r="AO4" s="675"/>
      <c r="AP4" s="720" t="s">
        <v>230</v>
      </c>
      <c r="AQ4" s="720"/>
      <c r="AR4" s="720"/>
      <c r="AS4" s="720"/>
      <c r="AT4" s="720"/>
      <c r="AU4" s="720"/>
      <c r="AV4" s="720"/>
      <c r="AW4" s="720"/>
      <c r="AX4" s="720"/>
      <c r="AY4" s="720"/>
      <c r="AZ4" s="720"/>
      <c r="BA4" s="720"/>
      <c r="BB4" s="720"/>
      <c r="BC4" s="720"/>
      <c r="BD4" s="720"/>
      <c r="BE4" s="720"/>
      <c r="BF4" s="720"/>
      <c r="BG4" s="720" t="s">
        <v>231</v>
      </c>
      <c r="BH4" s="720"/>
      <c r="BI4" s="720"/>
      <c r="BJ4" s="720"/>
      <c r="BK4" s="720"/>
      <c r="BL4" s="720"/>
      <c r="BM4" s="720"/>
      <c r="BN4" s="720"/>
      <c r="BO4" s="720" t="s">
        <v>228</v>
      </c>
      <c r="BP4" s="720"/>
      <c r="BQ4" s="720"/>
      <c r="BR4" s="720"/>
      <c r="BS4" s="720" t="s">
        <v>232</v>
      </c>
      <c r="BT4" s="720"/>
      <c r="BU4" s="720"/>
      <c r="BV4" s="720"/>
      <c r="BW4" s="720"/>
      <c r="BX4" s="720"/>
      <c r="BY4" s="720"/>
      <c r="BZ4" s="720"/>
      <c r="CA4" s="720"/>
      <c r="CB4" s="720"/>
      <c r="CD4" s="673" t="s">
        <v>233</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234</v>
      </c>
      <c r="C5" s="680"/>
      <c r="D5" s="680"/>
      <c r="E5" s="680"/>
      <c r="F5" s="680"/>
      <c r="G5" s="680"/>
      <c r="H5" s="680"/>
      <c r="I5" s="680"/>
      <c r="J5" s="680"/>
      <c r="K5" s="680"/>
      <c r="L5" s="680"/>
      <c r="M5" s="680"/>
      <c r="N5" s="680"/>
      <c r="O5" s="680"/>
      <c r="P5" s="680"/>
      <c r="Q5" s="681"/>
      <c r="R5" s="676">
        <v>1939257</v>
      </c>
      <c r="S5" s="677"/>
      <c r="T5" s="677"/>
      <c r="U5" s="677"/>
      <c r="V5" s="677"/>
      <c r="W5" s="677"/>
      <c r="X5" s="677"/>
      <c r="Y5" s="702"/>
      <c r="Z5" s="715">
        <v>28.1</v>
      </c>
      <c r="AA5" s="715"/>
      <c r="AB5" s="715"/>
      <c r="AC5" s="715"/>
      <c r="AD5" s="716">
        <v>1939257</v>
      </c>
      <c r="AE5" s="716"/>
      <c r="AF5" s="716"/>
      <c r="AG5" s="716"/>
      <c r="AH5" s="716"/>
      <c r="AI5" s="716"/>
      <c r="AJ5" s="716"/>
      <c r="AK5" s="716"/>
      <c r="AL5" s="703">
        <v>45.1</v>
      </c>
      <c r="AM5" s="685"/>
      <c r="AN5" s="685"/>
      <c r="AO5" s="704"/>
      <c r="AP5" s="679" t="s">
        <v>235</v>
      </c>
      <c r="AQ5" s="680"/>
      <c r="AR5" s="680"/>
      <c r="AS5" s="680"/>
      <c r="AT5" s="680"/>
      <c r="AU5" s="680"/>
      <c r="AV5" s="680"/>
      <c r="AW5" s="680"/>
      <c r="AX5" s="680"/>
      <c r="AY5" s="680"/>
      <c r="AZ5" s="680"/>
      <c r="BA5" s="680"/>
      <c r="BB5" s="680"/>
      <c r="BC5" s="680"/>
      <c r="BD5" s="680"/>
      <c r="BE5" s="680"/>
      <c r="BF5" s="681"/>
      <c r="BG5" s="621">
        <v>1939257</v>
      </c>
      <c r="BH5" s="622"/>
      <c r="BI5" s="622"/>
      <c r="BJ5" s="622"/>
      <c r="BK5" s="622"/>
      <c r="BL5" s="622"/>
      <c r="BM5" s="622"/>
      <c r="BN5" s="623"/>
      <c r="BO5" s="659">
        <v>100</v>
      </c>
      <c r="BP5" s="659"/>
      <c r="BQ5" s="659"/>
      <c r="BR5" s="659"/>
      <c r="BS5" s="660">
        <v>55873</v>
      </c>
      <c r="BT5" s="660"/>
      <c r="BU5" s="660"/>
      <c r="BV5" s="660"/>
      <c r="BW5" s="660"/>
      <c r="BX5" s="660"/>
      <c r="BY5" s="660"/>
      <c r="BZ5" s="660"/>
      <c r="CA5" s="660"/>
      <c r="CB5" s="700"/>
      <c r="CD5" s="673" t="s">
        <v>230</v>
      </c>
      <c r="CE5" s="674"/>
      <c r="CF5" s="674"/>
      <c r="CG5" s="674"/>
      <c r="CH5" s="674"/>
      <c r="CI5" s="674"/>
      <c r="CJ5" s="674"/>
      <c r="CK5" s="674"/>
      <c r="CL5" s="674"/>
      <c r="CM5" s="674"/>
      <c r="CN5" s="674"/>
      <c r="CO5" s="674"/>
      <c r="CP5" s="674"/>
      <c r="CQ5" s="675"/>
      <c r="CR5" s="673" t="s">
        <v>236</v>
      </c>
      <c r="CS5" s="674"/>
      <c r="CT5" s="674"/>
      <c r="CU5" s="674"/>
      <c r="CV5" s="674"/>
      <c r="CW5" s="674"/>
      <c r="CX5" s="674"/>
      <c r="CY5" s="675"/>
      <c r="CZ5" s="673" t="s">
        <v>228</v>
      </c>
      <c r="DA5" s="674"/>
      <c r="DB5" s="674"/>
      <c r="DC5" s="675"/>
      <c r="DD5" s="673" t="s">
        <v>237</v>
      </c>
      <c r="DE5" s="674"/>
      <c r="DF5" s="674"/>
      <c r="DG5" s="674"/>
      <c r="DH5" s="674"/>
      <c r="DI5" s="674"/>
      <c r="DJ5" s="674"/>
      <c r="DK5" s="674"/>
      <c r="DL5" s="674"/>
      <c r="DM5" s="674"/>
      <c r="DN5" s="674"/>
      <c r="DO5" s="674"/>
      <c r="DP5" s="675"/>
      <c r="DQ5" s="673" t="s">
        <v>238</v>
      </c>
      <c r="DR5" s="674"/>
      <c r="DS5" s="674"/>
      <c r="DT5" s="674"/>
      <c r="DU5" s="674"/>
      <c r="DV5" s="674"/>
      <c r="DW5" s="674"/>
      <c r="DX5" s="674"/>
      <c r="DY5" s="674"/>
      <c r="DZ5" s="674"/>
      <c r="EA5" s="674"/>
      <c r="EB5" s="674"/>
      <c r="EC5" s="675"/>
    </row>
    <row r="6" spans="2:143" ht="11.25" customHeight="1" x14ac:dyDescent="0.2">
      <c r="B6" s="618" t="s">
        <v>239</v>
      </c>
      <c r="C6" s="619"/>
      <c r="D6" s="619"/>
      <c r="E6" s="619"/>
      <c r="F6" s="619"/>
      <c r="G6" s="619"/>
      <c r="H6" s="619"/>
      <c r="I6" s="619"/>
      <c r="J6" s="619"/>
      <c r="K6" s="619"/>
      <c r="L6" s="619"/>
      <c r="M6" s="619"/>
      <c r="N6" s="619"/>
      <c r="O6" s="619"/>
      <c r="P6" s="619"/>
      <c r="Q6" s="620"/>
      <c r="R6" s="621">
        <v>65881</v>
      </c>
      <c r="S6" s="622"/>
      <c r="T6" s="622"/>
      <c r="U6" s="622"/>
      <c r="V6" s="622"/>
      <c r="W6" s="622"/>
      <c r="X6" s="622"/>
      <c r="Y6" s="623"/>
      <c r="Z6" s="659">
        <v>1</v>
      </c>
      <c r="AA6" s="659"/>
      <c r="AB6" s="659"/>
      <c r="AC6" s="659"/>
      <c r="AD6" s="660">
        <v>65881</v>
      </c>
      <c r="AE6" s="660"/>
      <c r="AF6" s="660"/>
      <c r="AG6" s="660"/>
      <c r="AH6" s="660"/>
      <c r="AI6" s="660"/>
      <c r="AJ6" s="660"/>
      <c r="AK6" s="660"/>
      <c r="AL6" s="624">
        <v>1.5</v>
      </c>
      <c r="AM6" s="625"/>
      <c r="AN6" s="625"/>
      <c r="AO6" s="661"/>
      <c r="AP6" s="618" t="s">
        <v>240</v>
      </c>
      <c r="AQ6" s="619"/>
      <c r="AR6" s="619"/>
      <c r="AS6" s="619"/>
      <c r="AT6" s="619"/>
      <c r="AU6" s="619"/>
      <c r="AV6" s="619"/>
      <c r="AW6" s="619"/>
      <c r="AX6" s="619"/>
      <c r="AY6" s="619"/>
      <c r="AZ6" s="619"/>
      <c r="BA6" s="619"/>
      <c r="BB6" s="619"/>
      <c r="BC6" s="619"/>
      <c r="BD6" s="619"/>
      <c r="BE6" s="619"/>
      <c r="BF6" s="620"/>
      <c r="BG6" s="621">
        <v>1939257</v>
      </c>
      <c r="BH6" s="622"/>
      <c r="BI6" s="622"/>
      <c r="BJ6" s="622"/>
      <c r="BK6" s="622"/>
      <c r="BL6" s="622"/>
      <c r="BM6" s="622"/>
      <c r="BN6" s="623"/>
      <c r="BO6" s="659">
        <v>100</v>
      </c>
      <c r="BP6" s="659"/>
      <c r="BQ6" s="659"/>
      <c r="BR6" s="659"/>
      <c r="BS6" s="660">
        <v>55873</v>
      </c>
      <c r="BT6" s="660"/>
      <c r="BU6" s="660"/>
      <c r="BV6" s="660"/>
      <c r="BW6" s="660"/>
      <c r="BX6" s="660"/>
      <c r="BY6" s="660"/>
      <c r="BZ6" s="660"/>
      <c r="CA6" s="660"/>
      <c r="CB6" s="700"/>
      <c r="CD6" s="679" t="s">
        <v>241</v>
      </c>
      <c r="CE6" s="680"/>
      <c r="CF6" s="680"/>
      <c r="CG6" s="680"/>
      <c r="CH6" s="680"/>
      <c r="CI6" s="680"/>
      <c r="CJ6" s="680"/>
      <c r="CK6" s="680"/>
      <c r="CL6" s="680"/>
      <c r="CM6" s="680"/>
      <c r="CN6" s="680"/>
      <c r="CO6" s="680"/>
      <c r="CP6" s="680"/>
      <c r="CQ6" s="681"/>
      <c r="CR6" s="621">
        <v>72703</v>
      </c>
      <c r="CS6" s="622"/>
      <c r="CT6" s="622"/>
      <c r="CU6" s="622"/>
      <c r="CV6" s="622"/>
      <c r="CW6" s="622"/>
      <c r="CX6" s="622"/>
      <c r="CY6" s="623"/>
      <c r="CZ6" s="703">
        <v>1.1000000000000001</v>
      </c>
      <c r="DA6" s="685"/>
      <c r="DB6" s="685"/>
      <c r="DC6" s="705"/>
      <c r="DD6" s="627" t="s">
        <v>132</v>
      </c>
      <c r="DE6" s="622"/>
      <c r="DF6" s="622"/>
      <c r="DG6" s="622"/>
      <c r="DH6" s="622"/>
      <c r="DI6" s="622"/>
      <c r="DJ6" s="622"/>
      <c r="DK6" s="622"/>
      <c r="DL6" s="622"/>
      <c r="DM6" s="622"/>
      <c r="DN6" s="622"/>
      <c r="DO6" s="622"/>
      <c r="DP6" s="623"/>
      <c r="DQ6" s="627">
        <v>72703</v>
      </c>
      <c r="DR6" s="622"/>
      <c r="DS6" s="622"/>
      <c r="DT6" s="622"/>
      <c r="DU6" s="622"/>
      <c r="DV6" s="622"/>
      <c r="DW6" s="622"/>
      <c r="DX6" s="622"/>
      <c r="DY6" s="622"/>
      <c r="DZ6" s="622"/>
      <c r="EA6" s="622"/>
      <c r="EB6" s="622"/>
      <c r="EC6" s="658"/>
    </row>
    <row r="7" spans="2:143" ht="11.25" customHeight="1" x14ac:dyDescent="0.2">
      <c r="B7" s="618" t="s">
        <v>242</v>
      </c>
      <c r="C7" s="619"/>
      <c r="D7" s="619"/>
      <c r="E7" s="619"/>
      <c r="F7" s="619"/>
      <c r="G7" s="619"/>
      <c r="H7" s="619"/>
      <c r="I7" s="619"/>
      <c r="J7" s="619"/>
      <c r="K7" s="619"/>
      <c r="L7" s="619"/>
      <c r="M7" s="619"/>
      <c r="N7" s="619"/>
      <c r="O7" s="619"/>
      <c r="P7" s="619"/>
      <c r="Q7" s="620"/>
      <c r="R7" s="621">
        <v>509</v>
      </c>
      <c r="S7" s="622"/>
      <c r="T7" s="622"/>
      <c r="U7" s="622"/>
      <c r="V7" s="622"/>
      <c r="W7" s="622"/>
      <c r="X7" s="622"/>
      <c r="Y7" s="623"/>
      <c r="Z7" s="659">
        <v>0</v>
      </c>
      <c r="AA7" s="659"/>
      <c r="AB7" s="659"/>
      <c r="AC7" s="659"/>
      <c r="AD7" s="660">
        <v>509</v>
      </c>
      <c r="AE7" s="660"/>
      <c r="AF7" s="660"/>
      <c r="AG7" s="660"/>
      <c r="AH7" s="660"/>
      <c r="AI7" s="660"/>
      <c r="AJ7" s="660"/>
      <c r="AK7" s="660"/>
      <c r="AL7" s="624">
        <v>0</v>
      </c>
      <c r="AM7" s="625"/>
      <c r="AN7" s="625"/>
      <c r="AO7" s="661"/>
      <c r="AP7" s="618" t="s">
        <v>243</v>
      </c>
      <c r="AQ7" s="619"/>
      <c r="AR7" s="619"/>
      <c r="AS7" s="619"/>
      <c r="AT7" s="619"/>
      <c r="AU7" s="619"/>
      <c r="AV7" s="619"/>
      <c r="AW7" s="619"/>
      <c r="AX7" s="619"/>
      <c r="AY7" s="619"/>
      <c r="AZ7" s="619"/>
      <c r="BA7" s="619"/>
      <c r="BB7" s="619"/>
      <c r="BC7" s="619"/>
      <c r="BD7" s="619"/>
      <c r="BE7" s="619"/>
      <c r="BF7" s="620"/>
      <c r="BG7" s="621">
        <v>693904</v>
      </c>
      <c r="BH7" s="622"/>
      <c r="BI7" s="622"/>
      <c r="BJ7" s="622"/>
      <c r="BK7" s="622"/>
      <c r="BL7" s="622"/>
      <c r="BM7" s="622"/>
      <c r="BN7" s="623"/>
      <c r="BO7" s="659">
        <v>35.799999999999997</v>
      </c>
      <c r="BP7" s="659"/>
      <c r="BQ7" s="659"/>
      <c r="BR7" s="659"/>
      <c r="BS7" s="660">
        <v>55873</v>
      </c>
      <c r="BT7" s="660"/>
      <c r="BU7" s="660"/>
      <c r="BV7" s="660"/>
      <c r="BW7" s="660"/>
      <c r="BX7" s="660"/>
      <c r="BY7" s="660"/>
      <c r="BZ7" s="660"/>
      <c r="CA7" s="660"/>
      <c r="CB7" s="700"/>
      <c r="CD7" s="618" t="s">
        <v>244</v>
      </c>
      <c r="CE7" s="619"/>
      <c r="CF7" s="619"/>
      <c r="CG7" s="619"/>
      <c r="CH7" s="619"/>
      <c r="CI7" s="619"/>
      <c r="CJ7" s="619"/>
      <c r="CK7" s="619"/>
      <c r="CL7" s="619"/>
      <c r="CM7" s="619"/>
      <c r="CN7" s="619"/>
      <c r="CO7" s="619"/>
      <c r="CP7" s="619"/>
      <c r="CQ7" s="620"/>
      <c r="CR7" s="621">
        <v>909110</v>
      </c>
      <c r="CS7" s="622"/>
      <c r="CT7" s="622"/>
      <c r="CU7" s="622"/>
      <c r="CV7" s="622"/>
      <c r="CW7" s="622"/>
      <c r="CX7" s="622"/>
      <c r="CY7" s="623"/>
      <c r="CZ7" s="659">
        <v>14.2</v>
      </c>
      <c r="DA7" s="659"/>
      <c r="DB7" s="659"/>
      <c r="DC7" s="659"/>
      <c r="DD7" s="627">
        <v>6443</v>
      </c>
      <c r="DE7" s="622"/>
      <c r="DF7" s="622"/>
      <c r="DG7" s="622"/>
      <c r="DH7" s="622"/>
      <c r="DI7" s="622"/>
      <c r="DJ7" s="622"/>
      <c r="DK7" s="622"/>
      <c r="DL7" s="622"/>
      <c r="DM7" s="622"/>
      <c r="DN7" s="622"/>
      <c r="DO7" s="622"/>
      <c r="DP7" s="623"/>
      <c r="DQ7" s="627">
        <v>814915</v>
      </c>
      <c r="DR7" s="622"/>
      <c r="DS7" s="622"/>
      <c r="DT7" s="622"/>
      <c r="DU7" s="622"/>
      <c r="DV7" s="622"/>
      <c r="DW7" s="622"/>
      <c r="DX7" s="622"/>
      <c r="DY7" s="622"/>
      <c r="DZ7" s="622"/>
      <c r="EA7" s="622"/>
      <c r="EB7" s="622"/>
      <c r="EC7" s="658"/>
    </row>
    <row r="8" spans="2:143" ht="11.25" customHeight="1" x14ac:dyDescent="0.2">
      <c r="B8" s="618" t="s">
        <v>245</v>
      </c>
      <c r="C8" s="619"/>
      <c r="D8" s="619"/>
      <c r="E8" s="619"/>
      <c r="F8" s="619"/>
      <c r="G8" s="619"/>
      <c r="H8" s="619"/>
      <c r="I8" s="619"/>
      <c r="J8" s="619"/>
      <c r="K8" s="619"/>
      <c r="L8" s="619"/>
      <c r="M8" s="619"/>
      <c r="N8" s="619"/>
      <c r="O8" s="619"/>
      <c r="P8" s="619"/>
      <c r="Q8" s="620"/>
      <c r="R8" s="621">
        <v>9331</v>
      </c>
      <c r="S8" s="622"/>
      <c r="T8" s="622"/>
      <c r="U8" s="622"/>
      <c r="V8" s="622"/>
      <c r="W8" s="622"/>
      <c r="X8" s="622"/>
      <c r="Y8" s="623"/>
      <c r="Z8" s="659">
        <v>0.1</v>
      </c>
      <c r="AA8" s="659"/>
      <c r="AB8" s="659"/>
      <c r="AC8" s="659"/>
      <c r="AD8" s="660">
        <v>9331</v>
      </c>
      <c r="AE8" s="660"/>
      <c r="AF8" s="660"/>
      <c r="AG8" s="660"/>
      <c r="AH8" s="660"/>
      <c r="AI8" s="660"/>
      <c r="AJ8" s="660"/>
      <c r="AK8" s="660"/>
      <c r="AL8" s="624">
        <v>0.2</v>
      </c>
      <c r="AM8" s="625"/>
      <c r="AN8" s="625"/>
      <c r="AO8" s="661"/>
      <c r="AP8" s="618" t="s">
        <v>246</v>
      </c>
      <c r="AQ8" s="619"/>
      <c r="AR8" s="619"/>
      <c r="AS8" s="619"/>
      <c r="AT8" s="619"/>
      <c r="AU8" s="619"/>
      <c r="AV8" s="619"/>
      <c r="AW8" s="619"/>
      <c r="AX8" s="619"/>
      <c r="AY8" s="619"/>
      <c r="AZ8" s="619"/>
      <c r="BA8" s="619"/>
      <c r="BB8" s="619"/>
      <c r="BC8" s="619"/>
      <c r="BD8" s="619"/>
      <c r="BE8" s="619"/>
      <c r="BF8" s="620"/>
      <c r="BG8" s="621">
        <v>18997</v>
      </c>
      <c r="BH8" s="622"/>
      <c r="BI8" s="622"/>
      <c r="BJ8" s="622"/>
      <c r="BK8" s="622"/>
      <c r="BL8" s="622"/>
      <c r="BM8" s="622"/>
      <c r="BN8" s="623"/>
      <c r="BO8" s="659">
        <v>1</v>
      </c>
      <c r="BP8" s="659"/>
      <c r="BQ8" s="659"/>
      <c r="BR8" s="659"/>
      <c r="BS8" s="660" t="s">
        <v>132</v>
      </c>
      <c r="BT8" s="660"/>
      <c r="BU8" s="660"/>
      <c r="BV8" s="660"/>
      <c r="BW8" s="660"/>
      <c r="BX8" s="660"/>
      <c r="BY8" s="660"/>
      <c r="BZ8" s="660"/>
      <c r="CA8" s="660"/>
      <c r="CB8" s="700"/>
      <c r="CD8" s="618" t="s">
        <v>247</v>
      </c>
      <c r="CE8" s="619"/>
      <c r="CF8" s="619"/>
      <c r="CG8" s="619"/>
      <c r="CH8" s="619"/>
      <c r="CI8" s="619"/>
      <c r="CJ8" s="619"/>
      <c r="CK8" s="619"/>
      <c r="CL8" s="619"/>
      <c r="CM8" s="619"/>
      <c r="CN8" s="619"/>
      <c r="CO8" s="619"/>
      <c r="CP8" s="619"/>
      <c r="CQ8" s="620"/>
      <c r="CR8" s="621">
        <v>1953417</v>
      </c>
      <c r="CS8" s="622"/>
      <c r="CT8" s="622"/>
      <c r="CU8" s="622"/>
      <c r="CV8" s="622"/>
      <c r="CW8" s="622"/>
      <c r="CX8" s="622"/>
      <c r="CY8" s="623"/>
      <c r="CZ8" s="659">
        <v>30.5</v>
      </c>
      <c r="DA8" s="659"/>
      <c r="DB8" s="659"/>
      <c r="DC8" s="659"/>
      <c r="DD8" s="627">
        <v>58422</v>
      </c>
      <c r="DE8" s="622"/>
      <c r="DF8" s="622"/>
      <c r="DG8" s="622"/>
      <c r="DH8" s="622"/>
      <c r="DI8" s="622"/>
      <c r="DJ8" s="622"/>
      <c r="DK8" s="622"/>
      <c r="DL8" s="622"/>
      <c r="DM8" s="622"/>
      <c r="DN8" s="622"/>
      <c r="DO8" s="622"/>
      <c r="DP8" s="623"/>
      <c r="DQ8" s="627">
        <v>1238673</v>
      </c>
      <c r="DR8" s="622"/>
      <c r="DS8" s="622"/>
      <c r="DT8" s="622"/>
      <c r="DU8" s="622"/>
      <c r="DV8" s="622"/>
      <c r="DW8" s="622"/>
      <c r="DX8" s="622"/>
      <c r="DY8" s="622"/>
      <c r="DZ8" s="622"/>
      <c r="EA8" s="622"/>
      <c r="EB8" s="622"/>
      <c r="EC8" s="658"/>
    </row>
    <row r="9" spans="2:143" ht="11.25" customHeight="1" x14ac:dyDescent="0.2">
      <c r="B9" s="618" t="s">
        <v>248</v>
      </c>
      <c r="C9" s="619"/>
      <c r="D9" s="619"/>
      <c r="E9" s="619"/>
      <c r="F9" s="619"/>
      <c r="G9" s="619"/>
      <c r="H9" s="619"/>
      <c r="I9" s="619"/>
      <c r="J9" s="619"/>
      <c r="K9" s="619"/>
      <c r="L9" s="619"/>
      <c r="M9" s="619"/>
      <c r="N9" s="619"/>
      <c r="O9" s="619"/>
      <c r="P9" s="619"/>
      <c r="Q9" s="620"/>
      <c r="R9" s="621">
        <v>6239</v>
      </c>
      <c r="S9" s="622"/>
      <c r="T9" s="622"/>
      <c r="U9" s="622"/>
      <c r="V9" s="622"/>
      <c r="W9" s="622"/>
      <c r="X9" s="622"/>
      <c r="Y9" s="623"/>
      <c r="Z9" s="659">
        <v>0.1</v>
      </c>
      <c r="AA9" s="659"/>
      <c r="AB9" s="659"/>
      <c r="AC9" s="659"/>
      <c r="AD9" s="660">
        <v>6239</v>
      </c>
      <c r="AE9" s="660"/>
      <c r="AF9" s="660"/>
      <c r="AG9" s="660"/>
      <c r="AH9" s="660"/>
      <c r="AI9" s="660"/>
      <c r="AJ9" s="660"/>
      <c r="AK9" s="660"/>
      <c r="AL9" s="624">
        <v>0.1</v>
      </c>
      <c r="AM9" s="625"/>
      <c r="AN9" s="625"/>
      <c r="AO9" s="661"/>
      <c r="AP9" s="618" t="s">
        <v>249</v>
      </c>
      <c r="AQ9" s="619"/>
      <c r="AR9" s="619"/>
      <c r="AS9" s="619"/>
      <c r="AT9" s="619"/>
      <c r="AU9" s="619"/>
      <c r="AV9" s="619"/>
      <c r="AW9" s="619"/>
      <c r="AX9" s="619"/>
      <c r="AY9" s="619"/>
      <c r="AZ9" s="619"/>
      <c r="BA9" s="619"/>
      <c r="BB9" s="619"/>
      <c r="BC9" s="619"/>
      <c r="BD9" s="619"/>
      <c r="BE9" s="619"/>
      <c r="BF9" s="620"/>
      <c r="BG9" s="621">
        <v>424679</v>
      </c>
      <c r="BH9" s="622"/>
      <c r="BI9" s="622"/>
      <c r="BJ9" s="622"/>
      <c r="BK9" s="622"/>
      <c r="BL9" s="622"/>
      <c r="BM9" s="622"/>
      <c r="BN9" s="623"/>
      <c r="BO9" s="659">
        <v>21.9</v>
      </c>
      <c r="BP9" s="659"/>
      <c r="BQ9" s="659"/>
      <c r="BR9" s="659"/>
      <c r="BS9" s="660" t="s">
        <v>132</v>
      </c>
      <c r="BT9" s="660"/>
      <c r="BU9" s="660"/>
      <c r="BV9" s="660"/>
      <c r="BW9" s="660"/>
      <c r="BX9" s="660"/>
      <c r="BY9" s="660"/>
      <c r="BZ9" s="660"/>
      <c r="CA9" s="660"/>
      <c r="CB9" s="700"/>
      <c r="CD9" s="618" t="s">
        <v>250</v>
      </c>
      <c r="CE9" s="619"/>
      <c r="CF9" s="619"/>
      <c r="CG9" s="619"/>
      <c r="CH9" s="619"/>
      <c r="CI9" s="619"/>
      <c r="CJ9" s="619"/>
      <c r="CK9" s="619"/>
      <c r="CL9" s="619"/>
      <c r="CM9" s="619"/>
      <c r="CN9" s="619"/>
      <c r="CO9" s="619"/>
      <c r="CP9" s="619"/>
      <c r="CQ9" s="620"/>
      <c r="CR9" s="621">
        <v>660060</v>
      </c>
      <c r="CS9" s="622"/>
      <c r="CT9" s="622"/>
      <c r="CU9" s="622"/>
      <c r="CV9" s="622"/>
      <c r="CW9" s="622"/>
      <c r="CX9" s="622"/>
      <c r="CY9" s="623"/>
      <c r="CZ9" s="659">
        <v>10.3</v>
      </c>
      <c r="DA9" s="659"/>
      <c r="DB9" s="659"/>
      <c r="DC9" s="659"/>
      <c r="DD9" s="627">
        <v>97929</v>
      </c>
      <c r="DE9" s="622"/>
      <c r="DF9" s="622"/>
      <c r="DG9" s="622"/>
      <c r="DH9" s="622"/>
      <c r="DI9" s="622"/>
      <c r="DJ9" s="622"/>
      <c r="DK9" s="622"/>
      <c r="DL9" s="622"/>
      <c r="DM9" s="622"/>
      <c r="DN9" s="622"/>
      <c r="DO9" s="622"/>
      <c r="DP9" s="623"/>
      <c r="DQ9" s="627">
        <v>543071</v>
      </c>
      <c r="DR9" s="622"/>
      <c r="DS9" s="622"/>
      <c r="DT9" s="622"/>
      <c r="DU9" s="622"/>
      <c r="DV9" s="622"/>
      <c r="DW9" s="622"/>
      <c r="DX9" s="622"/>
      <c r="DY9" s="622"/>
      <c r="DZ9" s="622"/>
      <c r="EA9" s="622"/>
      <c r="EB9" s="622"/>
      <c r="EC9" s="658"/>
    </row>
    <row r="10" spans="2:143" ht="11.25" customHeight="1" x14ac:dyDescent="0.2">
      <c r="B10" s="618" t="s">
        <v>251</v>
      </c>
      <c r="C10" s="619"/>
      <c r="D10" s="619"/>
      <c r="E10" s="619"/>
      <c r="F10" s="619"/>
      <c r="G10" s="619"/>
      <c r="H10" s="619"/>
      <c r="I10" s="619"/>
      <c r="J10" s="619"/>
      <c r="K10" s="619"/>
      <c r="L10" s="619"/>
      <c r="M10" s="619"/>
      <c r="N10" s="619"/>
      <c r="O10" s="619"/>
      <c r="P10" s="619"/>
      <c r="Q10" s="620"/>
      <c r="R10" s="621" t="s">
        <v>252</v>
      </c>
      <c r="S10" s="622"/>
      <c r="T10" s="622"/>
      <c r="U10" s="622"/>
      <c r="V10" s="622"/>
      <c r="W10" s="622"/>
      <c r="X10" s="622"/>
      <c r="Y10" s="623"/>
      <c r="Z10" s="659" t="s">
        <v>132</v>
      </c>
      <c r="AA10" s="659"/>
      <c r="AB10" s="659"/>
      <c r="AC10" s="659"/>
      <c r="AD10" s="660" t="s">
        <v>132</v>
      </c>
      <c r="AE10" s="660"/>
      <c r="AF10" s="660"/>
      <c r="AG10" s="660"/>
      <c r="AH10" s="660"/>
      <c r="AI10" s="660"/>
      <c r="AJ10" s="660"/>
      <c r="AK10" s="660"/>
      <c r="AL10" s="624" t="s">
        <v>132</v>
      </c>
      <c r="AM10" s="625"/>
      <c r="AN10" s="625"/>
      <c r="AO10" s="661"/>
      <c r="AP10" s="618" t="s">
        <v>253</v>
      </c>
      <c r="AQ10" s="619"/>
      <c r="AR10" s="619"/>
      <c r="AS10" s="619"/>
      <c r="AT10" s="619"/>
      <c r="AU10" s="619"/>
      <c r="AV10" s="619"/>
      <c r="AW10" s="619"/>
      <c r="AX10" s="619"/>
      <c r="AY10" s="619"/>
      <c r="AZ10" s="619"/>
      <c r="BA10" s="619"/>
      <c r="BB10" s="619"/>
      <c r="BC10" s="619"/>
      <c r="BD10" s="619"/>
      <c r="BE10" s="619"/>
      <c r="BF10" s="620"/>
      <c r="BG10" s="621">
        <v>54583</v>
      </c>
      <c r="BH10" s="622"/>
      <c r="BI10" s="622"/>
      <c r="BJ10" s="622"/>
      <c r="BK10" s="622"/>
      <c r="BL10" s="622"/>
      <c r="BM10" s="622"/>
      <c r="BN10" s="623"/>
      <c r="BO10" s="659">
        <v>2.8</v>
      </c>
      <c r="BP10" s="659"/>
      <c r="BQ10" s="659"/>
      <c r="BR10" s="659"/>
      <c r="BS10" s="660" t="s">
        <v>252</v>
      </c>
      <c r="BT10" s="660"/>
      <c r="BU10" s="660"/>
      <c r="BV10" s="660"/>
      <c r="BW10" s="660"/>
      <c r="BX10" s="660"/>
      <c r="BY10" s="660"/>
      <c r="BZ10" s="660"/>
      <c r="CA10" s="660"/>
      <c r="CB10" s="700"/>
      <c r="CD10" s="618" t="s">
        <v>254</v>
      </c>
      <c r="CE10" s="619"/>
      <c r="CF10" s="619"/>
      <c r="CG10" s="619"/>
      <c r="CH10" s="619"/>
      <c r="CI10" s="619"/>
      <c r="CJ10" s="619"/>
      <c r="CK10" s="619"/>
      <c r="CL10" s="619"/>
      <c r="CM10" s="619"/>
      <c r="CN10" s="619"/>
      <c r="CO10" s="619"/>
      <c r="CP10" s="619"/>
      <c r="CQ10" s="620"/>
      <c r="CR10" s="621">
        <v>5500</v>
      </c>
      <c r="CS10" s="622"/>
      <c r="CT10" s="622"/>
      <c r="CU10" s="622"/>
      <c r="CV10" s="622"/>
      <c r="CW10" s="622"/>
      <c r="CX10" s="622"/>
      <c r="CY10" s="623"/>
      <c r="CZ10" s="659">
        <v>0.1</v>
      </c>
      <c r="DA10" s="659"/>
      <c r="DB10" s="659"/>
      <c r="DC10" s="659"/>
      <c r="DD10" s="627" t="s">
        <v>132</v>
      </c>
      <c r="DE10" s="622"/>
      <c r="DF10" s="622"/>
      <c r="DG10" s="622"/>
      <c r="DH10" s="622"/>
      <c r="DI10" s="622"/>
      <c r="DJ10" s="622"/>
      <c r="DK10" s="622"/>
      <c r="DL10" s="622"/>
      <c r="DM10" s="622"/>
      <c r="DN10" s="622"/>
      <c r="DO10" s="622"/>
      <c r="DP10" s="623"/>
      <c r="DQ10" s="627" t="s">
        <v>132</v>
      </c>
      <c r="DR10" s="622"/>
      <c r="DS10" s="622"/>
      <c r="DT10" s="622"/>
      <c r="DU10" s="622"/>
      <c r="DV10" s="622"/>
      <c r="DW10" s="622"/>
      <c r="DX10" s="622"/>
      <c r="DY10" s="622"/>
      <c r="DZ10" s="622"/>
      <c r="EA10" s="622"/>
      <c r="EB10" s="622"/>
      <c r="EC10" s="658"/>
    </row>
    <row r="11" spans="2:143" ht="11.25" customHeight="1" x14ac:dyDescent="0.2">
      <c r="B11" s="618" t="s">
        <v>255</v>
      </c>
      <c r="C11" s="619"/>
      <c r="D11" s="619"/>
      <c r="E11" s="619"/>
      <c r="F11" s="619"/>
      <c r="G11" s="619"/>
      <c r="H11" s="619"/>
      <c r="I11" s="619"/>
      <c r="J11" s="619"/>
      <c r="K11" s="619"/>
      <c r="L11" s="619"/>
      <c r="M11" s="619"/>
      <c r="N11" s="619"/>
      <c r="O11" s="619"/>
      <c r="P11" s="619"/>
      <c r="Q11" s="620"/>
      <c r="R11" s="621">
        <v>284421</v>
      </c>
      <c r="S11" s="622"/>
      <c r="T11" s="622"/>
      <c r="U11" s="622"/>
      <c r="V11" s="622"/>
      <c r="W11" s="622"/>
      <c r="X11" s="622"/>
      <c r="Y11" s="623"/>
      <c r="Z11" s="624">
        <v>4.0999999999999996</v>
      </c>
      <c r="AA11" s="625"/>
      <c r="AB11" s="625"/>
      <c r="AC11" s="626"/>
      <c r="AD11" s="627">
        <v>284421</v>
      </c>
      <c r="AE11" s="622"/>
      <c r="AF11" s="622"/>
      <c r="AG11" s="622"/>
      <c r="AH11" s="622"/>
      <c r="AI11" s="622"/>
      <c r="AJ11" s="622"/>
      <c r="AK11" s="623"/>
      <c r="AL11" s="624">
        <v>6.6</v>
      </c>
      <c r="AM11" s="625"/>
      <c r="AN11" s="625"/>
      <c r="AO11" s="661"/>
      <c r="AP11" s="618" t="s">
        <v>256</v>
      </c>
      <c r="AQ11" s="619"/>
      <c r="AR11" s="619"/>
      <c r="AS11" s="619"/>
      <c r="AT11" s="619"/>
      <c r="AU11" s="619"/>
      <c r="AV11" s="619"/>
      <c r="AW11" s="619"/>
      <c r="AX11" s="619"/>
      <c r="AY11" s="619"/>
      <c r="AZ11" s="619"/>
      <c r="BA11" s="619"/>
      <c r="BB11" s="619"/>
      <c r="BC11" s="619"/>
      <c r="BD11" s="619"/>
      <c r="BE11" s="619"/>
      <c r="BF11" s="620"/>
      <c r="BG11" s="621">
        <v>195645</v>
      </c>
      <c r="BH11" s="622"/>
      <c r="BI11" s="622"/>
      <c r="BJ11" s="622"/>
      <c r="BK11" s="622"/>
      <c r="BL11" s="622"/>
      <c r="BM11" s="622"/>
      <c r="BN11" s="623"/>
      <c r="BO11" s="659">
        <v>10.1</v>
      </c>
      <c r="BP11" s="659"/>
      <c r="BQ11" s="659"/>
      <c r="BR11" s="659"/>
      <c r="BS11" s="660">
        <v>55873</v>
      </c>
      <c r="BT11" s="660"/>
      <c r="BU11" s="660"/>
      <c r="BV11" s="660"/>
      <c r="BW11" s="660"/>
      <c r="BX11" s="660"/>
      <c r="BY11" s="660"/>
      <c r="BZ11" s="660"/>
      <c r="CA11" s="660"/>
      <c r="CB11" s="700"/>
      <c r="CD11" s="618" t="s">
        <v>257</v>
      </c>
      <c r="CE11" s="619"/>
      <c r="CF11" s="619"/>
      <c r="CG11" s="619"/>
      <c r="CH11" s="619"/>
      <c r="CI11" s="619"/>
      <c r="CJ11" s="619"/>
      <c r="CK11" s="619"/>
      <c r="CL11" s="619"/>
      <c r="CM11" s="619"/>
      <c r="CN11" s="619"/>
      <c r="CO11" s="619"/>
      <c r="CP11" s="619"/>
      <c r="CQ11" s="620"/>
      <c r="CR11" s="621">
        <v>300440</v>
      </c>
      <c r="CS11" s="622"/>
      <c r="CT11" s="622"/>
      <c r="CU11" s="622"/>
      <c r="CV11" s="622"/>
      <c r="CW11" s="622"/>
      <c r="CX11" s="622"/>
      <c r="CY11" s="623"/>
      <c r="CZ11" s="659">
        <v>4.7</v>
      </c>
      <c r="DA11" s="659"/>
      <c r="DB11" s="659"/>
      <c r="DC11" s="659"/>
      <c r="DD11" s="627">
        <v>82749</v>
      </c>
      <c r="DE11" s="622"/>
      <c r="DF11" s="622"/>
      <c r="DG11" s="622"/>
      <c r="DH11" s="622"/>
      <c r="DI11" s="622"/>
      <c r="DJ11" s="622"/>
      <c r="DK11" s="622"/>
      <c r="DL11" s="622"/>
      <c r="DM11" s="622"/>
      <c r="DN11" s="622"/>
      <c r="DO11" s="622"/>
      <c r="DP11" s="623"/>
      <c r="DQ11" s="627">
        <v>187020</v>
      </c>
      <c r="DR11" s="622"/>
      <c r="DS11" s="622"/>
      <c r="DT11" s="622"/>
      <c r="DU11" s="622"/>
      <c r="DV11" s="622"/>
      <c r="DW11" s="622"/>
      <c r="DX11" s="622"/>
      <c r="DY11" s="622"/>
      <c r="DZ11" s="622"/>
      <c r="EA11" s="622"/>
      <c r="EB11" s="622"/>
      <c r="EC11" s="658"/>
    </row>
    <row r="12" spans="2:143" ht="11.25" customHeight="1" x14ac:dyDescent="0.2">
      <c r="B12" s="618" t="s">
        <v>258</v>
      </c>
      <c r="C12" s="619"/>
      <c r="D12" s="619"/>
      <c r="E12" s="619"/>
      <c r="F12" s="619"/>
      <c r="G12" s="619"/>
      <c r="H12" s="619"/>
      <c r="I12" s="619"/>
      <c r="J12" s="619"/>
      <c r="K12" s="619"/>
      <c r="L12" s="619"/>
      <c r="M12" s="619"/>
      <c r="N12" s="619"/>
      <c r="O12" s="619"/>
      <c r="P12" s="619"/>
      <c r="Q12" s="620"/>
      <c r="R12" s="621" t="s">
        <v>252</v>
      </c>
      <c r="S12" s="622"/>
      <c r="T12" s="622"/>
      <c r="U12" s="622"/>
      <c r="V12" s="622"/>
      <c r="W12" s="622"/>
      <c r="X12" s="622"/>
      <c r="Y12" s="623"/>
      <c r="Z12" s="659" t="s">
        <v>252</v>
      </c>
      <c r="AA12" s="659"/>
      <c r="AB12" s="659"/>
      <c r="AC12" s="659"/>
      <c r="AD12" s="660" t="s">
        <v>132</v>
      </c>
      <c r="AE12" s="660"/>
      <c r="AF12" s="660"/>
      <c r="AG12" s="660"/>
      <c r="AH12" s="660"/>
      <c r="AI12" s="660"/>
      <c r="AJ12" s="660"/>
      <c r="AK12" s="660"/>
      <c r="AL12" s="624" t="s">
        <v>132</v>
      </c>
      <c r="AM12" s="625"/>
      <c r="AN12" s="625"/>
      <c r="AO12" s="661"/>
      <c r="AP12" s="618" t="s">
        <v>259</v>
      </c>
      <c r="AQ12" s="619"/>
      <c r="AR12" s="619"/>
      <c r="AS12" s="619"/>
      <c r="AT12" s="619"/>
      <c r="AU12" s="619"/>
      <c r="AV12" s="619"/>
      <c r="AW12" s="619"/>
      <c r="AX12" s="619"/>
      <c r="AY12" s="619"/>
      <c r="AZ12" s="619"/>
      <c r="BA12" s="619"/>
      <c r="BB12" s="619"/>
      <c r="BC12" s="619"/>
      <c r="BD12" s="619"/>
      <c r="BE12" s="619"/>
      <c r="BF12" s="620"/>
      <c r="BG12" s="621">
        <v>1114490</v>
      </c>
      <c r="BH12" s="622"/>
      <c r="BI12" s="622"/>
      <c r="BJ12" s="622"/>
      <c r="BK12" s="622"/>
      <c r="BL12" s="622"/>
      <c r="BM12" s="622"/>
      <c r="BN12" s="623"/>
      <c r="BO12" s="659">
        <v>57.5</v>
      </c>
      <c r="BP12" s="659"/>
      <c r="BQ12" s="659"/>
      <c r="BR12" s="659"/>
      <c r="BS12" s="660" t="s">
        <v>132</v>
      </c>
      <c r="BT12" s="660"/>
      <c r="BU12" s="660"/>
      <c r="BV12" s="660"/>
      <c r="BW12" s="660"/>
      <c r="BX12" s="660"/>
      <c r="BY12" s="660"/>
      <c r="BZ12" s="660"/>
      <c r="CA12" s="660"/>
      <c r="CB12" s="700"/>
      <c r="CD12" s="618" t="s">
        <v>260</v>
      </c>
      <c r="CE12" s="619"/>
      <c r="CF12" s="619"/>
      <c r="CG12" s="619"/>
      <c r="CH12" s="619"/>
      <c r="CI12" s="619"/>
      <c r="CJ12" s="619"/>
      <c r="CK12" s="619"/>
      <c r="CL12" s="619"/>
      <c r="CM12" s="619"/>
      <c r="CN12" s="619"/>
      <c r="CO12" s="619"/>
      <c r="CP12" s="619"/>
      <c r="CQ12" s="620"/>
      <c r="CR12" s="621">
        <v>162687</v>
      </c>
      <c r="CS12" s="622"/>
      <c r="CT12" s="622"/>
      <c r="CU12" s="622"/>
      <c r="CV12" s="622"/>
      <c r="CW12" s="622"/>
      <c r="CX12" s="622"/>
      <c r="CY12" s="623"/>
      <c r="CZ12" s="659">
        <v>2.5</v>
      </c>
      <c r="DA12" s="659"/>
      <c r="DB12" s="659"/>
      <c r="DC12" s="659"/>
      <c r="DD12" s="627" t="s">
        <v>179</v>
      </c>
      <c r="DE12" s="622"/>
      <c r="DF12" s="622"/>
      <c r="DG12" s="622"/>
      <c r="DH12" s="622"/>
      <c r="DI12" s="622"/>
      <c r="DJ12" s="622"/>
      <c r="DK12" s="622"/>
      <c r="DL12" s="622"/>
      <c r="DM12" s="622"/>
      <c r="DN12" s="622"/>
      <c r="DO12" s="622"/>
      <c r="DP12" s="623"/>
      <c r="DQ12" s="627">
        <v>162044</v>
      </c>
      <c r="DR12" s="622"/>
      <c r="DS12" s="622"/>
      <c r="DT12" s="622"/>
      <c r="DU12" s="622"/>
      <c r="DV12" s="622"/>
      <c r="DW12" s="622"/>
      <c r="DX12" s="622"/>
      <c r="DY12" s="622"/>
      <c r="DZ12" s="622"/>
      <c r="EA12" s="622"/>
      <c r="EB12" s="622"/>
      <c r="EC12" s="658"/>
    </row>
    <row r="13" spans="2:143" ht="11.25" customHeight="1" x14ac:dyDescent="0.2">
      <c r="B13" s="618" t="s">
        <v>261</v>
      </c>
      <c r="C13" s="619"/>
      <c r="D13" s="619"/>
      <c r="E13" s="619"/>
      <c r="F13" s="619"/>
      <c r="G13" s="619"/>
      <c r="H13" s="619"/>
      <c r="I13" s="619"/>
      <c r="J13" s="619"/>
      <c r="K13" s="619"/>
      <c r="L13" s="619"/>
      <c r="M13" s="619"/>
      <c r="N13" s="619"/>
      <c r="O13" s="619"/>
      <c r="P13" s="619"/>
      <c r="Q13" s="620"/>
      <c r="R13" s="621" t="s">
        <v>132</v>
      </c>
      <c r="S13" s="622"/>
      <c r="T13" s="622"/>
      <c r="U13" s="622"/>
      <c r="V13" s="622"/>
      <c r="W13" s="622"/>
      <c r="X13" s="622"/>
      <c r="Y13" s="623"/>
      <c r="Z13" s="659" t="s">
        <v>132</v>
      </c>
      <c r="AA13" s="659"/>
      <c r="AB13" s="659"/>
      <c r="AC13" s="659"/>
      <c r="AD13" s="660" t="s">
        <v>132</v>
      </c>
      <c r="AE13" s="660"/>
      <c r="AF13" s="660"/>
      <c r="AG13" s="660"/>
      <c r="AH13" s="660"/>
      <c r="AI13" s="660"/>
      <c r="AJ13" s="660"/>
      <c r="AK13" s="660"/>
      <c r="AL13" s="624" t="s">
        <v>132</v>
      </c>
      <c r="AM13" s="625"/>
      <c r="AN13" s="625"/>
      <c r="AO13" s="661"/>
      <c r="AP13" s="618" t="s">
        <v>262</v>
      </c>
      <c r="AQ13" s="619"/>
      <c r="AR13" s="619"/>
      <c r="AS13" s="619"/>
      <c r="AT13" s="619"/>
      <c r="AU13" s="619"/>
      <c r="AV13" s="619"/>
      <c r="AW13" s="619"/>
      <c r="AX13" s="619"/>
      <c r="AY13" s="619"/>
      <c r="AZ13" s="619"/>
      <c r="BA13" s="619"/>
      <c r="BB13" s="619"/>
      <c r="BC13" s="619"/>
      <c r="BD13" s="619"/>
      <c r="BE13" s="619"/>
      <c r="BF13" s="620"/>
      <c r="BG13" s="621">
        <v>1113481</v>
      </c>
      <c r="BH13" s="622"/>
      <c r="BI13" s="622"/>
      <c r="BJ13" s="622"/>
      <c r="BK13" s="622"/>
      <c r="BL13" s="622"/>
      <c r="BM13" s="622"/>
      <c r="BN13" s="623"/>
      <c r="BO13" s="659">
        <v>57.4</v>
      </c>
      <c r="BP13" s="659"/>
      <c r="BQ13" s="659"/>
      <c r="BR13" s="659"/>
      <c r="BS13" s="660" t="s">
        <v>132</v>
      </c>
      <c r="BT13" s="660"/>
      <c r="BU13" s="660"/>
      <c r="BV13" s="660"/>
      <c r="BW13" s="660"/>
      <c r="BX13" s="660"/>
      <c r="BY13" s="660"/>
      <c r="BZ13" s="660"/>
      <c r="CA13" s="660"/>
      <c r="CB13" s="700"/>
      <c r="CD13" s="618" t="s">
        <v>263</v>
      </c>
      <c r="CE13" s="619"/>
      <c r="CF13" s="619"/>
      <c r="CG13" s="619"/>
      <c r="CH13" s="619"/>
      <c r="CI13" s="619"/>
      <c r="CJ13" s="619"/>
      <c r="CK13" s="619"/>
      <c r="CL13" s="619"/>
      <c r="CM13" s="619"/>
      <c r="CN13" s="619"/>
      <c r="CO13" s="619"/>
      <c r="CP13" s="619"/>
      <c r="CQ13" s="620"/>
      <c r="CR13" s="621">
        <v>834160</v>
      </c>
      <c r="CS13" s="622"/>
      <c r="CT13" s="622"/>
      <c r="CU13" s="622"/>
      <c r="CV13" s="622"/>
      <c r="CW13" s="622"/>
      <c r="CX13" s="622"/>
      <c r="CY13" s="623"/>
      <c r="CZ13" s="659">
        <v>13</v>
      </c>
      <c r="DA13" s="659"/>
      <c r="DB13" s="659"/>
      <c r="DC13" s="659"/>
      <c r="DD13" s="627">
        <v>262993</v>
      </c>
      <c r="DE13" s="622"/>
      <c r="DF13" s="622"/>
      <c r="DG13" s="622"/>
      <c r="DH13" s="622"/>
      <c r="DI13" s="622"/>
      <c r="DJ13" s="622"/>
      <c r="DK13" s="622"/>
      <c r="DL13" s="622"/>
      <c r="DM13" s="622"/>
      <c r="DN13" s="622"/>
      <c r="DO13" s="622"/>
      <c r="DP13" s="623"/>
      <c r="DQ13" s="627">
        <v>627180</v>
      </c>
      <c r="DR13" s="622"/>
      <c r="DS13" s="622"/>
      <c r="DT13" s="622"/>
      <c r="DU13" s="622"/>
      <c r="DV13" s="622"/>
      <c r="DW13" s="622"/>
      <c r="DX13" s="622"/>
      <c r="DY13" s="622"/>
      <c r="DZ13" s="622"/>
      <c r="EA13" s="622"/>
      <c r="EB13" s="622"/>
      <c r="EC13" s="658"/>
    </row>
    <row r="14" spans="2:143" ht="11.25" customHeight="1" x14ac:dyDescent="0.2">
      <c r="B14" s="618" t="s">
        <v>264</v>
      </c>
      <c r="C14" s="619"/>
      <c r="D14" s="619"/>
      <c r="E14" s="619"/>
      <c r="F14" s="619"/>
      <c r="G14" s="619"/>
      <c r="H14" s="619"/>
      <c r="I14" s="619"/>
      <c r="J14" s="619"/>
      <c r="K14" s="619"/>
      <c r="L14" s="619"/>
      <c r="M14" s="619"/>
      <c r="N14" s="619"/>
      <c r="O14" s="619"/>
      <c r="P14" s="619"/>
      <c r="Q14" s="620"/>
      <c r="R14" s="621">
        <v>113</v>
      </c>
      <c r="S14" s="622"/>
      <c r="T14" s="622"/>
      <c r="U14" s="622"/>
      <c r="V14" s="622"/>
      <c r="W14" s="622"/>
      <c r="X14" s="622"/>
      <c r="Y14" s="623"/>
      <c r="Z14" s="659">
        <v>0</v>
      </c>
      <c r="AA14" s="659"/>
      <c r="AB14" s="659"/>
      <c r="AC14" s="659"/>
      <c r="AD14" s="660">
        <v>113</v>
      </c>
      <c r="AE14" s="660"/>
      <c r="AF14" s="660"/>
      <c r="AG14" s="660"/>
      <c r="AH14" s="660"/>
      <c r="AI14" s="660"/>
      <c r="AJ14" s="660"/>
      <c r="AK14" s="660"/>
      <c r="AL14" s="624">
        <v>0</v>
      </c>
      <c r="AM14" s="625"/>
      <c r="AN14" s="625"/>
      <c r="AO14" s="661"/>
      <c r="AP14" s="618" t="s">
        <v>265</v>
      </c>
      <c r="AQ14" s="619"/>
      <c r="AR14" s="619"/>
      <c r="AS14" s="619"/>
      <c r="AT14" s="619"/>
      <c r="AU14" s="619"/>
      <c r="AV14" s="619"/>
      <c r="AW14" s="619"/>
      <c r="AX14" s="619"/>
      <c r="AY14" s="619"/>
      <c r="AZ14" s="619"/>
      <c r="BA14" s="619"/>
      <c r="BB14" s="619"/>
      <c r="BC14" s="619"/>
      <c r="BD14" s="619"/>
      <c r="BE14" s="619"/>
      <c r="BF14" s="620"/>
      <c r="BG14" s="621">
        <v>49688</v>
      </c>
      <c r="BH14" s="622"/>
      <c r="BI14" s="622"/>
      <c r="BJ14" s="622"/>
      <c r="BK14" s="622"/>
      <c r="BL14" s="622"/>
      <c r="BM14" s="622"/>
      <c r="BN14" s="623"/>
      <c r="BO14" s="659">
        <v>2.6</v>
      </c>
      <c r="BP14" s="659"/>
      <c r="BQ14" s="659"/>
      <c r="BR14" s="659"/>
      <c r="BS14" s="660" t="s">
        <v>252</v>
      </c>
      <c r="BT14" s="660"/>
      <c r="BU14" s="660"/>
      <c r="BV14" s="660"/>
      <c r="BW14" s="660"/>
      <c r="BX14" s="660"/>
      <c r="BY14" s="660"/>
      <c r="BZ14" s="660"/>
      <c r="CA14" s="660"/>
      <c r="CB14" s="700"/>
      <c r="CD14" s="618" t="s">
        <v>266</v>
      </c>
      <c r="CE14" s="619"/>
      <c r="CF14" s="619"/>
      <c r="CG14" s="619"/>
      <c r="CH14" s="619"/>
      <c r="CI14" s="619"/>
      <c r="CJ14" s="619"/>
      <c r="CK14" s="619"/>
      <c r="CL14" s="619"/>
      <c r="CM14" s="619"/>
      <c r="CN14" s="619"/>
      <c r="CO14" s="619"/>
      <c r="CP14" s="619"/>
      <c r="CQ14" s="620"/>
      <c r="CR14" s="621">
        <v>192102</v>
      </c>
      <c r="CS14" s="622"/>
      <c r="CT14" s="622"/>
      <c r="CU14" s="622"/>
      <c r="CV14" s="622"/>
      <c r="CW14" s="622"/>
      <c r="CX14" s="622"/>
      <c r="CY14" s="623"/>
      <c r="CZ14" s="659">
        <v>3</v>
      </c>
      <c r="DA14" s="659"/>
      <c r="DB14" s="659"/>
      <c r="DC14" s="659"/>
      <c r="DD14" s="627" t="s">
        <v>132</v>
      </c>
      <c r="DE14" s="622"/>
      <c r="DF14" s="622"/>
      <c r="DG14" s="622"/>
      <c r="DH14" s="622"/>
      <c r="DI14" s="622"/>
      <c r="DJ14" s="622"/>
      <c r="DK14" s="622"/>
      <c r="DL14" s="622"/>
      <c r="DM14" s="622"/>
      <c r="DN14" s="622"/>
      <c r="DO14" s="622"/>
      <c r="DP14" s="623"/>
      <c r="DQ14" s="627">
        <v>191876</v>
      </c>
      <c r="DR14" s="622"/>
      <c r="DS14" s="622"/>
      <c r="DT14" s="622"/>
      <c r="DU14" s="622"/>
      <c r="DV14" s="622"/>
      <c r="DW14" s="622"/>
      <c r="DX14" s="622"/>
      <c r="DY14" s="622"/>
      <c r="DZ14" s="622"/>
      <c r="EA14" s="622"/>
      <c r="EB14" s="622"/>
      <c r="EC14" s="658"/>
    </row>
    <row r="15" spans="2:143" ht="11.25" customHeight="1" x14ac:dyDescent="0.2">
      <c r="B15" s="618" t="s">
        <v>267</v>
      </c>
      <c r="C15" s="619"/>
      <c r="D15" s="619"/>
      <c r="E15" s="619"/>
      <c r="F15" s="619"/>
      <c r="G15" s="619"/>
      <c r="H15" s="619"/>
      <c r="I15" s="619"/>
      <c r="J15" s="619"/>
      <c r="K15" s="619"/>
      <c r="L15" s="619"/>
      <c r="M15" s="619"/>
      <c r="N15" s="619"/>
      <c r="O15" s="619"/>
      <c r="P15" s="619"/>
      <c r="Q15" s="620"/>
      <c r="R15" s="621" t="s">
        <v>179</v>
      </c>
      <c r="S15" s="622"/>
      <c r="T15" s="622"/>
      <c r="U15" s="622"/>
      <c r="V15" s="622"/>
      <c r="W15" s="622"/>
      <c r="X15" s="622"/>
      <c r="Y15" s="623"/>
      <c r="Z15" s="659" t="s">
        <v>252</v>
      </c>
      <c r="AA15" s="659"/>
      <c r="AB15" s="659"/>
      <c r="AC15" s="659"/>
      <c r="AD15" s="660" t="s">
        <v>132</v>
      </c>
      <c r="AE15" s="660"/>
      <c r="AF15" s="660"/>
      <c r="AG15" s="660"/>
      <c r="AH15" s="660"/>
      <c r="AI15" s="660"/>
      <c r="AJ15" s="660"/>
      <c r="AK15" s="660"/>
      <c r="AL15" s="624" t="s">
        <v>132</v>
      </c>
      <c r="AM15" s="625"/>
      <c r="AN15" s="625"/>
      <c r="AO15" s="661"/>
      <c r="AP15" s="618" t="s">
        <v>268</v>
      </c>
      <c r="AQ15" s="619"/>
      <c r="AR15" s="619"/>
      <c r="AS15" s="619"/>
      <c r="AT15" s="619"/>
      <c r="AU15" s="619"/>
      <c r="AV15" s="619"/>
      <c r="AW15" s="619"/>
      <c r="AX15" s="619"/>
      <c r="AY15" s="619"/>
      <c r="AZ15" s="619"/>
      <c r="BA15" s="619"/>
      <c r="BB15" s="619"/>
      <c r="BC15" s="619"/>
      <c r="BD15" s="619"/>
      <c r="BE15" s="619"/>
      <c r="BF15" s="620"/>
      <c r="BG15" s="621">
        <v>81175</v>
      </c>
      <c r="BH15" s="622"/>
      <c r="BI15" s="622"/>
      <c r="BJ15" s="622"/>
      <c r="BK15" s="622"/>
      <c r="BL15" s="622"/>
      <c r="BM15" s="622"/>
      <c r="BN15" s="623"/>
      <c r="BO15" s="659">
        <v>4.2</v>
      </c>
      <c r="BP15" s="659"/>
      <c r="BQ15" s="659"/>
      <c r="BR15" s="659"/>
      <c r="BS15" s="660" t="s">
        <v>132</v>
      </c>
      <c r="BT15" s="660"/>
      <c r="BU15" s="660"/>
      <c r="BV15" s="660"/>
      <c r="BW15" s="660"/>
      <c r="BX15" s="660"/>
      <c r="BY15" s="660"/>
      <c r="BZ15" s="660"/>
      <c r="CA15" s="660"/>
      <c r="CB15" s="700"/>
      <c r="CD15" s="618" t="s">
        <v>269</v>
      </c>
      <c r="CE15" s="619"/>
      <c r="CF15" s="619"/>
      <c r="CG15" s="619"/>
      <c r="CH15" s="619"/>
      <c r="CI15" s="619"/>
      <c r="CJ15" s="619"/>
      <c r="CK15" s="619"/>
      <c r="CL15" s="619"/>
      <c r="CM15" s="619"/>
      <c r="CN15" s="619"/>
      <c r="CO15" s="619"/>
      <c r="CP15" s="619"/>
      <c r="CQ15" s="620"/>
      <c r="CR15" s="621">
        <v>667955</v>
      </c>
      <c r="CS15" s="622"/>
      <c r="CT15" s="622"/>
      <c r="CU15" s="622"/>
      <c r="CV15" s="622"/>
      <c r="CW15" s="622"/>
      <c r="CX15" s="622"/>
      <c r="CY15" s="623"/>
      <c r="CZ15" s="659">
        <v>10.4</v>
      </c>
      <c r="DA15" s="659"/>
      <c r="DB15" s="659"/>
      <c r="DC15" s="659"/>
      <c r="DD15" s="627">
        <v>57581</v>
      </c>
      <c r="DE15" s="622"/>
      <c r="DF15" s="622"/>
      <c r="DG15" s="622"/>
      <c r="DH15" s="622"/>
      <c r="DI15" s="622"/>
      <c r="DJ15" s="622"/>
      <c r="DK15" s="622"/>
      <c r="DL15" s="622"/>
      <c r="DM15" s="622"/>
      <c r="DN15" s="622"/>
      <c r="DO15" s="622"/>
      <c r="DP15" s="623"/>
      <c r="DQ15" s="627">
        <v>516350</v>
      </c>
      <c r="DR15" s="622"/>
      <c r="DS15" s="622"/>
      <c r="DT15" s="622"/>
      <c r="DU15" s="622"/>
      <c r="DV15" s="622"/>
      <c r="DW15" s="622"/>
      <c r="DX15" s="622"/>
      <c r="DY15" s="622"/>
      <c r="DZ15" s="622"/>
      <c r="EA15" s="622"/>
      <c r="EB15" s="622"/>
      <c r="EC15" s="658"/>
    </row>
    <row r="16" spans="2:143" ht="11.25" customHeight="1" x14ac:dyDescent="0.2">
      <c r="B16" s="618" t="s">
        <v>270</v>
      </c>
      <c r="C16" s="619"/>
      <c r="D16" s="619"/>
      <c r="E16" s="619"/>
      <c r="F16" s="619"/>
      <c r="G16" s="619"/>
      <c r="H16" s="619"/>
      <c r="I16" s="619"/>
      <c r="J16" s="619"/>
      <c r="K16" s="619"/>
      <c r="L16" s="619"/>
      <c r="M16" s="619"/>
      <c r="N16" s="619"/>
      <c r="O16" s="619"/>
      <c r="P16" s="619"/>
      <c r="Q16" s="620"/>
      <c r="R16" s="621">
        <v>6186</v>
      </c>
      <c r="S16" s="622"/>
      <c r="T16" s="622"/>
      <c r="U16" s="622"/>
      <c r="V16" s="622"/>
      <c r="W16" s="622"/>
      <c r="X16" s="622"/>
      <c r="Y16" s="623"/>
      <c r="Z16" s="659">
        <v>0.1</v>
      </c>
      <c r="AA16" s="659"/>
      <c r="AB16" s="659"/>
      <c r="AC16" s="659"/>
      <c r="AD16" s="660">
        <v>6186</v>
      </c>
      <c r="AE16" s="660"/>
      <c r="AF16" s="660"/>
      <c r="AG16" s="660"/>
      <c r="AH16" s="660"/>
      <c r="AI16" s="660"/>
      <c r="AJ16" s="660"/>
      <c r="AK16" s="660"/>
      <c r="AL16" s="624">
        <v>0.1</v>
      </c>
      <c r="AM16" s="625"/>
      <c r="AN16" s="625"/>
      <c r="AO16" s="661"/>
      <c r="AP16" s="618" t="s">
        <v>271</v>
      </c>
      <c r="AQ16" s="619"/>
      <c r="AR16" s="619"/>
      <c r="AS16" s="619"/>
      <c r="AT16" s="619"/>
      <c r="AU16" s="619"/>
      <c r="AV16" s="619"/>
      <c r="AW16" s="619"/>
      <c r="AX16" s="619"/>
      <c r="AY16" s="619"/>
      <c r="AZ16" s="619"/>
      <c r="BA16" s="619"/>
      <c r="BB16" s="619"/>
      <c r="BC16" s="619"/>
      <c r="BD16" s="619"/>
      <c r="BE16" s="619"/>
      <c r="BF16" s="620"/>
      <c r="BG16" s="621" t="s">
        <v>252</v>
      </c>
      <c r="BH16" s="622"/>
      <c r="BI16" s="622"/>
      <c r="BJ16" s="622"/>
      <c r="BK16" s="622"/>
      <c r="BL16" s="622"/>
      <c r="BM16" s="622"/>
      <c r="BN16" s="623"/>
      <c r="BO16" s="659" t="s">
        <v>132</v>
      </c>
      <c r="BP16" s="659"/>
      <c r="BQ16" s="659"/>
      <c r="BR16" s="659"/>
      <c r="BS16" s="660" t="s">
        <v>132</v>
      </c>
      <c r="BT16" s="660"/>
      <c r="BU16" s="660"/>
      <c r="BV16" s="660"/>
      <c r="BW16" s="660"/>
      <c r="BX16" s="660"/>
      <c r="BY16" s="660"/>
      <c r="BZ16" s="660"/>
      <c r="CA16" s="660"/>
      <c r="CB16" s="700"/>
      <c r="CD16" s="618" t="s">
        <v>272</v>
      </c>
      <c r="CE16" s="619"/>
      <c r="CF16" s="619"/>
      <c r="CG16" s="619"/>
      <c r="CH16" s="619"/>
      <c r="CI16" s="619"/>
      <c r="CJ16" s="619"/>
      <c r="CK16" s="619"/>
      <c r="CL16" s="619"/>
      <c r="CM16" s="619"/>
      <c r="CN16" s="619"/>
      <c r="CO16" s="619"/>
      <c r="CP16" s="619"/>
      <c r="CQ16" s="620"/>
      <c r="CR16" s="621">
        <v>769</v>
      </c>
      <c r="CS16" s="622"/>
      <c r="CT16" s="622"/>
      <c r="CU16" s="622"/>
      <c r="CV16" s="622"/>
      <c r="CW16" s="622"/>
      <c r="CX16" s="622"/>
      <c r="CY16" s="623"/>
      <c r="CZ16" s="659">
        <v>0</v>
      </c>
      <c r="DA16" s="659"/>
      <c r="DB16" s="659"/>
      <c r="DC16" s="659"/>
      <c r="DD16" s="627" t="s">
        <v>132</v>
      </c>
      <c r="DE16" s="622"/>
      <c r="DF16" s="622"/>
      <c r="DG16" s="622"/>
      <c r="DH16" s="622"/>
      <c r="DI16" s="622"/>
      <c r="DJ16" s="622"/>
      <c r="DK16" s="622"/>
      <c r="DL16" s="622"/>
      <c r="DM16" s="622"/>
      <c r="DN16" s="622"/>
      <c r="DO16" s="622"/>
      <c r="DP16" s="623"/>
      <c r="DQ16" s="627">
        <v>769</v>
      </c>
      <c r="DR16" s="622"/>
      <c r="DS16" s="622"/>
      <c r="DT16" s="622"/>
      <c r="DU16" s="622"/>
      <c r="DV16" s="622"/>
      <c r="DW16" s="622"/>
      <c r="DX16" s="622"/>
      <c r="DY16" s="622"/>
      <c r="DZ16" s="622"/>
      <c r="EA16" s="622"/>
      <c r="EB16" s="622"/>
      <c r="EC16" s="658"/>
    </row>
    <row r="17" spans="2:133" ht="11.25" customHeight="1" x14ac:dyDescent="0.2">
      <c r="B17" s="618" t="s">
        <v>273</v>
      </c>
      <c r="C17" s="619"/>
      <c r="D17" s="619"/>
      <c r="E17" s="619"/>
      <c r="F17" s="619"/>
      <c r="G17" s="619"/>
      <c r="H17" s="619"/>
      <c r="I17" s="619"/>
      <c r="J17" s="619"/>
      <c r="K17" s="619"/>
      <c r="L17" s="619"/>
      <c r="M17" s="619"/>
      <c r="N17" s="619"/>
      <c r="O17" s="619"/>
      <c r="P17" s="619"/>
      <c r="Q17" s="620"/>
      <c r="R17" s="621">
        <v>42066</v>
      </c>
      <c r="S17" s="622"/>
      <c r="T17" s="622"/>
      <c r="U17" s="622"/>
      <c r="V17" s="622"/>
      <c r="W17" s="622"/>
      <c r="X17" s="622"/>
      <c r="Y17" s="623"/>
      <c r="Z17" s="659">
        <v>0.6</v>
      </c>
      <c r="AA17" s="659"/>
      <c r="AB17" s="659"/>
      <c r="AC17" s="659"/>
      <c r="AD17" s="660">
        <v>42066</v>
      </c>
      <c r="AE17" s="660"/>
      <c r="AF17" s="660"/>
      <c r="AG17" s="660"/>
      <c r="AH17" s="660"/>
      <c r="AI17" s="660"/>
      <c r="AJ17" s="660"/>
      <c r="AK17" s="660"/>
      <c r="AL17" s="624">
        <v>1</v>
      </c>
      <c r="AM17" s="625"/>
      <c r="AN17" s="625"/>
      <c r="AO17" s="661"/>
      <c r="AP17" s="618" t="s">
        <v>274</v>
      </c>
      <c r="AQ17" s="619"/>
      <c r="AR17" s="619"/>
      <c r="AS17" s="619"/>
      <c r="AT17" s="619"/>
      <c r="AU17" s="619"/>
      <c r="AV17" s="619"/>
      <c r="AW17" s="619"/>
      <c r="AX17" s="619"/>
      <c r="AY17" s="619"/>
      <c r="AZ17" s="619"/>
      <c r="BA17" s="619"/>
      <c r="BB17" s="619"/>
      <c r="BC17" s="619"/>
      <c r="BD17" s="619"/>
      <c r="BE17" s="619"/>
      <c r="BF17" s="620"/>
      <c r="BG17" s="621" t="s">
        <v>132</v>
      </c>
      <c r="BH17" s="622"/>
      <c r="BI17" s="622"/>
      <c r="BJ17" s="622"/>
      <c r="BK17" s="622"/>
      <c r="BL17" s="622"/>
      <c r="BM17" s="622"/>
      <c r="BN17" s="623"/>
      <c r="BO17" s="659" t="s">
        <v>132</v>
      </c>
      <c r="BP17" s="659"/>
      <c r="BQ17" s="659"/>
      <c r="BR17" s="659"/>
      <c r="BS17" s="660" t="s">
        <v>132</v>
      </c>
      <c r="BT17" s="660"/>
      <c r="BU17" s="660"/>
      <c r="BV17" s="660"/>
      <c r="BW17" s="660"/>
      <c r="BX17" s="660"/>
      <c r="BY17" s="660"/>
      <c r="BZ17" s="660"/>
      <c r="CA17" s="660"/>
      <c r="CB17" s="700"/>
      <c r="CD17" s="618" t="s">
        <v>275</v>
      </c>
      <c r="CE17" s="619"/>
      <c r="CF17" s="619"/>
      <c r="CG17" s="619"/>
      <c r="CH17" s="619"/>
      <c r="CI17" s="619"/>
      <c r="CJ17" s="619"/>
      <c r="CK17" s="619"/>
      <c r="CL17" s="619"/>
      <c r="CM17" s="619"/>
      <c r="CN17" s="619"/>
      <c r="CO17" s="619"/>
      <c r="CP17" s="619"/>
      <c r="CQ17" s="620"/>
      <c r="CR17" s="621">
        <v>636870</v>
      </c>
      <c r="CS17" s="622"/>
      <c r="CT17" s="622"/>
      <c r="CU17" s="622"/>
      <c r="CV17" s="622"/>
      <c r="CW17" s="622"/>
      <c r="CX17" s="622"/>
      <c r="CY17" s="623"/>
      <c r="CZ17" s="659">
        <v>10</v>
      </c>
      <c r="DA17" s="659"/>
      <c r="DB17" s="659"/>
      <c r="DC17" s="659"/>
      <c r="DD17" s="627" t="s">
        <v>132</v>
      </c>
      <c r="DE17" s="622"/>
      <c r="DF17" s="622"/>
      <c r="DG17" s="622"/>
      <c r="DH17" s="622"/>
      <c r="DI17" s="622"/>
      <c r="DJ17" s="622"/>
      <c r="DK17" s="622"/>
      <c r="DL17" s="622"/>
      <c r="DM17" s="622"/>
      <c r="DN17" s="622"/>
      <c r="DO17" s="622"/>
      <c r="DP17" s="623"/>
      <c r="DQ17" s="627">
        <v>636870</v>
      </c>
      <c r="DR17" s="622"/>
      <c r="DS17" s="622"/>
      <c r="DT17" s="622"/>
      <c r="DU17" s="622"/>
      <c r="DV17" s="622"/>
      <c r="DW17" s="622"/>
      <c r="DX17" s="622"/>
      <c r="DY17" s="622"/>
      <c r="DZ17" s="622"/>
      <c r="EA17" s="622"/>
      <c r="EB17" s="622"/>
      <c r="EC17" s="658"/>
    </row>
    <row r="18" spans="2:133" ht="11.25" customHeight="1" x14ac:dyDescent="0.2">
      <c r="B18" s="618" t="s">
        <v>276</v>
      </c>
      <c r="C18" s="619"/>
      <c r="D18" s="619"/>
      <c r="E18" s="619"/>
      <c r="F18" s="619"/>
      <c r="G18" s="619"/>
      <c r="H18" s="619"/>
      <c r="I18" s="619"/>
      <c r="J18" s="619"/>
      <c r="K18" s="619"/>
      <c r="L18" s="619"/>
      <c r="M18" s="619"/>
      <c r="N18" s="619"/>
      <c r="O18" s="619"/>
      <c r="P18" s="619"/>
      <c r="Q18" s="620"/>
      <c r="R18" s="621">
        <v>13720</v>
      </c>
      <c r="S18" s="622"/>
      <c r="T18" s="622"/>
      <c r="U18" s="622"/>
      <c r="V18" s="622"/>
      <c r="W18" s="622"/>
      <c r="X18" s="622"/>
      <c r="Y18" s="623"/>
      <c r="Z18" s="659">
        <v>0.2</v>
      </c>
      <c r="AA18" s="659"/>
      <c r="AB18" s="659"/>
      <c r="AC18" s="659"/>
      <c r="AD18" s="660">
        <v>13720</v>
      </c>
      <c r="AE18" s="660"/>
      <c r="AF18" s="660"/>
      <c r="AG18" s="660"/>
      <c r="AH18" s="660"/>
      <c r="AI18" s="660"/>
      <c r="AJ18" s="660"/>
      <c r="AK18" s="660"/>
      <c r="AL18" s="624">
        <v>0.3</v>
      </c>
      <c r="AM18" s="625"/>
      <c r="AN18" s="625"/>
      <c r="AO18" s="661"/>
      <c r="AP18" s="618" t="s">
        <v>277</v>
      </c>
      <c r="AQ18" s="619"/>
      <c r="AR18" s="619"/>
      <c r="AS18" s="619"/>
      <c r="AT18" s="619"/>
      <c r="AU18" s="619"/>
      <c r="AV18" s="619"/>
      <c r="AW18" s="619"/>
      <c r="AX18" s="619"/>
      <c r="AY18" s="619"/>
      <c r="AZ18" s="619"/>
      <c r="BA18" s="619"/>
      <c r="BB18" s="619"/>
      <c r="BC18" s="619"/>
      <c r="BD18" s="619"/>
      <c r="BE18" s="619"/>
      <c r="BF18" s="620"/>
      <c r="BG18" s="621" t="s">
        <v>132</v>
      </c>
      <c r="BH18" s="622"/>
      <c r="BI18" s="622"/>
      <c r="BJ18" s="622"/>
      <c r="BK18" s="622"/>
      <c r="BL18" s="622"/>
      <c r="BM18" s="622"/>
      <c r="BN18" s="623"/>
      <c r="BO18" s="659" t="s">
        <v>252</v>
      </c>
      <c r="BP18" s="659"/>
      <c r="BQ18" s="659"/>
      <c r="BR18" s="659"/>
      <c r="BS18" s="660" t="s">
        <v>252</v>
      </c>
      <c r="BT18" s="660"/>
      <c r="BU18" s="660"/>
      <c r="BV18" s="660"/>
      <c r="BW18" s="660"/>
      <c r="BX18" s="660"/>
      <c r="BY18" s="660"/>
      <c r="BZ18" s="660"/>
      <c r="CA18" s="660"/>
      <c r="CB18" s="700"/>
      <c r="CD18" s="618" t="s">
        <v>278</v>
      </c>
      <c r="CE18" s="619"/>
      <c r="CF18" s="619"/>
      <c r="CG18" s="619"/>
      <c r="CH18" s="619"/>
      <c r="CI18" s="619"/>
      <c r="CJ18" s="619"/>
      <c r="CK18" s="619"/>
      <c r="CL18" s="619"/>
      <c r="CM18" s="619"/>
      <c r="CN18" s="619"/>
      <c r="CO18" s="619"/>
      <c r="CP18" s="619"/>
      <c r="CQ18" s="620"/>
      <c r="CR18" s="621" t="s">
        <v>252</v>
      </c>
      <c r="CS18" s="622"/>
      <c r="CT18" s="622"/>
      <c r="CU18" s="622"/>
      <c r="CV18" s="622"/>
      <c r="CW18" s="622"/>
      <c r="CX18" s="622"/>
      <c r="CY18" s="623"/>
      <c r="CZ18" s="659" t="s">
        <v>132</v>
      </c>
      <c r="DA18" s="659"/>
      <c r="DB18" s="659"/>
      <c r="DC18" s="659"/>
      <c r="DD18" s="627" t="s">
        <v>179</v>
      </c>
      <c r="DE18" s="622"/>
      <c r="DF18" s="622"/>
      <c r="DG18" s="622"/>
      <c r="DH18" s="622"/>
      <c r="DI18" s="622"/>
      <c r="DJ18" s="622"/>
      <c r="DK18" s="622"/>
      <c r="DL18" s="622"/>
      <c r="DM18" s="622"/>
      <c r="DN18" s="622"/>
      <c r="DO18" s="622"/>
      <c r="DP18" s="623"/>
      <c r="DQ18" s="627" t="s">
        <v>132</v>
      </c>
      <c r="DR18" s="622"/>
      <c r="DS18" s="622"/>
      <c r="DT18" s="622"/>
      <c r="DU18" s="622"/>
      <c r="DV18" s="622"/>
      <c r="DW18" s="622"/>
      <c r="DX18" s="622"/>
      <c r="DY18" s="622"/>
      <c r="DZ18" s="622"/>
      <c r="EA18" s="622"/>
      <c r="EB18" s="622"/>
      <c r="EC18" s="658"/>
    </row>
    <row r="19" spans="2:133" ht="11.25" customHeight="1" x14ac:dyDescent="0.2">
      <c r="B19" s="618" t="s">
        <v>279</v>
      </c>
      <c r="C19" s="619"/>
      <c r="D19" s="619"/>
      <c r="E19" s="619"/>
      <c r="F19" s="619"/>
      <c r="G19" s="619"/>
      <c r="H19" s="619"/>
      <c r="I19" s="619"/>
      <c r="J19" s="619"/>
      <c r="K19" s="619"/>
      <c r="L19" s="619"/>
      <c r="M19" s="619"/>
      <c r="N19" s="619"/>
      <c r="O19" s="619"/>
      <c r="P19" s="619"/>
      <c r="Q19" s="620"/>
      <c r="R19" s="621">
        <v>13720</v>
      </c>
      <c r="S19" s="622"/>
      <c r="T19" s="622"/>
      <c r="U19" s="622"/>
      <c r="V19" s="622"/>
      <c r="W19" s="622"/>
      <c r="X19" s="622"/>
      <c r="Y19" s="623"/>
      <c r="Z19" s="659">
        <v>0.2</v>
      </c>
      <c r="AA19" s="659"/>
      <c r="AB19" s="659"/>
      <c r="AC19" s="659"/>
      <c r="AD19" s="660">
        <v>13720</v>
      </c>
      <c r="AE19" s="660"/>
      <c r="AF19" s="660"/>
      <c r="AG19" s="660"/>
      <c r="AH19" s="660"/>
      <c r="AI19" s="660"/>
      <c r="AJ19" s="660"/>
      <c r="AK19" s="660"/>
      <c r="AL19" s="624">
        <v>0.3</v>
      </c>
      <c r="AM19" s="625"/>
      <c r="AN19" s="625"/>
      <c r="AO19" s="661"/>
      <c r="AP19" s="618" t="s">
        <v>280</v>
      </c>
      <c r="AQ19" s="619"/>
      <c r="AR19" s="619"/>
      <c r="AS19" s="619"/>
      <c r="AT19" s="619"/>
      <c r="AU19" s="619"/>
      <c r="AV19" s="619"/>
      <c r="AW19" s="619"/>
      <c r="AX19" s="619"/>
      <c r="AY19" s="619"/>
      <c r="AZ19" s="619"/>
      <c r="BA19" s="619"/>
      <c r="BB19" s="619"/>
      <c r="BC19" s="619"/>
      <c r="BD19" s="619"/>
      <c r="BE19" s="619"/>
      <c r="BF19" s="620"/>
      <c r="BG19" s="621" t="s">
        <v>179</v>
      </c>
      <c r="BH19" s="622"/>
      <c r="BI19" s="622"/>
      <c r="BJ19" s="622"/>
      <c r="BK19" s="622"/>
      <c r="BL19" s="622"/>
      <c r="BM19" s="622"/>
      <c r="BN19" s="623"/>
      <c r="BO19" s="659" t="s">
        <v>132</v>
      </c>
      <c r="BP19" s="659"/>
      <c r="BQ19" s="659"/>
      <c r="BR19" s="659"/>
      <c r="BS19" s="660" t="s">
        <v>132</v>
      </c>
      <c r="BT19" s="660"/>
      <c r="BU19" s="660"/>
      <c r="BV19" s="660"/>
      <c r="BW19" s="660"/>
      <c r="BX19" s="660"/>
      <c r="BY19" s="660"/>
      <c r="BZ19" s="660"/>
      <c r="CA19" s="660"/>
      <c r="CB19" s="700"/>
      <c r="CD19" s="618" t="s">
        <v>281</v>
      </c>
      <c r="CE19" s="619"/>
      <c r="CF19" s="619"/>
      <c r="CG19" s="619"/>
      <c r="CH19" s="619"/>
      <c r="CI19" s="619"/>
      <c r="CJ19" s="619"/>
      <c r="CK19" s="619"/>
      <c r="CL19" s="619"/>
      <c r="CM19" s="619"/>
      <c r="CN19" s="619"/>
      <c r="CO19" s="619"/>
      <c r="CP19" s="619"/>
      <c r="CQ19" s="620"/>
      <c r="CR19" s="621" t="s">
        <v>132</v>
      </c>
      <c r="CS19" s="622"/>
      <c r="CT19" s="622"/>
      <c r="CU19" s="622"/>
      <c r="CV19" s="622"/>
      <c r="CW19" s="622"/>
      <c r="CX19" s="622"/>
      <c r="CY19" s="623"/>
      <c r="CZ19" s="659" t="s">
        <v>132</v>
      </c>
      <c r="DA19" s="659"/>
      <c r="DB19" s="659"/>
      <c r="DC19" s="659"/>
      <c r="DD19" s="627" t="s">
        <v>132</v>
      </c>
      <c r="DE19" s="622"/>
      <c r="DF19" s="622"/>
      <c r="DG19" s="622"/>
      <c r="DH19" s="622"/>
      <c r="DI19" s="622"/>
      <c r="DJ19" s="622"/>
      <c r="DK19" s="622"/>
      <c r="DL19" s="622"/>
      <c r="DM19" s="622"/>
      <c r="DN19" s="622"/>
      <c r="DO19" s="622"/>
      <c r="DP19" s="623"/>
      <c r="DQ19" s="627" t="s">
        <v>132</v>
      </c>
      <c r="DR19" s="622"/>
      <c r="DS19" s="622"/>
      <c r="DT19" s="622"/>
      <c r="DU19" s="622"/>
      <c r="DV19" s="622"/>
      <c r="DW19" s="622"/>
      <c r="DX19" s="622"/>
      <c r="DY19" s="622"/>
      <c r="DZ19" s="622"/>
      <c r="EA19" s="622"/>
      <c r="EB19" s="622"/>
      <c r="EC19" s="658"/>
    </row>
    <row r="20" spans="2:133" ht="11.25" customHeight="1" x14ac:dyDescent="0.2">
      <c r="B20" s="688" t="s">
        <v>282</v>
      </c>
      <c r="C20" s="689"/>
      <c r="D20" s="689"/>
      <c r="E20" s="689"/>
      <c r="F20" s="689"/>
      <c r="G20" s="689"/>
      <c r="H20" s="689"/>
      <c r="I20" s="689"/>
      <c r="J20" s="689"/>
      <c r="K20" s="689"/>
      <c r="L20" s="689"/>
      <c r="M20" s="689"/>
      <c r="N20" s="689"/>
      <c r="O20" s="689"/>
      <c r="P20" s="689"/>
      <c r="Q20" s="690"/>
      <c r="R20" s="621" t="s">
        <v>132</v>
      </c>
      <c r="S20" s="622"/>
      <c r="T20" s="622"/>
      <c r="U20" s="622"/>
      <c r="V20" s="622"/>
      <c r="W20" s="622"/>
      <c r="X20" s="622"/>
      <c r="Y20" s="623"/>
      <c r="Z20" s="659" t="s">
        <v>132</v>
      </c>
      <c r="AA20" s="659"/>
      <c r="AB20" s="659"/>
      <c r="AC20" s="659"/>
      <c r="AD20" s="660" t="s">
        <v>132</v>
      </c>
      <c r="AE20" s="660"/>
      <c r="AF20" s="660"/>
      <c r="AG20" s="660"/>
      <c r="AH20" s="660"/>
      <c r="AI20" s="660"/>
      <c r="AJ20" s="660"/>
      <c r="AK20" s="660"/>
      <c r="AL20" s="624" t="s">
        <v>252</v>
      </c>
      <c r="AM20" s="625"/>
      <c r="AN20" s="625"/>
      <c r="AO20" s="661"/>
      <c r="AP20" s="618" t="s">
        <v>283</v>
      </c>
      <c r="AQ20" s="619"/>
      <c r="AR20" s="619"/>
      <c r="AS20" s="619"/>
      <c r="AT20" s="619"/>
      <c r="AU20" s="619"/>
      <c r="AV20" s="619"/>
      <c r="AW20" s="619"/>
      <c r="AX20" s="619"/>
      <c r="AY20" s="619"/>
      <c r="AZ20" s="619"/>
      <c r="BA20" s="619"/>
      <c r="BB20" s="619"/>
      <c r="BC20" s="619"/>
      <c r="BD20" s="619"/>
      <c r="BE20" s="619"/>
      <c r="BF20" s="620"/>
      <c r="BG20" s="621" t="s">
        <v>132</v>
      </c>
      <c r="BH20" s="622"/>
      <c r="BI20" s="622"/>
      <c r="BJ20" s="622"/>
      <c r="BK20" s="622"/>
      <c r="BL20" s="622"/>
      <c r="BM20" s="622"/>
      <c r="BN20" s="623"/>
      <c r="BO20" s="659" t="s">
        <v>132</v>
      </c>
      <c r="BP20" s="659"/>
      <c r="BQ20" s="659"/>
      <c r="BR20" s="659"/>
      <c r="BS20" s="660" t="s">
        <v>132</v>
      </c>
      <c r="BT20" s="660"/>
      <c r="BU20" s="660"/>
      <c r="BV20" s="660"/>
      <c r="BW20" s="660"/>
      <c r="BX20" s="660"/>
      <c r="BY20" s="660"/>
      <c r="BZ20" s="660"/>
      <c r="CA20" s="660"/>
      <c r="CB20" s="700"/>
      <c r="CD20" s="618" t="s">
        <v>284</v>
      </c>
      <c r="CE20" s="619"/>
      <c r="CF20" s="619"/>
      <c r="CG20" s="619"/>
      <c r="CH20" s="619"/>
      <c r="CI20" s="619"/>
      <c r="CJ20" s="619"/>
      <c r="CK20" s="619"/>
      <c r="CL20" s="619"/>
      <c r="CM20" s="619"/>
      <c r="CN20" s="619"/>
      <c r="CO20" s="619"/>
      <c r="CP20" s="619"/>
      <c r="CQ20" s="620"/>
      <c r="CR20" s="621">
        <v>6395773</v>
      </c>
      <c r="CS20" s="622"/>
      <c r="CT20" s="622"/>
      <c r="CU20" s="622"/>
      <c r="CV20" s="622"/>
      <c r="CW20" s="622"/>
      <c r="CX20" s="622"/>
      <c r="CY20" s="623"/>
      <c r="CZ20" s="659">
        <v>100</v>
      </c>
      <c r="DA20" s="659"/>
      <c r="DB20" s="659"/>
      <c r="DC20" s="659"/>
      <c r="DD20" s="627">
        <v>566117</v>
      </c>
      <c r="DE20" s="622"/>
      <c r="DF20" s="622"/>
      <c r="DG20" s="622"/>
      <c r="DH20" s="622"/>
      <c r="DI20" s="622"/>
      <c r="DJ20" s="622"/>
      <c r="DK20" s="622"/>
      <c r="DL20" s="622"/>
      <c r="DM20" s="622"/>
      <c r="DN20" s="622"/>
      <c r="DO20" s="622"/>
      <c r="DP20" s="623"/>
      <c r="DQ20" s="627">
        <v>4991471</v>
      </c>
      <c r="DR20" s="622"/>
      <c r="DS20" s="622"/>
      <c r="DT20" s="622"/>
      <c r="DU20" s="622"/>
      <c r="DV20" s="622"/>
      <c r="DW20" s="622"/>
      <c r="DX20" s="622"/>
      <c r="DY20" s="622"/>
      <c r="DZ20" s="622"/>
      <c r="EA20" s="622"/>
      <c r="EB20" s="622"/>
      <c r="EC20" s="658"/>
    </row>
    <row r="21" spans="2:133" ht="11.25" customHeight="1" x14ac:dyDescent="0.2">
      <c r="B21" s="618" t="s">
        <v>285</v>
      </c>
      <c r="C21" s="619"/>
      <c r="D21" s="619"/>
      <c r="E21" s="619"/>
      <c r="F21" s="619"/>
      <c r="G21" s="619"/>
      <c r="H21" s="619"/>
      <c r="I21" s="619"/>
      <c r="J21" s="619"/>
      <c r="K21" s="619"/>
      <c r="L21" s="619"/>
      <c r="M21" s="619"/>
      <c r="N21" s="619"/>
      <c r="O21" s="619"/>
      <c r="P21" s="619"/>
      <c r="Q21" s="620"/>
      <c r="R21" s="621">
        <v>2091807</v>
      </c>
      <c r="S21" s="622"/>
      <c r="T21" s="622"/>
      <c r="U21" s="622"/>
      <c r="V21" s="622"/>
      <c r="W21" s="622"/>
      <c r="X21" s="622"/>
      <c r="Y21" s="623"/>
      <c r="Z21" s="659">
        <v>30.4</v>
      </c>
      <c r="AA21" s="659"/>
      <c r="AB21" s="659"/>
      <c r="AC21" s="659"/>
      <c r="AD21" s="660">
        <v>1922531</v>
      </c>
      <c r="AE21" s="660"/>
      <c r="AF21" s="660"/>
      <c r="AG21" s="660"/>
      <c r="AH21" s="660"/>
      <c r="AI21" s="660"/>
      <c r="AJ21" s="660"/>
      <c r="AK21" s="660"/>
      <c r="AL21" s="624">
        <v>44.7</v>
      </c>
      <c r="AM21" s="625"/>
      <c r="AN21" s="625"/>
      <c r="AO21" s="661"/>
      <c r="AP21" s="618" t="s">
        <v>286</v>
      </c>
      <c r="AQ21" s="698"/>
      <c r="AR21" s="698"/>
      <c r="AS21" s="698"/>
      <c r="AT21" s="698"/>
      <c r="AU21" s="698"/>
      <c r="AV21" s="698"/>
      <c r="AW21" s="698"/>
      <c r="AX21" s="698"/>
      <c r="AY21" s="698"/>
      <c r="AZ21" s="698"/>
      <c r="BA21" s="698"/>
      <c r="BB21" s="698"/>
      <c r="BC21" s="698"/>
      <c r="BD21" s="698"/>
      <c r="BE21" s="698"/>
      <c r="BF21" s="699"/>
      <c r="BG21" s="621" t="s">
        <v>132</v>
      </c>
      <c r="BH21" s="622"/>
      <c r="BI21" s="622"/>
      <c r="BJ21" s="622"/>
      <c r="BK21" s="622"/>
      <c r="BL21" s="622"/>
      <c r="BM21" s="622"/>
      <c r="BN21" s="623"/>
      <c r="BO21" s="659" t="s">
        <v>252</v>
      </c>
      <c r="BP21" s="659"/>
      <c r="BQ21" s="659"/>
      <c r="BR21" s="659"/>
      <c r="BS21" s="660" t="s">
        <v>252</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287</v>
      </c>
      <c r="C22" s="619"/>
      <c r="D22" s="619"/>
      <c r="E22" s="619"/>
      <c r="F22" s="619"/>
      <c r="G22" s="619"/>
      <c r="H22" s="619"/>
      <c r="I22" s="619"/>
      <c r="J22" s="619"/>
      <c r="K22" s="619"/>
      <c r="L22" s="619"/>
      <c r="M22" s="619"/>
      <c r="N22" s="619"/>
      <c r="O22" s="619"/>
      <c r="P22" s="619"/>
      <c r="Q22" s="620"/>
      <c r="R22" s="621">
        <v>1922531</v>
      </c>
      <c r="S22" s="622"/>
      <c r="T22" s="622"/>
      <c r="U22" s="622"/>
      <c r="V22" s="622"/>
      <c r="W22" s="622"/>
      <c r="X22" s="622"/>
      <c r="Y22" s="623"/>
      <c r="Z22" s="659">
        <v>27.9</v>
      </c>
      <c r="AA22" s="659"/>
      <c r="AB22" s="659"/>
      <c r="AC22" s="659"/>
      <c r="AD22" s="660">
        <v>1922531</v>
      </c>
      <c r="AE22" s="660"/>
      <c r="AF22" s="660"/>
      <c r="AG22" s="660"/>
      <c r="AH22" s="660"/>
      <c r="AI22" s="660"/>
      <c r="AJ22" s="660"/>
      <c r="AK22" s="660"/>
      <c r="AL22" s="624">
        <v>44.7</v>
      </c>
      <c r="AM22" s="625"/>
      <c r="AN22" s="625"/>
      <c r="AO22" s="661"/>
      <c r="AP22" s="618" t="s">
        <v>288</v>
      </c>
      <c r="AQ22" s="698"/>
      <c r="AR22" s="698"/>
      <c r="AS22" s="698"/>
      <c r="AT22" s="698"/>
      <c r="AU22" s="698"/>
      <c r="AV22" s="698"/>
      <c r="AW22" s="698"/>
      <c r="AX22" s="698"/>
      <c r="AY22" s="698"/>
      <c r="AZ22" s="698"/>
      <c r="BA22" s="698"/>
      <c r="BB22" s="698"/>
      <c r="BC22" s="698"/>
      <c r="BD22" s="698"/>
      <c r="BE22" s="698"/>
      <c r="BF22" s="699"/>
      <c r="BG22" s="621" t="s">
        <v>132</v>
      </c>
      <c r="BH22" s="622"/>
      <c r="BI22" s="622"/>
      <c r="BJ22" s="622"/>
      <c r="BK22" s="622"/>
      <c r="BL22" s="622"/>
      <c r="BM22" s="622"/>
      <c r="BN22" s="623"/>
      <c r="BO22" s="659" t="s">
        <v>252</v>
      </c>
      <c r="BP22" s="659"/>
      <c r="BQ22" s="659"/>
      <c r="BR22" s="659"/>
      <c r="BS22" s="660" t="s">
        <v>132</v>
      </c>
      <c r="BT22" s="660"/>
      <c r="BU22" s="660"/>
      <c r="BV22" s="660"/>
      <c r="BW22" s="660"/>
      <c r="BX22" s="660"/>
      <c r="BY22" s="660"/>
      <c r="BZ22" s="660"/>
      <c r="CA22" s="660"/>
      <c r="CB22" s="700"/>
      <c r="CD22" s="673" t="s">
        <v>289</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290</v>
      </c>
      <c r="C23" s="619"/>
      <c r="D23" s="619"/>
      <c r="E23" s="619"/>
      <c r="F23" s="619"/>
      <c r="G23" s="619"/>
      <c r="H23" s="619"/>
      <c r="I23" s="619"/>
      <c r="J23" s="619"/>
      <c r="K23" s="619"/>
      <c r="L23" s="619"/>
      <c r="M23" s="619"/>
      <c r="N23" s="619"/>
      <c r="O23" s="619"/>
      <c r="P23" s="619"/>
      <c r="Q23" s="620"/>
      <c r="R23" s="621">
        <v>169276</v>
      </c>
      <c r="S23" s="622"/>
      <c r="T23" s="622"/>
      <c r="U23" s="622"/>
      <c r="V23" s="622"/>
      <c r="W23" s="622"/>
      <c r="X23" s="622"/>
      <c r="Y23" s="623"/>
      <c r="Z23" s="659">
        <v>2.5</v>
      </c>
      <c r="AA23" s="659"/>
      <c r="AB23" s="659"/>
      <c r="AC23" s="659"/>
      <c r="AD23" s="660" t="s">
        <v>252</v>
      </c>
      <c r="AE23" s="660"/>
      <c r="AF23" s="660"/>
      <c r="AG23" s="660"/>
      <c r="AH23" s="660"/>
      <c r="AI23" s="660"/>
      <c r="AJ23" s="660"/>
      <c r="AK23" s="660"/>
      <c r="AL23" s="624" t="s">
        <v>132</v>
      </c>
      <c r="AM23" s="625"/>
      <c r="AN23" s="625"/>
      <c r="AO23" s="661"/>
      <c r="AP23" s="618" t="s">
        <v>291</v>
      </c>
      <c r="AQ23" s="698"/>
      <c r="AR23" s="698"/>
      <c r="AS23" s="698"/>
      <c r="AT23" s="698"/>
      <c r="AU23" s="698"/>
      <c r="AV23" s="698"/>
      <c r="AW23" s="698"/>
      <c r="AX23" s="698"/>
      <c r="AY23" s="698"/>
      <c r="AZ23" s="698"/>
      <c r="BA23" s="698"/>
      <c r="BB23" s="698"/>
      <c r="BC23" s="698"/>
      <c r="BD23" s="698"/>
      <c r="BE23" s="698"/>
      <c r="BF23" s="699"/>
      <c r="BG23" s="621" t="s">
        <v>252</v>
      </c>
      <c r="BH23" s="622"/>
      <c r="BI23" s="622"/>
      <c r="BJ23" s="622"/>
      <c r="BK23" s="622"/>
      <c r="BL23" s="622"/>
      <c r="BM23" s="622"/>
      <c r="BN23" s="623"/>
      <c r="BO23" s="659" t="s">
        <v>132</v>
      </c>
      <c r="BP23" s="659"/>
      <c r="BQ23" s="659"/>
      <c r="BR23" s="659"/>
      <c r="BS23" s="660" t="s">
        <v>132</v>
      </c>
      <c r="BT23" s="660"/>
      <c r="BU23" s="660"/>
      <c r="BV23" s="660"/>
      <c r="BW23" s="660"/>
      <c r="BX23" s="660"/>
      <c r="BY23" s="660"/>
      <c r="BZ23" s="660"/>
      <c r="CA23" s="660"/>
      <c r="CB23" s="700"/>
      <c r="CD23" s="673" t="s">
        <v>230</v>
      </c>
      <c r="CE23" s="674"/>
      <c r="CF23" s="674"/>
      <c r="CG23" s="674"/>
      <c r="CH23" s="674"/>
      <c r="CI23" s="674"/>
      <c r="CJ23" s="674"/>
      <c r="CK23" s="674"/>
      <c r="CL23" s="674"/>
      <c r="CM23" s="674"/>
      <c r="CN23" s="674"/>
      <c r="CO23" s="674"/>
      <c r="CP23" s="674"/>
      <c r="CQ23" s="675"/>
      <c r="CR23" s="673" t="s">
        <v>292</v>
      </c>
      <c r="CS23" s="674"/>
      <c r="CT23" s="674"/>
      <c r="CU23" s="674"/>
      <c r="CV23" s="674"/>
      <c r="CW23" s="674"/>
      <c r="CX23" s="674"/>
      <c r="CY23" s="675"/>
      <c r="CZ23" s="673" t="s">
        <v>293</v>
      </c>
      <c r="DA23" s="674"/>
      <c r="DB23" s="674"/>
      <c r="DC23" s="675"/>
      <c r="DD23" s="673" t="s">
        <v>294</v>
      </c>
      <c r="DE23" s="674"/>
      <c r="DF23" s="674"/>
      <c r="DG23" s="674"/>
      <c r="DH23" s="674"/>
      <c r="DI23" s="674"/>
      <c r="DJ23" s="674"/>
      <c r="DK23" s="675"/>
      <c r="DL23" s="711" t="s">
        <v>295</v>
      </c>
      <c r="DM23" s="712"/>
      <c r="DN23" s="712"/>
      <c r="DO23" s="712"/>
      <c r="DP23" s="712"/>
      <c r="DQ23" s="712"/>
      <c r="DR23" s="712"/>
      <c r="DS23" s="712"/>
      <c r="DT23" s="712"/>
      <c r="DU23" s="712"/>
      <c r="DV23" s="713"/>
      <c r="DW23" s="673" t="s">
        <v>296</v>
      </c>
      <c r="DX23" s="674"/>
      <c r="DY23" s="674"/>
      <c r="DZ23" s="674"/>
      <c r="EA23" s="674"/>
      <c r="EB23" s="674"/>
      <c r="EC23" s="675"/>
    </row>
    <row r="24" spans="2:133" ht="11.25" customHeight="1" x14ac:dyDescent="0.2">
      <c r="B24" s="618" t="s">
        <v>297</v>
      </c>
      <c r="C24" s="619"/>
      <c r="D24" s="619"/>
      <c r="E24" s="619"/>
      <c r="F24" s="619"/>
      <c r="G24" s="619"/>
      <c r="H24" s="619"/>
      <c r="I24" s="619"/>
      <c r="J24" s="619"/>
      <c r="K24" s="619"/>
      <c r="L24" s="619"/>
      <c r="M24" s="619"/>
      <c r="N24" s="619"/>
      <c r="O24" s="619"/>
      <c r="P24" s="619"/>
      <c r="Q24" s="620"/>
      <c r="R24" s="621" t="s">
        <v>179</v>
      </c>
      <c r="S24" s="622"/>
      <c r="T24" s="622"/>
      <c r="U24" s="622"/>
      <c r="V24" s="622"/>
      <c r="W24" s="622"/>
      <c r="X24" s="622"/>
      <c r="Y24" s="623"/>
      <c r="Z24" s="659" t="s">
        <v>132</v>
      </c>
      <c r="AA24" s="659"/>
      <c r="AB24" s="659"/>
      <c r="AC24" s="659"/>
      <c r="AD24" s="660" t="s">
        <v>132</v>
      </c>
      <c r="AE24" s="660"/>
      <c r="AF24" s="660"/>
      <c r="AG24" s="660"/>
      <c r="AH24" s="660"/>
      <c r="AI24" s="660"/>
      <c r="AJ24" s="660"/>
      <c r="AK24" s="660"/>
      <c r="AL24" s="624" t="s">
        <v>132</v>
      </c>
      <c r="AM24" s="625"/>
      <c r="AN24" s="625"/>
      <c r="AO24" s="661"/>
      <c r="AP24" s="618" t="s">
        <v>298</v>
      </c>
      <c r="AQ24" s="698"/>
      <c r="AR24" s="698"/>
      <c r="AS24" s="698"/>
      <c r="AT24" s="698"/>
      <c r="AU24" s="698"/>
      <c r="AV24" s="698"/>
      <c r="AW24" s="698"/>
      <c r="AX24" s="698"/>
      <c r="AY24" s="698"/>
      <c r="AZ24" s="698"/>
      <c r="BA24" s="698"/>
      <c r="BB24" s="698"/>
      <c r="BC24" s="698"/>
      <c r="BD24" s="698"/>
      <c r="BE24" s="698"/>
      <c r="BF24" s="699"/>
      <c r="BG24" s="621" t="s">
        <v>132</v>
      </c>
      <c r="BH24" s="622"/>
      <c r="BI24" s="622"/>
      <c r="BJ24" s="622"/>
      <c r="BK24" s="622"/>
      <c r="BL24" s="622"/>
      <c r="BM24" s="622"/>
      <c r="BN24" s="623"/>
      <c r="BO24" s="659" t="s">
        <v>132</v>
      </c>
      <c r="BP24" s="659"/>
      <c r="BQ24" s="659"/>
      <c r="BR24" s="659"/>
      <c r="BS24" s="660" t="s">
        <v>132</v>
      </c>
      <c r="BT24" s="660"/>
      <c r="BU24" s="660"/>
      <c r="BV24" s="660"/>
      <c r="BW24" s="660"/>
      <c r="BX24" s="660"/>
      <c r="BY24" s="660"/>
      <c r="BZ24" s="660"/>
      <c r="CA24" s="660"/>
      <c r="CB24" s="700"/>
      <c r="CD24" s="679" t="s">
        <v>299</v>
      </c>
      <c r="CE24" s="680"/>
      <c r="CF24" s="680"/>
      <c r="CG24" s="680"/>
      <c r="CH24" s="680"/>
      <c r="CI24" s="680"/>
      <c r="CJ24" s="680"/>
      <c r="CK24" s="680"/>
      <c r="CL24" s="680"/>
      <c r="CM24" s="680"/>
      <c r="CN24" s="680"/>
      <c r="CO24" s="680"/>
      <c r="CP24" s="680"/>
      <c r="CQ24" s="681"/>
      <c r="CR24" s="676">
        <v>2723835</v>
      </c>
      <c r="CS24" s="677"/>
      <c r="CT24" s="677"/>
      <c r="CU24" s="677"/>
      <c r="CV24" s="677"/>
      <c r="CW24" s="677"/>
      <c r="CX24" s="677"/>
      <c r="CY24" s="702"/>
      <c r="CZ24" s="703">
        <v>42.6</v>
      </c>
      <c r="DA24" s="685"/>
      <c r="DB24" s="685"/>
      <c r="DC24" s="705"/>
      <c r="DD24" s="701">
        <v>2129038</v>
      </c>
      <c r="DE24" s="677"/>
      <c r="DF24" s="677"/>
      <c r="DG24" s="677"/>
      <c r="DH24" s="677"/>
      <c r="DI24" s="677"/>
      <c r="DJ24" s="677"/>
      <c r="DK24" s="702"/>
      <c r="DL24" s="701">
        <v>1823802</v>
      </c>
      <c r="DM24" s="677"/>
      <c r="DN24" s="677"/>
      <c r="DO24" s="677"/>
      <c r="DP24" s="677"/>
      <c r="DQ24" s="677"/>
      <c r="DR24" s="677"/>
      <c r="DS24" s="677"/>
      <c r="DT24" s="677"/>
      <c r="DU24" s="677"/>
      <c r="DV24" s="702"/>
      <c r="DW24" s="703">
        <v>41.7</v>
      </c>
      <c r="DX24" s="685"/>
      <c r="DY24" s="685"/>
      <c r="DZ24" s="685"/>
      <c r="EA24" s="685"/>
      <c r="EB24" s="685"/>
      <c r="EC24" s="704"/>
    </row>
    <row r="25" spans="2:133" ht="11.25" customHeight="1" x14ac:dyDescent="0.2">
      <c r="B25" s="618" t="s">
        <v>300</v>
      </c>
      <c r="C25" s="619"/>
      <c r="D25" s="619"/>
      <c r="E25" s="619"/>
      <c r="F25" s="619"/>
      <c r="G25" s="619"/>
      <c r="H25" s="619"/>
      <c r="I25" s="619"/>
      <c r="J25" s="619"/>
      <c r="K25" s="619"/>
      <c r="L25" s="619"/>
      <c r="M25" s="619"/>
      <c r="N25" s="619"/>
      <c r="O25" s="619"/>
      <c r="P25" s="619"/>
      <c r="Q25" s="620"/>
      <c r="R25" s="621">
        <v>4459530</v>
      </c>
      <c r="S25" s="622"/>
      <c r="T25" s="622"/>
      <c r="U25" s="622"/>
      <c r="V25" s="622"/>
      <c r="W25" s="622"/>
      <c r="X25" s="622"/>
      <c r="Y25" s="623"/>
      <c r="Z25" s="659">
        <v>64.7</v>
      </c>
      <c r="AA25" s="659"/>
      <c r="AB25" s="659"/>
      <c r="AC25" s="659"/>
      <c r="AD25" s="660">
        <v>4290254</v>
      </c>
      <c r="AE25" s="660"/>
      <c r="AF25" s="660"/>
      <c r="AG25" s="660"/>
      <c r="AH25" s="660"/>
      <c r="AI25" s="660"/>
      <c r="AJ25" s="660"/>
      <c r="AK25" s="660"/>
      <c r="AL25" s="624">
        <v>99.8</v>
      </c>
      <c r="AM25" s="625"/>
      <c r="AN25" s="625"/>
      <c r="AO25" s="661"/>
      <c r="AP25" s="618" t="s">
        <v>301</v>
      </c>
      <c r="AQ25" s="698"/>
      <c r="AR25" s="698"/>
      <c r="AS25" s="698"/>
      <c r="AT25" s="698"/>
      <c r="AU25" s="698"/>
      <c r="AV25" s="698"/>
      <c r="AW25" s="698"/>
      <c r="AX25" s="698"/>
      <c r="AY25" s="698"/>
      <c r="AZ25" s="698"/>
      <c r="BA25" s="698"/>
      <c r="BB25" s="698"/>
      <c r="BC25" s="698"/>
      <c r="BD25" s="698"/>
      <c r="BE25" s="698"/>
      <c r="BF25" s="699"/>
      <c r="BG25" s="621" t="s">
        <v>132</v>
      </c>
      <c r="BH25" s="622"/>
      <c r="BI25" s="622"/>
      <c r="BJ25" s="622"/>
      <c r="BK25" s="622"/>
      <c r="BL25" s="622"/>
      <c r="BM25" s="622"/>
      <c r="BN25" s="623"/>
      <c r="BO25" s="659" t="s">
        <v>252</v>
      </c>
      <c r="BP25" s="659"/>
      <c r="BQ25" s="659"/>
      <c r="BR25" s="659"/>
      <c r="BS25" s="660" t="s">
        <v>132</v>
      </c>
      <c r="BT25" s="660"/>
      <c r="BU25" s="660"/>
      <c r="BV25" s="660"/>
      <c r="BW25" s="660"/>
      <c r="BX25" s="660"/>
      <c r="BY25" s="660"/>
      <c r="BZ25" s="660"/>
      <c r="CA25" s="660"/>
      <c r="CB25" s="700"/>
      <c r="CD25" s="618" t="s">
        <v>302</v>
      </c>
      <c r="CE25" s="619"/>
      <c r="CF25" s="619"/>
      <c r="CG25" s="619"/>
      <c r="CH25" s="619"/>
      <c r="CI25" s="619"/>
      <c r="CJ25" s="619"/>
      <c r="CK25" s="619"/>
      <c r="CL25" s="619"/>
      <c r="CM25" s="619"/>
      <c r="CN25" s="619"/>
      <c r="CO25" s="619"/>
      <c r="CP25" s="619"/>
      <c r="CQ25" s="620"/>
      <c r="CR25" s="621">
        <v>1235090</v>
      </c>
      <c r="CS25" s="634"/>
      <c r="CT25" s="634"/>
      <c r="CU25" s="634"/>
      <c r="CV25" s="634"/>
      <c r="CW25" s="634"/>
      <c r="CX25" s="634"/>
      <c r="CY25" s="635"/>
      <c r="CZ25" s="624">
        <v>19.3</v>
      </c>
      <c r="DA25" s="636"/>
      <c r="DB25" s="636"/>
      <c r="DC25" s="637"/>
      <c r="DD25" s="627">
        <v>1148721</v>
      </c>
      <c r="DE25" s="634"/>
      <c r="DF25" s="634"/>
      <c r="DG25" s="634"/>
      <c r="DH25" s="634"/>
      <c r="DI25" s="634"/>
      <c r="DJ25" s="634"/>
      <c r="DK25" s="635"/>
      <c r="DL25" s="627">
        <v>957215</v>
      </c>
      <c r="DM25" s="634"/>
      <c r="DN25" s="634"/>
      <c r="DO25" s="634"/>
      <c r="DP25" s="634"/>
      <c r="DQ25" s="634"/>
      <c r="DR25" s="634"/>
      <c r="DS25" s="634"/>
      <c r="DT25" s="634"/>
      <c r="DU25" s="634"/>
      <c r="DV25" s="635"/>
      <c r="DW25" s="624">
        <v>21.9</v>
      </c>
      <c r="DX25" s="636"/>
      <c r="DY25" s="636"/>
      <c r="DZ25" s="636"/>
      <c r="EA25" s="636"/>
      <c r="EB25" s="636"/>
      <c r="EC25" s="648"/>
    </row>
    <row r="26" spans="2:133" ht="11.25" customHeight="1" x14ac:dyDescent="0.2">
      <c r="B26" s="618" t="s">
        <v>303</v>
      </c>
      <c r="C26" s="619"/>
      <c r="D26" s="619"/>
      <c r="E26" s="619"/>
      <c r="F26" s="619"/>
      <c r="G26" s="619"/>
      <c r="H26" s="619"/>
      <c r="I26" s="619"/>
      <c r="J26" s="619"/>
      <c r="K26" s="619"/>
      <c r="L26" s="619"/>
      <c r="M26" s="619"/>
      <c r="N26" s="619"/>
      <c r="O26" s="619"/>
      <c r="P26" s="619"/>
      <c r="Q26" s="620"/>
      <c r="R26" s="621">
        <v>880</v>
      </c>
      <c r="S26" s="622"/>
      <c r="T26" s="622"/>
      <c r="U26" s="622"/>
      <c r="V26" s="622"/>
      <c r="W26" s="622"/>
      <c r="X26" s="622"/>
      <c r="Y26" s="623"/>
      <c r="Z26" s="659">
        <v>0</v>
      </c>
      <c r="AA26" s="659"/>
      <c r="AB26" s="659"/>
      <c r="AC26" s="659"/>
      <c r="AD26" s="660">
        <v>880</v>
      </c>
      <c r="AE26" s="660"/>
      <c r="AF26" s="660"/>
      <c r="AG26" s="660"/>
      <c r="AH26" s="660"/>
      <c r="AI26" s="660"/>
      <c r="AJ26" s="660"/>
      <c r="AK26" s="660"/>
      <c r="AL26" s="624">
        <v>0</v>
      </c>
      <c r="AM26" s="625"/>
      <c r="AN26" s="625"/>
      <c r="AO26" s="661"/>
      <c r="AP26" s="618" t="s">
        <v>304</v>
      </c>
      <c r="AQ26" s="698"/>
      <c r="AR26" s="698"/>
      <c r="AS26" s="698"/>
      <c r="AT26" s="698"/>
      <c r="AU26" s="698"/>
      <c r="AV26" s="698"/>
      <c r="AW26" s="698"/>
      <c r="AX26" s="698"/>
      <c r="AY26" s="698"/>
      <c r="AZ26" s="698"/>
      <c r="BA26" s="698"/>
      <c r="BB26" s="698"/>
      <c r="BC26" s="698"/>
      <c r="BD26" s="698"/>
      <c r="BE26" s="698"/>
      <c r="BF26" s="699"/>
      <c r="BG26" s="621" t="s">
        <v>252</v>
      </c>
      <c r="BH26" s="622"/>
      <c r="BI26" s="622"/>
      <c r="BJ26" s="622"/>
      <c r="BK26" s="622"/>
      <c r="BL26" s="622"/>
      <c r="BM26" s="622"/>
      <c r="BN26" s="623"/>
      <c r="BO26" s="659" t="s">
        <v>132</v>
      </c>
      <c r="BP26" s="659"/>
      <c r="BQ26" s="659"/>
      <c r="BR26" s="659"/>
      <c r="BS26" s="660" t="s">
        <v>132</v>
      </c>
      <c r="BT26" s="660"/>
      <c r="BU26" s="660"/>
      <c r="BV26" s="660"/>
      <c r="BW26" s="660"/>
      <c r="BX26" s="660"/>
      <c r="BY26" s="660"/>
      <c r="BZ26" s="660"/>
      <c r="CA26" s="660"/>
      <c r="CB26" s="700"/>
      <c r="CD26" s="618" t="s">
        <v>305</v>
      </c>
      <c r="CE26" s="619"/>
      <c r="CF26" s="619"/>
      <c r="CG26" s="619"/>
      <c r="CH26" s="619"/>
      <c r="CI26" s="619"/>
      <c r="CJ26" s="619"/>
      <c r="CK26" s="619"/>
      <c r="CL26" s="619"/>
      <c r="CM26" s="619"/>
      <c r="CN26" s="619"/>
      <c r="CO26" s="619"/>
      <c r="CP26" s="619"/>
      <c r="CQ26" s="620"/>
      <c r="CR26" s="621">
        <v>669269</v>
      </c>
      <c r="CS26" s="622"/>
      <c r="CT26" s="622"/>
      <c r="CU26" s="622"/>
      <c r="CV26" s="622"/>
      <c r="CW26" s="622"/>
      <c r="CX26" s="622"/>
      <c r="CY26" s="623"/>
      <c r="CZ26" s="624">
        <v>10.5</v>
      </c>
      <c r="DA26" s="636"/>
      <c r="DB26" s="636"/>
      <c r="DC26" s="637"/>
      <c r="DD26" s="627">
        <v>604582</v>
      </c>
      <c r="DE26" s="622"/>
      <c r="DF26" s="622"/>
      <c r="DG26" s="622"/>
      <c r="DH26" s="622"/>
      <c r="DI26" s="622"/>
      <c r="DJ26" s="622"/>
      <c r="DK26" s="623"/>
      <c r="DL26" s="627" t="s">
        <v>179</v>
      </c>
      <c r="DM26" s="622"/>
      <c r="DN26" s="622"/>
      <c r="DO26" s="622"/>
      <c r="DP26" s="622"/>
      <c r="DQ26" s="622"/>
      <c r="DR26" s="622"/>
      <c r="DS26" s="622"/>
      <c r="DT26" s="622"/>
      <c r="DU26" s="622"/>
      <c r="DV26" s="623"/>
      <c r="DW26" s="624" t="s">
        <v>132</v>
      </c>
      <c r="DX26" s="636"/>
      <c r="DY26" s="636"/>
      <c r="DZ26" s="636"/>
      <c r="EA26" s="636"/>
      <c r="EB26" s="636"/>
      <c r="EC26" s="648"/>
    </row>
    <row r="27" spans="2:133" ht="11.25" customHeight="1" x14ac:dyDescent="0.2">
      <c r="B27" s="618" t="s">
        <v>306</v>
      </c>
      <c r="C27" s="619"/>
      <c r="D27" s="619"/>
      <c r="E27" s="619"/>
      <c r="F27" s="619"/>
      <c r="G27" s="619"/>
      <c r="H27" s="619"/>
      <c r="I27" s="619"/>
      <c r="J27" s="619"/>
      <c r="K27" s="619"/>
      <c r="L27" s="619"/>
      <c r="M27" s="619"/>
      <c r="N27" s="619"/>
      <c r="O27" s="619"/>
      <c r="P27" s="619"/>
      <c r="Q27" s="620"/>
      <c r="R27" s="621">
        <v>48309</v>
      </c>
      <c r="S27" s="622"/>
      <c r="T27" s="622"/>
      <c r="U27" s="622"/>
      <c r="V27" s="622"/>
      <c r="W27" s="622"/>
      <c r="X27" s="622"/>
      <c r="Y27" s="623"/>
      <c r="Z27" s="659">
        <v>0.7</v>
      </c>
      <c r="AA27" s="659"/>
      <c r="AB27" s="659"/>
      <c r="AC27" s="659"/>
      <c r="AD27" s="660" t="s">
        <v>179</v>
      </c>
      <c r="AE27" s="660"/>
      <c r="AF27" s="660"/>
      <c r="AG27" s="660"/>
      <c r="AH27" s="660"/>
      <c r="AI27" s="660"/>
      <c r="AJ27" s="660"/>
      <c r="AK27" s="660"/>
      <c r="AL27" s="624" t="s">
        <v>252</v>
      </c>
      <c r="AM27" s="625"/>
      <c r="AN27" s="625"/>
      <c r="AO27" s="661"/>
      <c r="AP27" s="618" t="s">
        <v>307</v>
      </c>
      <c r="AQ27" s="619"/>
      <c r="AR27" s="619"/>
      <c r="AS27" s="619"/>
      <c r="AT27" s="619"/>
      <c r="AU27" s="619"/>
      <c r="AV27" s="619"/>
      <c r="AW27" s="619"/>
      <c r="AX27" s="619"/>
      <c r="AY27" s="619"/>
      <c r="AZ27" s="619"/>
      <c r="BA27" s="619"/>
      <c r="BB27" s="619"/>
      <c r="BC27" s="619"/>
      <c r="BD27" s="619"/>
      <c r="BE27" s="619"/>
      <c r="BF27" s="620"/>
      <c r="BG27" s="621">
        <v>1939257</v>
      </c>
      <c r="BH27" s="622"/>
      <c r="BI27" s="622"/>
      <c r="BJ27" s="622"/>
      <c r="BK27" s="622"/>
      <c r="BL27" s="622"/>
      <c r="BM27" s="622"/>
      <c r="BN27" s="623"/>
      <c r="BO27" s="659">
        <v>100</v>
      </c>
      <c r="BP27" s="659"/>
      <c r="BQ27" s="659"/>
      <c r="BR27" s="659"/>
      <c r="BS27" s="660">
        <v>55873</v>
      </c>
      <c r="BT27" s="660"/>
      <c r="BU27" s="660"/>
      <c r="BV27" s="660"/>
      <c r="BW27" s="660"/>
      <c r="BX27" s="660"/>
      <c r="BY27" s="660"/>
      <c r="BZ27" s="660"/>
      <c r="CA27" s="660"/>
      <c r="CB27" s="700"/>
      <c r="CD27" s="618" t="s">
        <v>308</v>
      </c>
      <c r="CE27" s="619"/>
      <c r="CF27" s="619"/>
      <c r="CG27" s="619"/>
      <c r="CH27" s="619"/>
      <c r="CI27" s="619"/>
      <c r="CJ27" s="619"/>
      <c r="CK27" s="619"/>
      <c r="CL27" s="619"/>
      <c r="CM27" s="619"/>
      <c r="CN27" s="619"/>
      <c r="CO27" s="619"/>
      <c r="CP27" s="619"/>
      <c r="CQ27" s="620"/>
      <c r="CR27" s="621">
        <v>851875</v>
      </c>
      <c r="CS27" s="634"/>
      <c r="CT27" s="634"/>
      <c r="CU27" s="634"/>
      <c r="CV27" s="634"/>
      <c r="CW27" s="634"/>
      <c r="CX27" s="634"/>
      <c r="CY27" s="635"/>
      <c r="CZ27" s="624">
        <v>13.3</v>
      </c>
      <c r="DA27" s="636"/>
      <c r="DB27" s="636"/>
      <c r="DC27" s="637"/>
      <c r="DD27" s="627">
        <v>343447</v>
      </c>
      <c r="DE27" s="634"/>
      <c r="DF27" s="634"/>
      <c r="DG27" s="634"/>
      <c r="DH27" s="634"/>
      <c r="DI27" s="634"/>
      <c r="DJ27" s="634"/>
      <c r="DK27" s="635"/>
      <c r="DL27" s="627">
        <v>229717</v>
      </c>
      <c r="DM27" s="634"/>
      <c r="DN27" s="634"/>
      <c r="DO27" s="634"/>
      <c r="DP27" s="634"/>
      <c r="DQ27" s="634"/>
      <c r="DR27" s="634"/>
      <c r="DS27" s="634"/>
      <c r="DT27" s="634"/>
      <c r="DU27" s="634"/>
      <c r="DV27" s="635"/>
      <c r="DW27" s="624">
        <v>5.3</v>
      </c>
      <c r="DX27" s="636"/>
      <c r="DY27" s="636"/>
      <c r="DZ27" s="636"/>
      <c r="EA27" s="636"/>
      <c r="EB27" s="636"/>
      <c r="EC27" s="648"/>
    </row>
    <row r="28" spans="2:133" ht="11.25" customHeight="1" x14ac:dyDescent="0.2">
      <c r="B28" s="618" t="s">
        <v>309</v>
      </c>
      <c r="C28" s="619"/>
      <c r="D28" s="619"/>
      <c r="E28" s="619"/>
      <c r="F28" s="619"/>
      <c r="G28" s="619"/>
      <c r="H28" s="619"/>
      <c r="I28" s="619"/>
      <c r="J28" s="619"/>
      <c r="K28" s="619"/>
      <c r="L28" s="619"/>
      <c r="M28" s="619"/>
      <c r="N28" s="619"/>
      <c r="O28" s="619"/>
      <c r="P28" s="619"/>
      <c r="Q28" s="620"/>
      <c r="R28" s="621">
        <v>48557</v>
      </c>
      <c r="S28" s="622"/>
      <c r="T28" s="622"/>
      <c r="U28" s="622"/>
      <c r="V28" s="622"/>
      <c r="W28" s="622"/>
      <c r="X28" s="622"/>
      <c r="Y28" s="623"/>
      <c r="Z28" s="659">
        <v>0.7</v>
      </c>
      <c r="AA28" s="659"/>
      <c r="AB28" s="659"/>
      <c r="AC28" s="659"/>
      <c r="AD28" s="660" t="s">
        <v>132</v>
      </c>
      <c r="AE28" s="660"/>
      <c r="AF28" s="660"/>
      <c r="AG28" s="660"/>
      <c r="AH28" s="660"/>
      <c r="AI28" s="660"/>
      <c r="AJ28" s="660"/>
      <c r="AK28" s="660"/>
      <c r="AL28" s="624" t="s">
        <v>132</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310</v>
      </c>
      <c r="CE28" s="619"/>
      <c r="CF28" s="619"/>
      <c r="CG28" s="619"/>
      <c r="CH28" s="619"/>
      <c r="CI28" s="619"/>
      <c r="CJ28" s="619"/>
      <c r="CK28" s="619"/>
      <c r="CL28" s="619"/>
      <c r="CM28" s="619"/>
      <c r="CN28" s="619"/>
      <c r="CO28" s="619"/>
      <c r="CP28" s="619"/>
      <c r="CQ28" s="620"/>
      <c r="CR28" s="621">
        <v>636870</v>
      </c>
      <c r="CS28" s="622"/>
      <c r="CT28" s="622"/>
      <c r="CU28" s="622"/>
      <c r="CV28" s="622"/>
      <c r="CW28" s="622"/>
      <c r="CX28" s="622"/>
      <c r="CY28" s="623"/>
      <c r="CZ28" s="624">
        <v>10</v>
      </c>
      <c r="DA28" s="636"/>
      <c r="DB28" s="636"/>
      <c r="DC28" s="637"/>
      <c r="DD28" s="627">
        <v>636870</v>
      </c>
      <c r="DE28" s="622"/>
      <c r="DF28" s="622"/>
      <c r="DG28" s="622"/>
      <c r="DH28" s="622"/>
      <c r="DI28" s="622"/>
      <c r="DJ28" s="622"/>
      <c r="DK28" s="623"/>
      <c r="DL28" s="627">
        <v>636870</v>
      </c>
      <c r="DM28" s="622"/>
      <c r="DN28" s="622"/>
      <c r="DO28" s="622"/>
      <c r="DP28" s="622"/>
      <c r="DQ28" s="622"/>
      <c r="DR28" s="622"/>
      <c r="DS28" s="622"/>
      <c r="DT28" s="622"/>
      <c r="DU28" s="622"/>
      <c r="DV28" s="623"/>
      <c r="DW28" s="624">
        <v>14.6</v>
      </c>
      <c r="DX28" s="636"/>
      <c r="DY28" s="636"/>
      <c r="DZ28" s="636"/>
      <c r="EA28" s="636"/>
      <c r="EB28" s="636"/>
      <c r="EC28" s="648"/>
    </row>
    <row r="29" spans="2:133" ht="11.25" customHeight="1" x14ac:dyDescent="0.2">
      <c r="B29" s="618" t="s">
        <v>311</v>
      </c>
      <c r="C29" s="619"/>
      <c r="D29" s="619"/>
      <c r="E29" s="619"/>
      <c r="F29" s="619"/>
      <c r="G29" s="619"/>
      <c r="H29" s="619"/>
      <c r="I29" s="619"/>
      <c r="J29" s="619"/>
      <c r="K29" s="619"/>
      <c r="L29" s="619"/>
      <c r="M29" s="619"/>
      <c r="N29" s="619"/>
      <c r="O29" s="619"/>
      <c r="P29" s="619"/>
      <c r="Q29" s="620"/>
      <c r="R29" s="621">
        <v>11832</v>
      </c>
      <c r="S29" s="622"/>
      <c r="T29" s="622"/>
      <c r="U29" s="622"/>
      <c r="V29" s="622"/>
      <c r="W29" s="622"/>
      <c r="X29" s="622"/>
      <c r="Y29" s="623"/>
      <c r="Z29" s="659">
        <v>0.2</v>
      </c>
      <c r="AA29" s="659"/>
      <c r="AB29" s="659"/>
      <c r="AC29" s="659"/>
      <c r="AD29" s="660" t="s">
        <v>132</v>
      </c>
      <c r="AE29" s="660"/>
      <c r="AF29" s="660"/>
      <c r="AG29" s="660"/>
      <c r="AH29" s="660"/>
      <c r="AI29" s="660"/>
      <c r="AJ29" s="660"/>
      <c r="AK29" s="660"/>
      <c r="AL29" s="624" t="s">
        <v>132</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312</v>
      </c>
      <c r="CE29" s="641"/>
      <c r="CF29" s="618" t="s">
        <v>313</v>
      </c>
      <c r="CG29" s="619"/>
      <c r="CH29" s="619"/>
      <c r="CI29" s="619"/>
      <c r="CJ29" s="619"/>
      <c r="CK29" s="619"/>
      <c r="CL29" s="619"/>
      <c r="CM29" s="619"/>
      <c r="CN29" s="619"/>
      <c r="CO29" s="619"/>
      <c r="CP29" s="619"/>
      <c r="CQ29" s="620"/>
      <c r="CR29" s="621">
        <v>636870</v>
      </c>
      <c r="CS29" s="634"/>
      <c r="CT29" s="634"/>
      <c r="CU29" s="634"/>
      <c r="CV29" s="634"/>
      <c r="CW29" s="634"/>
      <c r="CX29" s="634"/>
      <c r="CY29" s="635"/>
      <c r="CZ29" s="624">
        <v>10</v>
      </c>
      <c r="DA29" s="636"/>
      <c r="DB29" s="636"/>
      <c r="DC29" s="637"/>
      <c r="DD29" s="627">
        <v>636870</v>
      </c>
      <c r="DE29" s="634"/>
      <c r="DF29" s="634"/>
      <c r="DG29" s="634"/>
      <c r="DH29" s="634"/>
      <c r="DI29" s="634"/>
      <c r="DJ29" s="634"/>
      <c r="DK29" s="635"/>
      <c r="DL29" s="627">
        <v>636870</v>
      </c>
      <c r="DM29" s="634"/>
      <c r="DN29" s="634"/>
      <c r="DO29" s="634"/>
      <c r="DP29" s="634"/>
      <c r="DQ29" s="634"/>
      <c r="DR29" s="634"/>
      <c r="DS29" s="634"/>
      <c r="DT29" s="634"/>
      <c r="DU29" s="634"/>
      <c r="DV29" s="635"/>
      <c r="DW29" s="624">
        <v>14.6</v>
      </c>
      <c r="DX29" s="636"/>
      <c r="DY29" s="636"/>
      <c r="DZ29" s="636"/>
      <c r="EA29" s="636"/>
      <c r="EB29" s="636"/>
      <c r="EC29" s="648"/>
    </row>
    <row r="30" spans="2:133" ht="11.25" customHeight="1" x14ac:dyDescent="0.2">
      <c r="B30" s="618" t="s">
        <v>314</v>
      </c>
      <c r="C30" s="619"/>
      <c r="D30" s="619"/>
      <c r="E30" s="619"/>
      <c r="F30" s="619"/>
      <c r="G30" s="619"/>
      <c r="H30" s="619"/>
      <c r="I30" s="619"/>
      <c r="J30" s="619"/>
      <c r="K30" s="619"/>
      <c r="L30" s="619"/>
      <c r="M30" s="619"/>
      <c r="N30" s="619"/>
      <c r="O30" s="619"/>
      <c r="P30" s="619"/>
      <c r="Q30" s="620"/>
      <c r="R30" s="621">
        <v>824732</v>
      </c>
      <c r="S30" s="622"/>
      <c r="T30" s="622"/>
      <c r="U30" s="622"/>
      <c r="V30" s="622"/>
      <c r="W30" s="622"/>
      <c r="X30" s="622"/>
      <c r="Y30" s="623"/>
      <c r="Z30" s="659">
        <v>12</v>
      </c>
      <c r="AA30" s="659"/>
      <c r="AB30" s="659"/>
      <c r="AC30" s="659"/>
      <c r="AD30" s="660" t="s">
        <v>132</v>
      </c>
      <c r="AE30" s="660"/>
      <c r="AF30" s="660"/>
      <c r="AG30" s="660"/>
      <c r="AH30" s="660"/>
      <c r="AI30" s="660"/>
      <c r="AJ30" s="660"/>
      <c r="AK30" s="660"/>
      <c r="AL30" s="624" t="s">
        <v>132</v>
      </c>
      <c r="AM30" s="625"/>
      <c r="AN30" s="625"/>
      <c r="AO30" s="661"/>
      <c r="AP30" s="673" t="s">
        <v>230</v>
      </c>
      <c r="AQ30" s="674"/>
      <c r="AR30" s="674"/>
      <c r="AS30" s="674"/>
      <c r="AT30" s="674"/>
      <c r="AU30" s="674"/>
      <c r="AV30" s="674"/>
      <c r="AW30" s="674"/>
      <c r="AX30" s="674"/>
      <c r="AY30" s="674"/>
      <c r="AZ30" s="674"/>
      <c r="BA30" s="674"/>
      <c r="BB30" s="674"/>
      <c r="BC30" s="674"/>
      <c r="BD30" s="674"/>
      <c r="BE30" s="674"/>
      <c r="BF30" s="675"/>
      <c r="BG30" s="673" t="s">
        <v>315</v>
      </c>
      <c r="BH30" s="696"/>
      <c r="BI30" s="696"/>
      <c r="BJ30" s="696"/>
      <c r="BK30" s="696"/>
      <c r="BL30" s="696"/>
      <c r="BM30" s="696"/>
      <c r="BN30" s="696"/>
      <c r="BO30" s="696"/>
      <c r="BP30" s="696"/>
      <c r="BQ30" s="697"/>
      <c r="BR30" s="673" t="s">
        <v>316</v>
      </c>
      <c r="BS30" s="696"/>
      <c r="BT30" s="696"/>
      <c r="BU30" s="696"/>
      <c r="BV30" s="696"/>
      <c r="BW30" s="696"/>
      <c r="BX30" s="696"/>
      <c r="BY30" s="696"/>
      <c r="BZ30" s="696"/>
      <c r="CA30" s="696"/>
      <c r="CB30" s="697"/>
      <c r="CD30" s="642"/>
      <c r="CE30" s="643"/>
      <c r="CF30" s="618" t="s">
        <v>317</v>
      </c>
      <c r="CG30" s="619"/>
      <c r="CH30" s="619"/>
      <c r="CI30" s="619"/>
      <c r="CJ30" s="619"/>
      <c r="CK30" s="619"/>
      <c r="CL30" s="619"/>
      <c r="CM30" s="619"/>
      <c r="CN30" s="619"/>
      <c r="CO30" s="619"/>
      <c r="CP30" s="619"/>
      <c r="CQ30" s="620"/>
      <c r="CR30" s="621">
        <v>604919</v>
      </c>
      <c r="CS30" s="622"/>
      <c r="CT30" s="622"/>
      <c r="CU30" s="622"/>
      <c r="CV30" s="622"/>
      <c r="CW30" s="622"/>
      <c r="CX30" s="622"/>
      <c r="CY30" s="623"/>
      <c r="CZ30" s="624">
        <v>9.5</v>
      </c>
      <c r="DA30" s="636"/>
      <c r="DB30" s="636"/>
      <c r="DC30" s="637"/>
      <c r="DD30" s="627">
        <v>604919</v>
      </c>
      <c r="DE30" s="622"/>
      <c r="DF30" s="622"/>
      <c r="DG30" s="622"/>
      <c r="DH30" s="622"/>
      <c r="DI30" s="622"/>
      <c r="DJ30" s="622"/>
      <c r="DK30" s="623"/>
      <c r="DL30" s="627">
        <v>604919</v>
      </c>
      <c r="DM30" s="622"/>
      <c r="DN30" s="622"/>
      <c r="DO30" s="622"/>
      <c r="DP30" s="622"/>
      <c r="DQ30" s="622"/>
      <c r="DR30" s="622"/>
      <c r="DS30" s="622"/>
      <c r="DT30" s="622"/>
      <c r="DU30" s="622"/>
      <c r="DV30" s="623"/>
      <c r="DW30" s="624">
        <v>13.8</v>
      </c>
      <c r="DX30" s="636"/>
      <c r="DY30" s="636"/>
      <c r="DZ30" s="636"/>
      <c r="EA30" s="636"/>
      <c r="EB30" s="636"/>
      <c r="EC30" s="648"/>
    </row>
    <row r="31" spans="2:133" ht="11.25" customHeight="1" x14ac:dyDescent="0.2">
      <c r="B31" s="688" t="s">
        <v>318</v>
      </c>
      <c r="C31" s="689"/>
      <c r="D31" s="689"/>
      <c r="E31" s="689"/>
      <c r="F31" s="689"/>
      <c r="G31" s="689"/>
      <c r="H31" s="689"/>
      <c r="I31" s="689"/>
      <c r="J31" s="689"/>
      <c r="K31" s="689"/>
      <c r="L31" s="689"/>
      <c r="M31" s="689"/>
      <c r="N31" s="689"/>
      <c r="O31" s="689"/>
      <c r="P31" s="689"/>
      <c r="Q31" s="690"/>
      <c r="R31" s="621" t="s">
        <v>252</v>
      </c>
      <c r="S31" s="622"/>
      <c r="T31" s="622"/>
      <c r="U31" s="622"/>
      <c r="V31" s="622"/>
      <c r="W31" s="622"/>
      <c r="X31" s="622"/>
      <c r="Y31" s="623"/>
      <c r="Z31" s="659" t="s">
        <v>132</v>
      </c>
      <c r="AA31" s="659"/>
      <c r="AB31" s="659"/>
      <c r="AC31" s="659"/>
      <c r="AD31" s="660" t="s">
        <v>252</v>
      </c>
      <c r="AE31" s="660"/>
      <c r="AF31" s="660"/>
      <c r="AG31" s="660"/>
      <c r="AH31" s="660"/>
      <c r="AI31" s="660"/>
      <c r="AJ31" s="660"/>
      <c r="AK31" s="660"/>
      <c r="AL31" s="624" t="s">
        <v>252</v>
      </c>
      <c r="AM31" s="625"/>
      <c r="AN31" s="625"/>
      <c r="AO31" s="661"/>
      <c r="AP31" s="691" t="s">
        <v>319</v>
      </c>
      <c r="AQ31" s="692"/>
      <c r="AR31" s="692"/>
      <c r="AS31" s="692"/>
      <c r="AT31" s="693" t="s">
        <v>320</v>
      </c>
      <c r="AU31" s="218"/>
      <c r="AV31" s="218"/>
      <c r="AW31" s="218"/>
      <c r="AX31" s="679" t="s">
        <v>193</v>
      </c>
      <c r="AY31" s="680"/>
      <c r="AZ31" s="680"/>
      <c r="BA31" s="680"/>
      <c r="BB31" s="680"/>
      <c r="BC31" s="680"/>
      <c r="BD31" s="680"/>
      <c r="BE31" s="680"/>
      <c r="BF31" s="681"/>
      <c r="BG31" s="683">
        <v>99.5</v>
      </c>
      <c r="BH31" s="684"/>
      <c r="BI31" s="684"/>
      <c r="BJ31" s="684"/>
      <c r="BK31" s="684"/>
      <c r="BL31" s="684"/>
      <c r="BM31" s="685">
        <v>98.4</v>
      </c>
      <c r="BN31" s="684"/>
      <c r="BO31" s="684"/>
      <c r="BP31" s="684"/>
      <c r="BQ31" s="686"/>
      <c r="BR31" s="683">
        <v>99.6</v>
      </c>
      <c r="BS31" s="684"/>
      <c r="BT31" s="684"/>
      <c r="BU31" s="684"/>
      <c r="BV31" s="684"/>
      <c r="BW31" s="684"/>
      <c r="BX31" s="685">
        <v>98.6</v>
      </c>
      <c r="BY31" s="684"/>
      <c r="BZ31" s="684"/>
      <c r="CA31" s="684"/>
      <c r="CB31" s="686"/>
      <c r="CD31" s="642"/>
      <c r="CE31" s="643"/>
      <c r="CF31" s="618" t="s">
        <v>321</v>
      </c>
      <c r="CG31" s="619"/>
      <c r="CH31" s="619"/>
      <c r="CI31" s="619"/>
      <c r="CJ31" s="619"/>
      <c r="CK31" s="619"/>
      <c r="CL31" s="619"/>
      <c r="CM31" s="619"/>
      <c r="CN31" s="619"/>
      <c r="CO31" s="619"/>
      <c r="CP31" s="619"/>
      <c r="CQ31" s="620"/>
      <c r="CR31" s="621">
        <v>31951</v>
      </c>
      <c r="CS31" s="634"/>
      <c r="CT31" s="634"/>
      <c r="CU31" s="634"/>
      <c r="CV31" s="634"/>
      <c r="CW31" s="634"/>
      <c r="CX31" s="634"/>
      <c r="CY31" s="635"/>
      <c r="CZ31" s="624">
        <v>0.5</v>
      </c>
      <c r="DA31" s="636"/>
      <c r="DB31" s="636"/>
      <c r="DC31" s="637"/>
      <c r="DD31" s="627">
        <v>31951</v>
      </c>
      <c r="DE31" s="634"/>
      <c r="DF31" s="634"/>
      <c r="DG31" s="634"/>
      <c r="DH31" s="634"/>
      <c r="DI31" s="634"/>
      <c r="DJ31" s="634"/>
      <c r="DK31" s="635"/>
      <c r="DL31" s="627">
        <v>31951</v>
      </c>
      <c r="DM31" s="634"/>
      <c r="DN31" s="634"/>
      <c r="DO31" s="634"/>
      <c r="DP31" s="634"/>
      <c r="DQ31" s="634"/>
      <c r="DR31" s="634"/>
      <c r="DS31" s="634"/>
      <c r="DT31" s="634"/>
      <c r="DU31" s="634"/>
      <c r="DV31" s="635"/>
      <c r="DW31" s="624">
        <v>0.7</v>
      </c>
      <c r="DX31" s="636"/>
      <c r="DY31" s="636"/>
      <c r="DZ31" s="636"/>
      <c r="EA31" s="636"/>
      <c r="EB31" s="636"/>
      <c r="EC31" s="648"/>
    </row>
    <row r="32" spans="2:133" ht="11.25" customHeight="1" x14ac:dyDescent="0.2">
      <c r="B32" s="618" t="s">
        <v>322</v>
      </c>
      <c r="C32" s="619"/>
      <c r="D32" s="619"/>
      <c r="E32" s="619"/>
      <c r="F32" s="619"/>
      <c r="G32" s="619"/>
      <c r="H32" s="619"/>
      <c r="I32" s="619"/>
      <c r="J32" s="619"/>
      <c r="K32" s="619"/>
      <c r="L32" s="619"/>
      <c r="M32" s="619"/>
      <c r="N32" s="619"/>
      <c r="O32" s="619"/>
      <c r="P32" s="619"/>
      <c r="Q32" s="620"/>
      <c r="R32" s="621">
        <v>334643</v>
      </c>
      <c r="S32" s="622"/>
      <c r="T32" s="622"/>
      <c r="U32" s="622"/>
      <c r="V32" s="622"/>
      <c r="W32" s="622"/>
      <c r="X32" s="622"/>
      <c r="Y32" s="623"/>
      <c r="Z32" s="659">
        <v>4.9000000000000004</v>
      </c>
      <c r="AA32" s="659"/>
      <c r="AB32" s="659"/>
      <c r="AC32" s="659"/>
      <c r="AD32" s="660" t="s">
        <v>132</v>
      </c>
      <c r="AE32" s="660"/>
      <c r="AF32" s="660"/>
      <c r="AG32" s="660"/>
      <c r="AH32" s="660"/>
      <c r="AI32" s="660"/>
      <c r="AJ32" s="660"/>
      <c r="AK32" s="660"/>
      <c r="AL32" s="624" t="s">
        <v>252</v>
      </c>
      <c r="AM32" s="625"/>
      <c r="AN32" s="625"/>
      <c r="AO32" s="661"/>
      <c r="AP32" s="662"/>
      <c r="AQ32" s="663"/>
      <c r="AR32" s="663"/>
      <c r="AS32" s="663"/>
      <c r="AT32" s="694"/>
      <c r="AU32" s="214" t="s">
        <v>323</v>
      </c>
      <c r="AX32" s="618" t="s">
        <v>324</v>
      </c>
      <c r="AY32" s="619"/>
      <c r="AZ32" s="619"/>
      <c r="BA32" s="619"/>
      <c r="BB32" s="619"/>
      <c r="BC32" s="619"/>
      <c r="BD32" s="619"/>
      <c r="BE32" s="619"/>
      <c r="BF32" s="620"/>
      <c r="BG32" s="687">
        <v>99.6</v>
      </c>
      <c r="BH32" s="634"/>
      <c r="BI32" s="634"/>
      <c r="BJ32" s="634"/>
      <c r="BK32" s="634"/>
      <c r="BL32" s="634"/>
      <c r="BM32" s="625">
        <v>98.7</v>
      </c>
      <c r="BN32" s="634"/>
      <c r="BO32" s="634"/>
      <c r="BP32" s="634"/>
      <c r="BQ32" s="657"/>
      <c r="BR32" s="687">
        <v>99.7</v>
      </c>
      <c r="BS32" s="634"/>
      <c r="BT32" s="634"/>
      <c r="BU32" s="634"/>
      <c r="BV32" s="634"/>
      <c r="BW32" s="634"/>
      <c r="BX32" s="625">
        <v>98.8</v>
      </c>
      <c r="BY32" s="634"/>
      <c r="BZ32" s="634"/>
      <c r="CA32" s="634"/>
      <c r="CB32" s="657"/>
      <c r="CD32" s="644"/>
      <c r="CE32" s="645"/>
      <c r="CF32" s="618" t="s">
        <v>325</v>
      </c>
      <c r="CG32" s="619"/>
      <c r="CH32" s="619"/>
      <c r="CI32" s="619"/>
      <c r="CJ32" s="619"/>
      <c r="CK32" s="619"/>
      <c r="CL32" s="619"/>
      <c r="CM32" s="619"/>
      <c r="CN32" s="619"/>
      <c r="CO32" s="619"/>
      <c r="CP32" s="619"/>
      <c r="CQ32" s="620"/>
      <c r="CR32" s="621" t="s">
        <v>132</v>
      </c>
      <c r="CS32" s="622"/>
      <c r="CT32" s="622"/>
      <c r="CU32" s="622"/>
      <c r="CV32" s="622"/>
      <c r="CW32" s="622"/>
      <c r="CX32" s="622"/>
      <c r="CY32" s="623"/>
      <c r="CZ32" s="624" t="s">
        <v>132</v>
      </c>
      <c r="DA32" s="636"/>
      <c r="DB32" s="636"/>
      <c r="DC32" s="637"/>
      <c r="DD32" s="627" t="s">
        <v>132</v>
      </c>
      <c r="DE32" s="622"/>
      <c r="DF32" s="622"/>
      <c r="DG32" s="622"/>
      <c r="DH32" s="622"/>
      <c r="DI32" s="622"/>
      <c r="DJ32" s="622"/>
      <c r="DK32" s="623"/>
      <c r="DL32" s="627" t="s">
        <v>132</v>
      </c>
      <c r="DM32" s="622"/>
      <c r="DN32" s="622"/>
      <c r="DO32" s="622"/>
      <c r="DP32" s="622"/>
      <c r="DQ32" s="622"/>
      <c r="DR32" s="622"/>
      <c r="DS32" s="622"/>
      <c r="DT32" s="622"/>
      <c r="DU32" s="622"/>
      <c r="DV32" s="623"/>
      <c r="DW32" s="624" t="s">
        <v>252</v>
      </c>
      <c r="DX32" s="636"/>
      <c r="DY32" s="636"/>
      <c r="DZ32" s="636"/>
      <c r="EA32" s="636"/>
      <c r="EB32" s="636"/>
      <c r="EC32" s="648"/>
    </row>
    <row r="33" spans="2:133" ht="11.25" customHeight="1" x14ac:dyDescent="0.2">
      <c r="B33" s="618" t="s">
        <v>326</v>
      </c>
      <c r="C33" s="619"/>
      <c r="D33" s="619"/>
      <c r="E33" s="619"/>
      <c r="F33" s="619"/>
      <c r="G33" s="619"/>
      <c r="H33" s="619"/>
      <c r="I33" s="619"/>
      <c r="J33" s="619"/>
      <c r="K33" s="619"/>
      <c r="L33" s="619"/>
      <c r="M33" s="619"/>
      <c r="N33" s="619"/>
      <c r="O33" s="619"/>
      <c r="P33" s="619"/>
      <c r="Q33" s="620"/>
      <c r="R33" s="621">
        <v>15601</v>
      </c>
      <c r="S33" s="622"/>
      <c r="T33" s="622"/>
      <c r="U33" s="622"/>
      <c r="V33" s="622"/>
      <c r="W33" s="622"/>
      <c r="X33" s="622"/>
      <c r="Y33" s="623"/>
      <c r="Z33" s="659">
        <v>0.2</v>
      </c>
      <c r="AA33" s="659"/>
      <c r="AB33" s="659"/>
      <c r="AC33" s="659"/>
      <c r="AD33" s="660">
        <v>8930</v>
      </c>
      <c r="AE33" s="660"/>
      <c r="AF33" s="660"/>
      <c r="AG33" s="660"/>
      <c r="AH33" s="660"/>
      <c r="AI33" s="660"/>
      <c r="AJ33" s="660"/>
      <c r="AK33" s="660"/>
      <c r="AL33" s="624">
        <v>0.2</v>
      </c>
      <c r="AM33" s="625"/>
      <c r="AN33" s="625"/>
      <c r="AO33" s="661"/>
      <c r="AP33" s="664"/>
      <c r="AQ33" s="665"/>
      <c r="AR33" s="665"/>
      <c r="AS33" s="665"/>
      <c r="AT33" s="695"/>
      <c r="AU33" s="219"/>
      <c r="AV33" s="219"/>
      <c r="AW33" s="219"/>
      <c r="AX33" s="602" t="s">
        <v>327</v>
      </c>
      <c r="AY33" s="603"/>
      <c r="AZ33" s="603"/>
      <c r="BA33" s="603"/>
      <c r="BB33" s="603"/>
      <c r="BC33" s="603"/>
      <c r="BD33" s="603"/>
      <c r="BE33" s="603"/>
      <c r="BF33" s="604"/>
      <c r="BG33" s="682">
        <v>99.5</v>
      </c>
      <c r="BH33" s="606"/>
      <c r="BI33" s="606"/>
      <c r="BJ33" s="606"/>
      <c r="BK33" s="606"/>
      <c r="BL33" s="606"/>
      <c r="BM33" s="652">
        <v>98.2</v>
      </c>
      <c r="BN33" s="606"/>
      <c r="BO33" s="606"/>
      <c r="BP33" s="606"/>
      <c r="BQ33" s="669"/>
      <c r="BR33" s="682">
        <v>99.7</v>
      </c>
      <c r="BS33" s="606"/>
      <c r="BT33" s="606"/>
      <c r="BU33" s="606"/>
      <c r="BV33" s="606"/>
      <c r="BW33" s="606"/>
      <c r="BX33" s="652">
        <v>98.5</v>
      </c>
      <c r="BY33" s="606"/>
      <c r="BZ33" s="606"/>
      <c r="CA33" s="606"/>
      <c r="CB33" s="669"/>
      <c r="CD33" s="618" t="s">
        <v>328</v>
      </c>
      <c r="CE33" s="619"/>
      <c r="CF33" s="619"/>
      <c r="CG33" s="619"/>
      <c r="CH33" s="619"/>
      <c r="CI33" s="619"/>
      <c r="CJ33" s="619"/>
      <c r="CK33" s="619"/>
      <c r="CL33" s="619"/>
      <c r="CM33" s="619"/>
      <c r="CN33" s="619"/>
      <c r="CO33" s="619"/>
      <c r="CP33" s="619"/>
      <c r="CQ33" s="620"/>
      <c r="CR33" s="621">
        <v>3105052</v>
      </c>
      <c r="CS33" s="634"/>
      <c r="CT33" s="634"/>
      <c r="CU33" s="634"/>
      <c r="CV33" s="634"/>
      <c r="CW33" s="634"/>
      <c r="CX33" s="634"/>
      <c r="CY33" s="635"/>
      <c r="CZ33" s="624">
        <v>48.5</v>
      </c>
      <c r="DA33" s="636"/>
      <c r="DB33" s="636"/>
      <c r="DC33" s="637"/>
      <c r="DD33" s="627">
        <v>2618587</v>
      </c>
      <c r="DE33" s="634"/>
      <c r="DF33" s="634"/>
      <c r="DG33" s="634"/>
      <c r="DH33" s="634"/>
      <c r="DI33" s="634"/>
      <c r="DJ33" s="634"/>
      <c r="DK33" s="635"/>
      <c r="DL33" s="627">
        <v>1815149</v>
      </c>
      <c r="DM33" s="634"/>
      <c r="DN33" s="634"/>
      <c r="DO33" s="634"/>
      <c r="DP33" s="634"/>
      <c r="DQ33" s="634"/>
      <c r="DR33" s="634"/>
      <c r="DS33" s="634"/>
      <c r="DT33" s="634"/>
      <c r="DU33" s="634"/>
      <c r="DV33" s="635"/>
      <c r="DW33" s="624">
        <v>41.5</v>
      </c>
      <c r="DX33" s="636"/>
      <c r="DY33" s="636"/>
      <c r="DZ33" s="636"/>
      <c r="EA33" s="636"/>
      <c r="EB33" s="636"/>
      <c r="EC33" s="648"/>
    </row>
    <row r="34" spans="2:133" ht="11.25" customHeight="1" x14ac:dyDescent="0.2">
      <c r="B34" s="618" t="s">
        <v>329</v>
      </c>
      <c r="C34" s="619"/>
      <c r="D34" s="619"/>
      <c r="E34" s="619"/>
      <c r="F34" s="619"/>
      <c r="G34" s="619"/>
      <c r="H34" s="619"/>
      <c r="I34" s="619"/>
      <c r="J34" s="619"/>
      <c r="K34" s="619"/>
      <c r="L34" s="619"/>
      <c r="M34" s="619"/>
      <c r="N34" s="619"/>
      <c r="O34" s="619"/>
      <c r="P34" s="619"/>
      <c r="Q34" s="620"/>
      <c r="R34" s="621">
        <v>43413</v>
      </c>
      <c r="S34" s="622"/>
      <c r="T34" s="622"/>
      <c r="U34" s="622"/>
      <c r="V34" s="622"/>
      <c r="W34" s="622"/>
      <c r="X34" s="622"/>
      <c r="Y34" s="623"/>
      <c r="Z34" s="659">
        <v>0.6</v>
      </c>
      <c r="AA34" s="659"/>
      <c r="AB34" s="659"/>
      <c r="AC34" s="659"/>
      <c r="AD34" s="660" t="s">
        <v>252</v>
      </c>
      <c r="AE34" s="660"/>
      <c r="AF34" s="660"/>
      <c r="AG34" s="660"/>
      <c r="AH34" s="660"/>
      <c r="AI34" s="660"/>
      <c r="AJ34" s="660"/>
      <c r="AK34" s="660"/>
      <c r="AL34" s="624" t="s">
        <v>132</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330</v>
      </c>
      <c r="CE34" s="619"/>
      <c r="CF34" s="619"/>
      <c r="CG34" s="619"/>
      <c r="CH34" s="619"/>
      <c r="CI34" s="619"/>
      <c r="CJ34" s="619"/>
      <c r="CK34" s="619"/>
      <c r="CL34" s="619"/>
      <c r="CM34" s="619"/>
      <c r="CN34" s="619"/>
      <c r="CO34" s="619"/>
      <c r="CP34" s="619"/>
      <c r="CQ34" s="620"/>
      <c r="CR34" s="621">
        <v>903706</v>
      </c>
      <c r="CS34" s="622"/>
      <c r="CT34" s="622"/>
      <c r="CU34" s="622"/>
      <c r="CV34" s="622"/>
      <c r="CW34" s="622"/>
      <c r="CX34" s="622"/>
      <c r="CY34" s="623"/>
      <c r="CZ34" s="624">
        <v>14.1</v>
      </c>
      <c r="DA34" s="636"/>
      <c r="DB34" s="636"/>
      <c r="DC34" s="637"/>
      <c r="DD34" s="627">
        <v>637284</v>
      </c>
      <c r="DE34" s="622"/>
      <c r="DF34" s="622"/>
      <c r="DG34" s="622"/>
      <c r="DH34" s="622"/>
      <c r="DI34" s="622"/>
      <c r="DJ34" s="622"/>
      <c r="DK34" s="623"/>
      <c r="DL34" s="627">
        <v>570611</v>
      </c>
      <c r="DM34" s="622"/>
      <c r="DN34" s="622"/>
      <c r="DO34" s="622"/>
      <c r="DP34" s="622"/>
      <c r="DQ34" s="622"/>
      <c r="DR34" s="622"/>
      <c r="DS34" s="622"/>
      <c r="DT34" s="622"/>
      <c r="DU34" s="622"/>
      <c r="DV34" s="623"/>
      <c r="DW34" s="624">
        <v>13.1</v>
      </c>
      <c r="DX34" s="636"/>
      <c r="DY34" s="636"/>
      <c r="DZ34" s="636"/>
      <c r="EA34" s="636"/>
      <c r="EB34" s="636"/>
      <c r="EC34" s="648"/>
    </row>
    <row r="35" spans="2:133" ht="11.25" customHeight="1" x14ac:dyDescent="0.2">
      <c r="B35" s="618" t="s">
        <v>331</v>
      </c>
      <c r="C35" s="619"/>
      <c r="D35" s="619"/>
      <c r="E35" s="619"/>
      <c r="F35" s="619"/>
      <c r="G35" s="619"/>
      <c r="H35" s="619"/>
      <c r="I35" s="619"/>
      <c r="J35" s="619"/>
      <c r="K35" s="619"/>
      <c r="L35" s="619"/>
      <c r="M35" s="619"/>
      <c r="N35" s="619"/>
      <c r="O35" s="619"/>
      <c r="P35" s="619"/>
      <c r="Q35" s="620"/>
      <c r="R35" s="621">
        <v>109730</v>
      </c>
      <c r="S35" s="622"/>
      <c r="T35" s="622"/>
      <c r="U35" s="622"/>
      <c r="V35" s="622"/>
      <c r="W35" s="622"/>
      <c r="X35" s="622"/>
      <c r="Y35" s="623"/>
      <c r="Z35" s="659">
        <v>1.6</v>
      </c>
      <c r="AA35" s="659"/>
      <c r="AB35" s="659"/>
      <c r="AC35" s="659"/>
      <c r="AD35" s="660" t="s">
        <v>252</v>
      </c>
      <c r="AE35" s="660"/>
      <c r="AF35" s="660"/>
      <c r="AG35" s="660"/>
      <c r="AH35" s="660"/>
      <c r="AI35" s="660"/>
      <c r="AJ35" s="660"/>
      <c r="AK35" s="660"/>
      <c r="AL35" s="624" t="s">
        <v>252</v>
      </c>
      <c r="AM35" s="625"/>
      <c r="AN35" s="625"/>
      <c r="AO35" s="661"/>
      <c r="AP35" s="222"/>
      <c r="AQ35" s="673" t="s">
        <v>332</v>
      </c>
      <c r="AR35" s="674"/>
      <c r="AS35" s="674"/>
      <c r="AT35" s="674"/>
      <c r="AU35" s="674"/>
      <c r="AV35" s="674"/>
      <c r="AW35" s="674"/>
      <c r="AX35" s="674"/>
      <c r="AY35" s="674"/>
      <c r="AZ35" s="674"/>
      <c r="BA35" s="674"/>
      <c r="BB35" s="674"/>
      <c r="BC35" s="674"/>
      <c r="BD35" s="674"/>
      <c r="BE35" s="674"/>
      <c r="BF35" s="675"/>
      <c r="BG35" s="673" t="s">
        <v>333</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334</v>
      </c>
      <c r="CE35" s="619"/>
      <c r="CF35" s="619"/>
      <c r="CG35" s="619"/>
      <c r="CH35" s="619"/>
      <c r="CI35" s="619"/>
      <c r="CJ35" s="619"/>
      <c r="CK35" s="619"/>
      <c r="CL35" s="619"/>
      <c r="CM35" s="619"/>
      <c r="CN35" s="619"/>
      <c r="CO35" s="619"/>
      <c r="CP35" s="619"/>
      <c r="CQ35" s="620"/>
      <c r="CR35" s="621">
        <v>71440</v>
      </c>
      <c r="CS35" s="634"/>
      <c r="CT35" s="634"/>
      <c r="CU35" s="634"/>
      <c r="CV35" s="634"/>
      <c r="CW35" s="634"/>
      <c r="CX35" s="634"/>
      <c r="CY35" s="635"/>
      <c r="CZ35" s="624">
        <v>1.1000000000000001</v>
      </c>
      <c r="DA35" s="636"/>
      <c r="DB35" s="636"/>
      <c r="DC35" s="637"/>
      <c r="DD35" s="627">
        <v>67243</v>
      </c>
      <c r="DE35" s="634"/>
      <c r="DF35" s="634"/>
      <c r="DG35" s="634"/>
      <c r="DH35" s="634"/>
      <c r="DI35" s="634"/>
      <c r="DJ35" s="634"/>
      <c r="DK35" s="635"/>
      <c r="DL35" s="627">
        <v>65959</v>
      </c>
      <c r="DM35" s="634"/>
      <c r="DN35" s="634"/>
      <c r="DO35" s="634"/>
      <c r="DP35" s="634"/>
      <c r="DQ35" s="634"/>
      <c r="DR35" s="634"/>
      <c r="DS35" s="634"/>
      <c r="DT35" s="634"/>
      <c r="DU35" s="634"/>
      <c r="DV35" s="635"/>
      <c r="DW35" s="624">
        <v>1.5</v>
      </c>
      <c r="DX35" s="636"/>
      <c r="DY35" s="636"/>
      <c r="DZ35" s="636"/>
      <c r="EA35" s="636"/>
      <c r="EB35" s="636"/>
      <c r="EC35" s="648"/>
    </row>
    <row r="36" spans="2:133" ht="11.25" customHeight="1" x14ac:dyDescent="0.2">
      <c r="B36" s="618" t="s">
        <v>335</v>
      </c>
      <c r="C36" s="619"/>
      <c r="D36" s="619"/>
      <c r="E36" s="619"/>
      <c r="F36" s="619"/>
      <c r="G36" s="619"/>
      <c r="H36" s="619"/>
      <c r="I36" s="619"/>
      <c r="J36" s="619"/>
      <c r="K36" s="619"/>
      <c r="L36" s="619"/>
      <c r="M36" s="619"/>
      <c r="N36" s="619"/>
      <c r="O36" s="619"/>
      <c r="P36" s="619"/>
      <c r="Q36" s="620"/>
      <c r="R36" s="621">
        <v>542510</v>
      </c>
      <c r="S36" s="622"/>
      <c r="T36" s="622"/>
      <c r="U36" s="622"/>
      <c r="V36" s="622"/>
      <c r="W36" s="622"/>
      <c r="X36" s="622"/>
      <c r="Y36" s="623"/>
      <c r="Z36" s="659">
        <v>7.9</v>
      </c>
      <c r="AA36" s="659"/>
      <c r="AB36" s="659"/>
      <c r="AC36" s="659"/>
      <c r="AD36" s="660" t="s">
        <v>179</v>
      </c>
      <c r="AE36" s="660"/>
      <c r="AF36" s="660"/>
      <c r="AG36" s="660"/>
      <c r="AH36" s="660"/>
      <c r="AI36" s="660"/>
      <c r="AJ36" s="660"/>
      <c r="AK36" s="660"/>
      <c r="AL36" s="624" t="s">
        <v>132</v>
      </c>
      <c r="AM36" s="625"/>
      <c r="AN36" s="625"/>
      <c r="AO36" s="661"/>
      <c r="AP36" s="222"/>
      <c r="AQ36" s="670" t="s">
        <v>336</v>
      </c>
      <c r="AR36" s="671"/>
      <c r="AS36" s="671"/>
      <c r="AT36" s="671"/>
      <c r="AU36" s="671"/>
      <c r="AV36" s="671"/>
      <c r="AW36" s="671"/>
      <c r="AX36" s="671"/>
      <c r="AY36" s="672"/>
      <c r="AZ36" s="676">
        <v>1030695</v>
      </c>
      <c r="BA36" s="677"/>
      <c r="BB36" s="677"/>
      <c r="BC36" s="677"/>
      <c r="BD36" s="677"/>
      <c r="BE36" s="677"/>
      <c r="BF36" s="678"/>
      <c r="BG36" s="679" t="s">
        <v>337</v>
      </c>
      <c r="BH36" s="680"/>
      <c r="BI36" s="680"/>
      <c r="BJ36" s="680"/>
      <c r="BK36" s="680"/>
      <c r="BL36" s="680"/>
      <c r="BM36" s="680"/>
      <c r="BN36" s="680"/>
      <c r="BO36" s="680"/>
      <c r="BP36" s="680"/>
      <c r="BQ36" s="680"/>
      <c r="BR36" s="680"/>
      <c r="BS36" s="680"/>
      <c r="BT36" s="680"/>
      <c r="BU36" s="681"/>
      <c r="BV36" s="676">
        <v>100001</v>
      </c>
      <c r="BW36" s="677"/>
      <c r="BX36" s="677"/>
      <c r="BY36" s="677"/>
      <c r="BZ36" s="677"/>
      <c r="CA36" s="677"/>
      <c r="CB36" s="678"/>
      <c r="CD36" s="618" t="s">
        <v>338</v>
      </c>
      <c r="CE36" s="619"/>
      <c r="CF36" s="619"/>
      <c r="CG36" s="619"/>
      <c r="CH36" s="619"/>
      <c r="CI36" s="619"/>
      <c r="CJ36" s="619"/>
      <c r="CK36" s="619"/>
      <c r="CL36" s="619"/>
      <c r="CM36" s="619"/>
      <c r="CN36" s="619"/>
      <c r="CO36" s="619"/>
      <c r="CP36" s="619"/>
      <c r="CQ36" s="620"/>
      <c r="CR36" s="621">
        <v>1343617</v>
      </c>
      <c r="CS36" s="622"/>
      <c r="CT36" s="622"/>
      <c r="CU36" s="622"/>
      <c r="CV36" s="622"/>
      <c r="CW36" s="622"/>
      <c r="CX36" s="622"/>
      <c r="CY36" s="623"/>
      <c r="CZ36" s="624">
        <v>21</v>
      </c>
      <c r="DA36" s="636"/>
      <c r="DB36" s="636"/>
      <c r="DC36" s="637"/>
      <c r="DD36" s="627">
        <v>1236717</v>
      </c>
      <c r="DE36" s="622"/>
      <c r="DF36" s="622"/>
      <c r="DG36" s="622"/>
      <c r="DH36" s="622"/>
      <c r="DI36" s="622"/>
      <c r="DJ36" s="622"/>
      <c r="DK36" s="623"/>
      <c r="DL36" s="627">
        <v>801520</v>
      </c>
      <c r="DM36" s="622"/>
      <c r="DN36" s="622"/>
      <c r="DO36" s="622"/>
      <c r="DP36" s="622"/>
      <c r="DQ36" s="622"/>
      <c r="DR36" s="622"/>
      <c r="DS36" s="622"/>
      <c r="DT36" s="622"/>
      <c r="DU36" s="622"/>
      <c r="DV36" s="623"/>
      <c r="DW36" s="624">
        <v>18.3</v>
      </c>
      <c r="DX36" s="636"/>
      <c r="DY36" s="636"/>
      <c r="DZ36" s="636"/>
      <c r="EA36" s="636"/>
      <c r="EB36" s="636"/>
      <c r="EC36" s="648"/>
    </row>
    <row r="37" spans="2:133" ht="11.25" customHeight="1" x14ac:dyDescent="0.2">
      <c r="B37" s="618" t="s">
        <v>339</v>
      </c>
      <c r="C37" s="619"/>
      <c r="D37" s="619"/>
      <c r="E37" s="619"/>
      <c r="F37" s="619"/>
      <c r="G37" s="619"/>
      <c r="H37" s="619"/>
      <c r="I37" s="619"/>
      <c r="J37" s="619"/>
      <c r="K37" s="619"/>
      <c r="L37" s="619"/>
      <c r="M37" s="619"/>
      <c r="N37" s="619"/>
      <c r="O37" s="619"/>
      <c r="P37" s="619"/>
      <c r="Q37" s="620"/>
      <c r="R37" s="621">
        <v>128035</v>
      </c>
      <c r="S37" s="622"/>
      <c r="T37" s="622"/>
      <c r="U37" s="622"/>
      <c r="V37" s="622"/>
      <c r="W37" s="622"/>
      <c r="X37" s="622"/>
      <c r="Y37" s="623"/>
      <c r="Z37" s="659">
        <v>1.9</v>
      </c>
      <c r="AA37" s="659"/>
      <c r="AB37" s="659"/>
      <c r="AC37" s="659"/>
      <c r="AD37" s="660">
        <v>34</v>
      </c>
      <c r="AE37" s="660"/>
      <c r="AF37" s="660"/>
      <c r="AG37" s="660"/>
      <c r="AH37" s="660"/>
      <c r="AI37" s="660"/>
      <c r="AJ37" s="660"/>
      <c r="AK37" s="660"/>
      <c r="AL37" s="624">
        <v>0</v>
      </c>
      <c r="AM37" s="625"/>
      <c r="AN37" s="625"/>
      <c r="AO37" s="661"/>
      <c r="AQ37" s="654" t="s">
        <v>340</v>
      </c>
      <c r="AR37" s="655"/>
      <c r="AS37" s="655"/>
      <c r="AT37" s="655"/>
      <c r="AU37" s="655"/>
      <c r="AV37" s="655"/>
      <c r="AW37" s="655"/>
      <c r="AX37" s="655"/>
      <c r="AY37" s="656"/>
      <c r="AZ37" s="621">
        <v>451476</v>
      </c>
      <c r="BA37" s="622"/>
      <c r="BB37" s="622"/>
      <c r="BC37" s="622"/>
      <c r="BD37" s="634"/>
      <c r="BE37" s="634"/>
      <c r="BF37" s="657"/>
      <c r="BG37" s="618" t="s">
        <v>341</v>
      </c>
      <c r="BH37" s="619"/>
      <c r="BI37" s="619"/>
      <c r="BJ37" s="619"/>
      <c r="BK37" s="619"/>
      <c r="BL37" s="619"/>
      <c r="BM37" s="619"/>
      <c r="BN37" s="619"/>
      <c r="BO37" s="619"/>
      <c r="BP37" s="619"/>
      <c r="BQ37" s="619"/>
      <c r="BR37" s="619"/>
      <c r="BS37" s="619"/>
      <c r="BT37" s="619"/>
      <c r="BU37" s="620"/>
      <c r="BV37" s="621">
        <v>84056</v>
      </c>
      <c r="BW37" s="622"/>
      <c r="BX37" s="622"/>
      <c r="BY37" s="622"/>
      <c r="BZ37" s="622"/>
      <c r="CA37" s="622"/>
      <c r="CB37" s="658"/>
      <c r="CD37" s="618" t="s">
        <v>342</v>
      </c>
      <c r="CE37" s="619"/>
      <c r="CF37" s="619"/>
      <c r="CG37" s="619"/>
      <c r="CH37" s="619"/>
      <c r="CI37" s="619"/>
      <c r="CJ37" s="619"/>
      <c r="CK37" s="619"/>
      <c r="CL37" s="619"/>
      <c r="CM37" s="619"/>
      <c r="CN37" s="619"/>
      <c r="CO37" s="619"/>
      <c r="CP37" s="619"/>
      <c r="CQ37" s="620"/>
      <c r="CR37" s="621">
        <v>286026</v>
      </c>
      <c r="CS37" s="634"/>
      <c r="CT37" s="634"/>
      <c r="CU37" s="634"/>
      <c r="CV37" s="634"/>
      <c r="CW37" s="634"/>
      <c r="CX37" s="634"/>
      <c r="CY37" s="635"/>
      <c r="CZ37" s="624">
        <v>4.5</v>
      </c>
      <c r="DA37" s="636"/>
      <c r="DB37" s="636"/>
      <c r="DC37" s="637"/>
      <c r="DD37" s="627">
        <v>286026</v>
      </c>
      <c r="DE37" s="634"/>
      <c r="DF37" s="634"/>
      <c r="DG37" s="634"/>
      <c r="DH37" s="634"/>
      <c r="DI37" s="634"/>
      <c r="DJ37" s="634"/>
      <c r="DK37" s="635"/>
      <c r="DL37" s="627">
        <v>286026</v>
      </c>
      <c r="DM37" s="634"/>
      <c r="DN37" s="634"/>
      <c r="DO37" s="634"/>
      <c r="DP37" s="634"/>
      <c r="DQ37" s="634"/>
      <c r="DR37" s="634"/>
      <c r="DS37" s="634"/>
      <c r="DT37" s="634"/>
      <c r="DU37" s="634"/>
      <c r="DV37" s="635"/>
      <c r="DW37" s="624">
        <v>6.5</v>
      </c>
      <c r="DX37" s="636"/>
      <c r="DY37" s="636"/>
      <c r="DZ37" s="636"/>
      <c r="EA37" s="636"/>
      <c r="EB37" s="636"/>
      <c r="EC37" s="648"/>
    </row>
    <row r="38" spans="2:133" ht="11.25" customHeight="1" x14ac:dyDescent="0.2">
      <c r="B38" s="618" t="s">
        <v>343</v>
      </c>
      <c r="C38" s="619"/>
      <c r="D38" s="619"/>
      <c r="E38" s="619"/>
      <c r="F38" s="619"/>
      <c r="G38" s="619"/>
      <c r="H38" s="619"/>
      <c r="I38" s="619"/>
      <c r="J38" s="619"/>
      <c r="K38" s="619"/>
      <c r="L38" s="619"/>
      <c r="M38" s="619"/>
      <c r="N38" s="619"/>
      <c r="O38" s="619"/>
      <c r="P38" s="619"/>
      <c r="Q38" s="620"/>
      <c r="R38" s="621">
        <v>323216</v>
      </c>
      <c r="S38" s="622"/>
      <c r="T38" s="622"/>
      <c r="U38" s="622"/>
      <c r="V38" s="622"/>
      <c r="W38" s="622"/>
      <c r="X38" s="622"/>
      <c r="Y38" s="623"/>
      <c r="Z38" s="659">
        <v>4.7</v>
      </c>
      <c r="AA38" s="659"/>
      <c r="AB38" s="659"/>
      <c r="AC38" s="659"/>
      <c r="AD38" s="660" t="s">
        <v>132</v>
      </c>
      <c r="AE38" s="660"/>
      <c r="AF38" s="660"/>
      <c r="AG38" s="660"/>
      <c r="AH38" s="660"/>
      <c r="AI38" s="660"/>
      <c r="AJ38" s="660"/>
      <c r="AK38" s="660"/>
      <c r="AL38" s="624" t="s">
        <v>132</v>
      </c>
      <c r="AM38" s="625"/>
      <c r="AN38" s="625"/>
      <c r="AO38" s="661"/>
      <c r="AQ38" s="654" t="s">
        <v>344</v>
      </c>
      <c r="AR38" s="655"/>
      <c r="AS38" s="655"/>
      <c r="AT38" s="655"/>
      <c r="AU38" s="655"/>
      <c r="AV38" s="655"/>
      <c r="AW38" s="655"/>
      <c r="AX38" s="655"/>
      <c r="AY38" s="656"/>
      <c r="AZ38" s="621">
        <v>107074</v>
      </c>
      <c r="BA38" s="622"/>
      <c r="BB38" s="622"/>
      <c r="BC38" s="622"/>
      <c r="BD38" s="634"/>
      <c r="BE38" s="634"/>
      <c r="BF38" s="657"/>
      <c r="BG38" s="618" t="s">
        <v>345</v>
      </c>
      <c r="BH38" s="619"/>
      <c r="BI38" s="619"/>
      <c r="BJ38" s="619"/>
      <c r="BK38" s="619"/>
      <c r="BL38" s="619"/>
      <c r="BM38" s="619"/>
      <c r="BN38" s="619"/>
      <c r="BO38" s="619"/>
      <c r="BP38" s="619"/>
      <c r="BQ38" s="619"/>
      <c r="BR38" s="619"/>
      <c r="BS38" s="619"/>
      <c r="BT38" s="619"/>
      <c r="BU38" s="620"/>
      <c r="BV38" s="621">
        <v>1333</v>
      </c>
      <c r="BW38" s="622"/>
      <c r="BX38" s="622"/>
      <c r="BY38" s="622"/>
      <c r="BZ38" s="622"/>
      <c r="CA38" s="622"/>
      <c r="CB38" s="658"/>
      <c r="CD38" s="618" t="s">
        <v>346</v>
      </c>
      <c r="CE38" s="619"/>
      <c r="CF38" s="619"/>
      <c r="CG38" s="619"/>
      <c r="CH38" s="619"/>
      <c r="CI38" s="619"/>
      <c r="CJ38" s="619"/>
      <c r="CK38" s="619"/>
      <c r="CL38" s="619"/>
      <c r="CM38" s="619"/>
      <c r="CN38" s="619"/>
      <c r="CO38" s="619"/>
      <c r="CP38" s="619"/>
      <c r="CQ38" s="620"/>
      <c r="CR38" s="621">
        <v>472145</v>
      </c>
      <c r="CS38" s="622"/>
      <c r="CT38" s="622"/>
      <c r="CU38" s="622"/>
      <c r="CV38" s="622"/>
      <c r="CW38" s="622"/>
      <c r="CX38" s="622"/>
      <c r="CY38" s="623"/>
      <c r="CZ38" s="624">
        <v>7.4</v>
      </c>
      <c r="DA38" s="636"/>
      <c r="DB38" s="636"/>
      <c r="DC38" s="637"/>
      <c r="DD38" s="627">
        <v>393550</v>
      </c>
      <c r="DE38" s="622"/>
      <c r="DF38" s="622"/>
      <c r="DG38" s="622"/>
      <c r="DH38" s="622"/>
      <c r="DI38" s="622"/>
      <c r="DJ38" s="622"/>
      <c r="DK38" s="623"/>
      <c r="DL38" s="627">
        <v>377059</v>
      </c>
      <c r="DM38" s="622"/>
      <c r="DN38" s="622"/>
      <c r="DO38" s="622"/>
      <c r="DP38" s="622"/>
      <c r="DQ38" s="622"/>
      <c r="DR38" s="622"/>
      <c r="DS38" s="622"/>
      <c r="DT38" s="622"/>
      <c r="DU38" s="622"/>
      <c r="DV38" s="623"/>
      <c r="DW38" s="624">
        <v>8.6</v>
      </c>
      <c r="DX38" s="636"/>
      <c r="DY38" s="636"/>
      <c r="DZ38" s="636"/>
      <c r="EA38" s="636"/>
      <c r="EB38" s="636"/>
      <c r="EC38" s="648"/>
    </row>
    <row r="39" spans="2:133" ht="11.25" customHeight="1" x14ac:dyDescent="0.2">
      <c r="B39" s="618" t="s">
        <v>347</v>
      </c>
      <c r="C39" s="619"/>
      <c r="D39" s="619"/>
      <c r="E39" s="619"/>
      <c r="F39" s="619"/>
      <c r="G39" s="619"/>
      <c r="H39" s="619"/>
      <c r="I39" s="619"/>
      <c r="J39" s="619"/>
      <c r="K39" s="619"/>
      <c r="L39" s="619"/>
      <c r="M39" s="619"/>
      <c r="N39" s="619"/>
      <c r="O39" s="619"/>
      <c r="P39" s="619"/>
      <c r="Q39" s="620"/>
      <c r="R39" s="621" t="s">
        <v>132</v>
      </c>
      <c r="S39" s="622"/>
      <c r="T39" s="622"/>
      <c r="U39" s="622"/>
      <c r="V39" s="622"/>
      <c r="W39" s="622"/>
      <c r="X39" s="622"/>
      <c r="Y39" s="623"/>
      <c r="Z39" s="659" t="s">
        <v>179</v>
      </c>
      <c r="AA39" s="659"/>
      <c r="AB39" s="659"/>
      <c r="AC39" s="659"/>
      <c r="AD39" s="660" t="s">
        <v>132</v>
      </c>
      <c r="AE39" s="660"/>
      <c r="AF39" s="660"/>
      <c r="AG39" s="660"/>
      <c r="AH39" s="660"/>
      <c r="AI39" s="660"/>
      <c r="AJ39" s="660"/>
      <c r="AK39" s="660"/>
      <c r="AL39" s="624" t="s">
        <v>252</v>
      </c>
      <c r="AM39" s="625"/>
      <c r="AN39" s="625"/>
      <c r="AO39" s="661"/>
      <c r="AQ39" s="654" t="s">
        <v>348</v>
      </c>
      <c r="AR39" s="655"/>
      <c r="AS39" s="655"/>
      <c r="AT39" s="655"/>
      <c r="AU39" s="655"/>
      <c r="AV39" s="655"/>
      <c r="AW39" s="655"/>
      <c r="AX39" s="655"/>
      <c r="AY39" s="656"/>
      <c r="AZ39" s="621" t="s">
        <v>132</v>
      </c>
      <c r="BA39" s="622"/>
      <c r="BB39" s="622"/>
      <c r="BC39" s="622"/>
      <c r="BD39" s="634"/>
      <c r="BE39" s="634"/>
      <c r="BF39" s="657"/>
      <c r="BG39" s="618" t="s">
        <v>349</v>
      </c>
      <c r="BH39" s="619"/>
      <c r="BI39" s="619"/>
      <c r="BJ39" s="619"/>
      <c r="BK39" s="619"/>
      <c r="BL39" s="619"/>
      <c r="BM39" s="619"/>
      <c r="BN39" s="619"/>
      <c r="BO39" s="619"/>
      <c r="BP39" s="619"/>
      <c r="BQ39" s="619"/>
      <c r="BR39" s="619"/>
      <c r="BS39" s="619"/>
      <c r="BT39" s="619"/>
      <c r="BU39" s="620"/>
      <c r="BV39" s="621">
        <v>2022</v>
      </c>
      <c r="BW39" s="622"/>
      <c r="BX39" s="622"/>
      <c r="BY39" s="622"/>
      <c r="BZ39" s="622"/>
      <c r="CA39" s="622"/>
      <c r="CB39" s="658"/>
      <c r="CD39" s="618" t="s">
        <v>350</v>
      </c>
      <c r="CE39" s="619"/>
      <c r="CF39" s="619"/>
      <c r="CG39" s="619"/>
      <c r="CH39" s="619"/>
      <c r="CI39" s="619"/>
      <c r="CJ39" s="619"/>
      <c r="CK39" s="619"/>
      <c r="CL39" s="619"/>
      <c r="CM39" s="619"/>
      <c r="CN39" s="619"/>
      <c r="CO39" s="619"/>
      <c r="CP39" s="619"/>
      <c r="CQ39" s="620"/>
      <c r="CR39" s="621">
        <v>286526</v>
      </c>
      <c r="CS39" s="634"/>
      <c r="CT39" s="634"/>
      <c r="CU39" s="634"/>
      <c r="CV39" s="634"/>
      <c r="CW39" s="634"/>
      <c r="CX39" s="634"/>
      <c r="CY39" s="635"/>
      <c r="CZ39" s="624">
        <v>4.5</v>
      </c>
      <c r="DA39" s="636"/>
      <c r="DB39" s="636"/>
      <c r="DC39" s="637"/>
      <c r="DD39" s="627">
        <v>270975</v>
      </c>
      <c r="DE39" s="634"/>
      <c r="DF39" s="634"/>
      <c r="DG39" s="634"/>
      <c r="DH39" s="634"/>
      <c r="DI39" s="634"/>
      <c r="DJ39" s="634"/>
      <c r="DK39" s="635"/>
      <c r="DL39" s="627" t="s">
        <v>132</v>
      </c>
      <c r="DM39" s="634"/>
      <c r="DN39" s="634"/>
      <c r="DO39" s="634"/>
      <c r="DP39" s="634"/>
      <c r="DQ39" s="634"/>
      <c r="DR39" s="634"/>
      <c r="DS39" s="634"/>
      <c r="DT39" s="634"/>
      <c r="DU39" s="634"/>
      <c r="DV39" s="635"/>
      <c r="DW39" s="624" t="s">
        <v>132</v>
      </c>
      <c r="DX39" s="636"/>
      <c r="DY39" s="636"/>
      <c r="DZ39" s="636"/>
      <c r="EA39" s="636"/>
      <c r="EB39" s="636"/>
      <c r="EC39" s="648"/>
    </row>
    <row r="40" spans="2:133" ht="11.25" customHeight="1" x14ac:dyDescent="0.2">
      <c r="B40" s="618" t="s">
        <v>351</v>
      </c>
      <c r="C40" s="619"/>
      <c r="D40" s="619"/>
      <c r="E40" s="619"/>
      <c r="F40" s="619"/>
      <c r="G40" s="619"/>
      <c r="H40" s="619"/>
      <c r="I40" s="619"/>
      <c r="J40" s="619"/>
      <c r="K40" s="619"/>
      <c r="L40" s="619"/>
      <c r="M40" s="619"/>
      <c r="N40" s="619"/>
      <c r="O40" s="619"/>
      <c r="P40" s="619"/>
      <c r="Q40" s="620"/>
      <c r="R40" s="621">
        <v>70616</v>
      </c>
      <c r="S40" s="622"/>
      <c r="T40" s="622"/>
      <c r="U40" s="622"/>
      <c r="V40" s="622"/>
      <c r="W40" s="622"/>
      <c r="X40" s="622"/>
      <c r="Y40" s="623"/>
      <c r="Z40" s="659">
        <v>1</v>
      </c>
      <c r="AA40" s="659"/>
      <c r="AB40" s="659"/>
      <c r="AC40" s="659"/>
      <c r="AD40" s="660" t="s">
        <v>252</v>
      </c>
      <c r="AE40" s="660"/>
      <c r="AF40" s="660"/>
      <c r="AG40" s="660"/>
      <c r="AH40" s="660"/>
      <c r="AI40" s="660"/>
      <c r="AJ40" s="660"/>
      <c r="AK40" s="660"/>
      <c r="AL40" s="624" t="s">
        <v>132</v>
      </c>
      <c r="AM40" s="625"/>
      <c r="AN40" s="625"/>
      <c r="AO40" s="661"/>
      <c r="AQ40" s="654" t="s">
        <v>352</v>
      </c>
      <c r="AR40" s="655"/>
      <c r="AS40" s="655"/>
      <c r="AT40" s="655"/>
      <c r="AU40" s="655"/>
      <c r="AV40" s="655"/>
      <c r="AW40" s="655"/>
      <c r="AX40" s="655"/>
      <c r="AY40" s="656"/>
      <c r="AZ40" s="621" t="s">
        <v>252</v>
      </c>
      <c r="BA40" s="622"/>
      <c r="BB40" s="622"/>
      <c r="BC40" s="622"/>
      <c r="BD40" s="634"/>
      <c r="BE40" s="634"/>
      <c r="BF40" s="657"/>
      <c r="BG40" s="662" t="s">
        <v>353</v>
      </c>
      <c r="BH40" s="663"/>
      <c r="BI40" s="663"/>
      <c r="BJ40" s="663"/>
      <c r="BK40" s="663"/>
      <c r="BL40" s="223"/>
      <c r="BM40" s="619" t="s">
        <v>354</v>
      </c>
      <c r="BN40" s="619"/>
      <c r="BO40" s="619"/>
      <c r="BP40" s="619"/>
      <c r="BQ40" s="619"/>
      <c r="BR40" s="619"/>
      <c r="BS40" s="619"/>
      <c r="BT40" s="619"/>
      <c r="BU40" s="620"/>
      <c r="BV40" s="621">
        <v>84</v>
      </c>
      <c r="BW40" s="622"/>
      <c r="BX40" s="622"/>
      <c r="BY40" s="622"/>
      <c r="BZ40" s="622"/>
      <c r="CA40" s="622"/>
      <c r="CB40" s="658"/>
      <c r="CD40" s="618" t="s">
        <v>355</v>
      </c>
      <c r="CE40" s="619"/>
      <c r="CF40" s="619"/>
      <c r="CG40" s="619"/>
      <c r="CH40" s="619"/>
      <c r="CI40" s="619"/>
      <c r="CJ40" s="619"/>
      <c r="CK40" s="619"/>
      <c r="CL40" s="619"/>
      <c r="CM40" s="619"/>
      <c r="CN40" s="619"/>
      <c r="CO40" s="619"/>
      <c r="CP40" s="619"/>
      <c r="CQ40" s="620"/>
      <c r="CR40" s="621">
        <v>27618</v>
      </c>
      <c r="CS40" s="622"/>
      <c r="CT40" s="622"/>
      <c r="CU40" s="622"/>
      <c r="CV40" s="622"/>
      <c r="CW40" s="622"/>
      <c r="CX40" s="622"/>
      <c r="CY40" s="623"/>
      <c r="CZ40" s="624">
        <v>0.4</v>
      </c>
      <c r="DA40" s="636"/>
      <c r="DB40" s="636"/>
      <c r="DC40" s="637"/>
      <c r="DD40" s="627">
        <v>12818</v>
      </c>
      <c r="DE40" s="622"/>
      <c r="DF40" s="622"/>
      <c r="DG40" s="622"/>
      <c r="DH40" s="622"/>
      <c r="DI40" s="622"/>
      <c r="DJ40" s="622"/>
      <c r="DK40" s="623"/>
      <c r="DL40" s="627" t="s">
        <v>132</v>
      </c>
      <c r="DM40" s="622"/>
      <c r="DN40" s="622"/>
      <c r="DO40" s="622"/>
      <c r="DP40" s="622"/>
      <c r="DQ40" s="622"/>
      <c r="DR40" s="622"/>
      <c r="DS40" s="622"/>
      <c r="DT40" s="622"/>
      <c r="DU40" s="622"/>
      <c r="DV40" s="623"/>
      <c r="DW40" s="624" t="s">
        <v>132</v>
      </c>
      <c r="DX40" s="636"/>
      <c r="DY40" s="636"/>
      <c r="DZ40" s="636"/>
      <c r="EA40" s="636"/>
      <c r="EB40" s="636"/>
      <c r="EC40" s="648"/>
    </row>
    <row r="41" spans="2:133" ht="11.25" customHeight="1" x14ac:dyDescent="0.2">
      <c r="B41" s="602" t="s">
        <v>356</v>
      </c>
      <c r="C41" s="603"/>
      <c r="D41" s="603"/>
      <c r="E41" s="603"/>
      <c r="F41" s="603"/>
      <c r="G41" s="603"/>
      <c r="H41" s="603"/>
      <c r="I41" s="603"/>
      <c r="J41" s="603"/>
      <c r="K41" s="603"/>
      <c r="L41" s="603"/>
      <c r="M41" s="603"/>
      <c r="N41" s="603"/>
      <c r="O41" s="603"/>
      <c r="P41" s="603"/>
      <c r="Q41" s="604"/>
      <c r="R41" s="605">
        <v>6890988</v>
      </c>
      <c r="S41" s="646"/>
      <c r="T41" s="646"/>
      <c r="U41" s="646"/>
      <c r="V41" s="646"/>
      <c r="W41" s="646"/>
      <c r="X41" s="646"/>
      <c r="Y41" s="649"/>
      <c r="Z41" s="650">
        <v>100</v>
      </c>
      <c r="AA41" s="650"/>
      <c r="AB41" s="650"/>
      <c r="AC41" s="650"/>
      <c r="AD41" s="651">
        <v>4300098</v>
      </c>
      <c r="AE41" s="651"/>
      <c r="AF41" s="651"/>
      <c r="AG41" s="651"/>
      <c r="AH41" s="651"/>
      <c r="AI41" s="651"/>
      <c r="AJ41" s="651"/>
      <c r="AK41" s="651"/>
      <c r="AL41" s="608">
        <v>100</v>
      </c>
      <c r="AM41" s="652"/>
      <c r="AN41" s="652"/>
      <c r="AO41" s="653"/>
      <c r="AQ41" s="654" t="s">
        <v>357</v>
      </c>
      <c r="AR41" s="655"/>
      <c r="AS41" s="655"/>
      <c r="AT41" s="655"/>
      <c r="AU41" s="655"/>
      <c r="AV41" s="655"/>
      <c r="AW41" s="655"/>
      <c r="AX41" s="655"/>
      <c r="AY41" s="656"/>
      <c r="AZ41" s="621">
        <v>86739</v>
      </c>
      <c r="BA41" s="622"/>
      <c r="BB41" s="622"/>
      <c r="BC41" s="622"/>
      <c r="BD41" s="634"/>
      <c r="BE41" s="634"/>
      <c r="BF41" s="657"/>
      <c r="BG41" s="662"/>
      <c r="BH41" s="663"/>
      <c r="BI41" s="663"/>
      <c r="BJ41" s="663"/>
      <c r="BK41" s="663"/>
      <c r="BL41" s="223"/>
      <c r="BM41" s="619" t="s">
        <v>358</v>
      </c>
      <c r="BN41" s="619"/>
      <c r="BO41" s="619"/>
      <c r="BP41" s="619"/>
      <c r="BQ41" s="619"/>
      <c r="BR41" s="619"/>
      <c r="BS41" s="619"/>
      <c r="BT41" s="619"/>
      <c r="BU41" s="620"/>
      <c r="BV41" s="621" t="s">
        <v>132</v>
      </c>
      <c r="BW41" s="622"/>
      <c r="BX41" s="622"/>
      <c r="BY41" s="622"/>
      <c r="BZ41" s="622"/>
      <c r="CA41" s="622"/>
      <c r="CB41" s="658"/>
      <c r="CD41" s="618" t="s">
        <v>359</v>
      </c>
      <c r="CE41" s="619"/>
      <c r="CF41" s="619"/>
      <c r="CG41" s="619"/>
      <c r="CH41" s="619"/>
      <c r="CI41" s="619"/>
      <c r="CJ41" s="619"/>
      <c r="CK41" s="619"/>
      <c r="CL41" s="619"/>
      <c r="CM41" s="619"/>
      <c r="CN41" s="619"/>
      <c r="CO41" s="619"/>
      <c r="CP41" s="619"/>
      <c r="CQ41" s="620"/>
      <c r="CR41" s="621" t="s">
        <v>252</v>
      </c>
      <c r="CS41" s="634"/>
      <c r="CT41" s="634"/>
      <c r="CU41" s="634"/>
      <c r="CV41" s="634"/>
      <c r="CW41" s="634"/>
      <c r="CX41" s="634"/>
      <c r="CY41" s="635"/>
      <c r="CZ41" s="624" t="s">
        <v>132</v>
      </c>
      <c r="DA41" s="636"/>
      <c r="DB41" s="636"/>
      <c r="DC41" s="637"/>
      <c r="DD41" s="627" t="s">
        <v>252</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360</v>
      </c>
      <c r="AR42" s="667"/>
      <c r="AS42" s="667"/>
      <c r="AT42" s="667"/>
      <c r="AU42" s="667"/>
      <c r="AV42" s="667"/>
      <c r="AW42" s="667"/>
      <c r="AX42" s="667"/>
      <c r="AY42" s="668"/>
      <c r="AZ42" s="605">
        <v>385406</v>
      </c>
      <c r="BA42" s="646"/>
      <c r="BB42" s="646"/>
      <c r="BC42" s="646"/>
      <c r="BD42" s="606"/>
      <c r="BE42" s="606"/>
      <c r="BF42" s="669"/>
      <c r="BG42" s="664"/>
      <c r="BH42" s="665"/>
      <c r="BI42" s="665"/>
      <c r="BJ42" s="665"/>
      <c r="BK42" s="665"/>
      <c r="BL42" s="224"/>
      <c r="BM42" s="603" t="s">
        <v>361</v>
      </c>
      <c r="BN42" s="603"/>
      <c r="BO42" s="603"/>
      <c r="BP42" s="603"/>
      <c r="BQ42" s="603"/>
      <c r="BR42" s="603"/>
      <c r="BS42" s="603"/>
      <c r="BT42" s="603"/>
      <c r="BU42" s="604"/>
      <c r="BV42" s="605">
        <v>410</v>
      </c>
      <c r="BW42" s="646"/>
      <c r="BX42" s="646"/>
      <c r="BY42" s="646"/>
      <c r="BZ42" s="646"/>
      <c r="CA42" s="646"/>
      <c r="CB42" s="647"/>
      <c r="CD42" s="618" t="s">
        <v>362</v>
      </c>
      <c r="CE42" s="619"/>
      <c r="CF42" s="619"/>
      <c r="CG42" s="619"/>
      <c r="CH42" s="619"/>
      <c r="CI42" s="619"/>
      <c r="CJ42" s="619"/>
      <c r="CK42" s="619"/>
      <c r="CL42" s="619"/>
      <c r="CM42" s="619"/>
      <c r="CN42" s="619"/>
      <c r="CO42" s="619"/>
      <c r="CP42" s="619"/>
      <c r="CQ42" s="620"/>
      <c r="CR42" s="621">
        <v>566886</v>
      </c>
      <c r="CS42" s="634"/>
      <c r="CT42" s="634"/>
      <c r="CU42" s="634"/>
      <c r="CV42" s="634"/>
      <c r="CW42" s="634"/>
      <c r="CX42" s="634"/>
      <c r="CY42" s="635"/>
      <c r="CZ42" s="624">
        <v>8.9</v>
      </c>
      <c r="DA42" s="636"/>
      <c r="DB42" s="636"/>
      <c r="DC42" s="637"/>
      <c r="DD42" s="627">
        <v>243846</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363</v>
      </c>
      <c r="CD43" s="618" t="s">
        <v>364</v>
      </c>
      <c r="CE43" s="619"/>
      <c r="CF43" s="619"/>
      <c r="CG43" s="619"/>
      <c r="CH43" s="619"/>
      <c r="CI43" s="619"/>
      <c r="CJ43" s="619"/>
      <c r="CK43" s="619"/>
      <c r="CL43" s="619"/>
      <c r="CM43" s="619"/>
      <c r="CN43" s="619"/>
      <c r="CO43" s="619"/>
      <c r="CP43" s="619"/>
      <c r="CQ43" s="620"/>
      <c r="CR43" s="621">
        <v>2139</v>
      </c>
      <c r="CS43" s="634"/>
      <c r="CT43" s="634"/>
      <c r="CU43" s="634"/>
      <c r="CV43" s="634"/>
      <c r="CW43" s="634"/>
      <c r="CX43" s="634"/>
      <c r="CY43" s="635"/>
      <c r="CZ43" s="624">
        <v>0</v>
      </c>
      <c r="DA43" s="636"/>
      <c r="DB43" s="636"/>
      <c r="DC43" s="637"/>
      <c r="DD43" s="627">
        <v>2139</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365</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312</v>
      </c>
      <c r="CE44" s="641"/>
      <c r="CF44" s="618" t="s">
        <v>366</v>
      </c>
      <c r="CG44" s="619"/>
      <c r="CH44" s="619"/>
      <c r="CI44" s="619"/>
      <c r="CJ44" s="619"/>
      <c r="CK44" s="619"/>
      <c r="CL44" s="619"/>
      <c r="CM44" s="619"/>
      <c r="CN44" s="619"/>
      <c r="CO44" s="619"/>
      <c r="CP44" s="619"/>
      <c r="CQ44" s="620"/>
      <c r="CR44" s="621">
        <v>566117</v>
      </c>
      <c r="CS44" s="622"/>
      <c r="CT44" s="622"/>
      <c r="CU44" s="622"/>
      <c r="CV44" s="622"/>
      <c r="CW44" s="622"/>
      <c r="CX44" s="622"/>
      <c r="CY44" s="623"/>
      <c r="CZ44" s="624">
        <v>8.9</v>
      </c>
      <c r="DA44" s="625"/>
      <c r="DB44" s="625"/>
      <c r="DC44" s="626"/>
      <c r="DD44" s="627">
        <v>243077</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367</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368</v>
      </c>
      <c r="CG45" s="619"/>
      <c r="CH45" s="619"/>
      <c r="CI45" s="619"/>
      <c r="CJ45" s="619"/>
      <c r="CK45" s="619"/>
      <c r="CL45" s="619"/>
      <c r="CM45" s="619"/>
      <c r="CN45" s="619"/>
      <c r="CO45" s="619"/>
      <c r="CP45" s="619"/>
      <c r="CQ45" s="620"/>
      <c r="CR45" s="621">
        <v>142834</v>
      </c>
      <c r="CS45" s="634"/>
      <c r="CT45" s="634"/>
      <c r="CU45" s="634"/>
      <c r="CV45" s="634"/>
      <c r="CW45" s="634"/>
      <c r="CX45" s="634"/>
      <c r="CY45" s="635"/>
      <c r="CZ45" s="624">
        <v>2.2000000000000002</v>
      </c>
      <c r="DA45" s="636"/>
      <c r="DB45" s="636"/>
      <c r="DC45" s="637"/>
      <c r="DD45" s="627">
        <v>15329</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369</v>
      </c>
      <c r="CG46" s="619"/>
      <c r="CH46" s="619"/>
      <c r="CI46" s="619"/>
      <c r="CJ46" s="619"/>
      <c r="CK46" s="619"/>
      <c r="CL46" s="619"/>
      <c r="CM46" s="619"/>
      <c r="CN46" s="619"/>
      <c r="CO46" s="619"/>
      <c r="CP46" s="619"/>
      <c r="CQ46" s="620"/>
      <c r="CR46" s="621">
        <v>419322</v>
      </c>
      <c r="CS46" s="622"/>
      <c r="CT46" s="622"/>
      <c r="CU46" s="622"/>
      <c r="CV46" s="622"/>
      <c r="CW46" s="622"/>
      <c r="CX46" s="622"/>
      <c r="CY46" s="623"/>
      <c r="CZ46" s="624">
        <v>6.6</v>
      </c>
      <c r="DA46" s="625"/>
      <c r="DB46" s="625"/>
      <c r="DC46" s="626"/>
      <c r="DD46" s="627">
        <v>223787</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370</v>
      </c>
      <c r="CG47" s="619"/>
      <c r="CH47" s="619"/>
      <c r="CI47" s="619"/>
      <c r="CJ47" s="619"/>
      <c r="CK47" s="619"/>
      <c r="CL47" s="619"/>
      <c r="CM47" s="619"/>
      <c r="CN47" s="619"/>
      <c r="CO47" s="619"/>
      <c r="CP47" s="619"/>
      <c r="CQ47" s="620"/>
      <c r="CR47" s="621">
        <v>769</v>
      </c>
      <c r="CS47" s="634"/>
      <c r="CT47" s="634"/>
      <c r="CU47" s="634"/>
      <c r="CV47" s="634"/>
      <c r="CW47" s="634"/>
      <c r="CX47" s="634"/>
      <c r="CY47" s="635"/>
      <c r="CZ47" s="624">
        <v>0</v>
      </c>
      <c r="DA47" s="636"/>
      <c r="DB47" s="636"/>
      <c r="DC47" s="637"/>
      <c r="DD47" s="627">
        <v>769</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1" x14ac:dyDescent="0.2">
      <c r="B48" s="225"/>
      <c r="CD48" s="644"/>
      <c r="CE48" s="645"/>
      <c r="CF48" s="618" t="s">
        <v>371</v>
      </c>
      <c r="CG48" s="619"/>
      <c r="CH48" s="619"/>
      <c r="CI48" s="619"/>
      <c r="CJ48" s="619"/>
      <c r="CK48" s="619"/>
      <c r="CL48" s="619"/>
      <c r="CM48" s="619"/>
      <c r="CN48" s="619"/>
      <c r="CO48" s="619"/>
      <c r="CP48" s="619"/>
      <c r="CQ48" s="620"/>
      <c r="CR48" s="621" t="s">
        <v>132</v>
      </c>
      <c r="CS48" s="622"/>
      <c r="CT48" s="622"/>
      <c r="CU48" s="622"/>
      <c r="CV48" s="622"/>
      <c r="CW48" s="622"/>
      <c r="CX48" s="622"/>
      <c r="CY48" s="623"/>
      <c r="CZ48" s="624" t="s">
        <v>252</v>
      </c>
      <c r="DA48" s="625"/>
      <c r="DB48" s="625"/>
      <c r="DC48" s="626"/>
      <c r="DD48" s="627" t="s">
        <v>252</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372</v>
      </c>
      <c r="CE49" s="603"/>
      <c r="CF49" s="603"/>
      <c r="CG49" s="603"/>
      <c r="CH49" s="603"/>
      <c r="CI49" s="603"/>
      <c r="CJ49" s="603"/>
      <c r="CK49" s="603"/>
      <c r="CL49" s="603"/>
      <c r="CM49" s="603"/>
      <c r="CN49" s="603"/>
      <c r="CO49" s="603"/>
      <c r="CP49" s="603"/>
      <c r="CQ49" s="604"/>
      <c r="CR49" s="605">
        <v>6395773</v>
      </c>
      <c r="CS49" s="606"/>
      <c r="CT49" s="606"/>
      <c r="CU49" s="606"/>
      <c r="CV49" s="606"/>
      <c r="CW49" s="606"/>
      <c r="CX49" s="606"/>
      <c r="CY49" s="607"/>
      <c r="CZ49" s="608">
        <v>100</v>
      </c>
      <c r="DA49" s="609"/>
      <c r="DB49" s="609"/>
      <c r="DC49" s="610"/>
      <c r="DD49" s="611">
        <v>4991471</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W++igYChc7uILeoUXzJqInnNgED96R8+O46ZbhTkJwuhS/Eew13/FJLzy5Uj7YgBSjOl6tpiw9flTWv9Ujybow==" saltValue="tHRDdiH5ohy7M+6cGxPdi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49" zoomScale="70" zoomScaleNormal="25" zoomScaleSheetLayoutView="70" workbookViewId="0">
      <selection activeCell="CW85" sqref="CW85:DA85"/>
    </sheetView>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89" t="s">
        <v>373</v>
      </c>
      <c r="B2" s="1089"/>
      <c r="C2" s="1089"/>
      <c r="D2" s="1089"/>
      <c r="E2" s="1089"/>
      <c r="F2" s="1089"/>
      <c r="G2" s="1089"/>
      <c r="H2" s="1089"/>
      <c r="I2" s="1089"/>
      <c r="J2" s="1089"/>
      <c r="K2" s="1089"/>
      <c r="L2" s="1089"/>
      <c r="M2" s="1089"/>
      <c r="N2" s="1089"/>
      <c r="O2" s="1089"/>
      <c r="P2" s="1089"/>
      <c r="Q2" s="1089"/>
      <c r="R2" s="1089"/>
      <c r="S2" s="1089"/>
      <c r="T2" s="1089"/>
      <c r="U2" s="1089"/>
      <c r="V2" s="1089"/>
      <c r="W2" s="1089"/>
      <c r="X2" s="1089"/>
      <c r="Y2" s="1089"/>
      <c r="Z2" s="1089"/>
      <c r="AA2" s="1089"/>
      <c r="AB2" s="1089"/>
      <c r="AC2" s="1089"/>
      <c r="AD2" s="1089"/>
      <c r="AE2" s="1089"/>
      <c r="AF2" s="1089"/>
      <c r="AG2" s="1089"/>
      <c r="AH2" s="1089"/>
      <c r="AI2" s="1089"/>
      <c r="AJ2" s="1089"/>
      <c r="AK2" s="1089"/>
      <c r="AL2" s="1089"/>
      <c r="AM2" s="1089"/>
      <c r="AN2" s="1089"/>
      <c r="AO2" s="1089"/>
      <c r="AP2" s="1089"/>
      <c r="AQ2" s="1089"/>
      <c r="AR2" s="1089"/>
      <c r="AS2" s="1089"/>
      <c r="AT2" s="1089"/>
      <c r="AU2" s="1089"/>
      <c r="AV2" s="1089"/>
      <c r="AW2" s="1089"/>
      <c r="AX2" s="1089"/>
      <c r="AY2" s="1089"/>
      <c r="AZ2" s="1089"/>
      <c r="BA2" s="1089"/>
      <c r="BB2" s="1089"/>
      <c r="BC2" s="1089"/>
      <c r="BD2" s="1089"/>
      <c r="BE2" s="1089"/>
      <c r="BF2" s="1089"/>
      <c r="BG2" s="1089"/>
      <c r="BH2" s="1089"/>
      <c r="BI2" s="1089"/>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0" t="s">
        <v>374</v>
      </c>
      <c r="DK2" s="1091"/>
      <c r="DL2" s="1091"/>
      <c r="DM2" s="1091"/>
      <c r="DN2" s="1091"/>
      <c r="DO2" s="1092"/>
      <c r="DP2" s="228"/>
      <c r="DQ2" s="1090" t="s">
        <v>375</v>
      </c>
      <c r="DR2" s="1091"/>
      <c r="DS2" s="1091"/>
      <c r="DT2" s="1091"/>
      <c r="DU2" s="1091"/>
      <c r="DV2" s="1091"/>
      <c r="DW2" s="1091"/>
      <c r="DX2" s="1091"/>
      <c r="DY2" s="1091"/>
      <c r="DZ2" s="1092"/>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8" t="s">
        <v>376</v>
      </c>
      <c r="B4" s="1058"/>
      <c r="C4" s="1058"/>
      <c r="D4" s="1058"/>
      <c r="E4" s="1058"/>
      <c r="F4" s="1058"/>
      <c r="G4" s="1058"/>
      <c r="H4" s="1058"/>
      <c r="I4" s="1058"/>
      <c r="J4" s="1058"/>
      <c r="K4" s="1058"/>
      <c r="L4" s="1058"/>
      <c r="M4" s="1058"/>
      <c r="N4" s="1058"/>
      <c r="O4" s="1058"/>
      <c r="P4" s="1058"/>
      <c r="Q4" s="1058"/>
      <c r="R4" s="1058"/>
      <c r="S4" s="1058"/>
      <c r="T4" s="1058"/>
      <c r="U4" s="1058"/>
      <c r="V4" s="1058"/>
      <c r="W4" s="1058"/>
      <c r="X4" s="1058"/>
      <c r="Y4" s="1058"/>
      <c r="Z4" s="1058"/>
      <c r="AA4" s="1058"/>
      <c r="AB4" s="1058"/>
      <c r="AC4" s="1058"/>
      <c r="AD4" s="1058"/>
      <c r="AE4" s="1058"/>
      <c r="AF4" s="1058"/>
      <c r="AG4" s="1058"/>
      <c r="AH4" s="1058"/>
      <c r="AI4" s="1058"/>
      <c r="AJ4" s="1058"/>
      <c r="AK4" s="1058"/>
      <c r="AL4" s="1058"/>
      <c r="AM4" s="1058"/>
      <c r="AN4" s="1058"/>
      <c r="AO4" s="1058"/>
      <c r="AP4" s="1058"/>
      <c r="AQ4" s="1058"/>
      <c r="AR4" s="1058"/>
      <c r="AS4" s="1058"/>
      <c r="AT4" s="1058"/>
      <c r="AU4" s="1058"/>
      <c r="AV4" s="1058"/>
      <c r="AW4" s="1058"/>
      <c r="AX4" s="1058"/>
      <c r="AY4" s="1058"/>
      <c r="AZ4" s="232"/>
      <c r="BA4" s="232"/>
      <c r="BB4" s="232"/>
      <c r="BC4" s="232"/>
      <c r="BD4" s="232"/>
      <c r="BE4" s="233"/>
      <c r="BF4" s="233"/>
      <c r="BG4" s="233"/>
      <c r="BH4" s="233"/>
      <c r="BI4" s="233"/>
      <c r="BJ4" s="233"/>
      <c r="BK4" s="233"/>
      <c r="BL4" s="233"/>
      <c r="BM4" s="233"/>
      <c r="BN4" s="233"/>
      <c r="BO4" s="233"/>
      <c r="BP4" s="233"/>
      <c r="BQ4" s="730" t="s">
        <v>377</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378</v>
      </c>
      <c r="B5" s="996"/>
      <c r="C5" s="996"/>
      <c r="D5" s="996"/>
      <c r="E5" s="996"/>
      <c r="F5" s="996"/>
      <c r="G5" s="996"/>
      <c r="H5" s="996"/>
      <c r="I5" s="996"/>
      <c r="J5" s="996"/>
      <c r="K5" s="996"/>
      <c r="L5" s="996"/>
      <c r="M5" s="996"/>
      <c r="N5" s="996"/>
      <c r="O5" s="996"/>
      <c r="P5" s="997"/>
      <c r="Q5" s="1001" t="s">
        <v>379</v>
      </c>
      <c r="R5" s="1002"/>
      <c r="S5" s="1002"/>
      <c r="T5" s="1002"/>
      <c r="U5" s="1003"/>
      <c r="V5" s="1001" t="s">
        <v>380</v>
      </c>
      <c r="W5" s="1002"/>
      <c r="X5" s="1002"/>
      <c r="Y5" s="1002"/>
      <c r="Z5" s="1003"/>
      <c r="AA5" s="1001" t="s">
        <v>381</v>
      </c>
      <c r="AB5" s="1002"/>
      <c r="AC5" s="1002"/>
      <c r="AD5" s="1002"/>
      <c r="AE5" s="1002"/>
      <c r="AF5" s="1093" t="s">
        <v>382</v>
      </c>
      <c r="AG5" s="1002"/>
      <c r="AH5" s="1002"/>
      <c r="AI5" s="1002"/>
      <c r="AJ5" s="1015"/>
      <c r="AK5" s="1002" t="s">
        <v>383</v>
      </c>
      <c r="AL5" s="1002"/>
      <c r="AM5" s="1002"/>
      <c r="AN5" s="1002"/>
      <c r="AO5" s="1003"/>
      <c r="AP5" s="1001" t="s">
        <v>384</v>
      </c>
      <c r="AQ5" s="1002"/>
      <c r="AR5" s="1002"/>
      <c r="AS5" s="1002"/>
      <c r="AT5" s="1003"/>
      <c r="AU5" s="1001" t="s">
        <v>385</v>
      </c>
      <c r="AV5" s="1002"/>
      <c r="AW5" s="1002"/>
      <c r="AX5" s="1002"/>
      <c r="AY5" s="1015"/>
      <c r="AZ5" s="232"/>
      <c r="BA5" s="232"/>
      <c r="BB5" s="232"/>
      <c r="BC5" s="232"/>
      <c r="BD5" s="232"/>
      <c r="BE5" s="233"/>
      <c r="BF5" s="233"/>
      <c r="BG5" s="233"/>
      <c r="BH5" s="233"/>
      <c r="BI5" s="233"/>
      <c r="BJ5" s="233"/>
      <c r="BK5" s="233"/>
      <c r="BL5" s="233"/>
      <c r="BM5" s="233"/>
      <c r="BN5" s="233"/>
      <c r="BO5" s="233"/>
      <c r="BP5" s="233"/>
      <c r="BQ5" s="995" t="s">
        <v>386</v>
      </c>
      <c r="BR5" s="996"/>
      <c r="BS5" s="996"/>
      <c r="BT5" s="996"/>
      <c r="BU5" s="996"/>
      <c r="BV5" s="996"/>
      <c r="BW5" s="996"/>
      <c r="BX5" s="996"/>
      <c r="BY5" s="996"/>
      <c r="BZ5" s="996"/>
      <c r="CA5" s="996"/>
      <c r="CB5" s="996"/>
      <c r="CC5" s="996"/>
      <c r="CD5" s="996"/>
      <c r="CE5" s="996"/>
      <c r="CF5" s="996"/>
      <c r="CG5" s="997"/>
      <c r="CH5" s="1001" t="s">
        <v>387</v>
      </c>
      <c r="CI5" s="1002"/>
      <c r="CJ5" s="1002"/>
      <c r="CK5" s="1002"/>
      <c r="CL5" s="1003"/>
      <c r="CM5" s="1001" t="s">
        <v>388</v>
      </c>
      <c r="CN5" s="1002"/>
      <c r="CO5" s="1002"/>
      <c r="CP5" s="1002"/>
      <c r="CQ5" s="1003"/>
      <c r="CR5" s="1001" t="s">
        <v>389</v>
      </c>
      <c r="CS5" s="1002"/>
      <c r="CT5" s="1002"/>
      <c r="CU5" s="1002"/>
      <c r="CV5" s="1003"/>
      <c r="CW5" s="1001" t="s">
        <v>390</v>
      </c>
      <c r="CX5" s="1002"/>
      <c r="CY5" s="1002"/>
      <c r="CZ5" s="1002"/>
      <c r="DA5" s="1003"/>
      <c r="DB5" s="1001" t="s">
        <v>391</v>
      </c>
      <c r="DC5" s="1002"/>
      <c r="DD5" s="1002"/>
      <c r="DE5" s="1002"/>
      <c r="DF5" s="1003"/>
      <c r="DG5" s="1083" t="s">
        <v>392</v>
      </c>
      <c r="DH5" s="1084"/>
      <c r="DI5" s="1084"/>
      <c r="DJ5" s="1084"/>
      <c r="DK5" s="1085"/>
      <c r="DL5" s="1083" t="s">
        <v>393</v>
      </c>
      <c r="DM5" s="1084"/>
      <c r="DN5" s="1084"/>
      <c r="DO5" s="1084"/>
      <c r="DP5" s="1085"/>
      <c r="DQ5" s="1001" t="s">
        <v>394</v>
      </c>
      <c r="DR5" s="1002"/>
      <c r="DS5" s="1002"/>
      <c r="DT5" s="1002"/>
      <c r="DU5" s="1003"/>
      <c r="DV5" s="1001" t="s">
        <v>385</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4"/>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6"/>
      <c r="DH6" s="1087"/>
      <c r="DI6" s="1087"/>
      <c r="DJ6" s="1087"/>
      <c r="DK6" s="1088"/>
      <c r="DL6" s="1086"/>
      <c r="DM6" s="1087"/>
      <c r="DN6" s="1087"/>
      <c r="DO6" s="1087"/>
      <c r="DP6" s="1088"/>
      <c r="DQ6" s="1004"/>
      <c r="DR6" s="1005"/>
      <c r="DS6" s="1005"/>
      <c r="DT6" s="1005"/>
      <c r="DU6" s="1006"/>
      <c r="DV6" s="1004"/>
      <c r="DW6" s="1005"/>
      <c r="DX6" s="1005"/>
      <c r="DY6" s="1005"/>
      <c r="DZ6" s="1016"/>
      <c r="EA6" s="234"/>
    </row>
    <row r="7" spans="1:131" s="235" customFormat="1" ht="26.25" customHeight="1" thickTop="1" x14ac:dyDescent="0.2">
      <c r="A7" s="236">
        <v>1</v>
      </c>
      <c r="B7" s="1046" t="s">
        <v>395</v>
      </c>
      <c r="C7" s="1047"/>
      <c r="D7" s="1047"/>
      <c r="E7" s="1047"/>
      <c r="F7" s="1047"/>
      <c r="G7" s="1047"/>
      <c r="H7" s="1047"/>
      <c r="I7" s="1047"/>
      <c r="J7" s="1047"/>
      <c r="K7" s="1047"/>
      <c r="L7" s="1047"/>
      <c r="M7" s="1047"/>
      <c r="N7" s="1047"/>
      <c r="O7" s="1047"/>
      <c r="P7" s="1048"/>
      <c r="Q7" s="1101">
        <v>6885</v>
      </c>
      <c r="R7" s="1102"/>
      <c r="S7" s="1102"/>
      <c r="T7" s="1102"/>
      <c r="U7" s="1102"/>
      <c r="V7" s="1102">
        <v>6361</v>
      </c>
      <c r="W7" s="1102"/>
      <c r="X7" s="1102"/>
      <c r="Y7" s="1102"/>
      <c r="Z7" s="1102"/>
      <c r="AA7" s="1102">
        <v>524</v>
      </c>
      <c r="AB7" s="1102"/>
      <c r="AC7" s="1102"/>
      <c r="AD7" s="1102"/>
      <c r="AE7" s="1103"/>
      <c r="AF7" s="1104">
        <v>457</v>
      </c>
      <c r="AG7" s="1105"/>
      <c r="AH7" s="1105"/>
      <c r="AI7" s="1105"/>
      <c r="AJ7" s="1106"/>
      <c r="AK7" s="1107">
        <v>0</v>
      </c>
      <c r="AL7" s="1108"/>
      <c r="AM7" s="1108"/>
      <c r="AN7" s="1108"/>
      <c r="AO7" s="1108"/>
      <c r="AP7" s="1108">
        <v>5836</v>
      </c>
      <c r="AQ7" s="1108"/>
      <c r="AR7" s="1108"/>
      <c r="AS7" s="1108"/>
      <c r="AT7" s="1108"/>
      <c r="AU7" s="1109"/>
      <c r="AV7" s="1109"/>
      <c r="AW7" s="1109"/>
      <c r="AX7" s="1109"/>
      <c r="AY7" s="1110"/>
      <c r="AZ7" s="232"/>
      <c r="BA7" s="232"/>
      <c r="BB7" s="232"/>
      <c r="BC7" s="232"/>
      <c r="BD7" s="232"/>
      <c r="BE7" s="233"/>
      <c r="BF7" s="233"/>
      <c r="BG7" s="233"/>
      <c r="BH7" s="233"/>
      <c r="BI7" s="233"/>
      <c r="BJ7" s="233"/>
      <c r="BK7" s="233"/>
      <c r="BL7" s="233"/>
      <c r="BM7" s="233"/>
      <c r="BN7" s="233"/>
      <c r="BO7" s="233"/>
      <c r="BP7" s="233"/>
      <c r="BQ7" s="236">
        <v>1</v>
      </c>
      <c r="BR7" s="237"/>
      <c r="BS7" s="1098" t="s">
        <v>599</v>
      </c>
      <c r="BT7" s="1099"/>
      <c r="BU7" s="1099"/>
      <c r="BV7" s="1099"/>
      <c r="BW7" s="1099"/>
      <c r="BX7" s="1099"/>
      <c r="BY7" s="1099"/>
      <c r="BZ7" s="1099"/>
      <c r="CA7" s="1099"/>
      <c r="CB7" s="1099"/>
      <c r="CC7" s="1099"/>
      <c r="CD7" s="1099"/>
      <c r="CE7" s="1099"/>
      <c r="CF7" s="1099"/>
      <c r="CG7" s="1111"/>
      <c r="CH7" s="1095">
        <v>-3</v>
      </c>
      <c r="CI7" s="1096"/>
      <c r="CJ7" s="1096"/>
      <c r="CK7" s="1096"/>
      <c r="CL7" s="1097"/>
      <c r="CM7" s="1095">
        <v>59</v>
      </c>
      <c r="CN7" s="1096"/>
      <c r="CO7" s="1096"/>
      <c r="CP7" s="1096"/>
      <c r="CQ7" s="1097"/>
      <c r="CR7" s="1095">
        <v>30</v>
      </c>
      <c r="CS7" s="1096"/>
      <c r="CT7" s="1096"/>
      <c r="CU7" s="1096"/>
      <c r="CV7" s="1097"/>
      <c r="CW7" s="1095">
        <v>5</v>
      </c>
      <c r="CX7" s="1096"/>
      <c r="CY7" s="1096"/>
      <c r="CZ7" s="1096"/>
      <c r="DA7" s="1097"/>
      <c r="DB7" s="1095" t="s">
        <v>601</v>
      </c>
      <c r="DC7" s="1096"/>
      <c r="DD7" s="1096"/>
      <c r="DE7" s="1096"/>
      <c r="DF7" s="1097"/>
      <c r="DG7" s="1095" t="s">
        <v>601</v>
      </c>
      <c r="DH7" s="1096"/>
      <c r="DI7" s="1096"/>
      <c r="DJ7" s="1096"/>
      <c r="DK7" s="1097"/>
      <c r="DL7" s="1095" t="s">
        <v>601</v>
      </c>
      <c r="DM7" s="1096"/>
      <c r="DN7" s="1096"/>
      <c r="DO7" s="1096"/>
      <c r="DP7" s="1097"/>
      <c r="DQ7" s="1095" t="s">
        <v>601</v>
      </c>
      <c r="DR7" s="1096"/>
      <c r="DS7" s="1096"/>
      <c r="DT7" s="1096"/>
      <c r="DU7" s="1097"/>
      <c r="DV7" s="1098"/>
      <c r="DW7" s="1099"/>
      <c r="DX7" s="1099"/>
      <c r="DY7" s="1099"/>
      <c r="DZ7" s="1100"/>
      <c r="EA7" s="234"/>
    </row>
    <row r="8" spans="1:131" s="235" customFormat="1" ht="26.25" customHeight="1" x14ac:dyDescent="0.2">
      <c r="A8" s="238">
        <v>2</v>
      </c>
      <c r="B8" s="1030" t="s">
        <v>396</v>
      </c>
      <c r="C8" s="1031"/>
      <c r="D8" s="1031"/>
      <c r="E8" s="1031"/>
      <c r="F8" s="1031"/>
      <c r="G8" s="1031"/>
      <c r="H8" s="1031"/>
      <c r="I8" s="1031"/>
      <c r="J8" s="1031"/>
      <c r="K8" s="1031"/>
      <c r="L8" s="1031"/>
      <c r="M8" s="1031"/>
      <c r="N8" s="1031"/>
      <c r="O8" s="1031"/>
      <c r="P8" s="1032"/>
      <c r="Q8" s="1038">
        <v>1</v>
      </c>
      <c r="R8" s="1039"/>
      <c r="S8" s="1039"/>
      <c r="T8" s="1039"/>
      <c r="U8" s="1039"/>
      <c r="V8" s="1039">
        <v>30</v>
      </c>
      <c r="W8" s="1039"/>
      <c r="X8" s="1039"/>
      <c r="Y8" s="1039"/>
      <c r="Z8" s="1039"/>
      <c r="AA8" s="1039">
        <v>-29</v>
      </c>
      <c r="AB8" s="1039"/>
      <c r="AC8" s="1039"/>
      <c r="AD8" s="1039"/>
      <c r="AE8" s="1040"/>
      <c r="AF8" s="1035">
        <v>-30</v>
      </c>
      <c r="AG8" s="1036"/>
      <c r="AH8" s="1036"/>
      <c r="AI8" s="1036"/>
      <c r="AJ8" s="1037"/>
      <c r="AK8" s="1079" t="s">
        <v>601</v>
      </c>
      <c r="AL8" s="1080"/>
      <c r="AM8" s="1080"/>
      <c r="AN8" s="1080"/>
      <c r="AO8" s="1080"/>
      <c r="AP8" s="1080" t="s">
        <v>601</v>
      </c>
      <c r="AQ8" s="1080"/>
      <c r="AR8" s="1080"/>
      <c r="AS8" s="1080"/>
      <c r="AT8" s="1080"/>
      <c r="AU8" s="1081"/>
      <c r="AV8" s="1081"/>
      <c r="AW8" s="1081"/>
      <c r="AX8" s="1081"/>
      <c r="AY8" s="1082"/>
      <c r="AZ8" s="232"/>
      <c r="BA8" s="232"/>
      <c r="BB8" s="232"/>
      <c r="BC8" s="232"/>
      <c r="BD8" s="232"/>
      <c r="BE8" s="233"/>
      <c r="BF8" s="233"/>
      <c r="BG8" s="233"/>
      <c r="BH8" s="233"/>
      <c r="BI8" s="233"/>
      <c r="BJ8" s="233"/>
      <c r="BK8" s="233"/>
      <c r="BL8" s="233"/>
      <c r="BM8" s="233"/>
      <c r="BN8" s="233"/>
      <c r="BO8" s="233"/>
      <c r="BP8" s="233"/>
      <c r="BQ8" s="238">
        <v>2</v>
      </c>
      <c r="BR8" s="239"/>
      <c r="BS8" s="992" t="s">
        <v>600</v>
      </c>
      <c r="BT8" s="993"/>
      <c r="BU8" s="993"/>
      <c r="BV8" s="993"/>
      <c r="BW8" s="993"/>
      <c r="BX8" s="993"/>
      <c r="BY8" s="993"/>
      <c r="BZ8" s="993"/>
      <c r="CA8" s="993"/>
      <c r="CB8" s="993"/>
      <c r="CC8" s="993"/>
      <c r="CD8" s="993"/>
      <c r="CE8" s="993"/>
      <c r="CF8" s="993"/>
      <c r="CG8" s="1014"/>
      <c r="CH8" s="989">
        <v>2</v>
      </c>
      <c r="CI8" s="990"/>
      <c r="CJ8" s="990"/>
      <c r="CK8" s="990"/>
      <c r="CL8" s="991"/>
      <c r="CM8" s="989">
        <v>84</v>
      </c>
      <c r="CN8" s="990"/>
      <c r="CO8" s="990"/>
      <c r="CP8" s="990"/>
      <c r="CQ8" s="991"/>
      <c r="CR8" s="989">
        <v>45</v>
      </c>
      <c r="CS8" s="990"/>
      <c r="CT8" s="990"/>
      <c r="CU8" s="990"/>
      <c r="CV8" s="991"/>
      <c r="CW8" s="989" t="s">
        <v>601</v>
      </c>
      <c r="CX8" s="990"/>
      <c r="CY8" s="990"/>
      <c r="CZ8" s="990"/>
      <c r="DA8" s="991"/>
      <c r="DB8" s="989" t="s">
        <v>601</v>
      </c>
      <c r="DC8" s="990"/>
      <c r="DD8" s="990"/>
      <c r="DE8" s="990"/>
      <c r="DF8" s="991"/>
      <c r="DG8" s="989" t="s">
        <v>601</v>
      </c>
      <c r="DH8" s="990"/>
      <c r="DI8" s="990"/>
      <c r="DJ8" s="990"/>
      <c r="DK8" s="991"/>
      <c r="DL8" s="989" t="s">
        <v>601</v>
      </c>
      <c r="DM8" s="990"/>
      <c r="DN8" s="990"/>
      <c r="DO8" s="990"/>
      <c r="DP8" s="991"/>
      <c r="DQ8" s="989" t="s">
        <v>601</v>
      </c>
      <c r="DR8" s="990"/>
      <c r="DS8" s="990"/>
      <c r="DT8" s="990"/>
      <c r="DU8" s="991"/>
      <c r="DV8" s="992"/>
      <c r="DW8" s="993"/>
      <c r="DX8" s="993"/>
      <c r="DY8" s="993"/>
      <c r="DZ8" s="994"/>
      <c r="EA8" s="234"/>
    </row>
    <row r="9" spans="1:131" s="235" customFormat="1" ht="26.25" customHeight="1" x14ac:dyDescent="0.2">
      <c r="A9" s="238">
        <v>3</v>
      </c>
      <c r="B9" s="1030" t="s">
        <v>397</v>
      </c>
      <c r="C9" s="1031"/>
      <c r="D9" s="1031"/>
      <c r="E9" s="1031"/>
      <c r="F9" s="1031"/>
      <c r="G9" s="1031"/>
      <c r="H9" s="1031"/>
      <c r="I9" s="1031"/>
      <c r="J9" s="1031"/>
      <c r="K9" s="1031"/>
      <c r="L9" s="1031"/>
      <c r="M9" s="1031"/>
      <c r="N9" s="1031"/>
      <c r="O9" s="1031"/>
      <c r="P9" s="1032"/>
      <c r="Q9" s="1038">
        <v>4</v>
      </c>
      <c r="R9" s="1039"/>
      <c r="S9" s="1039"/>
      <c r="T9" s="1039"/>
      <c r="U9" s="1039"/>
      <c r="V9" s="1039">
        <v>3</v>
      </c>
      <c r="W9" s="1039"/>
      <c r="X9" s="1039"/>
      <c r="Y9" s="1039"/>
      <c r="Z9" s="1039"/>
      <c r="AA9" s="1039">
        <v>1</v>
      </c>
      <c r="AB9" s="1039"/>
      <c r="AC9" s="1039"/>
      <c r="AD9" s="1039"/>
      <c r="AE9" s="1040"/>
      <c r="AF9" s="1035">
        <v>1</v>
      </c>
      <c r="AG9" s="1036"/>
      <c r="AH9" s="1036"/>
      <c r="AI9" s="1036"/>
      <c r="AJ9" s="1037"/>
      <c r="AK9" s="1079">
        <v>1</v>
      </c>
      <c r="AL9" s="1080"/>
      <c r="AM9" s="1080"/>
      <c r="AN9" s="1080"/>
      <c r="AO9" s="1080"/>
      <c r="AP9" s="1080" t="s">
        <v>601</v>
      </c>
      <c r="AQ9" s="1080"/>
      <c r="AR9" s="1080"/>
      <c r="AS9" s="1080"/>
      <c r="AT9" s="1080"/>
      <c r="AU9" s="1081"/>
      <c r="AV9" s="1081"/>
      <c r="AW9" s="1081"/>
      <c r="AX9" s="1081"/>
      <c r="AY9" s="1082"/>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t="s">
        <v>398</v>
      </c>
      <c r="C10" s="1031"/>
      <c r="D10" s="1031"/>
      <c r="E10" s="1031"/>
      <c r="F10" s="1031"/>
      <c r="G10" s="1031"/>
      <c r="H10" s="1031"/>
      <c r="I10" s="1031"/>
      <c r="J10" s="1031"/>
      <c r="K10" s="1031"/>
      <c r="L10" s="1031"/>
      <c r="M10" s="1031"/>
      <c r="N10" s="1031"/>
      <c r="O10" s="1031"/>
      <c r="P10" s="1032"/>
      <c r="Q10" s="1038">
        <v>18</v>
      </c>
      <c r="R10" s="1039"/>
      <c r="S10" s="1039"/>
      <c r="T10" s="1039"/>
      <c r="U10" s="1039"/>
      <c r="V10" s="1039">
        <v>18</v>
      </c>
      <c r="W10" s="1039"/>
      <c r="X10" s="1039"/>
      <c r="Y10" s="1039"/>
      <c r="Z10" s="1039"/>
      <c r="AA10" s="1039">
        <v>0</v>
      </c>
      <c r="AB10" s="1039"/>
      <c r="AC10" s="1039"/>
      <c r="AD10" s="1039"/>
      <c r="AE10" s="1040"/>
      <c r="AF10" s="1035">
        <v>0</v>
      </c>
      <c r="AG10" s="1036"/>
      <c r="AH10" s="1036"/>
      <c r="AI10" s="1036"/>
      <c r="AJ10" s="1037"/>
      <c r="AK10" s="1079">
        <v>11</v>
      </c>
      <c r="AL10" s="1080"/>
      <c r="AM10" s="1080"/>
      <c r="AN10" s="1080"/>
      <c r="AO10" s="1080"/>
      <c r="AP10" s="1080" t="s">
        <v>601</v>
      </c>
      <c r="AQ10" s="1080"/>
      <c r="AR10" s="1080"/>
      <c r="AS10" s="1080"/>
      <c r="AT10" s="1080"/>
      <c r="AU10" s="1081"/>
      <c r="AV10" s="1081"/>
      <c r="AW10" s="1081"/>
      <c r="AX10" s="1081"/>
      <c r="AY10" s="1082"/>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79"/>
      <c r="AL11" s="1080"/>
      <c r="AM11" s="1080"/>
      <c r="AN11" s="1080"/>
      <c r="AO11" s="1080"/>
      <c r="AP11" s="1080"/>
      <c r="AQ11" s="1080"/>
      <c r="AR11" s="1080"/>
      <c r="AS11" s="1080"/>
      <c r="AT11" s="1080"/>
      <c r="AU11" s="1081"/>
      <c r="AV11" s="1081"/>
      <c r="AW11" s="1081"/>
      <c r="AX11" s="1081"/>
      <c r="AY11" s="1082"/>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79"/>
      <c r="AL12" s="1080"/>
      <c r="AM12" s="1080"/>
      <c r="AN12" s="1080"/>
      <c r="AO12" s="1080"/>
      <c r="AP12" s="1080"/>
      <c r="AQ12" s="1080"/>
      <c r="AR12" s="1080"/>
      <c r="AS12" s="1080"/>
      <c r="AT12" s="1080"/>
      <c r="AU12" s="1081"/>
      <c r="AV12" s="1081"/>
      <c r="AW12" s="1081"/>
      <c r="AX12" s="1081"/>
      <c r="AY12" s="1082"/>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79"/>
      <c r="AL13" s="1080"/>
      <c r="AM13" s="1080"/>
      <c r="AN13" s="1080"/>
      <c r="AO13" s="1080"/>
      <c r="AP13" s="1080"/>
      <c r="AQ13" s="1080"/>
      <c r="AR13" s="1080"/>
      <c r="AS13" s="1080"/>
      <c r="AT13" s="1080"/>
      <c r="AU13" s="1081"/>
      <c r="AV13" s="1081"/>
      <c r="AW13" s="1081"/>
      <c r="AX13" s="1081"/>
      <c r="AY13" s="1082"/>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79"/>
      <c r="AL14" s="1080"/>
      <c r="AM14" s="1080"/>
      <c r="AN14" s="1080"/>
      <c r="AO14" s="1080"/>
      <c r="AP14" s="1080"/>
      <c r="AQ14" s="1080"/>
      <c r="AR14" s="1080"/>
      <c r="AS14" s="1080"/>
      <c r="AT14" s="1080"/>
      <c r="AU14" s="1081"/>
      <c r="AV14" s="1081"/>
      <c r="AW14" s="1081"/>
      <c r="AX14" s="1081"/>
      <c r="AY14" s="1082"/>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79"/>
      <c r="AL15" s="1080"/>
      <c r="AM15" s="1080"/>
      <c r="AN15" s="1080"/>
      <c r="AO15" s="1080"/>
      <c r="AP15" s="1080"/>
      <c r="AQ15" s="1080"/>
      <c r="AR15" s="1080"/>
      <c r="AS15" s="1080"/>
      <c r="AT15" s="1080"/>
      <c r="AU15" s="1081"/>
      <c r="AV15" s="1081"/>
      <c r="AW15" s="1081"/>
      <c r="AX15" s="1081"/>
      <c r="AY15" s="1082"/>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79"/>
      <c r="AL16" s="1080"/>
      <c r="AM16" s="1080"/>
      <c r="AN16" s="1080"/>
      <c r="AO16" s="1080"/>
      <c r="AP16" s="1080"/>
      <c r="AQ16" s="1080"/>
      <c r="AR16" s="1080"/>
      <c r="AS16" s="1080"/>
      <c r="AT16" s="1080"/>
      <c r="AU16" s="1081"/>
      <c r="AV16" s="1081"/>
      <c r="AW16" s="1081"/>
      <c r="AX16" s="1081"/>
      <c r="AY16" s="1082"/>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79"/>
      <c r="AL17" s="1080"/>
      <c r="AM17" s="1080"/>
      <c r="AN17" s="1080"/>
      <c r="AO17" s="1080"/>
      <c r="AP17" s="1080"/>
      <c r="AQ17" s="1080"/>
      <c r="AR17" s="1080"/>
      <c r="AS17" s="1080"/>
      <c r="AT17" s="1080"/>
      <c r="AU17" s="1081"/>
      <c r="AV17" s="1081"/>
      <c r="AW17" s="1081"/>
      <c r="AX17" s="1081"/>
      <c r="AY17" s="1082"/>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79"/>
      <c r="AL18" s="1080"/>
      <c r="AM18" s="1080"/>
      <c r="AN18" s="1080"/>
      <c r="AO18" s="1080"/>
      <c r="AP18" s="1080"/>
      <c r="AQ18" s="1080"/>
      <c r="AR18" s="1080"/>
      <c r="AS18" s="1080"/>
      <c r="AT18" s="1080"/>
      <c r="AU18" s="1081"/>
      <c r="AV18" s="1081"/>
      <c r="AW18" s="1081"/>
      <c r="AX18" s="1081"/>
      <c r="AY18" s="1082"/>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79"/>
      <c r="AL19" s="1080"/>
      <c r="AM19" s="1080"/>
      <c r="AN19" s="1080"/>
      <c r="AO19" s="1080"/>
      <c r="AP19" s="1080"/>
      <c r="AQ19" s="1080"/>
      <c r="AR19" s="1080"/>
      <c r="AS19" s="1080"/>
      <c r="AT19" s="1080"/>
      <c r="AU19" s="1081"/>
      <c r="AV19" s="1081"/>
      <c r="AW19" s="1081"/>
      <c r="AX19" s="1081"/>
      <c r="AY19" s="1082"/>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79"/>
      <c r="AL20" s="1080"/>
      <c r="AM20" s="1080"/>
      <c r="AN20" s="1080"/>
      <c r="AO20" s="1080"/>
      <c r="AP20" s="1080"/>
      <c r="AQ20" s="1080"/>
      <c r="AR20" s="1080"/>
      <c r="AS20" s="1080"/>
      <c r="AT20" s="1080"/>
      <c r="AU20" s="1081"/>
      <c r="AV20" s="1081"/>
      <c r="AW20" s="1081"/>
      <c r="AX20" s="1081"/>
      <c r="AY20" s="1082"/>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79"/>
      <c r="AL21" s="1080"/>
      <c r="AM21" s="1080"/>
      <c r="AN21" s="1080"/>
      <c r="AO21" s="1080"/>
      <c r="AP21" s="1080"/>
      <c r="AQ21" s="1080"/>
      <c r="AR21" s="1080"/>
      <c r="AS21" s="1080"/>
      <c r="AT21" s="1080"/>
      <c r="AU21" s="1081"/>
      <c r="AV21" s="1081"/>
      <c r="AW21" s="1081"/>
      <c r="AX21" s="1081"/>
      <c r="AY21" s="1082"/>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2"/>
      <c r="R22" s="1073"/>
      <c r="S22" s="1073"/>
      <c r="T22" s="1073"/>
      <c r="U22" s="1073"/>
      <c r="V22" s="1073"/>
      <c r="W22" s="1073"/>
      <c r="X22" s="1073"/>
      <c r="Y22" s="1073"/>
      <c r="Z22" s="1073"/>
      <c r="AA22" s="1073"/>
      <c r="AB22" s="1073"/>
      <c r="AC22" s="1073"/>
      <c r="AD22" s="1073"/>
      <c r="AE22" s="1074"/>
      <c r="AF22" s="1035"/>
      <c r="AG22" s="1036"/>
      <c r="AH22" s="1036"/>
      <c r="AI22" s="1036"/>
      <c r="AJ22" s="1037"/>
      <c r="AK22" s="1075"/>
      <c r="AL22" s="1076"/>
      <c r="AM22" s="1076"/>
      <c r="AN22" s="1076"/>
      <c r="AO22" s="1076"/>
      <c r="AP22" s="1076"/>
      <c r="AQ22" s="1076"/>
      <c r="AR22" s="1076"/>
      <c r="AS22" s="1076"/>
      <c r="AT22" s="1076"/>
      <c r="AU22" s="1077"/>
      <c r="AV22" s="1077"/>
      <c r="AW22" s="1077"/>
      <c r="AX22" s="1077"/>
      <c r="AY22" s="1078"/>
      <c r="AZ22" s="1028" t="s">
        <v>399</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400</v>
      </c>
      <c r="B23" s="937" t="s">
        <v>401</v>
      </c>
      <c r="C23" s="938"/>
      <c r="D23" s="938"/>
      <c r="E23" s="938"/>
      <c r="F23" s="938"/>
      <c r="G23" s="938"/>
      <c r="H23" s="938"/>
      <c r="I23" s="938"/>
      <c r="J23" s="938"/>
      <c r="K23" s="938"/>
      <c r="L23" s="938"/>
      <c r="M23" s="938"/>
      <c r="N23" s="938"/>
      <c r="O23" s="938"/>
      <c r="P23" s="948"/>
      <c r="Q23" s="1066">
        <v>6891</v>
      </c>
      <c r="R23" s="1060"/>
      <c r="S23" s="1060"/>
      <c r="T23" s="1060"/>
      <c r="U23" s="1060"/>
      <c r="V23" s="1060">
        <v>6396</v>
      </c>
      <c r="W23" s="1060"/>
      <c r="X23" s="1060"/>
      <c r="Y23" s="1060"/>
      <c r="Z23" s="1060"/>
      <c r="AA23" s="1060">
        <v>495</v>
      </c>
      <c r="AB23" s="1060"/>
      <c r="AC23" s="1060"/>
      <c r="AD23" s="1060"/>
      <c r="AE23" s="1067"/>
      <c r="AF23" s="1068">
        <v>428</v>
      </c>
      <c r="AG23" s="1060"/>
      <c r="AH23" s="1060"/>
      <c r="AI23" s="1060"/>
      <c r="AJ23" s="1069"/>
      <c r="AK23" s="1070"/>
      <c r="AL23" s="1071"/>
      <c r="AM23" s="1071"/>
      <c r="AN23" s="1071"/>
      <c r="AO23" s="1071"/>
      <c r="AP23" s="1060">
        <v>5836</v>
      </c>
      <c r="AQ23" s="1060"/>
      <c r="AR23" s="1060"/>
      <c r="AS23" s="1060"/>
      <c r="AT23" s="1060"/>
      <c r="AU23" s="1061"/>
      <c r="AV23" s="1061"/>
      <c r="AW23" s="1061"/>
      <c r="AX23" s="1061"/>
      <c r="AY23" s="1062"/>
      <c r="AZ23" s="1063" t="s">
        <v>132</v>
      </c>
      <c r="BA23" s="1064"/>
      <c r="BB23" s="1064"/>
      <c r="BC23" s="1064"/>
      <c r="BD23" s="1065"/>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59" t="s">
        <v>402</v>
      </c>
      <c r="B24" s="1059"/>
      <c r="C24" s="1059"/>
      <c r="D24" s="1059"/>
      <c r="E24" s="1059"/>
      <c r="F24" s="1059"/>
      <c r="G24" s="1059"/>
      <c r="H24" s="1059"/>
      <c r="I24" s="1059"/>
      <c r="J24" s="1059"/>
      <c r="K24" s="1059"/>
      <c r="L24" s="1059"/>
      <c r="M24" s="1059"/>
      <c r="N24" s="1059"/>
      <c r="O24" s="1059"/>
      <c r="P24" s="1059"/>
      <c r="Q24" s="1059"/>
      <c r="R24" s="1059"/>
      <c r="S24" s="1059"/>
      <c r="T24" s="1059"/>
      <c r="U24" s="1059"/>
      <c r="V24" s="1059"/>
      <c r="W24" s="1059"/>
      <c r="X24" s="1059"/>
      <c r="Y24" s="1059"/>
      <c r="Z24" s="1059"/>
      <c r="AA24" s="1059"/>
      <c r="AB24" s="1059"/>
      <c r="AC24" s="1059"/>
      <c r="AD24" s="1059"/>
      <c r="AE24" s="1059"/>
      <c r="AF24" s="1059"/>
      <c r="AG24" s="1059"/>
      <c r="AH24" s="1059"/>
      <c r="AI24" s="1059"/>
      <c r="AJ24" s="1059"/>
      <c r="AK24" s="1059"/>
      <c r="AL24" s="1059"/>
      <c r="AM24" s="1059"/>
      <c r="AN24" s="1059"/>
      <c r="AO24" s="1059"/>
      <c r="AP24" s="1059"/>
      <c r="AQ24" s="1059"/>
      <c r="AR24" s="1059"/>
      <c r="AS24" s="1059"/>
      <c r="AT24" s="1059"/>
      <c r="AU24" s="1059"/>
      <c r="AV24" s="1059"/>
      <c r="AW24" s="1059"/>
      <c r="AX24" s="1059"/>
      <c r="AY24" s="1059"/>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8" t="s">
        <v>403</v>
      </c>
      <c r="B25" s="1058"/>
      <c r="C25" s="1058"/>
      <c r="D25" s="1058"/>
      <c r="E25" s="1058"/>
      <c r="F25" s="1058"/>
      <c r="G25" s="1058"/>
      <c r="H25" s="1058"/>
      <c r="I25" s="1058"/>
      <c r="J25" s="1058"/>
      <c r="K25" s="1058"/>
      <c r="L25" s="1058"/>
      <c r="M25" s="1058"/>
      <c r="N25" s="1058"/>
      <c r="O25" s="1058"/>
      <c r="P25" s="1058"/>
      <c r="Q25" s="1058"/>
      <c r="R25" s="1058"/>
      <c r="S25" s="1058"/>
      <c r="T25" s="1058"/>
      <c r="U25" s="1058"/>
      <c r="V25" s="1058"/>
      <c r="W25" s="1058"/>
      <c r="X25" s="1058"/>
      <c r="Y25" s="1058"/>
      <c r="Z25" s="1058"/>
      <c r="AA25" s="1058"/>
      <c r="AB25" s="1058"/>
      <c r="AC25" s="1058"/>
      <c r="AD25" s="1058"/>
      <c r="AE25" s="1058"/>
      <c r="AF25" s="1058"/>
      <c r="AG25" s="1058"/>
      <c r="AH25" s="1058"/>
      <c r="AI25" s="1058"/>
      <c r="AJ25" s="1058"/>
      <c r="AK25" s="1058"/>
      <c r="AL25" s="1058"/>
      <c r="AM25" s="1058"/>
      <c r="AN25" s="1058"/>
      <c r="AO25" s="1058"/>
      <c r="AP25" s="1058"/>
      <c r="AQ25" s="1058"/>
      <c r="AR25" s="1058"/>
      <c r="AS25" s="1058"/>
      <c r="AT25" s="1058"/>
      <c r="AU25" s="1058"/>
      <c r="AV25" s="1058"/>
      <c r="AW25" s="1058"/>
      <c r="AX25" s="1058"/>
      <c r="AY25" s="1058"/>
      <c r="AZ25" s="1058"/>
      <c r="BA25" s="1058"/>
      <c r="BB25" s="1058"/>
      <c r="BC25" s="1058"/>
      <c r="BD25" s="1058"/>
      <c r="BE25" s="1058"/>
      <c r="BF25" s="1058"/>
      <c r="BG25" s="1058"/>
      <c r="BH25" s="1058"/>
      <c r="BI25" s="1058"/>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378</v>
      </c>
      <c r="B26" s="996"/>
      <c r="C26" s="996"/>
      <c r="D26" s="996"/>
      <c r="E26" s="996"/>
      <c r="F26" s="996"/>
      <c r="G26" s="996"/>
      <c r="H26" s="996"/>
      <c r="I26" s="996"/>
      <c r="J26" s="996"/>
      <c r="K26" s="996"/>
      <c r="L26" s="996"/>
      <c r="M26" s="996"/>
      <c r="N26" s="996"/>
      <c r="O26" s="996"/>
      <c r="P26" s="997"/>
      <c r="Q26" s="1001" t="s">
        <v>404</v>
      </c>
      <c r="R26" s="1002"/>
      <c r="S26" s="1002"/>
      <c r="T26" s="1002"/>
      <c r="U26" s="1003"/>
      <c r="V26" s="1001" t="s">
        <v>405</v>
      </c>
      <c r="W26" s="1002"/>
      <c r="X26" s="1002"/>
      <c r="Y26" s="1002"/>
      <c r="Z26" s="1003"/>
      <c r="AA26" s="1001" t="s">
        <v>406</v>
      </c>
      <c r="AB26" s="1002"/>
      <c r="AC26" s="1002"/>
      <c r="AD26" s="1002"/>
      <c r="AE26" s="1002"/>
      <c r="AF26" s="1054" t="s">
        <v>407</v>
      </c>
      <c r="AG26" s="1008"/>
      <c r="AH26" s="1008"/>
      <c r="AI26" s="1008"/>
      <c r="AJ26" s="1055"/>
      <c r="AK26" s="1002" t="s">
        <v>408</v>
      </c>
      <c r="AL26" s="1002"/>
      <c r="AM26" s="1002"/>
      <c r="AN26" s="1002"/>
      <c r="AO26" s="1003"/>
      <c r="AP26" s="1001" t="s">
        <v>409</v>
      </c>
      <c r="AQ26" s="1002"/>
      <c r="AR26" s="1002"/>
      <c r="AS26" s="1002"/>
      <c r="AT26" s="1003"/>
      <c r="AU26" s="1001" t="s">
        <v>410</v>
      </c>
      <c r="AV26" s="1002"/>
      <c r="AW26" s="1002"/>
      <c r="AX26" s="1002"/>
      <c r="AY26" s="1003"/>
      <c r="AZ26" s="1001" t="s">
        <v>411</v>
      </c>
      <c r="BA26" s="1002"/>
      <c r="BB26" s="1002"/>
      <c r="BC26" s="1002"/>
      <c r="BD26" s="1003"/>
      <c r="BE26" s="1001" t="s">
        <v>385</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6"/>
      <c r="AG27" s="1011"/>
      <c r="AH27" s="1011"/>
      <c r="AI27" s="1011"/>
      <c r="AJ27" s="1057"/>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6" t="s">
        <v>412</v>
      </c>
      <c r="C28" s="1047"/>
      <c r="D28" s="1047"/>
      <c r="E28" s="1047"/>
      <c r="F28" s="1047"/>
      <c r="G28" s="1047"/>
      <c r="H28" s="1047"/>
      <c r="I28" s="1047"/>
      <c r="J28" s="1047"/>
      <c r="K28" s="1047"/>
      <c r="L28" s="1047"/>
      <c r="M28" s="1047"/>
      <c r="N28" s="1047"/>
      <c r="O28" s="1047"/>
      <c r="P28" s="1048"/>
      <c r="Q28" s="1049">
        <v>1213</v>
      </c>
      <c r="R28" s="1050"/>
      <c r="S28" s="1050"/>
      <c r="T28" s="1050"/>
      <c r="U28" s="1050"/>
      <c r="V28" s="1050">
        <v>1113</v>
      </c>
      <c r="W28" s="1050"/>
      <c r="X28" s="1050"/>
      <c r="Y28" s="1050"/>
      <c r="Z28" s="1050"/>
      <c r="AA28" s="1050">
        <v>100</v>
      </c>
      <c r="AB28" s="1050"/>
      <c r="AC28" s="1050"/>
      <c r="AD28" s="1050"/>
      <c r="AE28" s="1051"/>
      <c r="AF28" s="1052">
        <v>100</v>
      </c>
      <c r="AG28" s="1050"/>
      <c r="AH28" s="1050"/>
      <c r="AI28" s="1050"/>
      <c r="AJ28" s="1053"/>
      <c r="AK28" s="1042">
        <v>87</v>
      </c>
      <c r="AL28" s="1043"/>
      <c r="AM28" s="1043"/>
      <c r="AN28" s="1043"/>
      <c r="AO28" s="1043"/>
      <c r="AP28" s="1043" t="s">
        <v>601</v>
      </c>
      <c r="AQ28" s="1043"/>
      <c r="AR28" s="1043"/>
      <c r="AS28" s="1043"/>
      <c r="AT28" s="1043"/>
      <c r="AU28" s="1043" t="s">
        <v>601</v>
      </c>
      <c r="AV28" s="1043"/>
      <c r="AW28" s="1043"/>
      <c r="AX28" s="1043"/>
      <c r="AY28" s="1043"/>
      <c r="AZ28" s="1043" t="s">
        <v>601</v>
      </c>
      <c r="BA28" s="1043"/>
      <c r="BB28" s="1043"/>
      <c r="BC28" s="1043"/>
      <c r="BD28" s="1043"/>
      <c r="BE28" s="1044"/>
      <c r="BF28" s="1044"/>
      <c r="BG28" s="1044"/>
      <c r="BH28" s="1044"/>
      <c r="BI28" s="1045"/>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413</v>
      </c>
      <c r="C29" s="1031"/>
      <c r="D29" s="1031"/>
      <c r="E29" s="1031"/>
      <c r="F29" s="1031"/>
      <c r="G29" s="1031"/>
      <c r="H29" s="1031"/>
      <c r="I29" s="1031"/>
      <c r="J29" s="1031"/>
      <c r="K29" s="1031"/>
      <c r="L29" s="1031"/>
      <c r="M29" s="1031"/>
      <c r="N29" s="1031"/>
      <c r="O29" s="1031"/>
      <c r="P29" s="1032"/>
      <c r="Q29" s="1038">
        <v>1350</v>
      </c>
      <c r="R29" s="1039"/>
      <c r="S29" s="1039"/>
      <c r="T29" s="1039"/>
      <c r="U29" s="1039"/>
      <c r="V29" s="1039">
        <v>1215</v>
      </c>
      <c r="W29" s="1039"/>
      <c r="X29" s="1039"/>
      <c r="Y29" s="1039"/>
      <c r="Z29" s="1039"/>
      <c r="AA29" s="1039">
        <v>135</v>
      </c>
      <c r="AB29" s="1039"/>
      <c r="AC29" s="1039"/>
      <c r="AD29" s="1039"/>
      <c r="AE29" s="1040"/>
      <c r="AF29" s="1035">
        <v>135</v>
      </c>
      <c r="AG29" s="1036"/>
      <c r="AH29" s="1036"/>
      <c r="AI29" s="1036"/>
      <c r="AJ29" s="1037"/>
      <c r="AK29" s="980">
        <v>204</v>
      </c>
      <c r="AL29" s="971"/>
      <c r="AM29" s="971"/>
      <c r="AN29" s="971"/>
      <c r="AO29" s="971"/>
      <c r="AP29" s="971" t="s">
        <v>601</v>
      </c>
      <c r="AQ29" s="971"/>
      <c r="AR29" s="971"/>
      <c r="AS29" s="971"/>
      <c r="AT29" s="971"/>
      <c r="AU29" s="971" t="s">
        <v>601</v>
      </c>
      <c r="AV29" s="971"/>
      <c r="AW29" s="971"/>
      <c r="AX29" s="971"/>
      <c r="AY29" s="971"/>
      <c r="AZ29" s="971" t="s">
        <v>601</v>
      </c>
      <c r="BA29" s="971"/>
      <c r="BB29" s="971"/>
      <c r="BC29" s="971"/>
      <c r="BD29" s="97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414</v>
      </c>
      <c r="C30" s="1031"/>
      <c r="D30" s="1031"/>
      <c r="E30" s="1031"/>
      <c r="F30" s="1031"/>
      <c r="G30" s="1031"/>
      <c r="H30" s="1031"/>
      <c r="I30" s="1031"/>
      <c r="J30" s="1031"/>
      <c r="K30" s="1031"/>
      <c r="L30" s="1031"/>
      <c r="M30" s="1031"/>
      <c r="N30" s="1031"/>
      <c r="O30" s="1031"/>
      <c r="P30" s="1032"/>
      <c r="Q30" s="1038">
        <v>147</v>
      </c>
      <c r="R30" s="1039"/>
      <c r="S30" s="1039"/>
      <c r="T30" s="1039"/>
      <c r="U30" s="1039"/>
      <c r="V30" s="1039">
        <v>146</v>
      </c>
      <c r="W30" s="1039"/>
      <c r="X30" s="1039"/>
      <c r="Y30" s="1039"/>
      <c r="Z30" s="1039"/>
      <c r="AA30" s="1039">
        <v>0</v>
      </c>
      <c r="AB30" s="1039"/>
      <c r="AC30" s="1039"/>
      <c r="AD30" s="1039"/>
      <c r="AE30" s="1040"/>
      <c r="AF30" s="1035">
        <v>0</v>
      </c>
      <c r="AG30" s="1036"/>
      <c r="AH30" s="1036"/>
      <c r="AI30" s="1036"/>
      <c r="AJ30" s="1037"/>
      <c r="AK30" s="980">
        <v>40</v>
      </c>
      <c r="AL30" s="971"/>
      <c r="AM30" s="971"/>
      <c r="AN30" s="971"/>
      <c r="AO30" s="971"/>
      <c r="AP30" s="971" t="s">
        <v>601</v>
      </c>
      <c r="AQ30" s="971"/>
      <c r="AR30" s="971"/>
      <c r="AS30" s="971"/>
      <c r="AT30" s="971"/>
      <c r="AU30" s="971" t="s">
        <v>601</v>
      </c>
      <c r="AV30" s="971"/>
      <c r="AW30" s="971"/>
      <c r="AX30" s="971"/>
      <c r="AY30" s="971"/>
      <c r="AZ30" s="971" t="s">
        <v>601</v>
      </c>
      <c r="BA30" s="971"/>
      <c r="BB30" s="971"/>
      <c r="BC30" s="971"/>
      <c r="BD30" s="97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415</v>
      </c>
      <c r="C31" s="1031"/>
      <c r="D31" s="1031"/>
      <c r="E31" s="1031"/>
      <c r="F31" s="1031"/>
      <c r="G31" s="1031"/>
      <c r="H31" s="1031"/>
      <c r="I31" s="1031"/>
      <c r="J31" s="1031"/>
      <c r="K31" s="1031"/>
      <c r="L31" s="1031"/>
      <c r="M31" s="1031"/>
      <c r="N31" s="1031"/>
      <c r="O31" s="1031"/>
      <c r="P31" s="1032"/>
      <c r="Q31" s="1038">
        <v>435</v>
      </c>
      <c r="R31" s="1039"/>
      <c r="S31" s="1039"/>
      <c r="T31" s="1039"/>
      <c r="U31" s="1039"/>
      <c r="V31" s="1039">
        <v>425</v>
      </c>
      <c r="W31" s="1039"/>
      <c r="X31" s="1039"/>
      <c r="Y31" s="1039"/>
      <c r="Z31" s="1039"/>
      <c r="AA31" s="1039">
        <v>10</v>
      </c>
      <c r="AB31" s="1039"/>
      <c r="AC31" s="1039"/>
      <c r="AD31" s="1039"/>
      <c r="AE31" s="1040"/>
      <c r="AF31" s="1035">
        <v>242</v>
      </c>
      <c r="AG31" s="1036"/>
      <c r="AH31" s="1036"/>
      <c r="AI31" s="1036"/>
      <c r="AJ31" s="1037"/>
      <c r="AK31" s="980">
        <v>85</v>
      </c>
      <c r="AL31" s="971"/>
      <c r="AM31" s="971"/>
      <c r="AN31" s="971"/>
      <c r="AO31" s="971"/>
      <c r="AP31" s="971">
        <v>904</v>
      </c>
      <c r="AQ31" s="971"/>
      <c r="AR31" s="971"/>
      <c r="AS31" s="971"/>
      <c r="AT31" s="971"/>
      <c r="AU31" s="971">
        <v>399</v>
      </c>
      <c r="AV31" s="971"/>
      <c r="AW31" s="971"/>
      <c r="AX31" s="971"/>
      <c r="AY31" s="971"/>
      <c r="AZ31" s="971" t="s">
        <v>601</v>
      </c>
      <c r="BA31" s="971"/>
      <c r="BB31" s="971"/>
      <c r="BC31" s="971"/>
      <c r="BD31" s="971"/>
      <c r="BE31" s="972" t="s">
        <v>416</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417</v>
      </c>
      <c r="C32" s="1031"/>
      <c r="D32" s="1031"/>
      <c r="E32" s="1031"/>
      <c r="F32" s="1031"/>
      <c r="G32" s="1031"/>
      <c r="H32" s="1031"/>
      <c r="I32" s="1031"/>
      <c r="J32" s="1031"/>
      <c r="K32" s="1031"/>
      <c r="L32" s="1031"/>
      <c r="M32" s="1031"/>
      <c r="N32" s="1031"/>
      <c r="O32" s="1031"/>
      <c r="P32" s="1032"/>
      <c r="Q32" s="1038">
        <v>780</v>
      </c>
      <c r="R32" s="1039"/>
      <c r="S32" s="1039"/>
      <c r="T32" s="1039"/>
      <c r="U32" s="1039"/>
      <c r="V32" s="1039">
        <v>796</v>
      </c>
      <c r="W32" s="1039"/>
      <c r="X32" s="1039"/>
      <c r="Y32" s="1039"/>
      <c r="Z32" s="1039"/>
      <c r="AA32" s="1039">
        <v>-16</v>
      </c>
      <c r="AB32" s="1039"/>
      <c r="AC32" s="1039"/>
      <c r="AD32" s="1039"/>
      <c r="AE32" s="1040"/>
      <c r="AF32" s="1035">
        <v>490</v>
      </c>
      <c r="AG32" s="1036"/>
      <c r="AH32" s="1036"/>
      <c r="AI32" s="1036"/>
      <c r="AJ32" s="1037"/>
      <c r="AK32" s="980">
        <v>451</v>
      </c>
      <c r="AL32" s="971"/>
      <c r="AM32" s="971"/>
      <c r="AN32" s="971"/>
      <c r="AO32" s="971"/>
      <c r="AP32" s="971">
        <v>3974</v>
      </c>
      <c r="AQ32" s="971"/>
      <c r="AR32" s="971"/>
      <c r="AS32" s="971"/>
      <c r="AT32" s="971"/>
      <c r="AU32" s="971">
        <v>2937</v>
      </c>
      <c r="AV32" s="971"/>
      <c r="AW32" s="971"/>
      <c r="AX32" s="971"/>
      <c r="AY32" s="971"/>
      <c r="AZ32" s="971" t="s">
        <v>601</v>
      </c>
      <c r="BA32" s="971"/>
      <c r="BB32" s="971"/>
      <c r="BC32" s="971"/>
      <c r="BD32" s="971"/>
      <c r="BE32" s="972" t="s">
        <v>416</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418</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400</v>
      </c>
      <c r="B63" s="937" t="s">
        <v>419</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967</v>
      </c>
      <c r="AG63" s="959"/>
      <c r="AH63" s="959"/>
      <c r="AI63" s="959"/>
      <c r="AJ63" s="1022"/>
      <c r="AK63" s="1023"/>
      <c r="AL63" s="963"/>
      <c r="AM63" s="963"/>
      <c r="AN63" s="963"/>
      <c r="AO63" s="963"/>
      <c r="AP63" s="959">
        <v>4878</v>
      </c>
      <c r="AQ63" s="959"/>
      <c r="AR63" s="959"/>
      <c r="AS63" s="959"/>
      <c r="AT63" s="959"/>
      <c r="AU63" s="959">
        <v>3336</v>
      </c>
      <c r="AV63" s="959"/>
      <c r="AW63" s="959"/>
      <c r="AX63" s="959"/>
      <c r="AY63" s="959"/>
      <c r="AZ63" s="1017"/>
      <c r="BA63" s="1017"/>
      <c r="BB63" s="1017"/>
      <c r="BC63" s="1017"/>
      <c r="BD63" s="1017"/>
      <c r="BE63" s="960"/>
      <c r="BF63" s="960"/>
      <c r="BG63" s="960"/>
      <c r="BH63" s="960"/>
      <c r="BI63" s="961"/>
      <c r="BJ63" s="1018" t="s">
        <v>132</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420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421</v>
      </c>
      <c r="B66" s="996"/>
      <c r="C66" s="996"/>
      <c r="D66" s="996"/>
      <c r="E66" s="996"/>
      <c r="F66" s="996"/>
      <c r="G66" s="996"/>
      <c r="H66" s="996"/>
      <c r="I66" s="996"/>
      <c r="J66" s="996"/>
      <c r="K66" s="996"/>
      <c r="L66" s="996"/>
      <c r="M66" s="996"/>
      <c r="N66" s="996"/>
      <c r="O66" s="996"/>
      <c r="P66" s="997"/>
      <c r="Q66" s="1001" t="s">
        <v>422</v>
      </c>
      <c r="R66" s="1002"/>
      <c r="S66" s="1002"/>
      <c r="T66" s="1002"/>
      <c r="U66" s="1003"/>
      <c r="V66" s="1001" t="s">
        <v>405</v>
      </c>
      <c r="W66" s="1002"/>
      <c r="X66" s="1002"/>
      <c r="Y66" s="1002"/>
      <c r="Z66" s="1003"/>
      <c r="AA66" s="1001" t="s">
        <v>423</v>
      </c>
      <c r="AB66" s="1002"/>
      <c r="AC66" s="1002"/>
      <c r="AD66" s="1002"/>
      <c r="AE66" s="1003"/>
      <c r="AF66" s="1007" t="s">
        <v>407</v>
      </c>
      <c r="AG66" s="1008"/>
      <c r="AH66" s="1008"/>
      <c r="AI66" s="1008"/>
      <c r="AJ66" s="1009"/>
      <c r="AK66" s="1001" t="s">
        <v>408</v>
      </c>
      <c r="AL66" s="996"/>
      <c r="AM66" s="996"/>
      <c r="AN66" s="996"/>
      <c r="AO66" s="997"/>
      <c r="AP66" s="1001" t="s">
        <v>424</v>
      </c>
      <c r="AQ66" s="1002"/>
      <c r="AR66" s="1002"/>
      <c r="AS66" s="1002"/>
      <c r="AT66" s="1003"/>
      <c r="AU66" s="1001" t="s">
        <v>425</v>
      </c>
      <c r="AV66" s="1002"/>
      <c r="AW66" s="1002"/>
      <c r="AX66" s="1002"/>
      <c r="AY66" s="1003"/>
      <c r="AZ66" s="1001" t="s">
        <v>385</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586</v>
      </c>
      <c r="C68" s="986"/>
      <c r="D68" s="986"/>
      <c r="E68" s="986"/>
      <c r="F68" s="986"/>
      <c r="G68" s="986"/>
      <c r="H68" s="986"/>
      <c r="I68" s="986"/>
      <c r="J68" s="986"/>
      <c r="K68" s="986"/>
      <c r="L68" s="986"/>
      <c r="M68" s="986"/>
      <c r="N68" s="986"/>
      <c r="O68" s="986"/>
      <c r="P68" s="987"/>
      <c r="Q68" s="988">
        <v>6419</v>
      </c>
      <c r="R68" s="982"/>
      <c r="S68" s="982"/>
      <c r="T68" s="982"/>
      <c r="U68" s="982"/>
      <c r="V68" s="982">
        <v>6830</v>
      </c>
      <c r="W68" s="982"/>
      <c r="X68" s="982"/>
      <c r="Y68" s="982"/>
      <c r="Z68" s="982"/>
      <c r="AA68" s="982">
        <v>-411</v>
      </c>
      <c r="AB68" s="982"/>
      <c r="AC68" s="982"/>
      <c r="AD68" s="982"/>
      <c r="AE68" s="982"/>
      <c r="AF68" s="982">
        <v>3374</v>
      </c>
      <c r="AG68" s="982"/>
      <c r="AH68" s="982"/>
      <c r="AI68" s="982"/>
      <c r="AJ68" s="982"/>
      <c r="AK68" s="982" t="s">
        <v>601</v>
      </c>
      <c r="AL68" s="982"/>
      <c r="AM68" s="982"/>
      <c r="AN68" s="982"/>
      <c r="AO68" s="982"/>
      <c r="AP68" s="982">
        <v>17137</v>
      </c>
      <c r="AQ68" s="982"/>
      <c r="AR68" s="982"/>
      <c r="AS68" s="982"/>
      <c r="AT68" s="982"/>
      <c r="AU68" s="982">
        <v>27</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587</v>
      </c>
      <c r="C69" s="975"/>
      <c r="D69" s="975"/>
      <c r="E69" s="975"/>
      <c r="F69" s="975"/>
      <c r="G69" s="975"/>
      <c r="H69" s="975"/>
      <c r="I69" s="975"/>
      <c r="J69" s="975"/>
      <c r="K69" s="975"/>
      <c r="L69" s="975"/>
      <c r="M69" s="975"/>
      <c r="N69" s="975"/>
      <c r="O69" s="975"/>
      <c r="P69" s="976"/>
      <c r="Q69" s="977">
        <v>318</v>
      </c>
      <c r="R69" s="971"/>
      <c r="S69" s="971"/>
      <c r="T69" s="971"/>
      <c r="U69" s="971"/>
      <c r="V69" s="971">
        <v>315</v>
      </c>
      <c r="W69" s="971"/>
      <c r="X69" s="971"/>
      <c r="Y69" s="971"/>
      <c r="Z69" s="971"/>
      <c r="AA69" s="971">
        <v>3</v>
      </c>
      <c r="AB69" s="971"/>
      <c r="AC69" s="971"/>
      <c r="AD69" s="971"/>
      <c r="AE69" s="971"/>
      <c r="AF69" s="971">
        <v>3</v>
      </c>
      <c r="AG69" s="971"/>
      <c r="AH69" s="971"/>
      <c r="AI69" s="971"/>
      <c r="AJ69" s="971"/>
      <c r="AK69" s="971">
        <v>226</v>
      </c>
      <c r="AL69" s="971"/>
      <c r="AM69" s="971"/>
      <c r="AN69" s="971"/>
      <c r="AO69" s="971"/>
      <c r="AP69" s="971" t="s">
        <v>601</v>
      </c>
      <c r="AQ69" s="971"/>
      <c r="AR69" s="971"/>
      <c r="AS69" s="971"/>
      <c r="AT69" s="971"/>
      <c r="AU69" s="971" t="s">
        <v>601</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588</v>
      </c>
      <c r="C70" s="975"/>
      <c r="D70" s="975"/>
      <c r="E70" s="975"/>
      <c r="F70" s="975"/>
      <c r="G70" s="975"/>
      <c r="H70" s="975"/>
      <c r="I70" s="975"/>
      <c r="J70" s="975"/>
      <c r="K70" s="975"/>
      <c r="L70" s="975"/>
      <c r="M70" s="975"/>
      <c r="N70" s="975"/>
      <c r="O70" s="975"/>
      <c r="P70" s="976"/>
      <c r="Q70" s="977">
        <v>292382</v>
      </c>
      <c r="R70" s="971"/>
      <c r="S70" s="971"/>
      <c r="T70" s="971"/>
      <c r="U70" s="971"/>
      <c r="V70" s="971">
        <v>292372</v>
      </c>
      <c r="W70" s="971"/>
      <c r="X70" s="971"/>
      <c r="Y70" s="971"/>
      <c r="Z70" s="971"/>
      <c r="AA70" s="971">
        <v>10</v>
      </c>
      <c r="AB70" s="971"/>
      <c r="AC70" s="971"/>
      <c r="AD70" s="971"/>
      <c r="AE70" s="971"/>
      <c r="AF70" s="971">
        <v>10</v>
      </c>
      <c r="AG70" s="971"/>
      <c r="AH70" s="971"/>
      <c r="AI70" s="971"/>
      <c r="AJ70" s="971"/>
      <c r="AK70" s="971">
        <v>8484</v>
      </c>
      <c r="AL70" s="971"/>
      <c r="AM70" s="971"/>
      <c r="AN70" s="971"/>
      <c r="AO70" s="971"/>
      <c r="AP70" s="971" t="s">
        <v>601</v>
      </c>
      <c r="AQ70" s="971"/>
      <c r="AR70" s="971"/>
      <c r="AS70" s="971"/>
      <c r="AT70" s="971"/>
      <c r="AU70" s="971" t="s">
        <v>601</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589</v>
      </c>
      <c r="C71" s="975"/>
      <c r="D71" s="975"/>
      <c r="E71" s="975"/>
      <c r="F71" s="975"/>
      <c r="G71" s="975"/>
      <c r="H71" s="975"/>
      <c r="I71" s="975"/>
      <c r="J71" s="975"/>
      <c r="K71" s="975"/>
      <c r="L71" s="975"/>
      <c r="M71" s="975"/>
      <c r="N71" s="975"/>
      <c r="O71" s="975"/>
      <c r="P71" s="976"/>
      <c r="Q71" s="977">
        <v>6273</v>
      </c>
      <c r="R71" s="971"/>
      <c r="S71" s="971"/>
      <c r="T71" s="971"/>
      <c r="U71" s="971"/>
      <c r="V71" s="971">
        <v>6106</v>
      </c>
      <c r="W71" s="971"/>
      <c r="X71" s="971"/>
      <c r="Y71" s="971"/>
      <c r="Z71" s="971"/>
      <c r="AA71" s="971">
        <v>167</v>
      </c>
      <c r="AB71" s="971"/>
      <c r="AC71" s="971"/>
      <c r="AD71" s="971"/>
      <c r="AE71" s="971"/>
      <c r="AF71" s="971">
        <v>167</v>
      </c>
      <c r="AG71" s="971"/>
      <c r="AH71" s="971"/>
      <c r="AI71" s="971"/>
      <c r="AJ71" s="971"/>
      <c r="AK71" s="971">
        <v>19</v>
      </c>
      <c r="AL71" s="971"/>
      <c r="AM71" s="971"/>
      <c r="AN71" s="971"/>
      <c r="AO71" s="971"/>
      <c r="AP71" s="971" t="s">
        <v>601</v>
      </c>
      <c r="AQ71" s="971"/>
      <c r="AR71" s="971"/>
      <c r="AS71" s="971"/>
      <c r="AT71" s="971"/>
      <c r="AU71" s="971" t="s">
        <v>601</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590</v>
      </c>
      <c r="C72" s="975"/>
      <c r="D72" s="975"/>
      <c r="E72" s="975"/>
      <c r="F72" s="975"/>
      <c r="G72" s="975"/>
      <c r="H72" s="975"/>
      <c r="I72" s="975"/>
      <c r="J72" s="975"/>
      <c r="K72" s="975"/>
      <c r="L72" s="975"/>
      <c r="M72" s="975"/>
      <c r="N72" s="975"/>
      <c r="O72" s="975"/>
      <c r="P72" s="976"/>
      <c r="Q72" s="977">
        <v>776</v>
      </c>
      <c r="R72" s="971"/>
      <c r="S72" s="971"/>
      <c r="T72" s="971"/>
      <c r="U72" s="971"/>
      <c r="V72" s="971">
        <v>379</v>
      </c>
      <c r="W72" s="971"/>
      <c r="X72" s="971"/>
      <c r="Y72" s="971"/>
      <c r="Z72" s="971"/>
      <c r="AA72" s="971">
        <v>397</v>
      </c>
      <c r="AB72" s="971"/>
      <c r="AC72" s="971"/>
      <c r="AD72" s="971"/>
      <c r="AE72" s="971"/>
      <c r="AF72" s="971">
        <v>397</v>
      </c>
      <c r="AG72" s="971"/>
      <c r="AH72" s="971"/>
      <c r="AI72" s="971"/>
      <c r="AJ72" s="971"/>
      <c r="AK72" s="971" t="s">
        <v>601</v>
      </c>
      <c r="AL72" s="971"/>
      <c r="AM72" s="971"/>
      <c r="AN72" s="971"/>
      <c r="AO72" s="971"/>
      <c r="AP72" s="971" t="s">
        <v>601</v>
      </c>
      <c r="AQ72" s="971"/>
      <c r="AR72" s="971"/>
      <c r="AS72" s="971"/>
      <c r="AT72" s="971"/>
      <c r="AU72" s="971" t="s">
        <v>601</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591</v>
      </c>
      <c r="C73" s="975"/>
      <c r="D73" s="975"/>
      <c r="E73" s="975"/>
      <c r="F73" s="975"/>
      <c r="G73" s="975"/>
      <c r="H73" s="975"/>
      <c r="I73" s="975"/>
      <c r="J73" s="975"/>
      <c r="K73" s="975"/>
      <c r="L73" s="975"/>
      <c r="M73" s="975"/>
      <c r="N73" s="975"/>
      <c r="O73" s="975"/>
      <c r="P73" s="976"/>
      <c r="Q73" s="977">
        <v>241</v>
      </c>
      <c r="R73" s="971"/>
      <c r="S73" s="971"/>
      <c r="T73" s="971"/>
      <c r="U73" s="971"/>
      <c r="V73" s="971">
        <v>230</v>
      </c>
      <c r="W73" s="971"/>
      <c r="X73" s="971"/>
      <c r="Y73" s="971"/>
      <c r="Z73" s="971"/>
      <c r="AA73" s="971">
        <v>11</v>
      </c>
      <c r="AB73" s="971"/>
      <c r="AC73" s="971"/>
      <c r="AD73" s="971"/>
      <c r="AE73" s="971"/>
      <c r="AF73" s="971">
        <v>11</v>
      </c>
      <c r="AG73" s="971"/>
      <c r="AH73" s="971"/>
      <c r="AI73" s="971"/>
      <c r="AJ73" s="971"/>
      <c r="AK73" s="971">
        <v>237</v>
      </c>
      <c r="AL73" s="971"/>
      <c r="AM73" s="971"/>
      <c r="AN73" s="971"/>
      <c r="AO73" s="971"/>
      <c r="AP73" s="971" t="s">
        <v>601</v>
      </c>
      <c r="AQ73" s="971"/>
      <c r="AR73" s="971"/>
      <c r="AS73" s="971"/>
      <c r="AT73" s="971"/>
      <c r="AU73" s="971" t="s">
        <v>601</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592</v>
      </c>
      <c r="C74" s="975"/>
      <c r="D74" s="975"/>
      <c r="E74" s="975"/>
      <c r="F74" s="975"/>
      <c r="G74" s="975"/>
      <c r="H74" s="975"/>
      <c r="I74" s="975"/>
      <c r="J74" s="975"/>
      <c r="K74" s="975"/>
      <c r="L74" s="975"/>
      <c r="M74" s="975"/>
      <c r="N74" s="975"/>
      <c r="O74" s="975"/>
      <c r="P74" s="976"/>
      <c r="Q74" s="977">
        <v>92</v>
      </c>
      <c r="R74" s="971"/>
      <c r="S74" s="971"/>
      <c r="T74" s="971"/>
      <c r="U74" s="971"/>
      <c r="V74" s="971">
        <v>75</v>
      </c>
      <c r="W74" s="971"/>
      <c r="X74" s="971"/>
      <c r="Y74" s="971"/>
      <c r="Z74" s="971"/>
      <c r="AA74" s="971">
        <v>17</v>
      </c>
      <c r="AB74" s="971"/>
      <c r="AC74" s="971"/>
      <c r="AD74" s="971"/>
      <c r="AE74" s="971"/>
      <c r="AF74" s="971">
        <v>17</v>
      </c>
      <c r="AG74" s="971"/>
      <c r="AH74" s="971"/>
      <c r="AI74" s="971"/>
      <c r="AJ74" s="971"/>
      <c r="AK74" s="971">
        <v>20</v>
      </c>
      <c r="AL74" s="971"/>
      <c r="AM74" s="971"/>
      <c r="AN74" s="971"/>
      <c r="AO74" s="971"/>
      <c r="AP74" s="971" t="s">
        <v>601</v>
      </c>
      <c r="AQ74" s="971"/>
      <c r="AR74" s="971"/>
      <c r="AS74" s="971"/>
      <c r="AT74" s="971"/>
      <c r="AU74" s="971" t="s">
        <v>601</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t="s">
        <v>593</v>
      </c>
      <c r="C75" s="975"/>
      <c r="D75" s="975"/>
      <c r="E75" s="975"/>
      <c r="F75" s="975"/>
      <c r="G75" s="975"/>
      <c r="H75" s="975"/>
      <c r="I75" s="975"/>
      <c r="J75" s="975"/>
      <c r="K75" s="975"/>
      <c r="L75" s="975"/>
      <c r="M75" s="975"/>
      <c r="N75" s="975"/>
      <c r="O75" s="975"/>
      <c r="P75" s="976"/>
      <c r="Q75" s="978">
        <v>41</v>
      </c>
      <c r="R75" s="979"/>
      <c r="S75" s="979"/>
      <c r="T75" s="979"/>
      <c r="U75" s="980"/>
      <c r="V75" s="981">
        <v>35</v>
      </c>
      <c r="W75" s="979"/>
      <c r="X75" s="979"/>
      <c r="Y75" s="979"/>
      <c r="Z75" s="980"/>
      <c r="AA75" s="981">
        <v>6</v>
      </c>
      <c r="AB75" s="979"/>
      <c r="AC75" s="979"/>
      <c r="AD75" s="979"/>
      <c r="AE75" s="980"/>
      <c r="AF75" s="981">
        <v>6</v>
      </c>
      <c r="AG75" s="979"/>
      <c r="AH75" s="979"/>
      <c r="AI75" s="979"/>
      <c r="AJ75" s="980"/>
      <c r="AK75" s="971" t="s">
        <v>601</v>
      </c>
      <c r="AL75" s="971"/>
      <c r="AM75" s="971"/>
      <c r="AN75" s="971"/>
      <c r="AO75" s="971"/>
      <c r="AP75" s="971" t="s">
        <v>601</v>
      </c>
      <c r="AQ75" s="971"/>
      <c r="AR75" s="971"/>
      <c r="AS75" s="971"/>
      <c r="AT75" s="971"/>
      <c r="AU75" s="971" t="s">
        <v>601</v>
      </c>
      <c r="AV75" s="971"/>
      <c r="AW75" s="971"/>
      <c r="AX75" s="971"/>
      <c r="AY75" s="971"/>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t="s">
        <v>594</v>
      </c>
      <c r="C76" s="975"/>
      <c r="D76" s="975"/>
      <c r="E76" s="975"/>
      <c r="F76" s="975"/>
      <c r="G76" s="975"/>
      <c r="H76" s="975"/>
      <c r="I76" s="975"/>
      <c r="J76" s="975"/>
      <c r="K76" s="975"/>
      <c r="L76" s="975"/>
      <c r="M76" s="975"/>
      <c r="N76" s="975"/>
      <c r="O76" s="975"/>
      <c r="P76" s="976"/>
      <c r="Q76" s="978">
        <v>11</v>
      </c>
      <c r="R76" s="979"/>
      <c r="S76" s="979"/>
      <c r="T76" s="979"/>
      <c r="U76" s="980"/>
      <c r="V76" s="981">
        <v>2</v>
      </c>
      <c r="W76" s="979"/>
      <c r="X76" s="979"/>
      <c r="Y76" s="979"/>
      <c r="Z76" s="980"/>
      <c r="AA76" s="981">
        <v>9</v>
      </c>
      <c r="AB76" s="979"/>
      <c r="AC76" s="979"/>
      <c r="AD76" s="979"/>
      <c r="AE76" s="980"/>
      <c r="AF76" s="981">
        <v>9</v>
      </c>
      <c r="AG76" s="979"/>
      <c r="AH76" s="979"/>
      <c r="AI76" s="979"/>
      <c r="AJ76" s="980"/>
      <c r="AK76" s="971" t="s">
        <v>601</v>
      </c>
      <c r="AL76" s="971"/>
      <c r="AM76" s="971"/>
      <c r="AN76" s="971"/>
      <c r="AO76" s="971"/>
      <c r="AP76" s="971" t="s">
        <v>601</v>
      </c>
      <c r="AQ76" s="971"/>
      <c r="AR76" s="971"/>
      <c r="AS76" s="971"/>
      <c r="AT76" s="971"/>
      <c r="AU76" s="971" t="s">
        <v>601</v>
      </c>
      <c r="AV76" s="971"/>
      <c r="AW76" s="971"/>
      <c r="AX76" s="971"/>
      <c r="AY76" s="971"/>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t="s">
        <v>595</v>
      </c>
      <c r="C77" s="975"/>
      <c r="D77" s="975"/>
      <c r="E77" s="975"/>
      <c r="F77" s="975"/>
      <c r="G77" s="975"/>
      <c r="H77" s="975"/>
      <c r="I77" s="975"/>
      <c r="J77" s="975"/>
      <c r="K77" s="975"/>
      <c r="L77" s="975"/>
      <c r="M77" s="975"/>
      <c r="N77" s="975"/>
      <c r="O77" s="975"/>
      <c r="P77" s="976"/>
      <c r="Q77" s="978">
        <v>33</v>
      </c>
      <c r="R77" s="979"/>
      <c r="S77" s="979"/>
      <c r="T77" s="979"/>
      <c r="U77" s="980"/>
      <c r="V77" s="981">
        <v>28</v>
      </c>
      <c r="W77" s="979"/>
      <c r="X77" s="979"/>
      <c r="Y77" s="979"/>
      <c r="Z77" s="980"/>
      <c r="AA77" s="981">
        <v>5</v>
      </c>
      <c r="AB77" s="979"/>
      <c r="AC77" s="979"/>
      <c r="AD77" s="979"/>
      <c r="AE77" s="980"/>
      <c r="AF77" s="981">
        <v>5</v>
      </c>
      <c r="AG77" s="979"/>
      <c r="AH77" s="979"/>
      <c r="AI77" s="979"/>
      <c r="AJ77" s="980"/>
      <c r="AK77" s="971" t="s">
        <v>601</v>
      </c>
      <c r="AL77" s="971"/>
      <c r="AM77" s="971"/>
      <c r="AN77" s="971"/>
      <c r="AO77" s="971"/>
      <c r="AP77" s="971" t="s">
        <v>601</v>
      </c>
      <c r="AQ77" s="971"/>
      <c r="AR77" s="971"/>
      <c r="AS77" s="971"/>
      <c r="AT77" s="971"/>
      <c r="AU77" s="971" t="s">
        <v>601</v>
      </c>
      <c r="AV77" s="971"/>
      <c r="AW77" s="971"/>
      <c r="AX77" s="971"/>
      <c r="AY77" s="971"/>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t="s">
        <v>596</v>
      </c>
      <c r="C78" s="975"/>
      <c r="D78" s="975"/>
      <c r="E78" s="975"/>
      <c r="F78" s="975"/>
      <c r="G78" s="975"/>
      <c r="H78" s="975"/>
      <c r="I78" s="975"/>
      <c r="J78" s="975"/>
      <c r="K78" s="975"/>
      <c r="L78" s="975"/>
      <c r="M78" s="975"/>
      <c r="N78" s="975"/>
      <c r="O78" s="975"/>
      <c r="P78" s="976"/>
      <c r="Q78" s="977">
        <v>1847</v>
      </c>
      <c r="R78" s="971"/>
      <c r="S78" s="971"/>
      <c r="T78" s="971"/>
      <c r="U78" s="971"/>
      <c r="V78" s="971">
        <v>1651</v>
      </c>
      <c r="W78" s="971"/>
      <c r="X78" s="971"/>
      <c r="Y78" s="971"/>
      <c r="Z78" s="971"/>
      <c r="AA78" s="971">
        <v>196</v>
      </c>
      <c r="AB78" s="971"/>
      <c r="AC78" s="971"/>
      <c r="AD78" s="971"/>
      <c r="AE78" s="971"/>
      <c r="AF78" s="971">
        <v>196</v>
      </c>
      <c r="AG78" s="971"/>
      <c r="AH78" s="971"/>
      <c r="AI78" s="971"/>
      <c r="AJ78" s="971"/>
      <c r="AK78" s="971" t="s">
        <v>601</v>
      </c>
      <c r="AL78" s="971"/>
      <c r="AM78" s="971"/>
      <c r="AN78" s="971"/>
      <c r="AO78" s="971"/>
      <c r="AP78" s="971">
        <v>5547</v>
      </c>
      <c r="AQ78" s="971"/>
      <c r="AR78" s="971"/>
      <c r="AS78" s="971"/>
      <c r="AT78" s="971"/>
      <c r="AU78" s="971">
        <v>427</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t="s">
        <v>597</v>
      </c>
      <c r="C79" s="975"/>
      <c r="D79" s="975"/>
      <c r="E79" s="975"/>
      <c r="F79" s="975"/>
      <c r="G79" s="975"/>
      <c r="H79" s="975"/>
      <c r="I79" s="975"/>
      <c r="J79" s="975"/>
      <c r="K79" s="975"/>
      <c r="L79" s="975"/>
      <c r="M79" s="975"/>
      <c r="N79" s="975"/>
      <c r="O79" s="975"/>
      <c r="P79" s="976"/>
      <c r="Q79" s="977">
        <v>2636</v>
      </c>
      <c r="R79" s="971"/>
      <c r="S79" s="971"/>
      <c r="T79" s="971"/>
      <c r="U79" s="971"/>
      <c r="V79" s="971">
        <v>2515</v>
      </c>
      <c r="W79" s="971"/>
      <c r="X79" s="971"/>
      <c r="Y79" s="971"/>
      <c r="Z79" s="971"/>
      <c r="AA79" s="971">
        <v>121</v>
      </c>
      <c r="AB79" s="971"/>
      <c r="AC79" s="971"/>
      <c r="AD79" s="971"/>
      <c r="AE79" s="971"/>
      <c r="AF79" s="971">
        <v>121</v>
      </c>
      <c r="AG79" s="971"/>
      <c r="AH79" s="971"/>
      <c r="AI79" s="971"/>
      <c r="AJ79" s="971"/>
      <c r="AK79" s="971">
        <v>2</v>
      </c>
      <c r="AL79" s="971"/>
      <c r="AM79" s="971"/>
      <c r="AN79" s="971"/>
      <c r="AO79" s="971"/>
      <c r="AP79" s="971">
        <v>1785</v>
      </c>
      <c r="AQ79" s="971"/>
      <c r="AR79" s="971"/>
      <c r="AS79" s="971"/>
      <c r="AT79" s="971"/>
      <c r="AU79" s="971">
        <v>119</v>
      </c>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t="s">
        <v>598</v>
      </c>
      <c r="C80" s="975"/>
      <c r="D80" s="975"/>
      <c r="E80" s="975"/>
      <c r="F80" s="975"/>
      <c r="G80" s="975"/>
      <c r="H80" s="975"/>
      <c r="I80" s="975"/>
      <c r="J80" s="975"/>
      <c r="K80" s="975"/>
      <c r="L80" s="975"/>
      <c r="M80" s="975"/>
      <c r="N80" s="975"/>
      <c r="O80" s="975"/>
      <c r="P80" s="976"/>
      <c r="Q80" s="977">
        <v>110</v>
      </c>
      <c r="R80" s="971"/>
      <c r="S80" s="971"/>
      <c r="T80" s="971"/>
      <c r="U80" s="971"/>
      <c r="V80" s="971">
        <v>88</v>
      </c>
      <c r="W80" s="971"/>
      <c r="X80" s="971"/>
      <c r="Y80" s="971"/>
      <c r="Z80" s="971"/>
      <c r="AA80" s="971">
        <v>22</v>
      </c>
      <c r="AB80" s="971"/>
      <c r="AC80" s="971"/>
      <c r="AD80" s="971"/>
      <c r="AE80" s="971"/>
      <c r="AF80" s="971">
        <v>22</v>
      </c>
      <c r="AG80" s="971"/>
      <c r="AH80" s="971"/>
      <c r="AI80" s="971"/>
      <c r="AJ80" s="971"/>
      <c r="AK80" s="971" t="s">
        <v>601</v>
      </c>
      <c r="AL80" s="971"/>
      <c r="AM80" s="971"/>
      <c r="AN80" s="971"/>
      <c r="AO80" s="971"/>
      <c r="AP80" s="971" t="s">
        <v>601</v>
      </c>
      <c r="AQ80" s="971"/>
      <c r="AR80" s="971"/>
      <c r="AS80" s="971"/>
      <c r="AT80" s="971"/>
      <c r="AU80" s="971" t="s">
        <v>601</v>
      </c>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400</v>
      </c>
      <c r="B88" s="937" t="s">
        <v>426</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4338</v>
      </c>
      <c r="AG88" s="959"/>
      <c r="AH88" s="959"/>
      <c r="AI88" s="959"/>
      <c r="AJ88" s="959"/>
      <c r="AK88" s="963"/>
      <c r="AL88" s="963"/>
      <c r="AM88" s="963"/>
      <c r="AN88" s="963"/>
      <c r="AO88" s="963"/>
      <c r="AP88" s="959">
        <v>24469</v>
      </c>
      <c r="AQ88" s="959"/>
      <c r="AR88" s="959"/>
      <c r="AS88" s="959"/>
      <c r="AT88" s="959"/>
      <c r="AU88" s="959">
        <v>573</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400</v>
      </c>
      <c r="BR102" s="937" t="s">
        <v>427</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75</v>
      </c>
      <c r="CS102" s="953"/>
      <c r="CT102" s="953"/>
      <c r="CU102" s="953"/>
      <c r="CV102" s="954"/>
      <c r="CW102" s="952">
        <v>5</v>
      </c>
      <c r="CX102" s="953"/>
      <c r="CY102" s="953"/>
      <c r="CZ102" s="953"/>
      <c r="DA102" s="954"/>
      <c r="DB102" s="952" t="s">
        <v>601</v>
      </c>
      <c r="DC102" s="953"/>
      <c r="DD102" s="953"/>
      <c r="DE102" s="953"/>
      <c r="DF102" s="954"/>
      <c r="DG102" s="952" t="s">
        <v>601</v>
      </c>
      <c r="DH102" s="953"/>
      <c r="DI102" s="953"/>
      <c r="DJ102" s="953"/>
      <c r="DK102" s="954"/>
      <c r="DL102" s="952" t="s">
        <v>601</v>
      </c>
      <c r="DM102" s="953"/>
      <c r="DN102" s="953"/>
      <c r="DO102" s="953"/>
      <c r="DP102" s="954"/>
      <c r="DQ102" s="952" t="s">
        <v>601</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428</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429</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432</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433</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434</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435</v>
      </c>
      <c r="AB109" s="896"/>
      <c r="AC109" s="896"/>
      <c r="AD109" s="896"/>
      <c r="AE109" s="897"/>
      <c r="AF109" s="898" t="s">
        <v>436</v>
      </c>
      <c r="AG109" s="896"/>
      <c r="AH109" s="896"/>
      <c r="AI109" s="896"/>
      <c r="AJ109" s="897"/>
      <c r="AK109" s="898" t="s">
        <v>315</v>
      </c>
      <c r="AL109" s="896"/>
      <c r="AM109" s="896"/>
      <c r="AN109" s="896"/>
      <c r="AO109" s="897"/>
      <c r="AP109" s="898" t="s">
        <v>437</v>
      </c>
      <c r="AQ109" s="896"/>
      <c r="AR109" s="896"/>
      <c r="AS109" s="896"/>
      <c r="AT109" s="929"/>
      <c r="AU109" s="895" t="s">
        <v>434</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435</v>
      </c>
      <c r="BR109" s="896"/>
      <c r="BS109" s="896"/>
      <c r="BT109" s="896"/>
      <c r="BU109" s="897"/>
      <c r="BV109" s="898" t="s">
        <v>436</v>
      </c>
      <c r="BW109" s="896"/>
      <c r="BX109" s="896"/>
      <c r="BY109" s="896"/>
      <c r="BZ109" s="897"/>
      <c r="CA109" s="898" t="s">
        <v>315</v>
      </c>
      <c r="CB109" s="896"/>
      <c r="CC109" s="896"/>
      <c r="CD109" s="896"/>
      <c r="CE109" s="897"/>
      <c r="CF109" s="936" t="s">
        <v>437</v>
      </c>
      <c r="CG109" s="936"/>
      <c r="CH109" s="936"/>
      <c r="CI109" s="936"/>
      <c r="CJ109" s="936"/>
      <c r="CK109" s="898" t="s">
        <v>438</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435</v>
      </c>
      <c r="DH109" s="896"/>
      <c r="DI109" s="896"/>
      <c r="DJ109" s="896"/>
      <c r="DK109" s="897"/>
      <c r="DL109" s="898" t="s">
        <v>436</v>
      </c>
      <c r="DM109" s="896"/>
      <c r="DN109" s="896"/>
      <c r="DO109" s="896"/>
      <c r="DP109" s="897"/>
      <c r="DQ109" s="898" t="s">
        <v>315</v>
      </c>
      <c r="DR109" s="896"/>
      <c r="DS109" s="896"/>
      <c r="DT109" s="896"/>
      <c r="DU109" s="897"/>
      <c r="DV109" s="898" t="s">
        <v>437</v>
      </c>
      <c r="DW109" s="896"/>
      <c r="DX109" s="896"/>
      <c r="DY109" s="896"/>
      <c r="DZ109" s="929"/>
    </row>
    <row r="110" spans="1:131" s="230" customFormat="1" ht="26.25" customHeight="1" x14ac:dyDescent="0.2">
      <c r="A110" s="807" t="s">
        <v>439</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637302</v>
      </c>
      <c r="AB110" s="889"/>
      <c r="AC110" s="889"/>
      <c r="AD110" s="889"/>
      <c r="AE110" s="890"/>
      <c r="AF110" s="891">
        <v>635227</v>
      </c>
      <c r="AG110" s="889"/>
      <c r="AH110" s="889"/>
      <c r="AI110" s="889"/>
      <c r="AJ110" s="890"/>
      <c r="AK110" s="891">
        <v>636870</v>
      </c>
      <c r="AL110" s="889"/>
      <c r="AM110" s="889"/>
      <c r="AN110" s="889"/>
      <c r="AO110" s="890"/>
      <c r="AP110" s="892">
        <v>17.7</v>
      </c>
      <c r="AQ110" s="893"/>
      <c r="AR110" s="893"/>
      <c r="AS110" s="893"/>
      <c r="AT110" s="894"/>
      <c r="AU110" s="930" t="s">
        <v>75</v>
      </c>
      <c r="AV110" s="931"/>
      <c r="AW110" s="931"/>
      <c r="AX110" s="931"/>
      <c r="AY110" s="931"/>
      <c r="AZ110" s="860" t="s">
        <v>440</v>
      </c>
      <c r="BA110" s="808"/>
      <c r="BB110" s="808"/>
      <c r="BC110" s="808"/>
      <c r="BD110" s="808"/>
      <c r="BE110" s="808"/>
      <c r="BF110" s="808"/>
      <c r="BG110" s="808"/>
      <c r="BH110" s="808"/>
      <c r="BI110" s="808"/>
      <c r="BJ110" s="808"/>
      <c r="BK110" s="808"/>
      <c r="BL110" s="808"/>
      <c r="BM110" s="808"/>
      <c r="BN110" s="808"/>
      <c r="BO110" s="808"/>
      <c r="BP110" s="809"/>
      <c r="BQ110" s="861">
        <v>6232527</v>
      </c>
      <c r="BR110" s="842"/>
      <c r="BS110" s="842"/>
      <c r="BT110" s="842"/>
      <c r="BU110" s="842"/>
      <c r="BV110" s="842">
        <v>6117853</v>
      </c>
      <c r="BW110" s="842"/>
      <c r="BX110" s="842"/>
      <c r="BY110" s="842"/>
      <c r="BZ110" s="842"/>
      <c r="CA110" s="842">
        <v>5836151</v>
      </c>
      <c r="CB110" s="842"/>
      <c r="CC110" s="842"/>
      <c r="CD110" s="842"/>
      <c r="CE110" s="842"/>
      <c r="CF110" s="866">
        <v>162</v>
      </c>
      <c r="CG110" s="867"/>
      <c r="CH110" s="867"/>
      <c r="CI110" s="867"/>
      <c r="CJ110" s="867"/>
      <c r="CK110" s="926" t="s">
        <v>441</v>
      </c>
      <c r="CL110" s="819"/>
      <c r="CM110" s="860" t="s">
        <v>442</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443</v>
      </c>
      <c r="DH110" s="842"/>
      <c r="DI110" s="842"/>
      <c r="DJ110" s="842"/>
      <c r="DK110" s="842"/>
      <c r="DL110" s="842" t="s">
        <v>443</v>
      </c>
      <c r="DM110" s="842"/>
      <c r="DN110" s="842"/>
      <c r="DO110" s="842"/>
      <c r="DP110" s="842"/>
      <c r="DQ110" s="842" t="s">
        <v>443</v>
      </c>
      <c r="DR110" s="842"/>
      <c r="DS110" s="842"/>
      <c r="DT110" s="842"/>
      <c r="DU110" s="842"/>
      <c r="DV110" s="843" t="s">
        <v>443</v>
      </c>
      <c r="DW110" s="843"/>
      <c r="DX110" s="843"/>
      <c r="DY110" s="843"/>
      <c r="DZ110" s="844"/>
    </row>
    <row r="111" spans="1:131" s="230" customFormat="1" ht="26.25" customHeight="1" x14ac:dyDescent="0.2">
      <c r="A111" s="774" t="s">
        <v>444</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132</v>
      </c>
      <c r="AB111" s="919"/>
      <c r="AC111" s="919"/>
      <c r="AD111" s="919"/>
      <c r="AE111" s="920"/>
      <c r="AF111" s="921" t="s">
        <v>132</v>
      </c>
      <c r="AG111" s="919"/>
      <c r="AH111" s="919"/>
      <c r="AI111" s="919"/>
      <c r="AJ111" s="920"/>
      <c r="AK111" s="921" t="s">
        <v>443</v>
      </c>
      <c r="AL111" s="919"/>
      <c r="AM111" s="919"/>
      <c r="AN111" s="919"/>
      <c r="AO111" s="920"/>
      <c r="AP111" s="922" t="s">
        <v>132</v>
      </c>
      <c r="AQ111" s="923"/>
      <c r="AR111" s="923"/>
      <c r="AS111" s="923"/>
      <c r="AT111" s="924"/>
      <c r="AU111" s="932"/>
      <c r="AV111" s="933"/>
      <c r="AW111" s="933"/>
      <c r="AX111" s="933"/>
      <c r="AY111" s="933"/>
      <c r="AZ111" s="815" t="s">
        <v>445</v>
      </c>
      <c r="BA111" s="752"/>
      <c r="BB111" s="752"/>
      <c r="BC111" s="752"/>
      <c r="BD111" s="752"/>
      <c r="BE111" s="752"/>
      <c r="BF111" s="752"/>
      <c r="BG111" s="752"/>
      <c r="BH111" s="752"/>
      <c r="BI111" s="752"/>
      <c r="BJ111" s="752"/>
      <c r="BK111" s="752"/>
      <c r="BL111" s="752"/>
      <c r="BM111" s="752"/>
      <c r="BN111" s="752"/>
      <c r="BO111" s="752"/>
      <c r="BP111" s="753"/>
      <c r="BQ111" s="816">
        <v>181151</v>
      </c>
      <c r="BR111" s="817"/>
      <c r="BS111" s="817"/>
      <c r="BT111" s="817"/>
      <c r="BU111" s="817"/>
      <c r="BV111" s="817">
        <v>190508</v>
      </c>
      <c r="BW111" s="817"/>
      <c r="BX111" s="817"/>
      <c r="BY111" s="817"/>
      <c r="BZ111" s="817"/>
      <c r="CA111" s="817">
        <v>163077</v>
      </c>
      <c r="CB111" s="817"/>
      <c r="CC111" s="817"/>
      <c r="CD111" s="817"/>
      <c r="CE111" s="817"/>
      <c r="CF111" s="875">
        <v>4.5</v>
      </c>
      <c r="CG111" s="876"/>
      <c r="CH111" s="876"/>
      <c r="CI111" s="876"/>
      <c r="CJ111" s="876"/>
      <c r="CK111" s="927"/>
      <c r="CL111" s="821"/>
      <c r="CM111" s="815" t="s">
        <v>446</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443</v>
      </c>
      <c r="DH111" s="817"/>
      <c r="DI111" s="817"/>
      <c r="DJ111" s="817"/>
      <c r="DK111" s="817"/>
      <c r="DL111" s="817" t="s">
        <v>447</v>
      </c>
      <c r="DM111" s="817"/>
      <c r="DN111" s="817"/>
      <c r="DO111" s="817"/>
      <c r="DP111" s="817"/>
      <c r="DQ111" s="817" t="s">
        <v>443</v>
      </c>
      <c r="DR111" s="817"/>
      <c r="DS111" s="817"/>
      <c r="DT111" s="817"/>
      <c r="DU111" s="817"/>
      <c r="DV111" s="794" t="s">
        <v>132</v>
      </c>
      <c r="DW111" s="794"/>
      <c r="DX111" s="794"/>
      <c r="DY111" s="794"/>
      <c r="DZ111" s="795"/>
    </row>
    <row r="112" spans="1:131" s="230" customFormat="1" ht="26.25" customHeight="1" x14ac:dyDescent="0.2">
      <c r="A112" s="912" t="s">
        <v>448</v>
      </c>
      <c r="B112" s="913"/>
      <c r="C112" s="752" t="s">
        <v>449</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443</v>
      </c>
      <c r="AB112" s="780"/>
      <c r="AC112" s="780"/>
      <c r="AD112" s="780"/>
      <c r="AE112" s="781"/>
      <c r="AF112" s="782" t="s">
        <v>447</v>
      </c>
      <c r="AG112" s="780"/>
      <c r="AH112" s="780"/>
      <c r="AI112" s="780"/>
      <c r="AJ112" s="781"/>
      <c r="AK112" s="782" t="s">
        <v>443</v>
      </c>
      <c r="AL112" s="780"/>
      <c r="AM112" s="780"/>
      <c r="AN112" s="780"/>
      <c r="AO112" s="781"/>
      <c r="AP112" s="824" t="s">
        <v>443</v>
      </c>
      <c r="AQ112" s="825"/>
      <c r="AR112" s="825"/>
      <c r="AS112" s="825"/>
      <c r="AT112" s="826"/>
      <c r="AU112" s="932"/>
      <c r="AV112" s="933"/>
      <c r="AW112" s="933"/>
      <c r="AX112" s="933"/>
      <c r="AY112" s="933"/>
      <c r="AZ112" s="815" t="s">
        <v>450</v>
      </c>
      <c r="BA112" s="752"/>
      <c r="BB112" s="752"/>
      <c r="BC112" s="752"/>
      <c r="BD112" s="752"/>
      <c r="BE112" s="752"/>
      <c r="BF112" s="752"/>
      <c r="BG112" s="752"/>
      <c r="BH112" s="752"/>
      <c r="BI112" s="752"/>
      <c r="BJ112" s="752"/>
      <c r="BK112" s="752"/>
      <c r="BL112" s="752"/>
      <c r="BM112" s="752"/>
      <c r="BN112" s="752"/>
      <c r="BO112" s="752"/>
      <c r="BP112" s="753"/>
      <c r="BQ112" s="816">
        <v>4003815</v>
      </c>
      <c r="BR112" s="817"/>
      <c r="BS112" s="817"/>
      <c r="BT112" s="817"/>
      <c r="BU112" s="817"/>
      <c r="BV112" s="817">
        <v>3635220</v>
      </c>
      <c r="BW112" s="817"/>
      <c r="BX112" s="817"/>
      <c r="BY112" s="817"/>
      <c r="BZ112" s="817"/>
      <c r="CA112" s="817">
        <v>3335507</v>
      </c>
      <c r="CB112" s="817"/>
      <c r="CC112" s="817"/>
      <c r="CD112" s="817"/>
      <c r="CE112" s="817"/>
      <c r="CF112" s="875">
        <v>92.6</v>
      </c>
      <c r="CG112" s="876"/>
      <c r="CH112" s="876"/>
      <c r="CI112" s="876"/>
      <c r="CJ112" s="876"/>
      <c r="CK112" s="927"/>
      <c r="CL112" s="821"/>
      <c r="CM112" s="815" t="s">
        <v>451</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443</v>
      </c>
      <c r="DH112" s="817"/>
      <c r="DI112" s="817"/>
      <c r="DJ112" s="817"/>
      <c r="DK112" s="817"/>
      <c r="DL112" s="817" t="s">
        <v>443</v>
      </c>
      <c r="DM112" s="817"/>
      <c r="DN112" s="817"/>
      <c r="DO112" s="817"/>
      <c r="DP112" s="817"/>
      <c r="DQ112" s="817" t="s">
        <v>443</v>
      </c>
      <c r="DR112" s="817"/>
      <c r="DS112" s="817"/>
      <c r="DT112" s="817"/>
      <c r="DU112" s="817"/>
      <c r="DV112" s="794" t="s">
        <v>443</v>
      </c>
      <c r="DW112" s="794"/>
      <c r="DX112" s="794"/>
      <c r="DY112" s="794"/>
      <c r="DZ112" s="795"/>
    </row>
    <row r="113" spans="1:130" s="230" customFormat="1" ht="26.25" customHeight="1" x14ac:dyDescent="0.2">
      <c r="A113" s="914"/>
      <c r="B113" s="915"/>
      <c r="C113" s="752" t="s">
        <v>452</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411673</v>
      </c>
      <c r="AB113" s="919"/>
      <c r="AC113" s="919"/>
      <c r="AD113" s="919"/>
      <c r="AE113" s="920"/>
      <c r="AF113" s="921">
        <v>402610</v>
      </c>
      <c r="AG113" s="919"/>
      <c r="AH113" s="919"/>
      <c r="AI113" s="919"/>
      <c r="AJ113" s="920"/>
      <c r="AK113" s="921">
        <v>375189</v>
      </c>
      <c r="AL113" s="919"/>
      <c r="AM113" s="919"/>
      <c r="AN113" s="919"/>
      <c r="AO113" s="920"/>
      <c r="AP113" s="922">
        <v>10.4</v>
      </c>
      <c r="AQ113" s="923"/>
      <c r="AR113" s="923"/>
      <c r="AS113" s="923"/>
      <c r="AT113" s="924"/>
      <c r="AU113" s="932"/>
      <c r="AV113" s="933"/>
      <c r="AW113" s="933"/>
      <c r="AX113" s="933"/>
      <c r="AY113" s="933"/>
      <c r="AZ113" s="815" t="s">
        <v>453</v>
      </c>
      <c r="BA113" s="752"/>
      <c r="BB113" s="752"/>
      <c r="BC113" s="752"/>
      <c r="BD113" s="752"/>
      <c r="BE113" s="752"/>
      <c r="BF113" s="752"/>
      <c r="BG113" s="752"/>
      <c r="BH113" s="752"/>
      <c r="BI113" s="752"/>
      <c r="BJ113" s="752"/>
      <c r="BK113" s="752"/>
      <c r="BL113" s="752"/>
      <c r="BM113" s="752"/>
      <c r="BN113" s="752"/>
      <c r="BO113" s="752"/>
      <c r="BP113" s="753"/>
      <c r="BQ113" s="816">
        <v>671622</v>
      </c>
      <c r="BR113" s="817"/>
      <c r="BS113" s="817"/>
      <c r="BT113" s="817"/>
      <c r="BU113" s="817"/>
      <c r="BV113" s="817">
        <v>633018</v>
      </c>
      <c r="BW113" s="817"/>
      <c r="BX113" s="817"/>
      <c r="BY113" s="817"/>
      <c r="BZ113" s="817"/>
      <c r="CA113" s="817">
        <v>572568</v>
      </c>
      <c r="CB113" s="817"/>
      <c r="CC113" s="817"/>
      <c r="CD113" s="817"/>
      <c r="CE113" s="817"/>
      <c r="CF113" s="875">
        <v>15.9</v>
      </c>
      <c r="CG113" s="876"/>
      <c r="CH113" s="876"/>
      <c r="CI113" s="876"/>
      <c r="CJ113" s="876"/>
      <c r="CK113" s="927"/>
      <c r="CL113" s="821"/>
      <c r="CM113" s="815" t="s">
        <v>454</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443</v>
      </c>
      <c r="DH113" s="780"/>
      <c r="DI113" s="780"/>
      <c r="DJ113" s="780"/>
      <c r="DK113" s="781"/>
      <c r="DL113" s="782" t="s">
        <v>443</v>
      </c>
      <c r="DM113" s="780"/>
      <c r="DN113" s="780"/>
      <c r="DO113" s="780"/>
      <c r="DP113" s="781"/>
      <c r="DQ113" s="782" t="s">
        <v>443</v>
      </c>
      <c r="DR113" s="780"/>
      <c r="DS113" s="780"/>
      <c r="DT113" s="780"/>
      <c r="DU113" s="781"/>
      <c r="DV113" s="824" t="s">
        <v>443</v>
      </c>
      <c r="DW113" s="825"/>
      <c r="DX113" s="825"/>
      <c r="DY113" s="825"/>
      <c r="DZ113" s="826"/>
    </row>
    <row r="114" spans="1:130" s="230" customFormat="1" ht="26.25" customHeight="1" x14ac:dyDescent="0.2">
      <c r="A114" s="914"/>
      <c r="B114" s="915"/>
      <c r="C114" s="752" t="s">
        <v>455</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77753</v>
      </c>
      <c r="AB114" s="780"/>
      <c r="AC114" s="780"/>
      <c r="AD114" s="780"/>
      <c r="AE114" s="781"/>
      <c r="AF114" s="782">
        <v>77827</v>
      </c>
      <c r="AG114" s="780"/>
      <c r="AH114" s="780"/>
      <c r="AI114" s="780"/>
      <c r="AJ114" s="781"/>
      <c r="AK114" s="782">
        <v>84005</v>
      </c>
      <c r="AL114" s="780"/>
      <c r="AM114" s="780"/>
      <c r="AN114" s="780"/>
      <c r="AO114" s="781"/>
      <c r="AP114" s="824">
        <v>2.2999999999999998</v>
      </c>
      <c r="AQ114" s="825"/>
      <c r="AR114" s="825"/>
      <c r="AS114" s="825"/>
      <c r="AT114" s="826"/>
      <c r="AU114" s="932"/>
      <c r="AV114" s="933"/>
      <c r="AW114" s="933"/>
      <c r="AX114" s="933"/>
      <c r="AY114" s="933"/>
      <c r="AZ114" s="815" t="s">
        <v>456</v>
      </c>
      <c r="BA114" s="752"/>
      <c r="BB114" s="752"/>
      <c r="BC114" s="752"/>
      <c r="BD114" s="752"/>
      <c r="BE114" s="752"/>
      <c r="BF114" s="752"/>
      <c r="BG114" s="752"/>
      <c r="BH114" s="752"/>
      <c r="BI114" s="752"/>
      <c r="BJ114" s="752"/>
      <c r="BK114" s="752"/>
      <c r="BL114" s="752"/>
      <c r="BM114" s="752"/>
      <c r="BN114" s="752"/>
      <c r="BO114" s="752"/>
      <c r="BP114" s="753"/>
      <c r="BQ114" s="816">
        <v>814897</v>
      </c>
      <c r="BR114" s="817"/>
      <c r="BS114" s="817"/>
      <c r="BT114" s="817"/>
      <c r="BU114" s="817"/>
      <c r="BV114" s="817">
        <v>799900</v>
      </c>
      <c r="BW114" s="817"/>
      <c r="BX114" s="817"/>
      <c r="BY114" s="817"/>
      <c r="BZ114" s="817"/>
      <c r="CA114" s="817">
        <v>781229</v>
      </c>
      <c r="CB114" s="817"/>
      <c r="CC114" s="817"/>
      <c r="CD114" s="817"/>
      <c r="CE114" s="817"/>
      <c r="CF114" s="875">
        <v>21.7</v>
      </c>
      <c r="CG114" s="876"/>
      <c r="CH114" s="876"/>
      <c r="CI114" s="876"/>
      <c r="CJ114" s="876"/>
      <c r="CK114" s="927"/>
      <c r="CL114" s="821"/>
      <c r="CM114" s="815" t="s">
        <v>457</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443</v>
      </c>
      <c r="DH114" s="780"/>
      <c r="DI114" s="780"/>
      <c r="DJ114" s="780"/>
      <c r="DK114" s="781"/>
      <c r="DL114" s="782" t="s">
        <v>443</v>
      </c>
      <c r="DM114" s="780"/>
      <c r="DN114" s="780"/>
      <c r="DO114" s="780"/>
      <c r="DP114" s="781"/>
      <c r="DQ114" s="782" t="s">
        <v>443</v>
      </c>
      <c r="DR114" s="780"/>
      <c r="DS114" s="780"/>
      <c r="DT114" s="780"/>
      <c r="DU114" s="781"/>
      <c r="DV114" s="824" t="s">
        <v>443</v>
      </c>
      <c r="DW114" s="825"/>
      <c r="DX114" s="825"/>
      <c r="DY114" s="825"/>
      <c r="DZ114" s="826"/>
    </row>
    <row r="115" spans="1:130" s="230" customFormat="1" ht="26.25" customHeight="1" x14ac:dyDescent="0.2">
      <c r="A115" s="914"/>
      <c r="B115" s="915"/>
      <c r="C115" s="752" t="s">
        <v>458</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19360</v>
      </c>
      <c r="AB115" s="919"/>
      <c r="AC115" s="919"/>
      <c r="AD115" s="919"/>
      <c r="AE115" s="920"/>
      <c r="AF115" s="921">
        <v>17903</v>
      </c>
      <c r="AG115" s="919"/>
      <c r="AH115" s="919"/>
      <c r="AI115" s="919"/>
      <c r="AJ115" s="920"/>
      <c r="AK115" s="921">
        <v>21937</v>
      </c>
      <c r="AL115" s="919"/>
      <c r="AM115" s="919"/>
      <c r="AN115" s="919"/>
      <c r="AO115" s="920"/>
      <c r="AP115" s="922">
        <v>0.6</v>
      </c>
      <c r="AQ115" s="923"/>
      <c r="AR115" s="923"/>
      <c r="AS115" s="923"/>
      <c r="AT115" s="924"/>
      <c r="AU115" s="932"/>
      <c r="AV115" s="933"/>
      <c r="AW115" s="933"/>
      <c r="AX115" s="933"/>
      <c r="AY115" s="933"/>
      <c r="AZ115" s="815" t="s">
        <v>459</v>
      </c>
      <c r="BA115" s="752"/>
      <c r="BB115" s="752"/>
      <c r="BC115" s="752"/>
      <c r="BD115" s="752"/>
      <c r="BE115" s="752"/>
      <c r="BF115" s="752"/>
      <c r="BG115" s="752"/>
      <c r="BH115" s="752"/>
      <c r="BI115" s="752"/>
      <c r="BJ115" s="752"/>
      <c r="BK115" s="752"/>
      <c r="BL115" s="752"/>
      <c r="BM115" s="752"/>
      <c r="BN115" s="752"/>
      <c r="BO115" s="752"/>
      <c r="BP115" s="753"/>
      <c r="BQ115" s="816" t="s">
        <v>443</v>
      </c>
      <c r="BR115" s="817"/>
      <c r="BS115" s="817"/>
      <c r="BT115" s="817"/>
      <c r="BU115" s="817"/>
      <c r="BV115" s="817" t="s">
        <v>443</v>
      </c>
      <c r="BW115" s="817"/>
      <c r="BX115" s="817"/>
      <c r="BY115" s="817"/>
      <c r="BZ115" s="817"/>
      <c r="CA115" s="817" t="s">
        <v>443</v>
      </c>
      <c r="CB115" s="817"/>
      <c r="CC115" s="817"/>
      <c r="CD115" s="817"/>
      <c r="CE115" s="817"/>
      <c r="CF115" s="875" t="s">
        <v>443</v>
      </c>
      <c r="CG115" s="876"/>
      <c r="CH115" s="876"/>
      <c r="CI115" s="876"/>
      <c r="CJ115" s="876"/>
      <c r="CK115" s="927"/>
      <c r="CL115" s="821"/>
      <c r="CM115" s="815" t="s">
        <v>460</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443</v>
      </c>
      <c r="DH115" s="780"/>
      <c r="DI115" s="780"/>
      <c r="DJ115" s="780"/>
      <c r="DK115" s="781"/>
      <c r="DL115" s="782" t="s">
        <v>443</v>
      </c>
      <c r="DM115" s="780"/>
      <c r="DN115" s="780"/>
      <c r="DO115" s="780"/>
      <c r="DP115" s="781"/>
      <c r="DQ115" s="782" t="s">
        <v>443</v>
      </c>
      <c r="DR115" s="780"/>
      <c r="DS115" s="780"/>
      <c r="DT115" s="780"/>
      <c r="DU115" s="781"/>
      <c r="DV115" s="824" t="s">
        <v>443</v>
      </c>
      <c r="DW115" s="825"/>
      <c r="DX115" s="825"/>
      <c r="DY115" s="825"/>
      <c r="DZ115" s="826"/>
    </row>
    <row r="116" spans="1:130" s="230" customFormat="1" ht="26.25" customHeight="1" x14ac:dyDescent="0.2">
      <c r="A116" s="916"/>
      <c r="B116" s="917"/>
      <c r="C116" s="839" t="s">
        <v>461</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443</v>
      </c>
      <c r="AB116" s="780"/>
      <c r="AC116" s="780"/>
      <c r="AD116" s="780"/>
      <c r="AE116" s="781"/>
      <c r="AF116" s="782" t="s">
        <v>443</v>
      </c>
      <c r="AG116" s="780"/>
      <c r="AH116" s="780"/>
      <c r="AI116" s="780"/>
      <c r="AJ116" s="781"/>
      <c r="AK116" s="782" t="s">
        <v>443</v>
      </c>
      <c r="AL116" s="780"/>
      <c r="AM116" s="780"/>
      <c r="AN116" s="780"/>
      <c r="AO116" s="781"/>
      <c r="AP116" s="824" t="s">
        <v>443</v>
      </c>
      <c r="AQ116" s="825"/>
      <c r="AR116" s="825"/>
      <c r="AS116" s="825"/>
      <c r="AT116" s="826"/>
      <c r="AU116" s="932"/>
      <c r="AV116" s="933"/>
      <c r="AW116" s="933"/>
      <c r="AX116" s="933"/>
      <c r="AY116" s="933"/>
      <c r="AZ116" s="909" t="s">
        <v>462</v>
      </c>
      <c r="BA116" s="910"/>
      <c r="BB116" s="910"/>
      <c r="BC116" s="910"/>
      <c r="BD116" s="910"/>
      <c r="BE116" s="910"/>
      <c r="BF116" s="910"/>
      <c r="BG116" s="910"/>
      <c r="BH116" s="910"/>
      <c r="BI116" s="910"/>
      <c r="BJ116" s="910"/>
      <c r="BK116" s="910"/>
      <c r="BL116" s="910"/>
      <c r="BM116" s="910"/>
      <c r="BN116" s="910"/>
      <c r="BO116" s="910"/>
      <c r="BP116" s="911"/>
      <c r="BQ116" s="816" t="s">
        <v>447</v>
      </c>
      <c r="BR116" s="817"/>
      <c r="BS116" s="817"/>
      <c r="BT116" s="817"/>
      <c r="BU116" s="817"/>
      <c r="BV116" s="817" t="s">
        <v>443</v>
      </c>
      <c r="BW116" s="817"/>
      <c r="BX116" s="817"/>
      <c r="BY116" s="817"/>
      <c r="BZ116" s="817"/>
      <c r="CA116" s="817" t="s">
        <v>443</v>
      </c>
      <c r="CB116" s="817"/>
      <c r="CC116" s="817"/>
      <c r="CD116" s="817"/>
      <c r="CE116" s="817"/>
      <c r="CF116" s="875" t="s">
        <v>443</v>
      </c>
      <c r="CG116" s="876"/>
      <c r="CH116" s="876"/>
      <c r="CI116" s="876"/>
      <c r="CJ116" s="876"/>
      <c r="CK116" s="927"/>
      <c r="CL116" s="821"/>
      <c r="CM116" s="815" t="s">
        <v>463</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443</v>
      </c>
      <c r="DH116" s="780"/>
      <c r="DI116" s="780"/>
      <c r="DJ116" s="780"/>
      <c r="DK116" s="781"/>
      <c r="DL116" s="782" t="s">
        <v>443</v>
      </c>
      <c r="DM116" s="780"/>
      <c r="DN116" s="780"/>
      <c r="DO116" s="780"/>
      <c r="DP116" s="781"/>
      <c r="DQ116" s="782" t="s">
        <v>447</v>
      </c>
      <c r="DR116" s="780"/>
      <c r="DS116" s="780"/>
      <c r="DT116" s="780"/>
      <c r="DU116" s="781"/>
      <c r="DV116" s="824" t="s">
        <v>464</v>
      </c>
      <c r="DW116" s="825"/>
      <c r="DX116" s="825"/>
      <c r="DY116" s="825"/>
      <c r="DZ116" s="826"/>
    </row>
    <row r="117" spans="1:130" s="230" customFormat="1" ht="26.25" customHeight="1" x14ac:dyDescent="0.2">
      <c r="A117" s="895" t="s">
        <v>193</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465</v>
      </c>
      <c r="Z117" s="897"/>
      <c r="AA117" s="902">
        <v>1146088</v>
      </c>
      <c r="AB117" s="903"/>
      <c r="AC117" s="903"/>
      <c r="AD117" s="903"/>
      <c r="AE117" s="904"/>
      <c r="AF117" s="905">
        <v>1133567</v>
      </c>
      <c r="AG117" s="903"/>
      <c r="AH117" s="903"/>
      <c r="AI117" s="903"/>
      <c r="AJ117" s="904"/>
      <c r="AK117" s="905">
        <v>1118001</v>
      </c>
      <c r="AL117" s="903"/>
      <c r="AM117" s="903"/>
      <c r="AN117" s="903"/>
      <c r="AO117" s="904"/>
      <c r="AP117" s="906"/>
      <c r="AQ117" s="907"/>
      <c r="AR117" s="907"/>
      <c r="AS117" s="907"/>
      <c r="AT117" s="908"/>
      <c r="AU117" s="932"/>
      <c r="AV117" s="933"/>
      <c r="AW117" s="933"/>
      <c r="AX117" s="933"/>
      <c r="AY117" s="933"/>
      <c r="AZ117" s="863" t="s">
        <v>466</v>
      </c>
      <c r="BA117" s="864"/>
      <c r="BB117" s="864"/>
      <c r="BC117" s="864"/>
      <c r="BD117" s="864"/>
      <c r="BE117" s="864"/>
      <c r="BF117" s="864"/>
      <c r="BG117" s="864"/>
      <c r="BH117" s="864"/>
      <c r="BI117" s="864"/>
      <c r="BJ117" s="864"/>
      <c r="BK117" s="864"/>
      <c r="BL117" s="864"/>
      <c r="BM117" s="864"/>
      <c r="BN117" s="864"/>
      <c r="BO117" s="864"/>
      <c r="BP117" s="865"/>
      <c r="BQ117" s="816" t="s">
        <v>443</v>
      </c>
      <c r="BR117" s="817"/>
      <c r="BS117" s="817"/>
      <c r="BT117" s="817"/>
      <c r="BU117" s="817"/>
      <c r="BV117" s="817" t="s">
        <v>464</v>
      </c>
      <c r="BW117" s="817"/>
      <c r="BX117" s="817"/>
      <c r="BY117" s="817"/>
      <c r="BZ117" s="817"/>
      <c r="CA117" s="817" t="s">
        <v>464</v>
      </c>
      <c r="CB117" s="817"/>
      <c r="CC117" s="817"/>
      <c r="CD117" s="817"/>
      <c r="CE117" s="817"/>
      <c r="CF117" s="875" t="s">
        <v>464</v>
      </c>
      <c r="CG117" s="876"/>
      <c r="CH117" s="876"/>
      <c r="CI117" s="876"/>
      <c r="CJ117" s="876"/>
      <c r="CK117" s="927"/>
      <c r="CL117" s="821"/>
      <c r="CM117" s="815" t="s">
        <v>467</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v>2400</v>
      </c>
      <c r="DH117" s="780"/>
      <c r="DI117" s="780"/>
      <c r="DJ117" s="780"/>
      <c r="DK117" s="781"/>
      <c r="DL117" s="782">
        <v>1600</v>
      </c>
      <c r="DM117" s="780"/>
      <c r="DN117" s="780"/>
      <c r="DO117" s="780"/>
      <c r="DP117" s="781"/>
      <c r="DQ117" s="782">
        <v>800</v>
      </c>
      <c r="DR117" s="780"/>
      <c r="DS117" s="780"/>
      <c r="DT117" s="780"/>
      <c r="DU117" s="781"/>
      <c r="DV117" s="824">
        <v>0</v>
      </c>
      <c r="DW117" s="825"/>
      <c r="DX117" s="825"/>
      <c r="DY117" s="825"/>
      <c r="DZ117" s="826"/>
    </row>
    <row r="118" spans="1:130" s="230" customFormat="1" ht="26.25" customHeight="1" x14ac:dyDescent="0.2">
      <c r="A118" s="895" t="s">
        <v>438</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435</v>
      </c>
      <c r="AB118" s="896"/>
      <c r="AC118" s="896"/>
      <c r="AD118" s="896"/>
      <c r="AE118" s="897"/>
      <c r="AF118" s="898" t="s">
        <v>436</v>
      </c>
      <c r="AG118" s="896"/>
      <c r="AH118" s="896"/>
      <c r="AI118" s="896"/>
      <c r="AJ118" s="897"/>
      <c r="AK118" s="898" t="s">
        <v>315</v>
      </c>
      <c r="AL118" s="896"/>
      <c r="AM118" s="896"/>
      <c r="AN118" s="896"/>
      <c r="AO118" s="897"/>
      <c r="AP118" s="899" t="s">
        <v>437</v>
      </c>
      <c r="AQ118" s="900"/>
      <c r="AR118" s="900"/>
      <c r="AS118" s="900"/>
      <c r="AT118" s="901"/>
      <c r="AU118" s="932"/>
      <c r="AV118" s="933"/>
      <c r="AW118" s="933"/>
      <c r="AX118" s="933"/>
      <c r="AY118" s="933"/>
      <c r="AZ118" s="838" t="s">
        <v>468</v>
      </c>
      <c r="BA118" s="839"/>
      <c r="BB118" s="839"/>
      <c r="BC118" s="839"/>
      <c r="BD118" s="839"/>
      <c r="BE118" s="839"/>
      <c r="BF118" s="839"/>
      <c r="BG118" s="839"/>
      <c r="BH118" s="839"/>
      <c r="BI118" s="839"/>
      <c r="BJ118" s="839"/>
      <c r="BK118" s="839"/>
      <c r="BL118" s="839"/>
      <c r="BM118" s="839"/>
      <c r="BN118" s="839"/>
      <c r="BO118" s="839"/>
      <c r="BP118" s="840"/>
      <c r="BQ118" s="879" t="s">
        <v>447</v>
      </c>
      <c r="BR118" s="845"/>
      <c r="BS118" s="845"/>
      <c r="BT118" s="845"/>
      <c r="BU118" s="845"/>
      <c r="BV118" s="845" t="s">
        <v>447</v>
      </c>
      <c r="BW118" s="845"/>
      <c r="BX118" s="845"/>
      <c r="BY118" s="845"/>
      <c r="BZ118" s="845"/>
      <c r="CA118" s="845" t="s">
        <v>447</v>
      </c>
      <c r="CB118" s="845"/>
      <c r="CC118" s="845"/>
      <c r="CD118" s="845"/>
      <c r="CE118" s="845"/>
      <c r="CF118" s="875" t="s">
        <v>447</v>
      </c>
      <c r="CG118" s="876"/>
      <c r="CH118" s="876"/>
      <c r="CI118" s="876"/>
      <c r="CJ118" s="876"/>
      <c r="CK118" s="927"/>
      <c r="CL118" s="821"/>
      <c r="CM118" s="815" t="s">
        <v>469</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447</v>
      </c>
      <c r="DH118" s="780"/>
      <c r="DI118" s="780"/>
      <c r="DJ118" s="780"/>
      <c r="DK118" s="781"/>
      <c r="DL118" s="782" t="s">
        <v>447</v>
      </c>
      <c r="DM118" s="780"/>
      <c r="DN118" s="780"/>
      <c r="DO118" s="780"/>
      <c r="DP118" s="781"/>
      <c r="DQ118" s="782" t="s">
        <v>447</v>
      </c>
      <c r="DR118" s="780"/>
      <c r="DS118" s="780"/>
      <c r="DT118" s="780"/>
      <c r="DU118" s="781"/>
      <c r="DV118" s="824" t="s">
        <v>447</v>
      </c>
      <c r="DW118" s="825"/>
      <c r="DX118" s="825"/>
      <c r="DY118" s="825"/>
      <c r="DZ118" s="826"/>
    </row>
    <row r="119" spans="1:130" s="230" customFormat="1" ht="26.25" customHeight="1" x14ac:dyDescent="0.2">
      <c r="A119" s="818" t="s">
        <v>441</v>
      </c>
      <c r="B119" s="819"/>
      <c r="C119" s="860" t="s">
        <v>442</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447</v>
      </c>
      <c r="AB119" s="889"/>
      <c r="AC119" s="889"/>
      <c r="AD119" s="889"/>
      <c r="AE119" s="890"/>
      <c r="AF119" s="891" t="s">
        <v>447</v>
      </c>
      <c r="AG119" s="889"/>
      <c r="AH119" s="889"/>
      <c r="AI119" s="889"/>
      <c r="AJ119" s="890"/>
      <c r="AK119" s="891" t="s">
        <v>447</v>
      </c>
      <c r="AL119" s="889"/>
      <c r="AM119" s="889"/>
      <c r="AN119" s="889"/>
      <c r="AO119" s="890"/>
      <c r="AP119" s="892" t="s">
        <v>447</v>
      </c>
      <c r="AQ119" s="893"/>
      <c r="AR119" s="893"/>
      <c r="AS119" s="893"/>
      <c r="AT119" s="894"/>
      <c r="AU119" s="934"/>
      <c r="AV119" s="935"/>
      <c r="AW119" s="935"/>
      <c r="AX119" s="935"/>
      <c r="AY119" s="935"/>
      <c r="AZ119" s="251" t="s">
        <v>193</v>
      </c>
      <c r="BA119" s="251"/>
      <c r="BB119" s="251"/>
      <c r="BC119" s="251"/>
      <c r="BD119" s="251"/>
      <c r="BE119" s="251"/>
      <c r="BF119" s="251"/>
      <c r="BG119" s="251"/>
      <c r="BH119" s="251"/>
      <c r="BI119" s="251"/>
      <c r="BJ119" s="251"/>
      <c r="BK119" s="251"/>
      <c r="BL119" s="251"/>
      <c r="BM119" s="251"/>
      <c r="BN119" s="251"/>
      <c r="BO119" s="877" t="s">
        <v>470</v>
      </c>
      <c r="BP119" s="878"/>
      <c r="BQ119" s="879">
        <v>11904012</v>
      </c>
      <c r="BR119" s="845"/>
      <c r="BS119" s="845"/>
      <c r="BT119" s="845"/>
      <c r="BU119" s="845"/>
      <c r="BV119" s="845">
        <v>11376499</v>
      </c>
      <c r="BW119" s="845"/>
      <c r="BX119" s="845"/>
      <c r="BY119" s="845"/>
      <c r="BZ119" s="845"/>
      <c r="CA119" s="845">
        <v>10688532</v>
      </c>
      <c r="CB119" s="845"/>
      <c r="CC119" s="845"/>
      <c r="CD119" s="845"/>
      <c r="CE119" s="845"/>
      <c r="CF119" s="748"/>
      <c r="CG119" s="749"/>
      <c r="CH119" s="749"/>
      <c r="CI119" s="749"/>
      <c r="CJ119" s="834"/>
      <c r="CK119" s="928"/>
      <c r="CL119" s="823"/>
      <c r="CM119" s="838" t="s">
        <v>471</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178751</v>
      </c>
      <c r="DH119" s="764"/>
      <c r="DI119" s="764"/>
      <c r="DJ119" s="764"/>
      <c r="DK119" s="765"/>
      <c r="DL119" s="766">
        <v>188908</v>
      </c>
      <c r="DM119" s="764"/>
      <c r="DN119" s="764"/>
      <c r="DO119" s="764"/>
      <c r="DP119" s="765"/>
      <c r="DQ119" s="766">
        <v>162277</v>
      </c>
      <c r="DR119" s="764"/>
      <c r="DS119" s="764"/>
      <c r="DT119" s="764"/>
      <c r="DU119" s="765"/>
      <c r="DV119" s="848">
        <v>4.5</v>
      </c>
      <c r="DW119" s="849"/>
      <c r="DX119" s="849"/>
      <c r="DY119" s="849"/>
      <c r="DZ119" s="850"/>
    </row>
    <row r="120" spans="1:130" s="230" customFormat="1" ht="26.25" customHeight="1" x14ac:dyDescent="0.2">
      <c r="A120" s="820"/>
      <c r="B120" s="821"/>
      <c r="C120" s="815" t="s">
        <v>446</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443</v>
      </c>
      <c r="AB120" s="780"/>
      <c r="AC120" s="780"/>
      <c r="AD120" s="780"/>
      <c r="AE120" s="781"/>
      <c r="AF120" s="782" t="s">
        <v>443</v>
      </c>
      <c r="AG120" s="780"/>
      <c r="AH120" s="780"/>
      <c r="AI120" s="780"/>
      <c r="AJ120" s="781"/>
      <c r="AK120" s="782" t="s">
        <v>447</v>
      </c>
      <c r="AL120" s="780"/>
      <c r="AM120" s="780"/>
      <c r="AN120" s="780"/>
      <c r="AO120" s="781"/>
      <c r="AP120" s="824" t="s">
        <v>443</v>
      </c>
      <c r="AQ120" s="825"/>
      <c r="AR120" s="825"/>
      <c r="AS120" s="825"/>
      <c r="AT120" s="826"/>
      <c r="AU120" s="880" t="s">
        <v>472</v>
      </c>
      <c r="AV120" s="881"/>
      <c r="AW120" s="881"/>
      <c r="AX120" s="881"/>
      <c r="AY120" s="882"/>
      <c r="AZ120" s="860" t="s">
        <v>473</v>
      </c>
      <c r="BA120" s="808"/>
      <c r="BB120" s="808"/>
      <c r="BC120" s="808"/>
      <c r="BD120" s="808"/>
      <c r="BE120" s="808"/>
      <c r="BF120" s="808"/>
      <c r="BG120" s="808"/>
      <c r="BH120" s="808"/>
      <c r="BI120" s="808"/>
      <c r="BJ120" s="808"/>
      <c r="BK120" s="808"/>
      <c r="BL120" s="808"/>
      <c r="BM120" s="808"/>
      <c r="BN120" s="808"/>
      <c r="BO120" s="808"/>
      <c r="BP120" s="809"/>
      <c r="BQ120" s="861">
        <v>3142250</v>
      </c>
      <c r="BR120" s="842"/>
      <c r="BS120" s="842"/>
      <c r="BT120" s="842"/>
      <c r="BU120" s="842"/>
      <c r="BV120" s="842">
        <v>3598788</v>
      </c>
      <c r="BW120" s="842"/>
      <c r="BX120" s="842"/>
      <c r="BY120" s="842"/>
      <c r="BZ120" s="842"/>
      <c r="CA120" s="842">
        <v>3825314</v>
      </c>
      <c r="CB120" s="842"/>
      <c r="CC120" s="842"/>
      <c r="CD120" s="842"/>
      <c r="CE120" s="842"/>
      <c r="CF120" s="866">
        <v>106.2</v>
      </c>
      <c r="CG120" s="867"/>
      <c r="CH120" s="867"/>
      <c r="CI120" s="867"/>
      <c r="CJ120" s="867"/>
      <c r="CK120" s="868" t="s">
        <v>474</v>
      </c>
      <c r="CL120" s="852"/>
      <c r="CM120" s="852"/>
      <c r="CN120" s="852"/>
      <c r="CO120" s="853"/>
      <c r="CP120" s="872" t="s">
        <v>475</v>
      </c>
      <c r="CQ120" s="873"/>
      <c r="CR120" s="873"/>
      <c r="CS120" s="873"/>
      <c r="CT120" s="873"/>
      <c r="CU120" s="873"/>
      <c r="CV120" s="873"/>
      <c r="CW120" s="873"/>
      <c r="CX120" s="873"/>
      <c r="CY120" s="873"/>
      <c r="CZ120" s="873"/>
      <c r="DA120" s="873"/>
      <c r="DB120" s="873"/>
      <c r="DC120" s="873"/>
      <c r="DD120" s="873"/>
      <c r="DE120" s="873"/>
      <c r="DF120" s="874"/>
      <c r="DG120" s="861">
        <v>3509888</v>
      </c>
      <c r="DH120" s="842"/>
      <c r="DI120" s="842"/>
      <c r="DJ120" s="842"/>
      <c r="DK120" s="842"/>
      <c r="DL120" s="842">
        <v>3243706</v>
      </c>
      <c r="DM120" s="842"/>
      <c r="DN120" s="842"/>
      <c r="DO120" s="842"/>
      <c r="DP120" s="842"/>
      <c r="DQ120" s="842">
        <v>2936802</v>
      </c>
      <c r="DR120" s="842"/>
      <c r="DS120" s="842"/>
      <c r="DT120" s="842"/>
      <c r="DU120" s="842"/>
      <c r="DV120" s="843">
        <v>81.5</v>
      </c>
      <c r="DW120" s="843"/>
      <c r="DX120" s="843"/>
      <c r="DY120" s="843"/>
      <c r="DZ120" s="844"/>
    </row>
    <row r="121" spans="1:130" s="230" customFormat="1" ht="26.25" customHeight="1" x14ac:dyDescent="0.2">
      <c r="A121" s="820"/>
      <c r="B121" s="821"/>
      <c r="C121" s="863" t="s">
        <v>476</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443</v>
      </c>
      <c r="AB121" s="780"/>
      <c r="AC121" s="780"/>
      <c r="AD121" s="780"/>
      <c r="AE121" s="781"/>
      <c r="AF121" s="782" t="s">
        <v>447</v>
      </c>
      <c r="AG121" s="780"/>
      <c r="AH121" s="780"/>
      <c r="AI121" s="780"/>
      <c r="AJ121" s="781"/>
      <c r="AK121" s="782" t="s">
        <v>443</v>
      </c>
      <c r="AL121" s="780"/>
      <c r="AM121" s="780"/>
      <c r="AN121" s="780"/>
      <c r="AO121" s="781"/>
      <c r="AP121" s="824" t="s">
        <v>443</v>
      </c>
      <c r="AQ121" s="825"/>
      <c r="AR121" s="825"/>
      <c r="AS121" s="825"/>
      <c r="AT121" s="826"/>
      <c r="AU121" s="883"/>
      <c r="AV121" s="884"/>
      <c r="AW121" s="884"/>
      <c r="AX121" s="884"/>
      <c r="AY121" s="885"/>
      <c r="AZ121" s="815" t="s">
        <v>477</v>
      </c>
      <c r="BA121" s="752"/>
      <c r="BB121" s="752"/>
      <c r="BC121" s="752"/>
      <c r="BD121" s="752"/>
      <c r="BE121" s="752"/>
      <c r="BF121" s="752"/>
      <c r="BG121" s="752"/>
      <c r="BH121" s="752"/>
      <c r="BI121" s="752"/>
      <c r="BJ121" s="752"/>
      <c r="BK121" s="752"/>
      <c r="BL121" s="752"/>
      <c r="BM121" s="752"/>
      <c r="BN121" s="752"/>
      <c r="BO121" s="752"/>
      <c r="BP121" s="753"/>
      <c r="BQ121" s="816">
        <v>64192</v>
      </c>
      <c r="BR121" s="817"/>
      <c r="BS121" s="817"/>
      <c r="BT121" s="817"/>
      <c r="BU121" s="817"/>
      <c r="BV121" s="817">
        <v>78649</v>
      </c>
      <c r="BW121" s="817"/>
      <c r="BX121" s="817"/>
      <c r="BY121" s="817"/>
      <c r="BZ121" s="817"/>
      <c r="CA121" s="817">
        <v>70161</v>
      </c>
      <c r="CB121" s="817"/>
      <c r="CC121" s="817"/>
      <c r="CD121" s="817"/>
      <c r="CE121" s="817"/>
      <c r="CF121" s="875">
        <v>1.9</v>
      </c>
      <c r="CG121" s="876"/>
      <c r="CH121" s="876"/>
      <c r="CI121" s="876"/>
      <c r="CJ121" s="876"/>
      <c r="CK121" s="869"/>
      <c r="CL121" s="855"/>
      <c r="CM121" s="855"/>
      <c r="CN121" s="855"/>
      <c r="CO121" s="856"/>
      <c r="CP121" s="835" t="s">
        <v>478</v>
      </c>
      <c r="CQ121" s="836"/>
      <c r="CR121" s="836"/>
      <c r="CS121" s="836"/>
      <c r="CT121" s="836"/>
      <c r="CU121" s="836"/>
      <c r="CV121" s="836"/>
      <c r="CW121" s="836"/>
      <c r="CX121" s="836"/>
      <c r="CY121" s="836"/>
      <c r="CZ121" s="836"/>
      <c r="DA121" s="836"/>
      <c r="DB121" s="836"/>
      <c r="DC121" s="836"/>
      <c r="DD121" s="836"/>
      <c r="DE121" s="836"/>
      <c r="DF121" s="837"/>
      <c r="DG121" s="816">
        <v>493927</v>
      </c>
      <c r="DH121" s="817"/>
      <c r="DI121" s="817"/>
      <c r="DJ121" s="817"/>
      <c r="DK121" s="817"/>
      <c r="DL121" s="817">
        <v>391514</v>
      </c>
      <c r="DM121" s="817"/>
      <c r="DN121" s="817"/>
      <c r="DO121" s="817"/>
      <c r="DP121" s="817"/>
      <c r="DQ121" s="817">
        <v>398705</v>
      </c>
      <c r="DR121" s="817"/>
      <c r="DS121" s="817"/>
      <c r="DT121" s="817"/>
      <c r="DU121" s="817"/>
      <c r="DV121" s="794">
        <v>11.1</v>
      </c>
      <c r="DW121" s="794"/>
      <c r="DX121" s="794"/>
      <c r="DY121" s="794"/>
      <c r="DZ121" s="795"/>
    </row>
    <row r="122" spans="1:130" s="230" customFormat="1" ht="26.25" customHeight="1" x14ac:dyDescent="0.2">
      <c r="A122" s="820"/>
      <c r="B122" s="821"/>
      <c r="C122" s="815" t="s">
        <v>457</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443</v>
      </c>
      <c r="AB122" s="780"/>
      <c r="AC122" s="780"/>
      <c r="AD122" s="780"/>
      <c r="AE122" s="781"/>
      <c r="AF122" s="782" t="s">
        <v>447</v>
      </c>
      <c r="AG122" s="780"/>
      <c r="AH122" s="780"/>
      <c r="AI122" s="780"/>
      <c r="AJ122" s="781"/>
      <c r="AK122" s="782" t="s">
        <v>443</v>
      </c>
      <c r="AL122" s="780"/>
      <c r="AM122" s="780"/>
      <c r="AN122" s="780"/>
      <c r="AO122" s="781"/>
      <c r="AP122" s="824" t="s">
        <v>443</v>
      </c>
      <c r="AQ122" s="825"/>
      <c r="AR122" s="825"/>
      <c r="AS122" s="825"/>
      <c r="AT122" s="826"/>
      <c r="AU122" s="883"/>
      <c r="AV122" s="884"/>
      <c r="AW122" s="884"/>
      <c r="AX122" s="884"/>
      <c r="AY122" s="885"/>
      <c r="AZ122" s="838" t="s">
        <v>479</v>
      </c>
      <c r="BA122" s="839"/>
      <c r="BB122" s="839"/>
      <c r="BC122" s="839"/>
      <c r="BD122" s="839"/>
      <c r="BE122" s="839"/>
      <c r="BF122" s="839"/>
      <c r="BG122" s="839"/>
      <c r="BH122" s="839"/>
      <c r="BI122" s="839"/>
      <c r="BJ122" s="839"/>
      <c r="BK122" s="839"/>
      <c r="BL122" s="839"/>
      <c r="BM122" s="839"/>
      <c r="BN122" s="839"/>
      <c r="BO122" s="839"/>
      <c r="BP122" s="840"/>
      <c r="BQ122" s="879">
        <v>6889765</v>
      </c>
      <c r="BR122" s="845"/>
      <c r="BS122" s="845"/>
      <c r="BT122" s="845"/>
      <c r="BU122" s="845"/>
      <c r="BV122" s="845">
        <v>6593696</v>
      </c>
      <c r="BW122" s="845"/>
      <c r="BX122" s="845"/>
      <c r="BY122" s="845"/>
      <c r="BZ122" s="845"/>
      <c r="CA122" s="845">
        <v>6146325</v>
      </c>
      <c r="CB122" s="845"/>
      <c r="CC122" s="845"/>
      <c r="CD122" s="845"/>
      <c r="CE122" s="845"/>
      <c r="CF122" s="846">
        <v>170.6</v>
      </c>
      <c r="CG122" s="847"/>
      <c r="CH122" s="847"/>
      <c r="CI122" s="847"/>
      <c r="CJ122" s="847"/>
      <c r="CK122" s="869"/>
      <c r="CL122" s="855"/>
      <c r="CM122" s="855"/>
      <c r="CN122" s="855"/>
      <c r="CO122" s="856"/>
      <c r="CP122" s="835" t="s">
        <v>480</v>
      </c>
      <c r="CQ122" s="836"/>
      <c r="CR122" s="836"/>
      <c r="CS122" s="836"/>
      <c r="CT122" s="836"/>
      <c r="CU122" s="836"/>
      <c r="CV122" s="836"/>
      <c r="CW122" s="836"/>
      <c r="CX122" s="836"/>
      <c r="CY122" s="836"/>
      <c r="CZ122" s="836"/>
      <c r="DA122" s="836"/>
      <c r="DB122" s="836"/>
      <c r="DC122" s="836"/>
      <c r="DD122" s="836"/>
      <c r="DE122" s="836"/>
      <c r="DF122" s="837"/>
      <c r="DG122" s="816" t="s">
        <v>443</v>
      </c>
      <c r="DH122" s="817"/>
      <c r="DI122" s="817"/>
      <c r="DJ122" s="817"/>
      <c r="DK122" s="817"/>
      <c r="DL122" s="817" t="s">
        <v>447</v>
      </c>
      <c r="DM122" s="817"/>
      <c r="DN122" s="817"/>
      <c r="DO122" s="817"/>
      <c r="DP122" s="817"/>
      <c r="DQ122" s="817" t="s">
        <v>447</v>
      </c>
      <c r="DR122" s="817"/>
      <c r="DS122" s="817"/>
      <c r="DT122" s="817"/>
      <c r="DU122" s="817"/>
      <c r="DV122" s="794" t="s">
        <v>447</v>
      </c>
      <c r="DW122" s="794"/>
      <c r="DX122" s="794"/>
      <c r="DY122" s="794"/>
      <c r="DZ122" s="795"/>
    </row>
    <row r="123" spans="1:130" s="230" customFormat="1" ht="26.25" customHeight="1" x14ac:dyDescent="0.2">
      <c r="A123" s="820"/>
      <c r="B123" s="821"/>
      <c r="C123" s="815" t="s">
        <v>463</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447</v>
      </c>
      <c r="AB123" s="780"/>
      <c r="AC123" s="780"/>
      <c r="AD123" s="780"/>
      <c r="AE123" s="781"/>
      <c r="AF123" s="782" t="s">
        <v>447</v>
      </c>
      <c r="AG123" s="780"/>
      <c r="AH123" s="780"/>
      <c r="AI123" s="780"/>
      <c r="AJ123" s="781"/>
      <c r="AK123" s="782" t="s">
        <v>447</v>
      </c>
      <c r="AL123" s="780"/>
      <c r="AM123" s="780"/>
      <c r="AN123" s="780"/>
      <c r="AO123" s="781"/>
      <c r="AP123" s="824" t="s">
        <v>447</v>
      </c>
      <c r="AQ123" s="825"/>
      <c r="AR123" s="825"/>
      <c r="AS123" s="825"/>
      <c r="AT123" s="826"/>
      <c r="AU123" s="886"/>
      <c r="AV123" s="887"/>
      <c r="AW123" s="887"/>
      <c r="AX123" s="887"/>
      <c r="AY123" s="887"/>
      <c r="AZ123" s="251" t="s">
        <v>193</v>
      </c>
      <c r="BA123" s="251"/>
      <c r="BB123" s="251"/>
      <c r="BC123" s="251"/>
      <c r="BD123" s="251"/>
      <c r="BE123" s="251"/>
      <c r="BF123" s="251"/>
      <c r="BG123" s="251"/>
      <c r="BH123" s="251"/>
      <c r="BI123" s="251"/>
      <c r="BJ123" s="251"/>
      <c r="BK123" s="251"/>
      <c r="BL123" s="251"/>
      <c r="BM123" s="251"/>
      <c r="BN123" s="251"/>
      <c r="BO123" s="877" t="s">
        <v>481</v>
      </c>
      <c r="BP123" s="878"/>
      <c r="BQ123" s="832">
        <v>10096207</v>
      </c>
      <c r="BR123" s="833"/>
      <c r="BS123" s="833"/>
      <c r="BT123" s="833"/>
      <c r="BU123" s="833"/>
      <c r="BV123" s="833">
        <v>10271133</v>
      </c>
      <c r="BW123" s="833"/>
      <c r="BX123" s="833"/>
      <c r="BY123" s="833"/>
      <c r="BZ123" s="833"/>
      <c r="CA123" s="833">
        <v>10041800</v>
      </c>
      <c r="CB123" s="833"/>
      <c r="CC123" s="833"/>
      <c r="CD123" s="833"/>
      <c r="CE123" s="833"/>
      <c r="CF123" s="748"/>
      <c r="CG123" s="749"/>
      <c r="CH123" s="749"/>
      <c r="CI123" s="749"/>
      <c r="CJ123" s="834"/>
      <c r="CK123" s="869"/>
      <c r="CL123" s="855"/>
      <c r="CM123" s="855"/>
      <c r="CN123" s="855"/>
      <c r="CO123" s="856"/>
      <c r="CP123" s="835" t="s">
        <v>414</v>
      </c>
      <c r="CQ123" s="836"/>
      <c r="CR123" s="836"/>
      <c r="CS123" s="836"/>
      <c r="CT123" s="836"/>
      <c r="CU123" s="836"/>
      <c r="CV123" s="836"/>
      <c r="CW123" s="836"/>
      <c r="CX123" s="836"/>
      <c r="CY123" s="836"/>
      <c r="CZ123" s="836"/>
      <c r="DA123" s="836"/>
      <c r="DB123" s="836"/>
      <c r="DC123" s="836"/>
      <c r="DD123" s="836"/>
      <c r="DE123" s="836"/>
      <c r="DF123" s="837"/>
      <c r="DG123" s="779" t="s">
        <v>443</v>
      </c>
      <c r="DH123" s="780"/>
      <c r="DI123" s="780"/>
      <c r="DJ123" s="780"/>
      <c r="DK123" s="781"/>
      <c r="DL123" s="782" t="s">
        <v>132</v>
      </c>
      <c r="DM123" s="780"/>
      <c r="DN123" s="780"/>
      <c r="DO123" s="780"/>
      <c r="DP123" s="781"/>
      <c r="DQ123" s="782" t="s">
        <v>132</v>
      </c>
      <c r="DR123" s="780"/>
      <c r="DS123" s="780"/>
      <c r="DT123" s="780"/>
      <c r="DU123" s="781"/>
      <c r="DV123" s="824" t="s">
        <v>443</v>
      </c>
      <c r="DW123" s="825"/>
      <c r="DX123" s="825"/>
      <c r="DY123" s="825"/>
      <c r="DZ123" s="826"/>
    </row>
    <row r="124" spans="1:130" s="230" customFormat="1" ht="26.25" customHeight="1" thickBot="1" x14ac:dyDescent="0.25">
      <c r="A124" s="820"/>
      <c r="B124" s="821"/>
      <c r="C124" s="815" t="s">
        <v>467</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443</v>
      </c>
      <c r="AB124" s="780"/>
      <c r="AC124" s="780"/>
      <c r="AD124" s="780"/>
      <c r="AE124" s="781"/>
      <c r="AF124" s="782" t="s">
        <v>132</v>
      </c>
      <c r="AG124" s="780"/>
      <c r="AH124" s="780"/>
      <c r="AI124" s="780"/>
      <c r="AJ124" s="781"/>
      <c r="AK124" s="782" t="s">
        <v>443</v>
      </c>
      <c r="AL124" s="780"/>
      <c r="AM124" s="780"/>
      <c r="AN124" s="780"/>
      <c r="AO124" s="781"/>
      <c r="AP124" s="824" t="s">
        <v>132</v>
      </c>
      <c r="AQ124" s="825"/>
      <c r="AR124" s="825"/>
      <c r="AS124" s="825"/>
      <c r="AT124" s="826"/>
      <c r="AU124" s="827" t="s">
        <v>482</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52.1</v>
      </c>
      <c r="BR124" s="831"/>
      <c r="BS124" s="831"/>
      <c r="BT124" s="831"/>
      <c r="BU124" s="831"/>
      <c r="BV124" s="831">
        <v>30</v>
      </c>
      <c r="BW124" s="831"/>
      <c r="BX124" s="831"/>
      <c r="BY124" s="831"/>
      <c r="BZ124" s="831"/>
      <c r="CA124" s="831">
        <v>17.899999999999999</v>
      </c>
      <c r="CB124" s="831"/>
      <c r="CC124" s="831"/>
      <c r="CD124" s="831"/>
      <c r="CE124" s="831"/>
      <c r="CF124" s="726"/>
      <c r="CG124" s="727"/>
      <c r="CH124" s="727"/>
      <c r="CI124" s="727"/>
      <c r="CJ124" s="862"/>
      <c r="CK124" s="870"/>
      <c r="CL124" s="870"/>
      <c r="CM124" s="870"/>
      <c r="CN124" s="870"/>
      <c r="CO124" s="871"/>
      <c r="CP124" s="835" t="s">
        <v>483</v>
      </c>
      <c r="CQ124" s="836"/>
      <c r="CR124" s="836"/>
      <c r="CS124" s="836"/>
      <c r="CT124" s="836"/>
      <c r="CU124" s="836"/>
      <c r="CV124" s="836"/>
      <c r="CW124" s="836"/>
      <c r="CX124" s="836"/>
      <c r="CY124" s="836"/>
      <c r="CZ124" s="836"/>
      <c r="DA124" s="836"/>
      <c r="DB124" s="836"/>
      <c r="DC124" s="836"/>
      <c r="DD124" s="836"/>
      <c r="DE124" s="836"/>
      <c r="DF124" s="837"/>
      <c r="DG124" s="763" t="s">
        <v>443</v>
      </c>
      <c r="DH124" s="764"/>
      <c r="DI124" s="764"/>
      <c r="DJ124" s="764"/>
      <c r="DK124" s="765"/>
      <c r="DL124" s="766" t="s">
        <v>132</v>
      </c>
      <c r="DM124" s="764"/>
      <c r="DN124" s="764"/>
      <c r="DO124" s="764"/>
      <c r="DP124" s="765"/>
      <c r="DQ124" s="766" t="s">
        <v>132</v>
      </c>
      <c r="DR124" s="764"/>
      <c r="DS124" s="764"/>
      <c r="DT124" s="764"/>
      <c r="DU124" s="765"/>
      <c r="DV124" s="848" t="s">
        <v>132</v>
      </c>
      <c r="DW124" s="849"/>
      <c r="DX124" s="849"/>
      <c r="DY124" s="849"/>
      <c r="DZ124" s="850"/>
    </row>
    <row r="125" spans="1:130" s="230" customFormat="1" ht="26.25" customHeight="1" x14ac:dyDescent="0.2">
      <c r="A125" s="820"/>
      <c r="B125" s="821"/>
      <c r="C125" s="815" t="s">
        <v>469</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132</v>
      </c>
      <c r="AB125" s="780"/>
      <c r="AC125" s="780"/>
      <c r="AD125" s="780"/>
      <c r="AE125" s="781"/>
      <c r="AF125" s="782" t="s">
        <v>132</v>
      </c>
      <c r="AG125" s="780"/>
      <c r="AH125" s="780"/>
      <c r="AI125" s="780"/>
      <c r="AJ125" s="781"/>
      <c r="AK125" s="782" t="s">
        <v>443</v>
      </c>
      <c r="AL125" s="780"/>
      <c r="AM125" s="780"/>
      <c r="AN125" s="780"/>
      <c r="AO125" s="781"/>
      <c r="AP125" s="824" t="s">
        <v>443</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484</v>
      </c>
      <c r="CL125" s="852"/>
      <c r="CM125" s="852"/>
      <c r="CN125" s="852"/>
      <c r="CO125" s="853"/>
      <c r="CP125" s="860" t="s">
        <v>485</v>
      </c>
      <c r="CQ125" s="808"/>
      <c r="CR125" s="808"/>
      <c r="CS125" s="808"/>
      <c r="CT125" s="808"/>
      <c r="CU125" s="808"/>
      <c r="CV125" s="808"/>
      <c r="CW125" s="808"/>
      <c r="CX125" s="808"/>
      <c r="CY125" s="808"/>
      <c r="CZ125" s="808"/>
      <c r="DA125" s="808"/>
      <c r="DB125" s="808"/>
      <c r="DC125" s="808"/>
      <c r="DD125" s="808"/>
      <c r="DE125" s="808"/>
      <c r="DF125" s="809"/>
      <c r="DG125" s="861" t="s">
        <v>132</v>
      </c>
      <c r="DH125" s="842"/>
      <c r="DI125" s="842"/>
      <c r="DJ125" s="842"/>
      <c r="DK125" s="842"/>
      <c r="DL125" s="842" t="s">
        <v>443</v>
      </c>
      <c r="DM125" s="842"/>
      <c r="DN125" s="842"/>
      <c r="DO125" s="842"/>
      <c r="DP125" s="842"/>
      <c r="DQ125" s="842" t="s">
        <v>443</v>
      </c>
      <c r="DR125" s="842"/>
      <c r="DS125" s="842"/>
      <c r="DT125" s="842"/>
      <c r="DU125" s="842"/>
      <c r="DV125" s="843" t="s">
        <v>443</v>
      </c>
      <c r="DW125" s="843"/>
      <c r="DX125" s="843"/>
      <c r="DY125" s="843"/>
      <c r="DZ125" s="844"/>
    </row>
    <row r="126" spans="1:130" s="230" customFormat="1" ht="26.25" customHeight="1" thickBot="1" x14ac:dyDescent="0.25">
      <c r="A126" s="820"/>
      <c r="B126" s="821"/>
      <c r="C126" s="815" t="s">
        <v>471</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19360</v>
      </c>
      <c r="AB126" s="780"/>
      <c r="AC126" s="780"/>
      <c r="AD126" s="780"/>
      <c r="AE126" s="781"/>
      <c r="AF126" s="782">
        <v>17903</v>
      </c>
      <c r="AG126" s="780"/>
      <c r="AH126" s="780"/>
      <c r="AI126" s="780"/>
      <c r="AJ126" s="781"/>
      <c r="AK126" s="782">
        <v>21937</v>
      </c>
      <c r="AL126" s="780"/>
      <c r="AM126" s="780"/>
      <c r="AN126" s="780"/>
      <c r="AO126" s="781"/>
      <c r="AP126" s="824">
        <v>0.6</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486</v>
      </c>
      <c r="CQ126" s="752"/>
      <c r="CR126" s="752"/>
      <c r="CS126" s="752"/>
      <c r="CT126" s="752"/>
      <c r="CU126" s="752"/>
      <c r="CV126" s="752"/>
      <c r="CW126" s="752"/>
      <c r="CX126" s="752"/>
      <c r="CY126" s="752"/>
      <c r="CZ126" s="752"/>
      <c r="DA126" s="752"/>
      <c r="DB126" s="752"/>
      <c r="DC126" s="752"/>
      <c r="DD126" s="752"/>
      <c r="DE126" s="752"/>
      <c r="DF126" s="753"/>
      <c r="DG126" s="816" t="s">
        <v>132</v>
      </c>
      <c r="DH126" s="817"/>
      <c r="DI126" s="817"/>
      <c r="DJ126" s="817"/>
      <c r="DK126" s="817"/>
      <c r="DL126" s="817" t="s">
        <v>132</v>
      </c>
      <c r="DM126" s="817"/>
      <c r="DN126" s="817"/>
      <c r="DO126" s="817"/>
      <c r="DP126" s="817"/>
      <c r="DQ126" s="817" t="s">
        <v>132</v>
      </c>
      <c r="DR126" s="817"/>
      <c r="DS126" s="817"/>
      <c r="DT126" s="817"/>
      <c r="DU126" s="817"/>
      <c r="DV126" s="794" t="s">
        <v>132</v>
      </c>
      <c r="DW126" s="794"/>
      <c r="DX126" s="794"/>
      <c r="DY126" s="794"/>
      <c r="DZ126" s="795"/>
    </row>
    <row r="127" spans="1:130" s="230" customFormat="1" ht="26.25" customHeight="1" x14ac:dyDescent="0.2">
      <c r="A127" s="822"/>
      <c r="B127" s="823"/>
      <c r="C127" s="838" t="s">
        <v>487</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488</v>
      </c>
      <c r="AB127" s="780"/>
      <c r="AC127" s="780"/>
      <c r="AD127" s="780"/>
      <c r="AE127" s="781"/>
      <c r="AF127" s="782" t="s">
        <v>443</v>
      </c>
      <c r="AG127" s="780"/>
      <c r="AH127" s="780"/>
      <c r="AI127" s="780"/>
      <c r="AJ127" s="781"/>
      <c r="AK127" s="782" t="s">
        <v>443</v>
      </c>
      <c r="AL127" s="780"/>
      <c r="AM127" s="780"/>
      <c r="AN127" s="780"/>
      <c r="AO127" s="781"/>
      <c r="AP127" s="824" t="s">
        <v>443</v>
      </c>
      <c r="AQ127" s="825"/>
      <c r="AR127" s="825"/>
      <c r="AS127" s="825"/>
      <c r="AT127" s="826"/>
      <c r="AU127" s="232"/>
      <c r="AV127" s="232"/>
      <c r="AW127" s="232"/>
      <c r="AX127" s="841" t="s">
        <v>489</v>
      </c>
      <c r="AY127" s="812"/>
      <c r="AZ127" s="812"/>
      <c r="BA127" s="812"/>
      <c r="BB127" s="812"/>
      <c r="BC127" s="812"/>
      <c r="BD127" s="812"/>
      <c r="BE127" s="813"/>
      <c r="BF127" s="811" t="s">
        <v>490</v>
      </c>
      <c r="BG127" s="812"/>
      <c r="BH127" s="812"/>
      <c r="BI127" s="812"/>
      <c r="BJ127" s="812"/>
      <c r="BK127" s="812"/>
      <c r="BL127" s="813"/>
      <c r="BM127" s="811" t="s">
        <v>491</v>
      </c>
      <c r="BN127" s="812"/>
      <c r="BO127" s="812"/>
      <c r="BP127" s="812"/>
      <c r="BQ127" s="812"/>
      <c r="BR127" s="812"/>
      <c r="BS127" s="813"/>
      <c r="BT127" s="811" t="s">
        <v>492</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493</v>
      </c>
      <c r="CQ127" s="752"/>
      <c r="CR127" s="752"/>
      <c r="CS127" s="752"/>
      <c r="CT127" s="752"/>
      <c r="CU127" s="752"/>
      <c r="CV127" s="752"/>
      <c r="CW127" s="752"/>
      <c r="CX127" s="752"/>
      <c r="CY127" s="752"/>
      <c r="CZ127" s="752"/>
      <c r="DA127" s="752"/>
      <c r="DB127" s="752"/>
      <c r="DC127" s="752"/>
      <c r="DD127" s="752"/>
      <c r="DE127" s="752"/>
      <c r="DF127" s="753"/>
      <c r="DG127" s="816" t="s">
        <v>443</v>
      </c>
      <c r="DH127" s="817"/>
      <c r="DI127" s="817"/>
      <c r="DJ127" s="817"/>
      <c r="DK127" s="817"/>
      <c r="DL127" s="817" t="s">
        <v>132</v>
      </c>
      <c r="DM127" s="817"/>
      <c r="DN127" s="817"/>
      <c r="DO127" s="817"/>
      <c r="DP127" s="817"/>
      <c r="DQ127" s="817" t="s">
        <v>443</v>
      </c>
      <c r="DR127" s="817"/>
      <c r="DS127" s="817"/>
      <c r="DT127" s="817"/>
      <c r="DU127" s="817"/>
      <c r="DV127" s="794" t="s">
        <v>132</v>
      </c>
      <c r="DW127" s="794"/>
      <c r="DX127" s="794"/>
      <c r="DY127" s="794"/>
      <c r="DZ127" s="795"/>
    </row>
    <row r="128" spans="1:130" s="230" customFormat="1" ht="26.25" customHeight="1" thickBot="1" x14ac:dyDescent="0.25">
      <c r="A128" s="796" t="s">
        <v>494</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495</v>
      </c>
      <c r="X128" s="798"/>
      <c r="Y128" s="798"/>
      <c r="Z128" s="799"/>
      <c r="AA128" s="800">
        <v>168</v>
      </c>
      <c r="AB128" s="801"/>
      <c r="AC128" s="801"/>
      <c r="AD128" s="801"/>
      <c r="AE128" s="802"/>
      <c r="AF128" s="803" t="s">
        <v>496</v>
      </c>
      <c r="AG128" s="801"/>
      <c r="AH128" s="801"/>
      <c r="AI128" s="801"/>
      <c r="AJ128" s="802"/>
      <c r="AK128" s="803">
        <v>172</v>
      </c>
      <c r="AL128" s="801"/>
      <c r="AM128" s="801"/>
      <c r="AN128" s="801"/>
      <c r="AO128" s="802"/>
      <c r="AP128" s="804"/>
      <c r="AQ128" s="805"/>
      <c r="AR128" s="805"/>
      <c r="AS128" s="805"/>
      <c r="AT128" s="806"/>
      <c r="AU128" s="232"/>
      <c r="AV128" s="232"/>
      <c r="AW128" s="232"/>
      <c r="AX128" s="807" t="s">
        <v>497</v>
      </c>
      <c r="AY128" s="808"/>
      <c r="AZ128" s="808"/>
      <c r="BA128" s="808"/>
      <c r="BB128" s="808"/>
      <c r="BC128" s="808"/>
      <c r="BD128" s="808"/>
      <c r="BE128" s="809"/>
      <c r="BF128" s="786" t="s">
        <v>443</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498</v>
      </c>
      <c r="CQ128" s="730"/>
      <c r="CR128" s="730"/>
      <c r="CS128" s="730"/>
      <c r="CT128" s="730"/>
      <c r="CU128" s="730"/>
      <c r="CV128" s="730"/>
      <c r="CW128" s="730"/>
      <c r="CX128" s="730"/>
      <c r="CY128" s="730"/>
      <c r="CZ128" s="730"/>
      <c r="DA128" s="730"/>
      <c r="DB128" s="730"/>
      <c r="DC128" s="730"/>
      <c r="DD128" s="730"/>
      <c r="DE128" s="730"/>
      <c r="DF128" s="731"/>
      <c r="DG128" s="790" t="s">
        <v>132</v>
      </c>
      <c r="DH128" s="791"/>
      <c r="DI128" s="791"/>
      <c r="DJ128" s="791"/>
      <c r="DK128" s="791"/>
      <c r="DL128" s="791" t="s">
        <v>132</v>
      </c>
      <c r="DM128" s="791"/>
      <c r="DN128" s="791"/>
      <c r="DO128" s="791"/>
      <c r="DP128" s="791"/>
      <c r="DQ128" s="791" t="s">
        <v>132</v>
      </c>
      <c r="DR128" s="791"/>
      <c r="DS128" s="791"/>
      <c r="DT128" s="791"/>
      <c r="DU128" s="791"/>
      <c r="DV128" s="792" t="s">
        <v>443</v>
      </c>
      <c r="DW128" s="792"/>
      <c r="DX128" s="792"/>
      <c r="DY128" s="792"/>
      <c r="DZ128" s="793"/>
    </row>
    <row r="129" spans="1:131" s="230" customFormat="1" ht="26.25" customHeight="1" x14ac:dyDescent="0.2">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499</v>
      </c>
      <c r="X129" s="777"/>
      <c r="Y129" s="777"/>
      <c r="Z129" s="778"/>
      <c r="AA129" s="779">
        <v>4137309</v>
      </c>
      <c r="AB129" s="780"/>
      <c r="AC129" s="780"/>
      <c r="AD129" s="780"/>
      <c r="AE129" s="781"/>
      <c r="AF129" s="782">
        <v>4340317</v>
      </c>
      <c r="AG129" s="780"/>
      <c r="AH129" s="780"/>
      <c r="AI129" s="780"/>
      <c r="AJ129" s="781"/>
      <c r="AK129" s="782">
        <v>4262510</v>
      </c>
      <c r="AL129" s="780"/>
      <c r="AM129" s="780"/>
      <c r="AN129" s="780"/>
      <c r="AO129" s="781"/>
      <c r="AP129" s="783"/>
      <c r="AQ129" s="784"/>
      <c r="AR129" s="784"/>
      <c r="AS129" s="784"/>
      <c r="AT129" s="785"/>
      <c r="AU129" s="233"/>
      <c r="AV129" s="233"/>
      <c r="AW129" s="233"/>
      <c r="AX129" s="751" t="s">
        <v>500</v>
      </c>
      <c r="AY129" s="752"/>
      <c r="AZ129" s="752"/>
      <c r="BA129" s="752"/>
      <c r="BB129" s="752"/>
      <c r="BC129" s="752"/>
      <c r="BD129" s="752"/>
      <c r="BE129" s="753"/>
      <c r="BF129" s="770" t="s">
        <v>443</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501</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502</v>
      </c>
      <c r="X130" s="777"/>
      <c r="Y130" s="777"/>
      <c r="Z130" s="778"/>
      <c r="AA130" s="779">
        <v>673782</v>
      </c>
      <c r="AB130" s="780"/>
      <c r="AC130" s="780"/>
      <c r="AD130" s="780"/>
      <c r="AE130" s="781"/>
      <c r="AF130" s="782">
        <v>661598</v>
      </c>
      <c r="AG130" s="780"/>
      <c r="AH130" s="780"/>
      <c r="AI130" s="780"/>
      <c r="AJ130" s="781"/>
      <c r="AK130" s="782">
        <v>659371</v>
      </c>
      <c r="AL130" s="780"/>
      <c r="AM130" s="780"/>
      <c r="AN130" s="780"/>
      <c r="AO130" s="781"/>
      <c r="AP130" s="783"/>
      <c r="AQ130" s="784"/>
      <c r="AR130" s="784"/>
      <c r="AS130" s="784"/>
      <c r="AT130" s="785"/>
      <c r="AU130" s="233"/>
      <c r="AV130" s="233"/>
      <c r="AW130" s="233"/>
      <c r="AX130" s="751" t="s">
        <v>503</v>
      </c>
      <c r="AY130" s="752"/>
      <c r="AZ130" s="752"/>
      <c r="BA130" s="752"/>
      <c r="BB130" s="752"/>
      <c r="BC130" s="752"/>
      <c r="BD130" s="752"/>
      <c r="BE130" s="753"/>
      <c r="BF130" s="754">
        <v>13</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504</v>
      </c>
      <c r="X131" s="761"/>
      <c r="Y131" s="761"/>
      <c r="Z131" s="762"/>
      <c r="AA131" s="763">
        <v>3463527</v>
      </c>
      <c r="AB131" s="764"/>
      <c r="AC131" s="764"/>
      <c r="AD131" s="764"/>
      <c r="AE131" s="765"/>
      <c r="AF131" s="766">
        <v>3678719</v>
      </c>
      <c r="AG131" s="764"/>
      <c r="AH131" s="764"/>
      <c r="AI131" s="764"/>
      <c r="AJ131" s="765"/>
      <c r="AK131" s="766">
        <v>3603139</v>
      </c>
      <c r="AL131" s="764"/>
      <c r="AM131" s="764"/>
      <c r="AN131" s="764"/>
      <c r="AO131" s="765"/>
      <c r="AP131" s="767"/>
      <c r="AQ131" s="768"/>
      <c r="AR131" s="768"/>
      <c r="AS131" s="768"/>
      <c r="AT131" s="769"/>
      <c r="AU131" s="233"/>
      <c r="AV131" s="233"/>
      <c r="AW131" s="233"/>
      <c r="AX131" s="729" t="s">
        <v>505</v>
      </c>
      <c r="AY131" s="730"/>
      <c r="AZ131" s="730"/>
      <c r="BA131" s="730"/>
      <c r="BB131" s="730"/>
      <c r="BC131" s="730"/>
      <c r="BD131" s="730"/>
      <c r="BE131" s="731"/>
      <c r="BF131" s="732">
        <v>17.899999999999999</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506</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507</v>
      </c>
      <c r="W132" s="742"/>
      <c r="X132" s="742"/>
      <c r="Y132" s="742"/>
      <c r="Z132" s="743"/>
      <c r="AA132" s="744">
        <v>13.631711259999999</v>
      </c>
      <c r="AB132" s="745"/>
      <c r="AC132" s="745"/>
      <c r="AD132" s="745"/>
      <c r="AE132" s="746"/>
      <c r="AF132" s="747">
        <v>12.829710560000001</v>
      </c>
      <c r="AG132" s="745"/>
      <c r="AH132" s="745"/>
      <c r="AI132" s="745"/>
      <c r="AJ132" s="746"/>
      <c r="AK132" s="747">
        <v>12.72384995</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508</v>
      </c>
      <c r="W133" s="721"/>
      <c r="X133" s="721"/>
      <c r="Y133" s="721"/>
      <c r="Z133" s="722"/>
      <c r="AA133" s="723">
        <v>13.5</v>
      </c>
      <c r="AB133" s="724"/>
      <c r="AC133" s="724"/>
      <c r="AD133" s="724"/>
      <c r="AE133" s="725"/>
      <c r="AF133" s="723">
        <v>13.6</v>
      </c>
      <c r="AG133" s="724"/>
      <c r="AH133" s="724"/>
      <c r="AI133" s="724"/>
      <c r="AJ133" s="725"/>
      <c r="AK133" s="723">
        <v>13</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lHel0i2K5ZZ68SgMxPIHjkKrq574mO3G0it58Xq5Fizft2oBitM4xxdIKpLNQGCIy6rGxLnflFMZORhtm5sXQ==" saltValue="64Yr7fwZW2OMWhUcV5517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509</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4xBGN6vhNIxW0VaQ0wn9EtbgayTevdv5FCp9rBni01cKAVRbSIuFKzfqJRd0l9Zuex+D7DlanRC7Aq+tvmRdoA==" saltValue="VCnMwEeVmGBu6hN+uap60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3" zoomScale="70" zoomScaleNormal="7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PsPYgZ/hyoY5vyprj66HrywynyqjCJqUD7M+lFfrO2txQFo7wvM+WQQYW6hV6f9zZE3E1KEw92uB6K7XpYeOLA==" saltValue="sDz8Gav6Hy36BDmx52CoR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510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511</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7" t="s">
        <v>512</v>
      </c>
      <c r="AP7" s="272"/>
      <c r="AQ7" s="273" t="s">
        <v>513</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8"/>
      <c r="AP8" s="278" t="s">
        <v>514</v>
      </c>
      <c r="AQ8" s="279" t="s">
        <v>515</v>
      </c>
      <c r="AR8" s="280" t="s">
        <v>516</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9" t="s">
        <v>517</v>
      </c>
      <c r="AL9" s="1130"/>
      <c r="AM9" s="1130"/>
      <c r="AN9" s="1131"/>
      <c r="AO9" s="281">
        <v>1235090</v>
      </c>
      <c r="AP9" s="281">
        <v>113197</v>
      </c>
      <c r="AQ9" s="282">
        <v>104296</v>
      </c>
      <c r="AR9" s="283">
        <v>8.5</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9" t="s">
        <v>518</v>
      </c>
      <c r="AL10" s="1130"/>
      <c r="AM10" s="1130"/>
      <c r="AN10" s="1131"/>
      <c r="AO10" s="284">
        <v>128084</v>
      </c>
      <c r="AP10" s="284">
        <v>11739</v>
      </c>
      <c r="AQ10" s="285">
        <v>16614</v>
      </c>
      <c r="AR10" s="286">
        <v>-29.3</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9" t="s">
        <v>519</v>
      </c>
      <c r="AL11" s="1130"/>
      <c r="AM11" s="1130"/>
      <c r="AN11" s="1131"/>
      <c r="AO11" s="284" t="s">
        <v>520</v>
      </c>
      <c r="AP11" s="284" t="s">
        <v>520</v>
      </c>
      <c r="AQ11" s="285">
        <v>799</v>
      </c>
      <c r="AR11" s="286" t="s">
        <v>520</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9" t="s">
        <v>521</v>
      </c>
      <c r="AL12" s="1130"/>
      <c r="AM12" s="1130"/>
      <c r="AN12" s="1131"/>
      <c r="AO12" s="284" t="s">
        <v>520</v>
      </c>
      <c r="AP12" s="284" t="s">
        <v>520</v>
      </c>
      <c r="AQ12" s="285" t="s">
        <v>520</v>
      </c>
      <c r="AR12" s="286" t="s">
        <v>520</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9" t="s">
        <v>522</v>
      </c>
      <c r="AL13" s="1130"/>
      <c r="AM13" s="1130"/>
      <c r="AN13" s="1131"/>
      <c r="AO13" s="284">
        <v>35629</v>
      </c>
      <c r="AP13" s="284">
        <v>3265</v>
      </c>
      <c r="AQ13" s="285">
        <v>4504</v>
      </c>
      <c r="AR13" s="286">
        <v>-27.5</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9" t="s">
        <v>523</v>
      </c>
      <c r="AL14" s="1130"/>
      <c r="AM14" s="1130"/>
      <c r="AN14" s="1131"/>
      <c r="AO14" s="284">
        <v>2139</v>
      </c>
      <c r="AP14" s="284">
        <v>196</v>
      </c>
      <c r="AQ14" s="285">
        <v>2125</v>
      </c>
      <c r="AR14" s="286">
        <v>-90.8</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2" t="s">
        <v>524</v>
      </c>
      <c r="AL15" s="1133"/>
      <c r="AM15" s="1133"/>
      <c r="AN15" s="1134"/>
      <c r="AO15" s="284">
        <v>-75093</v>
      </c>
      <c r="AP15" s="284">
        <v>-6882</v>
      </c>
      <c r="AQ15" s="285">
        <v>-7352</v>
      </c>
      <c r="AR15" s="286">
        <v>-6.4</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2" t="s">
        <v>193</v>
      </c>
      <c r="AL16" s="1133"/>
      <c r="AM16" s="1133"/>
      <c r="AN16" s="1134"/>
      <c r="AO16" s="284">
        <v>1325849</v>
      </c>
      <c r="AP16" s="284">
        <v>121515</v>
      </c>
      <c r="AQ16" s="285">
        <v>120986</v>
      </c>
      <c r="AR16" s="286">
        <v>0.4</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525</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526</v>
      </c>
      <c r="AP20" s="293" t="s">
        <v>527</v>
      </c>
      <c r="AQ20" s="294" t="s">
        <v>528</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5" t="s">
        <v>529</v>
      </c>
      <c r="AL21" s="1136"/>
      <c r="AM21" s="1136"/>
      <c r="AN21" s="1137"/>
      <c r="AO21" s="297">
        <v>11.27</v>
      </c>
      <c r="AP21" s="298">
        <v>10.56</v>
      </c>
      <c r="AQ21" s="299">
        <v>0.71</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5" t="s">
        <v>530</v>
      </c>
      <c r="AL22" s="1136"/>
      <c r="AM22" s="1136"/>
      <c r="AN22" s="1137"/>
      <c r="AO22" s="302">
        <v>97.3</v>
      </c>
      <c r="AP22" s="303">
        <v>96.8</v>
      </c>
      <c r="AQ22" s="304">
        <v>0.5</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28" t="s">
        <v>531</v>
      </c>
      <c r="B26" s="1128"/>
      <c r="C26" s="1128"/>
      <c r="D26" s="1128"/>
      <c r="E26" s="1128"/>
      <c r="F26" s="1128"/>
      <c r="G26" s="1128"/>
      <c r="H26" s="1128"/>
      <c r="I26" s="1128"/>
      <c r="J26" s="1128"/>
      <c r="K26" s="1128"/>
      <c r="L26" s="1128"/>
      <c r="M26" s="1128"/>
      <c r="N26" s="1128"/>
      <c r="O26" s="1128"/>
      <c r="P26" s="1128"/>
      <c r="Q26" s="1128"/>
      <c r="R26" s="1128"/>
      <c r="S26" s="1128"/>
      <c r="T26" s="1128"/>
      <c r="U26" s="1128"/>
      <c r="V26" s="1128"/>
      <c r="W26" s="1128"/>
      <c r="X26" s="1128"/>
      <c r="Y26" s="1128"/>
      <c r="Z26" s="1128"/>
      <c r="AA26" s="1128"/>
      <c r="AB26" s="1128"/>
      <c r="AC26" s="1128"/>
      <c r="AD26" s="1128"/>
      <c r="AE26" s="1128"/>
      <c r="AF26" s="1128"/>
      <c r="AG26" s="1128"/>
      <c r="AH26" s="1128"/>
      <c r="AI26" s="1128"/>
      <c r="AJ26" s="1128"/>
      <c r="AK26" s="1128"/>
      <c r="AL26" s="1128"/>
      <c r="AM26" s="1128"/>
      <c r="AN26" s="1128"/>
      <c r="AO26" s="1128"/>
      <c r="AP26" s="1128"/>
      <c r="AQ26" s="1128"/>
      <c r="AR26" s="1128"/>
      <c r="AS26" s="1128"/>
      <c r="AT26" s="267"/>
    </row>
    <row r="27" spans="1:46" ht="13" x14ac:dyDescent="0.2">
      <c r="A27" s="309"/>
      <c r="AO27" s="262"/>
      <c r="AP27" s="262"/>
      <c r="AQ27" s="262"/>
      <c r="AR27" s="262"/>
      <c r="AS27" s="262"/>
      <c r="AT27" s="262"/>
    </row>
    <row r="28" spans="1:46" ht="16.5" x14ac:dyDescent="0.2">
      <c r="A28" s="263" t="s">
        <v>532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533</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7" t="s">
        <v>512</v>
      </c>
      <c r="AP30" s="272"/>
      <c r="AQ30" s="273" t="s">
        <v>513</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8"/>
      <c r="AP31" s="278" t="s">
        <v>514</v>
      </c>
      <c r="AQ31" s="279" t="s">
        <v>515</v>
      </c>
      <c r="AR31" s="280" t="s">
        <v>516</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9" t="s">
        <v>534</v>
      </c>
      <c r="AL32" s="1120"/>
      <c r="AM32" s="1120"/>
      <c r="AN32" s="1121"/>
      <c r="AO32" s="312">
        <v>636870</v>
      </c>
      <c r="AP32" s="312">
        <v>58370</v>
      </c>
      <c r="AQ32" s="313">
        <v>60627</v>
      </c>
      <c r="AR32" s="314">
        <v>-3.7</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9" t="s">
        <v>535</v>
      </c>
      <c r="AL33" s="1120"/>
      <c r="AM33" s="1120"/>
      <c r="AN33" s="1121"/>
      <c r="AO33" s="312" t="s">
        <v>520</v>
      </c>
      <c r="AP33" s="312" t="s">
        <v>520</v>
      </c>
      <c r="AQ33" s="313" t="s">
        <v>520</v>
      </c>
      <c r="AR33" s="314" t="s">
        <v>520</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9" t="s">
        <v>536</v>
      </c>
      <c r="AL34" s="1120"/>
      <c r="AM34" s="1120"/>
      <c r="AN34" s="1121"/>
      <c r="AO34" s="312" t="s">
        <v>520</v>
      </c>
      <c r="AP34" s="312" t="s">
        <v>520</v>
      </c>
      <c r="AQ34" s="313" t="s">
        <v>520</v>
      </c>
      <c r="AR34" s="314" t="s">
        <v>520</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9" t="s">
        <v>537</v>
      </c>
      <c r="AL35" s="1120"/>
      <c r="AM35" s="1120"/>
      <c r="AN35" s="1121"/>
      <c r="AO35" s="312">
        <v>375189</v>
      </c>
      <c r="AP35" s="312">
        <v>34386</v>
      </c>
      <c r="AQ35" s="313">
        <v>21887</v>
      </c>
      <c r="AR35" s="314">
        <v>57.1</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9" t="s">
        <v>538</v>
      </c>
      <c r="AL36" s="1120"/>
      <c r="AM36" s="1120"/>
      <c r="AN36" s="1121"/>
      <c r="AO36" s="312">
        <v>84005</v>
      </c>
      <c r="AP36" s="312">
        <v>7699</v>
      </c>
      <c r="AQ36" s="313">
        <v>5351</v>
      </c>
      <c r="AR36" s="314">
        <v>43.9</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9" t="s">
        <v>539</v>
      </c>
      <c r="AL37" s="1120"/>
      <c r="AM37" s="1120"/>
      <c r="AN37" s="1121"/>
      <c r="AO37" s="312">
        <v>21937</v>
      </c>
      <c r="AP37" s="312">
        <v>2011</v>
      </c>
      <c r="AQ37" s="313">
        <v>569</v>
      </c>
      <c r="AR37" s="314">
        <v>253.4</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2" t="s">
        <v>540</v>
      </c>
      <c r="AL38" s="1123"/>
      <c r="AM38" s="1123"/>
      <c r="AN38" s="1124"/>
      <c r="AO38" s="315" t="s">
        <v>520</v>
      </c>
      <c r="AP38" s="315" t="s">
        <v>520</v>
      </c>
      <c r="AQ38" s="316">
        <v>12</v>
      </c>
      <c r="AR38" s="304" t="s">
        <v>520</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2" t="s">
        <v>541</v>
      </c>
      <c r="AL39" s="1123"/>
      <c r="AM39" s="1123"/>
      <c r="AN39" s="1124"/>
      <c r="AO39" s="312">
        <v>-172</v>
      </c>
      <c r="AP39" s="312">
        <v>-16</v>
      </c>
      <c r="AQ39" s="313">
        <v>-1532</v>
      </c>
      <c r="AR39" s="314">
        <v>-99</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9" t="s">
        <v>542</v>
      </c>
      <c r="AL40" s="1120"/>
      <c r="AM40" s="1120"/>
      <c r="AN40" s="1121"/>
      <c r="AO40" s="312">
        <v>-659371</v>
      </c>
      <c r="AP40" s="312">
        <v>-60432</v>
      </c>
      <c r="AQ40" s="313">
        <v>-57744</v>
      </c>
      <c r="AR40" s="314">
        <v>4.7</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5" t="s">
        <v>307</v>
      </c>
      <c r="AL41" s="1126"/>
      <c r="AM41" s="1126"/>
      <c r="AN41" s="1127"/>
      <c r="AO41" s="312">
        <v>458458</v>
      </c>
      <c r="AP41" s="312">
        <v>42018</v>
      </c>
      <c r="AQ41" s="313">
        <v>29170</v>
      </c>
      <c r="AR41" s="314">
        <v>44</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543</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545</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2" t="s">
        <v>512</v>
      </c>
      <c r="AN49" s="1114" t="s">
        <v>546</v>
      </c>
      <c r="AO49" s="1115"/>
      <c r="AP49" s="1115"/>
      <c r="AQ49" s="1115"/>
      <c r="AR49" s="1116"/>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3"/>
      <c r="AN50" s="328" t="s">
        <v>547</v>
      </c>
      <c r="AO50" s="329" t="s">
        <v>548</v>
      </c>
      <c r="AP50" s="330" t="s">
        <v>549</v>
      </c>
      <c r="AQ50" s="331" t="s">
        <v>550</v>
      </c>
      <c r="AR50" s="332" t="s">
        <v>551</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552</v>
      </c>
      <c r="AL51" s="325"/>
      <c r="AM51" s="333">
        <v>585108</v>
      </c>
      <c r="AN51" s="334">
        <v>52660</v>
      </c>
      <c r="AO51" s="335">
        <v>8.9</v>
      </c>
      <c r="AP51" s="336">
        <v>108252</v>
      </c>
      <c r="AQ51" s="337">
        <v>30.4</v>
      </c>
      <c r="AR51" s="338">
        <v>-21.5</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553</v>
      </c>
      <c r="AM52" s="341">
        <v>399823</v>
      </c>
      <c r="AN52" s="342">
        <v>35984</v>
      </c>
      <c r="AO52" s="343">
        <v>-0.7</v>
      </c>
      <c r="AP52" s="344">
        <v>50321</v>
      </c>
      <c r="AQ52" s="345">
        <v>7.6</v>
      </c>
      <c r="AR52" s="346">
        <v>-8.3000000000000007</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554</v>
      </c>
      <c r="AL53" s="325"/>
      <c r="AM53" s="333">
        <v>926947</v>
      </c>
      <c r="AN53" s="334">
        <v>83569</v>
      </c>
      <c r="AO53" s="335">
        <v>58.7</v>
      </c>
      <c r="AP53" s="336">
        <v>93492</v>
      </c>
      <c r="AQ53" s="337">
        <v>-13.6</v>
      </c>
      <c r="AR53" s="338">
        <v>72.3</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553</v>
      </c>
      <c r="AM54" s="341">
        <v>743935</v>
      </c>
      <c r="AN54" s="342">
        <v>67070</v>
      </c>
      <c r="AO54" s="343">
        <v>86.4</v>
      </c>
      <c r="AP54" s="344">
        <v>53316</v>
      </c>
      <c r="AQ54" s="345">
        <v>6</v>
      </c>
      <c r="AR54" s="346">
        <v>80.400000000000006</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555</v>
      </c>
      <c r="AL55" s="325"/>
      <c r="AM55" s="333">
        <v>965743</v>
      </c>
      <c r="AN55" s="334">
        <v>86941</v>
      </c>
      <c r="AO55" s="335">
        <v>4</v>
      </c>
      <c r="AP55" s="336">
        <v>94796</v>
      </c>
      <c r="AQ55" s="337">
        <v>1.4</v>
      </c>
      <c r="AR55" s="338">
        <v>2.6</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553</v>
      </c>
      <c r="AM56" s="341">
        <v>409515</v>
      </c>
      <c r="AN56" s="342">
        <v>36867</v>
      </c>
      <c r="AO56" s="343">
        <v>-45</v>
      </c>
      <c r="AP56" s="344">
        <v>55781</v>
      </c>
      <c r="AQ56" s="345">
        <v>4.5999999999999996</v>
      </c>
      <c r="AR56" s="346">
        <v>-49.6</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556</v>
      </c>
      <c r="AL57" s="325"/>
      <c r="AM57" s="333">
        <v>611384</v>
      </c>
      <c r="AN57" s="334">
        <v>55677</v>
      </c>
      <c r="AO57" s="335">
        <v>-36</v>
      </c>
      <c r="AP57" s="336">
        <v>85942</v>
      </c>
      <c r="AQ57" s="337">
        <v>-9.3000000000000007</v>
      </c>
      <c r="AR57" s="338">
        <v>-26.7</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553</v>
      </c>
      <c r="AM58" s="341">
        <v>392531</v>
      </c>
      <c r="AN58" s="342">
        <v>35746</v>
      </c>
      <c r="AO58" s="343">
        <v>-3</v>
      </c>
      <c r="AP58" s="344">
        <v>48630</v>
      </c>
      <c r="AQ58" s="345">
        <v>-12.8</v>
      </c>
      <c r="AR58" s="346">
        <v>9.8000000000000007</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557</v>
      </c>
      <c r="AL59" s="325"/>
      <c r="AM59" s="333">
        <v>566117</v>
      </c>
      <c r="AN59" s="334">
        <v>51885</v>
      </c>
      <c r="AO59" s="335">
        <v>-6.8</v>
      </c>
      <c r="AP59" s="336">
        <v>95007</v>
      </c>
      <c r="AQ59" s="337">
        <v>10.5</v>
      </c>
      <c r="AR59" s="338">
        <v>-17.3</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553</v>
      </c>
      <c r="AM60" s="341">
        <v>419322</v>
      </c>
      <c r="AN60" s="342">
        <v>38431</v>
      </c>
      <c r="AO60" s="343">
        <v>7.5</v>
      </c>
      <c r="AP60" s="344">
        <v>48509</v>
      </c>
      <c r="AQ60" s="345">
        <v>-0.2</v>
      </c>
      <c r="AR60" s="346">
        <v>7.7</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558</v>
      </c>
      <c r="AL61" s="347"/>
      <c r="AM61" s="348">
        <v>731060</v>
      </c>
      <c r="AN61" s="349">
        <v>66146</v>
      </c>
      <c r="AO61" s="350">
        <v>5.8</v>
      </c>
      <c r="AP61" s="351">
        <v>95498</v>
      </c>
      <c r="AQ61" s="352">
        <v>3.9</v>
      </c>
      <c r="AR61" s="338">
        <v>1.9</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553</v>
      </c>
      <c r="AM62" s="341">
        <v>473025</v>
      </c>
      <c r="AN62" s="342">
        <v>42820</v>
      </c>
      <c r="AO62" s="343">
        <v>9</v>
      </c>
      <c r="AP62" s="344">
        <v>51311</v>
      </c>
      <c r="AQ62" s="345">
        <v>1</v>
      </c>
      <c r="AR62" s="346">
        <v>8</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QOq6nztq92UGR9guJKGk1SlgU6qie5DVuLOjsHGm+9es5w0vUz6Y63VH5ct1h4vS28cW5aUC3aTpHJN5Q/PQSA==" saltValue="Gxi4YLzMBUQA4jGMzN3yx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560</v>
      </c>
    </row>
    <row r="121" spans="125:125" ht="13.5" hidden="1" customHeight="1" x14ac:dyDescent="0.2">
      <c r="DU121" s="259"/>
    </row>
  </sheetData>
  <sheetProtection algorithmName="SHA-512" hashValue="5MK2Jskmt7gK4okxmSlKULn/s876ReIPb87Xh9rpAOIW/oZwz7f449DRjQ8KlRi4If71uEjVypL9s0Ahu2h3mg==" saltValue="mrJNlBnS+SJZCGq51wAQG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509</v>
      </c>
    </row>
  </sheetData>
  <sheetProtection algorithmName="SHA-512" hashValue="P7nuN1ZsFz52AQlHH6N8OYRXkEko+HfvR9E9B7bmOKkzrVq+NHEQ5LVsRgBfh0RVHe5CcQ0d50yB6Mal1d8Dcw==" saltValue="QM21+nlohPqzFKDacfZxm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election activeCell="F49" sqref="F49"/>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561</v>
      </c>
      <c r="G46" s="8" t="s">
        <v>562</v>
      </c>
      <c r="H46" s="8" t="s">
        <v>563</v>
      </c>
      <c r="I46" s="8" t="s">
        <v>564</v>
      </c>
      <c r="J46" s="9" t="s">
        <v>565</v>
      </c>
    </row>
    <row r="47" spans="2:10" ht="57.75" customHeight="1" x14ac:dyDescent="0.2">
      <c r="B47" s="10"/>
      <c r="C47" s="1138" t="s">
        <v>3</v>
      </c>
      <c r="D47" s="1138"/>
      <c r="E47" s="1139"/>
      <c r="F47" s="11">
        <v>56.66</v>
      </c>
      <c r="G47" s="12">
        <v>62.74</v>
      </c>
      <c r="H47" s="12">
        <v>65.63</v>
      </c>
      <c r="I47" s="12">
        <v>70.73</v>
      </c>
      <c r="J47" s="13">
        <v>72.849999999999994</v>
      </c>
    </row>
    <row r="48" spans="2:10" ht="57.75" customHeight="1" x14ac:dyDescent="0.2">
      <c r="B48" s="14"/>
      <c r="C48" s="1140" t="s">
        <v>4</v>
      </c>
      <c r="D48" s="1140"/>
      <c r="E48" s="1141"/>
      <c r="F48" s="15">
        <v>12.89</v>
      </c>
      <c r="G48" s="16">
        <v>13.57</v>
      </c>
      <c r="H48" s="16">
        <v>10.18</v>
      </c>
      <c r="I48" s="16">
        <v>9.6</v>
      </c>
      <c r="J48" s="17">
        <v>10.039999999999999</v>
      </c>
    </row>
    <row r="49" spans="2:10" ht="57.75" customHeight="1" thickBot="1" x14ac:dyDescent="0.25">
      <c r="B49" s="18"/>
      <c r="C49" s="1142" t="s">
        <v>5</v>
      </c>
      <c r="D49" s="1142"/>
      <c r="E49" s="1143"/>
      <c r="F49" s="19">
        <v>1.65</v>
      </c>
      <c r="G49" s="20">
        <v>5.73</v>
      </c>
      <c r="H49" s="20">
        <v>3.76</v>
      </c>
      <c r="I49" s="20">
        <v>8.07</v>
      </c>
      <c r="J49" s="21">
        <v>1.1000000000000001</v>
      </c>
    </row>
    <row r="50" spans="2:10" ht="13" x14ac:dyDescent="0.2"/>
  </sheetData>
  <sheetProtection algorithmName="SHA-512" hashValue="dW5rftsmfnXM4egpsW9/uKgelPF1D1sd9ffsg2aC7YRFpt4Oy/YqSveFLkD3QKea42I3efXI+paFauwxtM1oHw==" saltValue="kVOFiGmggJVy4LLHpjCEr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2024-03-12T06:20:15Z</cp:lastPrinted>
  <dcterms:created xsi:type="dcterms:W3CDTF">2024-02-05T02:49:34Z</dcterms:created>
  <dcterms:modified xsi:type="dcterms:W3CDTF">2024-03-21T05:54:10Z</dcterms:modified>
  <cp:category/>
</cp:coreProperties>
</file>