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R4決算分\01_3月公表分\06_完成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CW102" i="12" l="1"/>
  <c r="CR102" i="12"/>
  <c r="AU63" i="12"/>
  <c r="AP63" i="12"/>
  <c r="BG34" i="10" l="1"/>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<sst xmlns="http://schemas.openxmlformats.org/spreadsheetml/2006/main" count="1078" uniqueCount="595">
  <si>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</si>
  <si>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</si>
  <si>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</si>
  <si>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</si>
  <si>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</si>
  <si>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</si>
  <si>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</si>
  <si>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</si>
  <si>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</si>
  <si>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</si>
  <si>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</si>
  <si>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</si>
  <si>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</si>
  <si>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</si>
  <si>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</si>
  <si>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</si>
  <si>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</si>
  <si>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</si>
  <si>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</si>
  <si>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</si>
  <si>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</si>
  <si>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</si>
  <si>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</si>
  <si>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</si>
  <si>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</si>
  <si>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</si>
  <si>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</si>
  <si>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</si>
  <si>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</si>
  <si>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</si>
  <si>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</si>
  <si>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</si>
  <si>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</si>
  <si>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</si>
  <si>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</si>
  <si>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</si>
  <si>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</si>
  <si>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</si>
  <si>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</si>
  <si>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</si>
  <si>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</si>
  <si>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</si>
  <si>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</si>
  <si>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</si>
  <si>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</si>
  <si>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</si>
  <si>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</si>
  <si>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</si>
  <si>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</si>
  <si>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</si>
  <si>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</si>
  <si>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</si>
  <si>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</si>
  <si>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</si>
  <si>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</si>
  <si>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</si>
  <si>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</si>
  <si>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</si>
  <si>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</si>
  <si>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</si>
  <si>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</si>
  <si>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</si>
  <si>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</si>
  <si>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</si>
  <si>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</si>
  <si>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</si>
  <si>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</si>
  <si>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</si>
  <si>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</si>
  <si>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</si>
  <si>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</si>
  <si>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</si>
  <si>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</si>
  <si>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</si>
  <si>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</si>
  <si>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</si>
  <si>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</si>
  <si>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</si>
  <si>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</si>
  <si>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</si>
  <si>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</si>
  <si>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</si>
  <si>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</si>
  <si>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</si>
  <si>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</si>
  <si>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</si>
  <si>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</si>
  <si>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</si>
  <si>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</si>
  <si>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</si>
  <si>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</si>
  <si>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</si>
  <si>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</si>
  <si>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</si>
  <si>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</si>
  <si>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</si>
  <si>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</si>
  <si>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</si>
  <si>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</si>
  <si>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</si>
  <si>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</si>
  <si>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</si>
  <si>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</si>
  <si>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</si>
  <si>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</si>
  <si>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</si>
  <si>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</si>
  <si>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</si>
  <si>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</si>
  <si>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</si>
  <si>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</si>
  <si>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</si>
  <si>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</si>
  <si>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</si>
  <si>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</si>
  <si>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</si>
  <si>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</si>
  <si>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</si>
  <si>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</si>
  <si>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</si>
  <si>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</si>
  <si>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</si>
  <si>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</si>
  <si>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</si>
  <si>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</si>
  <si>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</si>
  <si>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</si>
  <si>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</si>
  <si>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</si>
  <si>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</si>
  <si>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</si>
  <si>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</si>
  <si>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</si>
  <si>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</si>
  <si>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</si>
  <si>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</si>
  <si>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</si>
  <si>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</si>
  <si>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</si>
  <si>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</si>
  <si>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</si>
  <si>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</si>
  <si>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</si>
  <si>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</si>
  <si>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</si>
  <si>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</si>
  <si>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</si>
  <si>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</si>
  <si>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</si>
  <si>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</si>
  <si>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</si>
  <si>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</si>
  <si>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</si>
  <si>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</si>
  <si>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</si>
  <si>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</si>
  <si>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</si>
  <si>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</si>
  <si>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</si>
  <si>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</si>
  <si>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</si>
  <si>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</si>
  <si>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</si>
  <si>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</si>
  <si>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</si>
  <si>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</si>
  <si>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</si>
  <si>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</si>
  <si>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</si>
  <si>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</si>
  <si>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</si>
  <si>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</si>
  <si>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</si>
  <si>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</si>
  <si>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</si>
  <si>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</si>
  <si>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</si>
  <si>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</si>
  <si>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</si>
  <si>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</si>
  <si>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</si>
  <si>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</si>
  <si>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</si>
  <si>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</si>
  <si>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</si>
  <si>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</si>
  <si>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</si>
  <si>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</si>
  <si>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</si>
  <si>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</si>
  <si>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</si>
  <si>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</si>
  <si>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</si>
  <si>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</si>
  <si>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</si>
  <si>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</si>
  <si>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</si>
  <si>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</si>
  <si>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</si>
  <si>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</si>
  <si>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</si>
  <si>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</si>
  <si>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</si>
  <si>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</si>
  <si>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</si>
  <si>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</si>
  <si>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</si>
  <si>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</si>
  <si>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</si>
  <si>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</si>
  <si>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</si>
  <si>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</si>
  <si>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</si>
  <si>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</si>
  <si>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</si>
  <si>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</si>
  <si>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岡山県矢掛町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</si>
  <si>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</si>
  <si>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</si>
  <si>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</si>
  <si>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</si>
  <si>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</si>
  <si>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</si>
  <si>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</si>
  <si>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</si>
  <si>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</si>
  <si>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</si>
  <si>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</si>
  <si>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</si>
  <si>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</si>
  <si>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</si>
  <si>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</si>
  <si>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</si>
  <si>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</si>
  <si>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</si>
  <si>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</si>
  <si>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</si>
  <si>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</si>
  <si>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</si>
  <si>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</si>
  <si>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</si>
  <si>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</si>
  <si>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</si>
  <si>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</si>
  <si>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</si>
  <si>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</si>
  <si>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</si>
  <si>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</si>
  <si>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</si>
  <si>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</si>
  <si>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</si>
  <si>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</si>
  <si>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</si>
  <si>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</si>
  <si>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</si>
  <si>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</si>
  <si>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</si>
  <si>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</si>
  <si>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</si>
  <si>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</si>
  <si>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</si>
  <si>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</si>
  <si>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</si>
  <si>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</si>
  <si>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</si>
  <si>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</si>
  <si>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</si>
  <si>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</si>
  <si>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</si>
  <si>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</si>
  <si>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</si>
  <si>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</si>
  <si>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</si>
  <si>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</si>
  <si>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</si>
  <si>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</si>
  <si>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</si>
  <si>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</si>
  <si>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</si>
  <si>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</si>
  <si>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</si>
  <si>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</si>
  <si>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</si>
  <si>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</si>
  <si>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</si>
  <si>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</si>
  <si>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</si>
  <si>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</si>
  <si>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</si>
  <si>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</si>
  <si>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</si>
  <si>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</si>
  <si>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</si>
  <si>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</si>
  <si>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</si>
  <si>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</si>
  <si>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</si>
  <si>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</si>
  <si>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</si>
  <si>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</si>
  <si>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</si>
  <si>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</si>
  <si>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</si>
  <si>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</si>
  <si>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</si>
  <si>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</si>
  <si>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</si>
  <si>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</si>
  <si>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</si>
  <si>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</si>
  <si>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</si>
  <si>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</si>
  <si>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</si>
  <si>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</si>
  <si>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</si>
  <si>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</si>
  <si>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</si>
  <si>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</si>
  <si>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</si>
  <si>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</si>
  <si>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</si>
  <si>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</si>
  <si>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</si>
  <si>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</si>
  <si>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</si>
  <si>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</si>
  <si>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</si>
  <si>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</si>
  <si>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</si>
  <si>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</si>
  <si>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</si>
  <si>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</si>
  <si>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</si>
  <si>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</si>
  <si>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</si>
  <si>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</si>
  <si>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</si>
  <si>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</si>
  <si>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</si>
  <si>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</si>
  <si>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</si>
  <si>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</si>
  <si>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</si>
  <si>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</si>
  <si>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</si>
  <si>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</si>
  <si>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</si>
  <si>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</si>
  <si>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</si>
  <si>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</si>
  <si>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</si>
  <si>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</si>
  <si>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</si>
  <si>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</si>
  <si>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</si>
  <si>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</si>
  <si>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</si>
  <si>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</si>
  <si>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</si>
  <si>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</si>
  <si>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</si>
  <si>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</si>
  <si>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</si>
  <si>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</si>
  <si>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</si>
  <si>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</si>
  <si>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</si>
  <si>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</si>
  <si>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</si>
  <si>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岡山県矢掛町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</si>
  <si>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</si>
  <si>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</si>
  <si>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</si>
  <si>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</si>
  <si>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</si>
  <si>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</si>
  <si>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</si>
  <si>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</si>
  <si>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</si>
  <si>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</si>
  <si>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</si>
  <si>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</si>
  <si>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</si>
  <si>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</si>
  <si>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</si>
  <si>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</si>
  <si>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</si>
  <si>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</si>
  <si>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</si>
  <si>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</si>
  <si>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</si>
  <si>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</si>
  <si>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</si>
  <si>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</si>
  <si>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</si>
  <si>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</si>
  <si>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</si>
  <si>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</si>
  <si>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</si>
  <si>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</si>
  <si>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</si>
  <si>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</si>
  <si>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</si>
  <si>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矢掛町国民健康保険事業特別会計</t>
    <phoneticPr fontId="5"/>
  </si>
  <si>
    <t>矢掛町介護保険事業特別会計</t>
    <phoneticPr fontId="5"/>
  </si>
  <si>
    <t>矢掛町介護サービス事業特別会計</t>
    <phoneticPr fontId="5"/>
  </si>
  <si>
    <t>矢掛町後期高齢者医療事業特別会計</t>
    <phoneticPr fontId="5"/>
  </si>
  <si>
    <t>矢掛町水道事業会計</t>
    <phoneticPr fontId="5"/>
  </si>
  <si>
    <t>法適用企業</t>
    <phoneticPr fontId="5"/>
  </si>
  <si>
    <t>矢掛町病院事業会計</t>
    <phoneticPr fontId="5"/>
  </si>
  <si>
    <t>矢掛町介護老人保健施設事業会計</t>
    <phoneticPr fontId="5"/>
  </si>
  <si>
    <t>矢掛町下水道事業会計</t>
    <phoneticPr fontId="5"/>
  </si>
  <si>
    <t>矢掛町地域開発事業特別会計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</si>
  <si>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</si>
  <si>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</si>
  <si>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</si>
  <si>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</si>
  <si>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</si>
  <si>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</si>
  <si>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</si>
  <si>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</si>
  <si>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</si>
  <si>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</si>
  <si>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</si>
  <si>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</si>
  <si>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</si>
  <si>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</si>
  <si>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</si>
  <si>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</si>
  <si>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</si>
  <si>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</si>
  <si>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</si>
  <si>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</si>
  <si>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</si>
  <si>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</si>
  <si>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</si>
  <si>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</si>
  <si>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</si>
  <si>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</si>
  <si>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</si>
  <si>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</si>
  <si>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</si>
  <si>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</si>
  <si>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</si>
  <si>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</si>
  <si>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</si>
  <si>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</si>
  <si>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</si>
  <si>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</si>
  <si>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</si>
  <si>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</si>
  <si>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</si>
  <si>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</si>
  <si>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</si>
  <si>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</si>
  <si>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</si>
  <si>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</si>
  <si>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</si>
  <si>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</si>
  <si>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</si>
  <si>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</si>
  <si>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</si>
  <si>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</si>
  <si>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</si>
  <si>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</si>
  <si>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</si>
  <si>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</si>
  <si>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</si>
  <si>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</si>
  <si>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</si>
  <si>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</si>
  <si>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</si>
  <si>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</si>
  <si>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</si>
  <si>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</si>
  <si>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</si>
  <si>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</si>
  <si>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</si>
  <si>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</si>
  <si>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</si>
  <si>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</si>
  <si>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</si>
  <si>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</si>
  <si>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</si>
  <si>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</si>
  <si>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</si>
  <si>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</si>
  <si>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</si>
  <si>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</si>
  <si>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</si>
  <si>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</si>
  <si>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</si>
  <si>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</si>
  <si>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</si>
  <si>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</si>
  <si>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</si>
  <si>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</si>
  <si>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</si>
  <si>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</si>
  <si>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</si>
  <si>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</si>
  <si>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</si>
  <si>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</si>
  <si>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</si>
  <si>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</si>
  <si>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</si>
  <si>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</si>
  <si>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</si>
  <si>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</si>
  <si>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</si>
  <si>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</si>
  <si>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</si>
  <si>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</si>
  <si>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</si>
  <si>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</si>
  <si>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</si>
  <si>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</si>
  <si>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</si>
  <si>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</si>
  <si>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</si>
  <si>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</si>
  <si>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</si>
  <si>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</si>
  <si>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</si>
  <si>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</si>
  <si>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</si>
  <si>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</si>
  <si>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</si>
  <si>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</si>
  <si>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</si>
  <si>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</si>
  <si>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</si>
  <si>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</si>
  <si>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</si>
  <si>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</si>
  <si>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</si>
  <si>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</si>
  <si>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</si>
  <si>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</si>
  <si>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</si>
  <si>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</si>
  <si>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</si>
  <si>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</si>
  <si>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</si>
  <si>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</si>
  <si>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</si>
  <si>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</si>
  <si>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</si>
  <si>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</si>
  <si>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</si>
  <si>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</si>
  <si>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</si>
  <si>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</si>
  <si>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</si>
  <si>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</si>
  <si>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</si>
  <si>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25.26</t>
  </si>
  <si>
    <t>▲ 1.00</t>
  </si>
  <si>
    <t>▲ 3.23</t>
  </si>
  <si>
    <t>矢掛町病院事業会計</t>
  </si>
  <si>
    <t>矢掛町水道事業会計</t>
  </si>
  <si>
    <t>一般会計</t>
  </si>
  <si>
    <t>矢掛町下水道事業会計</t>
  </si>
  <si>
    <t>矢掛町介護保険事業特別会計</t>
  </si>
  <si>
    <t>矢掛町介護老人保健施設事業会計</t>
  </si>
  <si>
    <t>矢掛町国民健康保険事業特別会計</t>
  </si>
  <si>
    <t>矢掛町地域開発事業特別会計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</si>
  <si>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</si>
  <si>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</si>
  <si>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</si>
  <si>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</si>
  <si>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</si>
  <si>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</si>
  <si>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</si>
  <si>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</si>
  <si>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</si>
  <si>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岡山県井原地区清掃施設組合一般会計</t>
    <rPh sb="0" eb="3">
      <t>オカヤマケン</t>
    </rPh>
    <rPh sb="3" eb="5">
      <t>イバラ</t>
    </rPh>
    <rPh sb="5" eb="7">
      <t>チク</t>
    </rPh>
    <rPh sb="7" eb="9">
      <t>セイソウ</t>
    </rPh>
    <rPh sb="9" eb="11">
      <t>シセツ</t>
    </rPh>
    <rPh sb="11" eb="13">
      <t>クミアイ</t>
    </rPh>
    <rPh sb="13" eb="15">
      <t>イッパン</t>
    </rPh>
    <rPh sb="15" eb="17">
      <t>カイケイ</t>
    </rPh>
    <phoneticPr fontId="2"/>
  </si>
  <si>
    <t>井原地区消防組合一般会計</t>
    <rPh sb="0" eb="2">
      <t>イバラ</t>
    </rPh>
    <rPh sb="2" eb="4">
      <t>チク</t>
    </rPh>
    <rPh sb="4" eb="6">
      <t>ショウボウ</t>
    </rPh>
    <rPh sb="6" eb="8">
      <t>クミアイ</t>
    </rPh>
    <rPh sb="8" eb="10">
      <t>イッパン</t>
    </rPh>
    <rPh sb="10" eb="12">
      <t>カイケイ</t>
    </rPh>
    <phoneticPr fontId="2"/>
  </si>
  <si>
    <t>岡山県西部衛生施設組合一般会計</t>
    <rPh sb="0" eb="3">
      <t>オカヤマケン</t>
    </rPh>
    <rPh sb="3" eb="5">
      <t>セイブ</t>
    </rPh>
    <rPh sb="5" eb="7">
      <t>エイセイ</t>
    </rPh>
    <rPh sb="7" eb="9">
      <t>シセツ</t>
    </rPh>
    <rPh sb="9" eb="11">
      <t>クミアイ</t>
    </rPh>
    <rPh sb="11" eb="13">
      <t>イッパン</t>
    </rPh>
    <rPh sb="13" eb="15">
      <t>カイケイ</t>
    </rPh>
    <phoneticPr fontId="2"/>
  </si>
  <si>
    <t>岡山県笠岡市・矢掛町中学校組合一般会計</t>
    <rPh sb="0" eb="3">
      <t>オカヤマケン</t>
    </rPh>
    <rPh sb="3" eb="6">
      <t>カサオカシ</t>
    </rPh>
    <rPh sb="7" eb="10">
      <t>ヤカゲチョウ</t>
    </rPh>
    <rPh sb="10" eb="13">
      <t>チュウガッコウ</t>
    </rPh>
    <rPh sb="13" eb="15">
      <t>クミアイ</t>
    </rPh>
    <rPh sb="15" eb="17">
      <t>イッパン</t>
    </rPh>
    <rPh sb="17" eb="19">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</si>
  <si>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</si>
  <si>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5">
      <t>カシツケキン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</si>
  <si>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</si>
  <si>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</si>
  <si>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</si>
  <si>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岡山県市町村税整理組合一般会計</t>
    <rPh sb="0" eb="3">
      <t>オカヤマケン</t>
    </rPh>
    <rPh sb="3" eb="6">
      <t>シチョウソン</t>
    </rPh>
    <rPh sb="6" eb="7">
      <t>ゼイ</t>
    </rPh>
    <rPh sb="7" eb="9">
      <t>セイリ</t>
    </rPh>
    <rPh sb="9" eb="11">
      <t>クミアイ</t>
    </rPh>
    <rPh sb="11" eb="13">
      <t>イッパン</t>
    </rPh>
    <rPh sb="13" eb="15">
      <t>カイケイ</t>
    </rPh>
    <phoneticPr fontId="2"/>
  </si>
  <si>
    <t>○</t>
    <phoneticPr fontId="2"/>
  </si>
  <si>
    <t>矢掛町土地開発公社</t>
    <rPh sb="0" eb="3">
      <t>ヤカゲチョウ</t>
    </rPh>
    <rPh sb="3" eb="5">
      <t>トチ</t>
    </rPh>
    <rPh sb="5" eb="7">
      <t>カイハツ</t>
    </rPh>
    <rPh sb="7" eb="9">
      <t>コウシャ</t>
    </rPh>
    <phoneticPr fontId="19"/>
  </si>
  <si>
    <t>矢掛町観光交流推進機構</t>
    <rPh sb="0" eb="3">
      <t>ヤカゲチョウ</t>
    </rPh>
    <rPh sb="3" eb="5">
      <t>カンコウ</t>
    </rPh>
    <rPh sb="5" eb="7">
      <t>コウリュウ</t>
    </rPh>
    <rPh sb="7" eb="9">
      <t>スイシン</t>
    </rPh>
    <rPh sb="9" eb="11">
      <t>キコウ</t>
    </rPh>
    <phoneticPr fontId="2"/>
  </si>
  <si>
    <t>文教福祉施設整備基金</t>
    <rPh sb="0" eb="2">
      <t>ブンキョウ</t>
    </rPh>
    <rPh sb="2" eb="4">
      <t>フクシ</t>
    </rPh>
    <rPh sb="4" eb="6">
      <t>シセツ</t>
    </rPh>
    <rPh sb="6" eb="8">
      <t>セイビ</t>
    </rPh>
    <rPh sb="8" eb="10">
      <t>キキン</t>
    </rPh>
    <phoneticPr fontId="5"/>
  </si>
  <si>
    <t>賑わいのまちづくり基金</t>
    <rPh sb="0" eb="1">
      <t>ニギ</t>
    </rPh>
    <rPh sb="9" eb="11">
      <t>キキン</t>
    </rPh>
    <phoneticPr fontId="2"/>
  </si>
  <si>
    <t>地域福祉基金</t>
    <rPh sb="0" eb="2">
      <t>チイキ</t>
    </rPh>
    <rPh sb="2" eb="4">
      <t>フクシ</t>
    </rPh>
    <rPh sb="4" eb="6">
      <t>キキン</t>
    </rPh>
    <phoneticPr fontId="2"/>
  </si>
  <si>
    <t>こどもみらい基金</t>
    <rPh sb="6" eb="8">
      <t>キキン</t>
    </rPh>
    <phoneticPr fontId="2"/>
  </si>
  <si>
    <t>-</t>
    <phoneticPr fontId="2"/>
  </si>
  <si>
    <t>ふるさと応援基金</t>
    <rPh sb="4" eb="6">
      <t>オウエン</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</si>
</sst>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46E6-40CC-B38A-8907D8E8B6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76673</c:v>
                </c:pt>
                <c:pt idx="1">
                  <c:v>110778</c:v>
                </c:pt>
                <c:pt idx="2">
                  <c:v>143070</c:v>
                </c:pt>
                <c:pt idx="3">
                  <c:v>82613</c:v>
                </c:pt>
                <c:pt idx="4">
                  <c:v>63990</c:v>
                </c:pt>
              </c:numCache>
            </c:numRef>
          </c:val>
          <c:smooth val="0"/>
          <c:extLst>
            <c:ext xmlns:c16="http://schemas.microsoft.com/office/drawing/2014/chart" uri="{C3380CC4-5D6E-409C-BE32-E72D297353CC}">
              <c16:uniqueId val="{00000001-46E6-40CC-B38A-8907D8E8B6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10.66</c:v>
                </c:pt>
                <c:pt idx="1">
                  <c:v>13.59</c:v>
                </c:pt>
                <c:pt idx="2">
                  <c:v>6.46</c:v>
                </c:pt>
                <c:pt idx="3">
                  <c:v>7.33</c:v>
                </c:pt>
                <c:pt idx="4">
                  <c:v>7.31</c:v>
                </c:pt>
              </c:numCache>
            </c:numRef>
          </c:val>
          <c:extLst>
            <c:ext xmlns:c16="http://schemas.microsoft.com/office/drawing/2014/chart" uri="{C3380CC4-5D6E-409C-BE32-E72D297353CC}">
              <c16:uniqueId val="{00000000-840C-46F1-88DE-C63667323C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65.75</c:v>
                </c:pt>
                <c:pt idx="1">
                  <c:v>66.11</c:v>
                </c:pt>
                <c:pt idx="2">
                  <c:v>64.7</c:v>
                </c:pt>
                <c:pt idx="3">
                  <c:v>63.58</c:v>
                </c:pt>
                <c:pt idx="4">
                  <c:v>65.91</c:v>
                </c:pt>
              </c:numCache>
            </c:numRef>
          </c:val>
          <c:extLst>
            <c:ext xmlns:c16="http://schemas.microsoft.com/office/drawing/2014/chart" uri="{C3380CC4-5D6E-409C-BE32-E72D297353CC}">
              <c16:uniqueId val="{00000001-840C-46F1-88DE-C63667323C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-25.26</c:v>
                </c:pt>
                <c:pt idx="1">
                  <c:v>-1</c:v>
                </c:pt>
                <c:pt idx="2">
                  <c:v>-3.23</c:v>
                </c:pt>
                <c:pt idx="3">
                  <c:v>6.67</c:v>
                </c:pt>
                <c:pt idx="4">
                  <c:v>3.1</c:v>
                </c:pt>
              </c:numCache>
            </c:numRef>
          </c:val>
          <c:smooth val="0"/>
          <c:extLst>
            <c:ext xmlns:c16="http://schemas.microsoft.com/office/drawing/2014/chart" uri="{C3380CC4-5D6E-409C-BE32-E72D297353CC}">
              <c16:uniqueId val="{00000002-840C-46F1-88DE-C63667323C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0.33</c:v>
                </c:pt>
                <c:pt idx="2">
                  <c:v>#N/A</c:v>
                </c:pt>
                <c:pt idx="3">
                  <c:v>0.32</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0-5917-4AFB-BD31-856E06934E5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17-4AFB-BD31-856E06934E5A}"/>
            </c:ext>
          </c:extLst>
        </c:ser>
        <c:ser>
          <c:idx val="2"/>
          <c:order val="2"/>
          <c:tx>
            <c:strRef>
              <c:f>データシート!$A$29</c:f>
              <c:strCache>
                <c:ptCount val="1"/>
                <c:pt idx="0">
                  <c:v>矢掛町地域開発事業特別会計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0.05</c:v>
                </c:pt>
                <c:pt idx="6">
                  <c:v>#N/A</c:v>
                </c:pt>
                <c:pt idx="7">
                  <c:v>0.05</c:v>
                </c:pt>
                <c:pt idx="8">
                  <c:v>#N/A</c:v>
                </c:pt>
                <c:pt idx="9">
                  <c:v>0.09</c:v>
                </c:pt>
              </c:numCache>
            </c:numRef>
          </c:val>
          <c:extLst>
            <c:ext xmlns:c16="http://schemas.microsoft.com/office/drawing/2014/chart" uri="{C3380CC4-5D6E-409C-BE32-E72D297353CC}">
              <c16:uniqueId val="{00000002-5917-4AFB-BD31-856E06934E5A}"/>
            </c:ext>
          </c:extLst>
        </c:ser>
        <c:ser>
          <c:idx val="3"/>
          <c:order val="3"/>
          <c:tx>
            <c:strRef>
              <c:f>データシート!$A$30</c:f>
              <c:strCache>
                <c:ptCount val="1"/>
                <c:pt idx="0">
                  <c:v>矢掛町国民健康保険事業特別会計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1.24</c:v>
                </c:pt>
                <c:pt idx="2">
                  <c:v>#N/A</c:v>
                </c:pt>
                <c:pt idx="3">
                  <c:v>0.83</c:v>
                </c:pt>
                <c:pt idx="4">
                  <c:v>#N/A</c:v>
                </c:pt>
                <c:pt idx="5">
                  <c:v>0.63</c:v>
                </c:pt>
                <c:pt idx="6">
                  <c:v>#N/A</c:v>
                </c:pt>
                <c:pt idx="7">
                  <c:v>0.53</c:v>
                </c:pt>
                <c:pt idx="8">
                  <c:v>#N/A</c:v>
                </c:pt>
                <c:pt idx="9">
                  <c:v>0.6</c:v>
                </c:pt>
              </c:numCache>
            </c:numRef>
          </c:val>
          <c:extLst>
            <c:ext xmlns:c16="http://schemas.microsoft.com/office/drawing/2014/chart" uri="{C3380CC4-5D6E-409C-BE32-E72D297353CC}">
              <c16:uniqueId val="{00000003-5917-4AFB-BD31-856E06934E5A}"/>
            </c:ext>
          </c:extLst>
        </c:ser>
        <c:ser>
          <c:idx val="4"/>
          <c:order val="4"/>
          <c:tx>
            <c:strRef>
              <c:f>データシート!$A$31</c:f>
              <c:strCache>
                <c:ptCount val="1"/>
                <c:pt idx="0">
                  <c:v>矢掛町介護老人保健施設事業会計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7.94</c:v>
                </c:pt>
                <c:pt idx="2">
                  <c:v>#N/A</c:v>
                </c:pt>
                <c:pt idx="3">
                  <c:v>5.5</c:v>
                </c:pt>
                <c:pt idx="4">
                  <c:v>#N/A</c:v>
                </c:pt>
                <c:pt idx="5">
                  <c:v>2.87</c:v>
                </c:pt>
                <c:pt idx="6">
                  <c:v>#N/A</c:v>
                </c:pt>
                <c:pt idx="7">
                  <c:v>2.99</c:v>
                </c:pt>
                <c:pt idx="8">
                  <c:v>#N/A</c:v>
                </c:pt>
                <c:pt idx="9">
                  <c:v>2.6</c:v>
                </c:pt>
              </c:numCache>
            </c:numRef>
          </c:val>
          <c:extLst>
            <c:ext xmlns:c16="http://schemas.microsoft.com/office/drawing/2014/chart" uri="{C3380CC4-5D6E-409C-BE32-E72D297353CC}">
              <c16:uniqueId val="{00000004-5917-4AFB-BD31-856E06934E5A}"/>
            </c:ext>
          </c:extLst>
        </c:ser>
        <c:ser>
          <c:idx val="5"/>
          <c:order val="5"/>
          <c:tx>
            <c:strRef>
              <c:f>データシート!$A$32</c:f>
              <c:strCache>
                <c:ptCount val="1"/>
                <c:pt idx="0">
                  <c:v>矢掛町介護保険事業特別会計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1.03</c:v>
                </c:pt>
                <c:pt idx="4">
                  <c:v>#N/A</c:v>
                </c:pt>
                <c:pt idx="5">
                  <c:v>0.45</c:v>
                </c:pt>
                <c:pt idx="6">
                  <c:v>#N/A</c:v>
                </c:pt>
                <c:pt idx="7">
                  <c:v>2.1</c:v>
                </c:pt>
                <c:pt idx="8">
                  <c:v>#N/A</c:v>
                </c:pt>
                <c:pt idx="9">
                  <c:v>3.09</c:v>
                </c:pt>
              </c:numCache>
            </c:numRef>
          </c:val>
          <c:extLst>
            <c:ext xmlns:c16="http://schemas.microsoft.com/office/drawing/2014/chart" uri="{C3380CC4-5D6E-409C-BE32-E72D297353CC}">
              <c16:uniqueId val="{00000005-5917-4AFB-BD31-856E06934E5A}"/>
            </c:ext>
          </c:extLst>
        </c:ser>
        <c:ser>
          <c:idx val="6"/>
          <c:order val="6"/>
          <c:tx>
            <c:strRef>
              <c:f>データシート!$A$33</c:f>
              <c:strCache>
                <c:ptCount val="1"/>
                <c:pt idx="0">
                  <c:v>矢掛町下水道事業会計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5.14</c:v>
                </c:pt>
                <c:pt idx="2">
                  <c:v>#N/A</c:v>
                </c:pt>
                <c:pt idx="3">
                  <c:v>7.48</c:v>
                </c:pt>
                <c:pt idx="4">
                  <c:v>#N/A</c:v>
                </c:pt>
                <c:pt idx="5">
                  <c:v>7.05</c:v>
                </c:pt>
                <c:pt idx="6">
                  <c:v>#N/A</c:v>
                </c:pt>
                <c:pt idx="7">
                  <c:v>5.26</c:v>
                </c:pt>
                <c:pt idx="8">
                  <c:v>#N/A</c:v>
                </c:pt>
                <c:pt idx="9">
                  <c:v>4.17</c:v>
                </c:pt>
              </c:numCache>
            </c:numRef>
          </c:val>
          <c:extLst>
            <c:ext xmlns:c16="http://schemas.microsoft.com/office/drawing/2014/chart" uri="{C3380CC4-5D6E-409C-BE32-E72D297353CC}">
              <c16:uniqueId val="{00000006-5917-4AFB-BD31-856E06934E5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10.52</c:v>
                </c:pt>
                <c:pt idx="2">
                  <c:v>#N/A</c:v>
                </c:pt>
                <c:pt idx="3">
                  <c:v>13.39</c:v>
                </c:pt>
                <c:pt idx="4">
                  <c:v>#N/A</c:v>
                </c:pt>
                <c:pt idx="5">
                  <c:v>6.46</c:v>
                </c:pt>
                <c:pt idx="6">
                  <c:v>#N/A</c:v>
                </c:pt>
                <c:pt idx="7">
                  <c:v>7.33</c:v>
                </c:pt>
                <c:pt idx="8">
                  <c:v>#N/A</c:v>
                </c:pt>
                <c:pt idx="9">
                  <c:v>7.31</c:v>
                </c:pt>
              </c:numCache>
            </c:numRef>
          </c:val>
          <c:extLst>
            <c:ext xmlns:c16="http://schemas.microsoft.com/office/drawing/2014/chart" uri="{C3380CC4-5D6E-409C-BE32-E72D297353CC}">
              <c16:uniqueId val="{00000007-5917-4AFB-BD31-856E06934E5A}"/>
            </c:ext>
          </c:extLst>
        </c:ser>
        <c:ser>
          <c:idx val="8"/>
          <c:order val="8"/>
          <c:tx>
            <c:strRef>
              <c:f>データシート!$A$35</c:f>
              <c:strCache>
                <c:ptCount val="1"/>
                <c:pt idx="0">
                  <c:v>矢掛町水道事業会計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9.7100000000000009</c:v>
                </c:pt>
                <c:pt idx="2">
                  <c:v>#N/A</c:v>
                </c:pt>
                <c:pt idx="3">
                  <c:v>14.49</c:v>
                </c:pt>
                <c:pt idx="4">
                  <c:v>#N/A</c:v>
                </c:pt>
                <c:pt idx="5">
                  <c:v>9.89</c:v>
                </c:pt>
                <c:pt idx="6">
                  <c:v>#N/A</c:v>
                </c:pt>
                <c:pt idx="7">
                  <c:v>9.4</c:v>
                </c:pt>
                <c:pt idx="8">
                  <c:v>#N/A</c:v>
                </c:pt>
                <c:pt idx="9">
                  <c:v>10.11</c:v>
                </c:pt>
              </c:numCache>
            </c:numRef>
          </c:val>
          <c:extLst>
            <c:ext xmlns:c16="http://schemas.microsoft.com/office/drawing/2014/chart" uri="{C3380CC4-5D6E-409C-BE32-E72D297353CC}">
              <c16:uniqueId val="{00000008-5917-4AFB-BD31-856E06934E5A}"/>
            </c:ext>
          </c:extLst>
        </c:ser>
        <c:ser>
          <c:idx val="9"/>
          <c:order val="9"/>
          <c:tx>
            <c:strRef>
              <c:f>データシート!$A$36</c:f>
              <c:strCache>
                <c:ptCount val="1"/>
                <c:pt idx="0">
                  <c:v>矢掛町病院事業会計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17.89</c:v>
                </c:pt>
                <c:pt idx="2">
                  <c:v>#N/A</c:v>
                </c:pt>
                <c:pt idx="3">
                  <c:v>23.76</c:v>
                </c:pt>
                <c:pt idx="4">
                  <c:v>#N/A</c:v>
                </c:pt>
                <c:pt idx="5">
                  <c:v>13.03</c:v>
                </c:pt>
                <c:pt idx="6">
                  <c:v>#N/A</c:v>
                </c:pt>
                <c:pt idx="7">
                  <c:v>13.14</c:v>
                </c:pt>
                <c:pt idx="8">
                  <c:v>#N/A</c:v>
                </c:pt>
                <c:pt idx="9">
                  <c:v>13.79</c:v>
                </c:pt>
              </c:numCache>
            </c:numRef>
          </c:val>
          <c:extLst>
            <c:ext xmlns:c16="http://schemas.microsoft.com/office/drawing/2014/chart" uri="{C3380CC4-5D6E-409C-BE32-E72D297353CC}">
              <c16:uniqueId val="{00000009-5917-4AFB-BD31-856E06934E5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987</c:v>
                </c:pt>
                <c:pt idx="5">
                  <c:v>1029</c:v>
                </c:pt>
                <c:pt idx="8">
                  <c:v>1086</c:v>
                </c:pt>
                <c:pt idx="11">
                  <c:v>1160</c:v>
                </c:pt>
                <c:pt idx="14">
                  <c:v>1206</c:v>
                </c:pt>
              </c:numCache>
            </c:numRef>
          </c:val>
          <c:extLst>
            <c:ext xmlns:c16="http://schemas.microsoft.com/office/drawing/2014/chart" uri="{C3380CC4-5D6E-409C-BE32-E72D297353CC}">
              <c16:uniqueId val="{00000000-B640-4217-BFD2-71D2946CF1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640-4217-BFD2-71D2946CF1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3</c:v>
                </c:pt>
                <c:pt idx="9">
                  <c:v>3</c:v>
                </c:pt>
                <c:pt idx="12">
                  <c:v>3</c:v>
                </c:pt>
              </c:numCache>
            </c:numRef>
          </c:val>
          <c:extLst>
            <c:ext xmlns:c16="http://schemas.microsoft.com/office/drawing/2014/chart" uri="{C3380CC4-5D6E-409C-BE32-E72D297353CC}">
              <c16:uniqueId val="{00000002-B640-4217-BFD2-71D2946CF1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c:v>
                </c:pt>
                <c:pt idx="3">
                  <c:v>5</c:v>
                </c:pt>
                <c:pt idx="6">
                  <c:v>5</c:v>
                </c:pt>
                <c:pt idx="9">
                  <c:v>6</c:v>
                </c:pt>
                <c:pt idx="12">
                  <c:v>6</c:v>
                </c:pt>
              </c:numCache>
            </c:numRef>
          </c:val>
          <c:extLst>
            <c:ext xmlns:c16="http://schemas.microsoft.com/office/drawing/2014/chart" uri="{C3380CC4-5D6E-409C-BE32-E72D297353CC}">
              <c16:uniqueId val="{00000003-B640-4217-BFD2-71D2946CF1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567</c:v>
                </c:pt>
                <c:pt idx="3">
                  <c:v>594</c:v>
                </c:pt>
                <c:pt idx="6">
                  <c:v>611</c:v>
                </c:pt>
                <c:pt idx="9">
                  <c:v>675</c:v>
                </c:pt>
                <c:pt idx="12">
                  <c:v>639</c:v>
                </c:pt>
              </c:numCache>
            </c:numRef>
          </c:val>
          <c:extLst>
            <c:ext xmlns:c16="http://schemas.microsoft.com/office/drawing/2014/chart" uri="{C3380CC4-5D6E-409C-BE32-E72D297353CC}">
              <c16:uniqueId val="{00000004-B640-4217-BFD2-71D2946CF1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0-4217-BFD2-71D2946CF1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640-4217-BFD2-71D2946CF1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754</c:v>
                </c:pt>
                <c:pt idx="3">
                  <c:v>785</c:v>
                </c:pt>
                <c:pt idx="6">
                  <c:v>837</c:v>
                </c:pt>
                <c:pt idx="9">
                  <c:v>897</c:v>
                </c:pt>
                <c:pt idx="12">
                  <c:v>920</c:v>
                </c:pt>
              </c:numCache>
            </c:numRef>
          </c:val>
          <c:extLst>
            <c:ext xmlns:c16="http://schemas.microsoft.com/office/drawing/2014/chart" uri="{C3380CC4-5D6E-409C-BE32-E72D297353CC}">
              <c16:uniqueId val="{00000007-B640-4217-BFD2-71D2946CF1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343</c:v>
                </c:pt>
                <c:pt idx="2">
                  <c:v>#N/A</c:v>
                </c:pt>
                <c:pt idx="3">
                  <c:v>#N/A</c:v>
                </c:pt>
                <c:pt idx="4">
                  <c:v>359</c:v>
                </c:pt>
                <c:pt idx="5">
                  <c:v>#N/A</c:v>
                </c:pt>
                <c:pt idx="6">
                  <c:v>#N/A</c:v>
                </c:pt>
                <c:pt idx="7">
                  <c:v>370</c:v>
                </c:pt>
                <c:pt idx="8">
                  <c:v>#N/A</c:v>
                </c:pt>
                <c:pt idx="9">
                  <c:v>#N/A</c:v>
                </c:pt>
                <c:pt idx="10">
                  <c:v>421</c:v>
                </c:pt>
                <c:pt idx="11">
                  <c:v>#N/A</c:v>
                </c:pt>
                <c:pt idx="12">
                  <c:v>#N/A</c:v>
                </c:pt>
                <c:pt idx="13">
                  <c:v>362</c:v>
                </c:pt>
                <c:pt idx="14">
                  <c:v>#N/A</c:v>
                </c:pt>
              </c:numCache>
            </c:numRef>
          </c:val>
          <c:smooth val="0"/>
          <c:extLst>
            <c:ext xmlns:c16="http://schemas.microsoft.com/office/drawing/2014/chart" uri="{C3380CC4-5D6E-409C-BE32-E72D297353CC}">
              <c16:uniqueId val="{00000008-B640-4217-BFD2-71D2946CF1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12217</c:v>
                </c:pt>
                <c:pt idx="5">
                  <c:v>12462</c:v>
                </c:pt>
                <c:pt idx="8">
                  <c:v>12072</c:v>
                </c:pt>
                <c:pt idx="11">
                  <c:v>11583</c:v>
                </c:pt>
                <c:pt idx="14">
                  <c:v>11059</c:v>
                </c:pt>
              </c:numCache>
            </c:numRef>
          </c:val>
          <c:extLst>
            <c:ext xmlns:c16="http://schemas.microsoft.com/office/drawing/2014/chart" uri="{C3380CC4-5D6E-409C-BE32-E72D297353CC}">
              <c16:uniqueId val="{00000000-E24C-46A2-A33E-96E26702E3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53</c:v>
                </c:pt>
                <c:pt idx="5">
                  <c:v>47</c:v>
                </c:pt>
                <c:pt idx="8">
                  <c:v>148</c:v>
                </c:pt>
                <c:pt idx="11">
                  <c:v>142</c:v>
                </c:pt>
                <c:pt idx="14">
                  <c:v>135</c:v>
                </c:pt>
              </c:numCache>
            </c:numRef>
          </c:val>
          <c:extLst>
            <c:ext xmlns:c16="http://schemas.microsoft.com/office/drawing/2014/chart" uri="{C3380CC4-5D6E-409C-BE32-E72D297353CC}">
              <c16:uniqueId val="{00000001-E24C-46A2-A33E-96E26702E3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8331</c:v>
                </c:pt>
                <c:pt idx="5">
                  <c:v>8419</c:v>
                </c:pt>
                <c:pt idx="8">
                  <c:v>8603</c:v>
                </c:pt>
                <c:pt idx="11">
                  <c:v>8975</c:v>
                </c:pt>
                <c:pt idx="14">
                  <c:v>9340</c:v>
                </c:pt>
              </c:numCache>
            </c:numRef>
          </c:val>
          <c:extLst>
            <c:ext xmlns:c16="http://schemas.microsoft.com/office/drawing/2014/chart" uri="{C3380CC4-5D6E-409C-BE32-E72D297353CC}">
              <c16:uniqueId val="{00000002-E24C-46A2-A33E-96E26702E3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4C-46A2-A33E-96E26702E3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4C-46A2-A33E-96E26702E3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67</c:v>
                </c:pt>
                <c:pt idx="12">
                  <c:v>0</c:v>
                </c:pt>
              </c:numCache>
            </c:numRef>
          </c:val>
          <c:extLst>
            <c:ext xmlns:c16="http://schemas.microsoft.com/office/drawing/2014/chart" uri="{C3380CC4-5D6E-409C-BE32-E72D297353CC}">
              <c16:uniqueId val="{00000005-E24C-46A2-A33E-96E26702E3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767</c:v>
                </c:pt>
                <c:pt idx="3">
                  <c:v>764</c:v>
                </c:pt>
                <c:pt idx="6">
                  <c:v>680</c:v>
                </c:pt>
                <c:pt idx="9">
                  <c:v>607</c:v>
                </c:pt>
                <c:pt idx="12">
                  <c:v>597</c:v>
                </c:pt>
              </c:numCache>
            </c:numRef>
          </c:val>
          <c:extLst>
            <c:ext xmlns:c16="http://schemas.microsoft.com/office/drawing/2014/chart" uri="{C3380CC4-5D6E-409C-BE32-E72D297353CC}">
              <c16:uniqueId val="{00000006-E24C-46A2-A33E-96E26702E3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62</c:v>
                </c:pt>
                <c:pt idx="3">
                  <c:v>59</c:v>
                </c:pt>
                <c:pt idx="6">
                  <c:v>56</c:v>
                </c:pt>
                <c:pt idx="9">
                  <c:v>52</c:v>
                </c:pt>
                <c:pt idx="12">
                  <c:v>47</c:v>
                </c:pt>
              </c:numCache>
            </c:numRef>
          </c:val>
          <c:extLst>
            <c:ext xmlns:c16="http://schemas.microsoft.com/office/drawing/2014/chart" uri="{C3380CC4-5D6E-409C-BE32-E72D297353CC}">
              <c16:uniqueId val="{00000007-E24C-46A2-A33E-96E26702E3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7956</c:v>
                </c:pt>
                <c:pt idx="3">
                  <c:v>7393</c:v>
                </c:pt>
                <c:pt idx="6">
                  <c:v>6627</c:v>
                </c:pt>
                <c:pt idx="9">
                  <c:v>6406</c:v>
                </c:pt>
                <c:pt idx="12">
                  <c:v>5909</c:v>
                </c:pt>
              </c:numCache>
            </c:numRef>
          </c:val>
          <c:extLst>
            <c:ext xmlns:c16="http://schemas.microsoft.com/office/drawing/2014/chart" uri="{C3380CC4-5D6E-409C-BE32-E72D297353CC}">
              <c16:uniqueId val="{00000008-E24C-46A2-A33E-96E26702E3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271</c:v>
                </c:pt>
                <c:pt idx="3">
                  <c:v>212</c:v>
                </c:pt>
                <c:pt idx="6">
                  <c:v>416</c:v>
                </c:pt>
                <c:pt idx="9">
                  <c:v>329</c:v>
                </c:pt>
                <c:pt idx="12">
                  <c:v>323</c:v>
                </c:pt>
              </c:numCache>
            </c:numRef>
          </c:val>
          <c:extLst>
            <c:ext xmlns:c16="http://schemas.microsoft.com/office/drawing/2014/chart" uri="{C3380CC4-5D6E-409C-BE32-E72D297353CC}">
              <c16:uniqueId val="{00000009-E24C-46A2-A33E-96E26702E3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9712</c:v>
                </c:pt>
                <c:pt idx="3">
                  <c:v>10309</c:v>
                </c:pt>
                <c:pt idx="6">
                  <c:v>10194</c:v>
                </c:pt>
                <c:pt idx="9">
                  <c:v>10048</c:v>
                </c:pt>
                <c:pt idx="12">
                  <c:v>9473</c:v>
                </c:pt>
              </c:numCache>
            </c:numRef>
          </c:val>
          <c:extLst>
            <c:ext xmlns:c16="http://schemas.microsoft.com/office/drawing/2014/chart" uri="{C3380CC4-5D6E-409C-BE32-E72D297353CC}">
              <c16:uniqueId val="{0000000A-E24C-46A2-A33E-96E26702E3B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24C-46A2-A33E-96E26702E3B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3420</c:v>
                </c:pt>
                <c:pt idx="1">
                  <c:v>3615</c:v>
                </c:pt>
                <c:pt idx="2">
                  <c:v>3723</c:v>
                </c:pt>
              </c:numCache>
            </c:numRef>
          </c:val>
          <c:extLst>
            <c:ext xmlns:c16="http://schemas.microsoft.com/office/drawing/2014/chart" uri="{C3380CC4-5D6E-409C-BE32-E72D297353CC}">
              <c16:uniqueId val="{00000000-199E-4F38-AAE5-00AE4ABCFD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1221</c:v>
                </c:pt>
                <c:pt idx="1">
                  <c:v>1234</c:v>
                </c:pt>
                <c:pt idx="2">
                  <c:v>1208</c:v>
                </c:pt>
              </c:numCache>
            </c:numRef>
          </c:val>
          <c:extLst>
            <c:ext xmlns:c16="http://schemas.microsoft.com/office/drawing/2014/chart" uri="{C3380CC4-5D6E-409C-BE32-E72D297353CC}">
              <c16:uniqueId val="{00000001-199E-4F38-AAE5-00AE4ABCFD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3391</c:v>
                </c:pt>
                <c:pt idx="1">
                  <c:v>3554</c:v>
                </c:pt>
                <c:pt idx="2">
                  <c:v>3874</c:v>
                </c:pt>
              </c:numCache>
            </c:numRef>
          </c:val>
          <c:extLst>
            <c:ext xmlns:c16="http://schemas.microsoft.com/office/drawing/2014/chart" uri="{C3380CC4-5D6E-409C-BE32-E72D297353CC}">
              <c16:uniqueId val="{00000002-199E-4F38-AAE5-00AE4ABCFD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年度に過疎地域の指定を受けて以降</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積極的に活用している過疎対策事業債の元金償還の増加により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元利償還金は増加しており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今後も償還額の増が見込まれる。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年度代の中頃に</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下水道事業の区域拡大や施設更新等を積極的に行い</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多額の企業債を借り入れた分の元金償還開始に伴い</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公営企業債の元利償還金に対する繰出金も</a:t>
          </a:r>
          <a:r>
            <a:rPr kumimoji="1" lang="ja-JP" altLang="en-US" sz="1100" b="0" i="0" u="none" strike="noStrike" kern="0" cap="none" spc="0" normalizeH="0" baseline="0" noProof="0">
              <a:ln>
                <a:noFill/>
              </a:ln>
              <a:solidFill>
                <a:prstClr val="black"/>
              </a:solidFill>
              <a:effectLst/>
              <a:uLnTx/>
              <a:uFillTx/>
              <a:latin typeface="+mn-lt"/>
              <a:ea typeface="+mn-ea"/>
              <a:cs typeface="+mn-cs"/>
            </a:rPr>
            <a:t>多額となって</a:t>
          </a:r>
          <a:r>
            <a:rPr kumimoji="1" lang="ja-JP" altLang="ja-JP" sz="1100" b="0" i="0" u="none" strike="noStrike" kern="0" cap="none" spc="0" normalizeH="0" baseline="0" noProof="0">
              <a:ln>
                <a:noFill/>
              </a:ln>
              <a:solidFill>
                <a:prstClr val="black"/>
              </a:solidFill>
              <a:effectLst/>
              <a:uLnTx/>
              <a:uFillTx/>
              <a:latin typeface="+mn-lt"/>
              <a:ea typeface="+mn-ea"/>
              <a:cs typeface="+mn-cs"/>
            </a:rPr>
            <a:t>いる</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計画的な地方債の借入</a:t>
          </a:r>
          <a:r>
            <a:rPr kumimoji="1" lang="ja-JP" altLang="en-US" sz="1100" b="0" i="0" u="none" strike="noStrike" kern="0" cap="none" spc="0" normalizeH="0" baseline="0" noProof="0">
              <a:ln>
                <a:noFill/>
              </a:ln>
              <a:solidFill>
                <a:prstClr val="black"/>
              </a:solidFill>
              <a:effectLst/>
              <a:uLnTx/>
              <a:uFillTx/>
              <a:latin typeface="+mn-lt"/>
              <a:ea typeface="+mn-ea"/>
              <a:cs typeface="+mn-cs"/>
            </a:rPr>
            <a:t>に努めるととも</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，令和２年度からは計画的な</a:t>
          </a:r>
          <a:r>
            <a:rPr kumimoji="1" lang="ja-JP" altLang="ja-JP" sz="1100" b="0" i="0" u="none" strike="noStrike" kern="0" cap="none" spc="0" normalizeH="0" baseline="0" noProof="0">
              <a:ln>
                <a:noFill/>
              </a:ln>
              <a:solidFill>
                <a:prstClr val="black"/>
              </a:solidFill>
              <a:effectLst/>
              <a:uLnTx/>
              <a:uFillTx/>
              <a:latin typeface="+mn-lt"/>
              <a:ea typeface="+mn-ea"/>
              <a:cs typeface="+mn-cs"/>
            </a:rPr>
            <a:t>繰上償還の実施によ</a:t>
          </a:r>
          <a:r>
            <a:rPr kumimoji="1" lang="ja-JP" altLang="en-US" sz="1100" b="0" i="0" u="none" strike="noStrike" kern="0" cap="none" spc="0" normalizeH="0" baseline="0" noProof="0">
              <a:ln>
                <a:noFill/>
              </a:ln>
              <a:solidFill>
                <a:prstClr val="black"/>
              </a:solidFill>
              <a:effectLst/>
              <a:uLnTx/>
              <a:uFillTx/>
              <a:latin typeface="+mn-lt"/>
              <a:ea typeface="+mn-ea"/>
              <a:cs typeface="+mn-cs"/>
            </a:rPr>
            <a:t>り，後年度の</a:t>
          </a:r>
          <a:r>
            <a:rPr kumimoji="1" lang="ja-JP" altLang="ja-JP" sz="1100" b="0" i="0" u="none" strike="noStrike" kern="0" cap="none" spc="0" normalizeH="0" baseline="0" noProof="0">
              <a:ln>
                <a:noFill/>
              </a:ln>
              <a:solidFill>
                <a:prstClr val="black"/>
              </a:solidFill>
              <a:effectLst/>
              <a:uLnTx/>
              <a:uFillTx/>
              <a:latin typeface="+mn-lt"/>
              <a:ea typeface="+mn-ea"/>
              <a:cs typeface="+mn-cs"/>
            </a:rPr>
            <a:t>元利償還金の</a:t>
          </a:r>
          <a:r>
            <a:rPr kumimoji="1" lang="ja-JP" altLang="en-US" sz="1100" b="0" i="0" u="none" strike="noStrike" kern="0" cap="none" spc="0" normalizeH="0" baseline="0" noProof="0">
              <a:ln>
                <a:noFill/>
              </a:ln>
              <a:solidFill>
                <a:prstClr val="black"/>
              </a:solidFill>
              <a:effectLst/>
              <a:uLnTx/>
              <a:uFillTx/>
              <a:latin typeface="+mn-lt"/>
              <a:ea typeface="+mn-ea"/>
              <a:cs typeface="+mn-cs"/>
            </a:rPr>
            <a:t>削減</a:t>
          </a:r>
          <a:r>
            <a:rPr kumimoji="1" lang="ja-JP" altLang="ja-JP" sz="1100" b="0" i="0" u="none" strike="noStrike" kern="0" cap="none" spc="0" normalizeH="0" baseline="0" noProof="0">
              <a:ln>
                <a:noFill/>
              </a:ln>
              <a:solidFill>
                <a:prstClr val="black"/>
              </a:solidFill>
              <a:effectLst/>
              <a:uLnTx/>
              <a:uFillTx/>
              <a:latin typeface="+mn-lt"/>
              <a:ea typeface="+mn-ea"/>
              <a:cs typeface="+mn-cs"/>
            </a:rPr>
            <a:t>に</a:t>
          </a:r>
          <a:r>
            <a:rPr kumimoji="1" lang="ja-JP" altLang="en-US" sz="1100" b="0" i="0" u="none" strike="noStrike" kern="0" cap="none" spc="0" normalizeH="0" baseline="0" noProof="0">
              <a:ln>
                <a:noFill/>
              </a:ln>
              <a:solidFill>
                <a:prstClr val="black"/>
              </a:solidFill>
              <a:effectLst/>
              <a:uLnTx/>
              <a:uFillTx/>
              <a:latin typeface="+mn-lt"/>
              <a:ea typeface="+mn-ea"/>
              <a:cs typeface="+mn-cs"/>
            </a:rPr>
            <a:t>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近年過疎対策事業債を積極的に活用していることから</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地方債残高が年々増加してきてい</a:t>
          </a:r>
          <a:r>
            <a:rPr kumimoji="1" lang="ja-JP" altLang="en-US" sz="1000" b="0" i="0" u="none" strike="noStrike" kern="0" cap="none" spc="0" normalizeH="0" baseline="0" noProof="0">
              <a:ln>
                <a:noFill/>
              </a:ln>
              <a:solidFill>
                <a:prstClr val="black"/>
              </a:solidFill>
              <a:effectLst/>
              <a:uLnTx/>
              <a:uFillTx/>
              <a:latin typeface="+mn-lt"/>
              <a:ea typeface="+mn-ea"/>
              <a:cs typeface="+mn-cs"/>
            </a:rPr>
            <a:t>た</a:t>
          </a:r>
          <a:r>
            <a:rPr kumimoji="1" lang="ja-JP" altLang="ja-JP" sz="1000" b="0" i="0" u="none" strike="noStrike" kern="0" cap="none" spc="0" normalizeH="0" baseline="0" noProof="0">
              <a:ln>
                <a:noFill/>
              </a:ln>
              <a:solidFill>
                <a:prstClr val="black"/>
              </a:solidFill>
              <a:effectLst/>
              <a:uLnTx/>
              <a:uFillTx/>
              <a:latin typeface="+mn-lt"/>
              <a:ea typeface="+mn-ea"/>
              <a:cs typeface="+mn-cs"/>
            </a:rPr>
            <a:t>。過疎対策事業債については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現在高の増加に合わせて基準財政需要額算入見込額も増加していくことから</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将来負担比率の分子の悪化にすぐに繋がるものではな</a:t>
          </a:r>
          <a:r>
            <a:rPr kumimoji="1" lang="ja-JP" altLang="en-US" sz="1000" b="0" i="0" u="none" strike="noStrike" kern="0" cap="none" spc="0" normalizeH="0" baseline="0" noProof="0">
              <a:ln>
                <a:noFill/>
              </a:ln>
              <a:solidFill>
                <a:prstClr val="black"/>
              </a:solidFill>
              <a:effectLst/>
              <a:uLnTx/>
              <a:uFillTx/>
              <a:latin typeface="+mn-lt"/>
              <a:ea typeface="+mn-ea"/>
              <a:cs typeface="+mn-cs"/>
            </a:rPr>
            <a:t>く，また，制度開始当初から，交付税措置外分（借入額の３割）を</a:t>
          </a:r>
          <a:r>
            <a:rPr kumimoji="1" lang="ja-JP" altLang="ja-JP" sz="1000" b="0" i="0" u="none" strike="noStrike" kern="0" cap="none" spc="0" normalizeH="0" baseline="0" noProof="0">
              <a:ln>
                <a:noFill/>
              </a:ln>
              <a:solidFill>
                <a:prstClr val="black"/>
              </a:solidFill>
              <a:effectLst/>
              <a:uLnTx/>
              <a:uFillTx/>
              <a:latin typeface="+mn-lt"/>
              <a:ea typeface="+mn-ea"/>
              <a:cs typeface="+mn-cs"/>
            </a:rPr>
            <a:t>減債基金へ積み立て</a:t>
          </a:r>
          <a:r>
            <a:rPr kumimoji="1" lang="ja-JP" altLang="en-US" sz="1000" b="0" i="0" u="none" strike="noStrike" kern="0" cap="none" spc="0" normalizeH="0" baseline="0" noProof="0">
              <a:ln>
                <a:noFill/>
              </a:ln>
              <a:solidFill>
                <a:prstClr val="black"/>
              </a:solidFill>
              <a:effectLst/>
              <a:uLnTx/>
              <a:uFillTx/>
              <a:latin typeface="+mn-lt"/>
              <a:ea typeface="+mn-ea"/>
              <a:cs typeface="+mn-cs"/>
            </a:rPr>
            <a:t>，将来の財政運営に備えてきたが，残高削減と後年度の公債費負担軽減のため，令和２年度から過疎債の計画繰上償還を継続実施している。</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en-US" sz="1000" b="0" i="0" u="none" strike="noStrike" kern="0" cap="none" spc="0" normalizeH="0" baseline="0" noProof="0">
              <a:ln>
                <a:noFill/>
              </a:ln>
              <a:solidFill>
                <a:prstClr val="black"/>
              </a:solidFill>
              <a:effectLst/>
              <a:uLnTx/>
              <a:uFillTx/>
              <a:latin typeface="+mn-lt"/>
              <a:ea typeface="+mn-ea"/>
              <a:cs typeface="+mn-cs"/>
            </a:rPr>
            <a:t>年あたり</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8</a:t>
          </a:r>
          <a:r>
            <a:rPr kumimoji="1" lang="ja-JP" altLang="en-US" sz="1000" b="0" i="0" u="none" strike="noStrike" kern="0" cap="none" spc="0" normalizeH="0" baseline="0" noProof="0">
              <a:ln>
                <a:noFill/>
              </a:ln>
              <a:solidFill>
                <a:prstClr val="black"/>
              </a:solidFill>
              <a:effectLst/>
              <a:uLnTx/>
              <a:uFillTx/>
              <a:latin typeface="+mn-lt"/>
              <a:ea typeface="+mn-ea"/>
              <a:cs typeface="+mn-cs"/>
            </a:rPr>
            <a:t>千万円ずつ。</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これにより，令和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年度以降，一般会計等に係る地方債の現在高が減少しており，</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年度末には</a:t>
          </a:r>
          <a:r>
            <a:rPr kumimoji="1" lang="en-US" altLang="ja-JP" sz="1000" b="0" i="0" u="none" strike="noStrike" kern="0" cap="none" spc="0" normalizeH="0" baseline="0" noProof="0">
              <a:ln>
                <a:noFill/>
              </a:ln>
              <a:solidFill>
                <a:prstClr val="black"/>
              </a:solidFill>
              <a:effectLst/>
              <a:uLnTx/>
              <a:uFillTx/>
              <a:latin typeface="+mn-lt"/>
              <a:ea typeface="+mn-ea"/>
              <a:cs typeface="+mn-cs"/>
            </a:rPr>
            <a:t>100</a:t>
          </a:r>
          <a:r>
            <a:rPr kumimoji="1" lang="ja-JP" altLang="en-US" sz="1000" b="0" i="0" u="none" strike="noStrike" kern="0" cap="none" spc="0" normalizeH="0" baseline="0" noProof="0">
              <a:ln>
                <a:noFill/>
              </a:ln>
              <a:solidFill>
                <a:prstClr val="black"/>
              </a:solidFill>
              <a:effectLst/>
              <a:uLnTx/>
              <a:uFillTx/>
              <a:latin typeface="+mn-lt"/>
              <a:ea typeface="+mn-ea"/>
              <a:cs typeface="+mn-cs"/>
            </a:rPr>
            <a:t>億円を下回ることができた。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公営企業債等繰入見込額については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下水道事業会計の償還ピーク</a:t>
          </a:r>
          <a:r>
            <a:rPr kumimoji="1" lang="ja-JP" altLang="en-US" sz="1000" b="0" i="0" u="none" strike="noStrike" kern="0" cap="none" spc="0" normalizeH="0" baseline="0" noProof="0">
              <a:ln>
                <a:noFill/>
              </a:ln>
              <a:solidFill>
                <a:prstClr val="black"/>
              </a:solidFill>
              <a:effectLst/>
              <a:uLnTx/>
              <a:uFillTx/>
              <a:latin typeface="+mn-lt"/>
              <a:ea typeface="+mn-ea"/>
              <a:cs typeface="+mn-cs"/>
            </a:rPr>
            <a:t>が過ぎたこともあり，今後も</a:t>
          </a:r>
          <a:r>
            <a:rPr kumimoji="1" lang="ja-JP" altLang="ja-JP" sz="1000" b="0" i="0" u="none" strike="noStrike" kern="0" cap="none" spc="0" normalizeH="0" baseline="0" noProof="0">
              <a:ln>
                <a:noFill/>
              </a:ln>
              <a:solidFill>
                <a:prstClr val="black"/>
              </a:solidFill>
              <a:effectLst/>
              <a:uLnTx/>
              <a:uFillTx/>
              <a:latin typeface="+mn-lt"/>
              <a:ea typeface="+mn-ea"/>
              <a:cs typeface="+mn-cs"/>
            </a:rPr>
            <a:t>減少傾向が続く</a:t>
          </a:r>
          <a:r>
            <a:rPr kumimoji="1" lang="ja-JP" altLang="en-US" sz="1000" b="0" i="0" u="none" strike="noStrike" kern="0" cap="none" spc="0" normalizeH="0" baseline="0" noProof="0">
              <a:ln>
                <a:noFill/>
              </a:ln>
              <a:solidFill>
                <a:prstClr val="black"/>
              </a:solidFill>
              <a:effectLst/>
              <a:uLnTx/>
              <a:uFillTx/>
              <a:latin typeface="+mn-lt"/>
              <a:ea typeface="+mn-ea"/>
              <a:cs typeface="+mn-cs"/>
            </a:rPr>
            <a:t>見込である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岡山県矢掛町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年度末時点の基金全体の残高は，前年度と比べて</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402</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4.8</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％）の増となった。</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これは，効率的な財政運営を図ったことによる決算剰余金積立や，普通交付税の大幅な増により財源不足が縮減されたことによ</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る</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財政調整基金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の増，大幅に増加したふるさと納税寄附金の経費と事業への充当残の基金への積立ての増，新たに設置した</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つの特定目的基金への積立て等によるものである。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本町は同規模の他団体と比較しても</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多額の基金残高を有しているが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これは今後の人口減少に伴う税収や交付税の減少や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近年各地で頻発している災害への対応のため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町の最重要課題である少子化対策及び賑わいづくりを着実に行うための財源として</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基金を積み立てているものであり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今後も重点課題については基金を財源として積極的な施策を展開するとともに</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余裕のある時には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特定目的</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基金への積み増しを行うなど</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基金を有効に活用していく。</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（基金の使途）</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・文教福祉施設整備基金　　　文化・教育及び福祉施設の整備</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並びに</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管理</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・賑わいのまちづくり基金　　観光の振興・地域の活性化</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・地域福祉基金　　　　　　　地域福祉の向上及び健康づくりの促進</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・こどもみらい基金　　　　　親世代の子育て推進</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若者世代の出会い創出による次世代につながるまちづくり</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ふるさと応援</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　　　</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ふるさと納税による豊かな地域づくり（ふるさと納税寄附金の当年度経費・事業への充当残の積立て）</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年度末時点のその他特定目的基金全体の残高は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320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8.9</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3,874</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百万円となった。</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特に残高の</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が大きいものとしては，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ふるさと応援</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184</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住宅等整備</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基金（</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41</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町営住宅等の家賃収入の経費充当後の残額を積立て</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）などとなっている。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また，令和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年度は農業振興対策基金（農業振興に充てるための基金）と合併</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周年記念事業基金（合併</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周年記念事業の実施等に充てるための基金）の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つの基金を新設し，それぞれ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40</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百万円を積み立てている。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8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各特定目的基金については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それぞれの設置目的に従い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特に国県補助金等の特定財源のない事業の実施や施設等の維持管理のために取り崩すとともに</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その積立金については国債等の運用により有効に活用している。今後の少子高齢化</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人口減少の進展に伴い税収等についても減少が見込まれるが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そうした際の一般財源の不足に備えるため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効率的な財政運営により余裕のある時には基金への積み立てを行うとともに</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積立金についてはできるだけ有効に運用して収益を上げることを目指し</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将来に備えていく必要がある。</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４</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年度末時点の基金残高は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108</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3,723</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百万円となった。これは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効率的な財政運営を図ったことによる決算剰余金積立や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普通交付税の大幅な増により財源不足が縮減されたためである。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平成</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30</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7</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月の西日本豪雨災害では</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本町も甚大な被害を受けたが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激甚災害に指定されたことや災害救助法の適用となったこともあり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国や県等から手厚い財政支援を受けることができたが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それでも災害対応のため２億円以上の財政調整基金の取崩しが必要となった。</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近年の災害の発生状況を見ると</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国等の財政支援の対象とならない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より局地的な規模の災害も想定しておく必要があり</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また</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感染症対策等の</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不測</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の事態に対応する備えとして一定以上の財政調整基金残高は確保しておく必要があるため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引き続き選択と集中による効率的な財政運営を行い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一定程度以上の残高は確保していきたい。</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（増減理由）</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本町では過疎対策事業債及び辺地対策事業債について</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将来の交付税措置がない分（過疎対策事業債の３割、辺地対策事業債の２割）を減債基金へ積み立て</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将来の償還に備えている。近年、町の活性化・人口減少対策として積極的に事業を実施しその財源として過疎対策事業債を活用していることから増加が続いていたが</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令和２年度</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からの</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過疎債の任意繰上償還</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に伴う</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取り崩し</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ため</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，同様の繰上償還を実施している間は，残高の減少傾向が続く見通しとなっている。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年度末の残高は，前年度から</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26</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(2.1%)</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減の</a:t>
          </a:r>
          <a:r>
            <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1,208</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百万円となっている。</a:t>
          </a:r>
          <a:endParaRPr kumimoji="1" lang="en-US"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（今後の方針）</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上記の積立て</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及び過疎対策事業債の計画繰上償還を</a:t>
          </a:r>
          <a:r>
            <a:rPr kumimoji="1" lang="ja-JP" altLang="ja-JP"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引き続き実施していく方針</a:t>
          </a:r>
          <a:r>
            <a:rPr kumimoji="1" lang="ja-JP" altLang="en-US" sz="11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であり，その間は積立額よりも取崩額の方が大きくなるため，しばらくの間は基金残高の減少が続く見込みとなっている。</a:t>
          </a:r>
          <a:endParaRPr kumimoji="0" lang="ja-JP" altLang="ja-JP" sz="14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13,438
13,101
90.62
9,849,537
9,356,682
413,002
5,648,076
9,473,105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企業誘致の推進や積極的な定住施策</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観光施策等により定住人口や交流人口を増やし</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税収増加を図っているが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少子高齢化による人口減少や全国平均を上回る高齢化率（令和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 </a:t>
          </a:r>
          <a:r>
            <a:rPr kumimoji="1" lang="ja-JP" altLang="ja-JP" sz="1000" b="0" i="0" u="none" strike="noStrike" kern="0" cap="none" spc="0" normalizeH="0" baseline="0" noProof="0">
              <a:ln>
                <a:noFill/>
              </a:ln>
              <a:solidFill>
                <a:prstClr val="black"/>
              </a:solidFill>
              <a:effectLst/>
              <a:uLnTx/>
              <a:uFillTx/>
              <a:latin typeface="+mn-lt"/>
              <a:ea typeface="+mn-ea"/>
              <a:cs typeface="+mn-cs"/>
            </a:rPr>
            <a:t>年</a:t>
          </a:r>
          <a:r>
            <a:rPr kumimoji="1" lang="en-US" altLang="ja-JP" sz="1000" b="0" i="0" u="none" strike="noStrike" kern="0" cap="none" spc="0" normalizeH="0" baseline="0" noProof="0">
              <a:ln>
                <a:noFill/>
              </a:ln>
              <a:solidFill>
                <a:prstClr val="black"/>
              </a:solidFill>
              <a:effectLst/>
              <a:uLnTx/>
              <a:uFillTx/>
              <a:latin typeface="+mn-lt"/>
              <a:ea typeface="+mn-ea"/>
              <a:cs typeface="+mn-cs"/>
            </a:rPr>
            <a:t>12</a:t>
          </a:r>
          <a:r>
            <a:rPr kumimoji="1" lang="ja-JP" altLang="ja-JP" sz="1000" b="0" i="0" u="none" strike="noStrike" kern="0" cap="none" spc="0" normalizeH="0" baseline="0" noProof="0">
              <a:ln>
                <a:noFill/>
              </a:ln>
              <a:solidFill>
                <a:prstClr val="black"/>
              </a:solidFill>
              <a:effectLst/>
              <a:uLnTx/>
              <a:uFillTx/>
              <a:latin typeface="+mn-lt"/>
              <a:ea typeface="+mn-ea"/>
              <a:cs typeface="+mn-cs"/>
            </a:rPr>
            <a:t>月末　</a:t>
          </a:r>
          <a:r>
            <a:rPr kumimoji="1" lang="en-US" altLang="ja-JP" sz="1000" b="0" i="0" u="none" strike="noStrike" kern="0" cap="none" spc="0" normalizeH="0" baseline="0" noProof="0">
              <a:ln>
                <a:noFill/>
              </a:ln>
              <a:solidFill>
                <a:prstClr val="black"/>
              </a:solidFill>
              <a:effectLst/>
              <a:uLnTx/>
              <a:uFillTx/>
              <a:latin typeface="+mn-lt"/>
              <a:ea typeface="+mn-ea"/>
              <a:cs typeface="+mn-cs"/>
            </a:rPr>
            <a:t>39.45</a:t>
          </a:r>
          <a:r>
            <a:rPr kumimoji="1" lang="ja-JP" altLang="ja-JP" sz="1000" b="0" i="0" u="none" strike="noStrike" kern="0" cap="none" spc="0" normalizeH="0" baseline="0" noProof="0">
              <a:ln>
                <a:noFill/>
              </a:ln>
              <a:solidFill>
                <a:prstClr val="black"/>
              </a:solidFill>
              <a:effectLst/>
              <a:uLnTx/>
              <a:uFillTx/>
              <a:latin typeface="+mn-lt"/>
              <a:ea typeface="+mn-ea"/>
              <a:cs typeface="+mn-cs"/>
            </a:rPr>
            <a:t>％）等により財政基盤が弱く</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類似団体平均を下回っており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地方交付税に依存した財政運営となっている。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近年はほぼ横ばいで推移しているが，過疎対策事業債をはじめとした交付税措置の有利な起債を積極的に活用してきた結果，年々起債の償還額が増加していること</a:t>
          </a:r>
          <a:r>
            <a:rPr kumimoji="1" lang="ja-JP" altLang="en-US" sz="1000" b="0" i="0" u="none" strike="noStrike" kern="0" cap="none" spc="0" normalizeH="0" baseline="0" noProof="0">
              <a:ln>
                <a:noFill/>
              </a:ln>
              <a:solidFill>
                <a:prstClr val="black"/>
              </a:solidFill>
              <a:effectLst/>
              <a:uLnTx/>
              <a:uFillTx/>
              <a:latin typeface="+mn-lt"/>
              <a:ea typeface="+mn-ea"/>
              <a:cs typeface="+mn-cs"/>
            </a:rPr>
            <a:t>に加え</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en-US"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年度以降の算定項目の追加等による基準財政需要額の増により，</a:t>
          </a:r>
          <a:r>
            <a:rPr kumimoji="1" lang="ja-JP" altLang="ja-JP" sz="1000" b="0" i="0" u="none" strike="noStrike" kern="0" cap="none" spc="0" normalizeH="0" baseline="0" noProof="0">
              <a:ln>
                <a:noFill/>
              </a:ln>
              <a:solidFill>
                <a:prstClr val="black"/>
              </a:solidFill>
              <a:effectLst/>
              <a:uLnTx/>
              <a:uFillTx/>
              <a:latin typeface="+mn-lt"/>
              <a:ea typeface="+mn-ea"/>
              <a:cs typeface="+mn-cs"/>
            </a:rPr>
            <a:t>財政力指数は低下傾向にある。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14288</xdr:rowOff>
    </xdr:to>
    <xdr:cxnSp macro="">
      <xdr:nvCxnSpPr>
        <xdr:cNvPr id="72" name="直線コネクタ 71"/>
        <xdr:cNvCxnSpPr/>
      </xdr:nvCxnSpPr>
      <xdr:spPr>
        <a:xfrm>
          <a:off x="4114800" y="75480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5" name="直線コネクタ 74"/>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43</xdr:row>
      <xdr:rowOff>155575</xdr:rowOff>
    </xdr:to>
    <xdr:cxnSp macro="">
      <xdr:nvCxnSpPr>
        <xdr:cNvPr id="78" name="直線コネクタ 77"/>
        <xdr:cNvCxnSpPr/>
      </xdr:nvCxnSpPr>
      <xdr:spPr>
        <a:xfrm>
          <a:off x="2336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145521</xdr:rowOff>
    </xdr:from>
    <xdr:to>
      <xdr:col>11</xdr:col>
      <xdr:colOff>31750</xdr:colOff>
      <xdr:row>43</xdr:row>
      <xdr:rowOff>155575</xdr:rowOff>
    </xdr:to>
    <xdr:cxnSp macro="">
      <xdr:nvCxnSpPr>
        <xdr:cNvPr id="81" name="直線コネクタ 80"/>
        <xdr:cNvCxnSpPr/>
      </xdr:nvCxnSpPr>
      <xdr:spPr>
        <a:xfrm>
          <a:off x="1447800" y="75178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134938</xdr:rowOff>
    </xdr:from>
    <xdr:to>
      <xdr:col>23</xdr:col>
      <xdr:colOff>184150</xdr:colOff>
      <xdr:row>44</xdr:row>
      <xdr:rowOff>65088</xdr:rowOff>
    </xdr:to>
    <xdr:sp macro="" textlink="">
      <xdr:nvSpPr>
        <xdr:cNvPr id="91" name="楕円 90"/>
        <xdr:cNvSpPr/>
      </xdr:nvSpPr>
      <xdr:spPr>
        <a:xfrm>
          <a:off x="49022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107015</xdr:rowOff>
    </xdr:from>
    <xdr:ext cx="762000" cy="259045"/>
    <xdr:sp macro="" textlink="">
      <xdr:nvSpPr>
        <xdr:cNvPr id="92" name="財政力該当値テキスト"/>
        <xdr:cNvSpPr txBox="1"/>
      </xdr:nvSpPr>
      <xdr:spPr>
        <a:xfrm>
          <a:off x="5041900" y="747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5" name="楕円 94"/>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6" name="テキスト ボックス 95"/>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7" name="楕円 96"/>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8" name="テキスト ボックス 97"/>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94721</xdr:rowOff>
    </xdr:from>
    <xdr:to>
      <xdr:col>7</xdr:col>
      <xdr:colOff>31750</xdr:colOff>
      <xdr:row>44</xdr:row>
      <xdr:rowOff>24871</xdr:rowOff>
    </xdr:to>
    <xdr:sp macro="" textlink="">
      <xdr:nvSpPr>
        <xdr:cNvPr id="99" name="楕円 98"/>
        <xdr:cNvSpPr/>
      </xdr:nvSpPr>
      <xdr:spPr>
        <a:xfrm>
          <a:off x="1397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9648</xdr:rowOff>
    </xdr:from>
    <xdr:ext cx="762000" cy="259045"/>
    <xdr:sp macro="" textlink="">
      <xdr:nvSpPr>
        <xdr:cNvPr id="100" name="テキスト ボックス 99"/>
        <xdr:cNvSpPr txBox="1"/>
      </xdr:nvSpPr>
      <xdr:spPr>
        <a:xfrm>
          <a:off x="1066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経常収支比率は，人件費や維持補修費の増により，経常経費充当一般財源が前年度から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1.8%</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増となったのに対し，臨時財政対策債の</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68.6</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％減等により，臨財債を含む経常一般財源が</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1.1</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％の減となったことから，前年度から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2.5</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ポイント悪化し，</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85.4</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％となっている。比率が高くなっているのは，人件費，補助費等，公債費の順だが，企業会計への繰出金</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補助費等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が年々増加していることや物価上昇や給与改定等により，経常経費充当一般財源の増加傾向は今後も続く見込みである。地方債の償還については減債基金への積み立てを行っているほか，将来の財政運営に備え，計画的に財政調整基金への積立てを行っていることから，経常収支比率が悪化してもすぐに財政運営が立ち行かなくなることはないが，町債残高の抑制と経常収支比率の改善のため，令和２年度から町債の計画的な繰上償還を行っている。今後もしばらくの間はこれを継続し，財政状況の改善を図っていきたい。</a:t>
          </a:r>
          <a:endPar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63</xdr:row>
      <xdr:rowOff>12954</xdr:rowOff>
    </xdr:to>
    <xdr:cxnSp macro="">
      <xdr:nvCxnSpPr>
        <xdr:cNvPr id="133" name="直線コネクタ 132"/>
        <xdr:cNvCxnSpPr/>
      </xdr:nvCxnSpPr>
      <xdr:spPr>
        <a:xfrm>
          <a:off x="4114800" y="106936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63754</xdr:rowOff>
    </xdr:from>
    <xdr:to>
      <xdr:col>19</xdr:col>
      <xdr:colOff>133350</xdr:colOff>
      <xdr:row>63</xdr:row>
      <xdr:rowOff>90170</xdr:rowOff>
    </xdr:to>
    <xdr:cxnSp macro="">
      <xdr:nvCxnSpPr>
        <xdr:cNvPr id="136" name="直線コネクタ 135"/>
        <xdr:cNvCxnSpPr/>
      </xdr:nvCxnSpPr>
      <xdr:spPr>
        <a:xfrm flipV="1">
          <a:off x="3225800" y="1069365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64</xdr:row>
      <xdr:rowOff>97282</xdr:rowOff>
    </xdr:to>
    <xdr:cxnSp macro="">
      <xdr:nvCxnSpPr>
        <xdr:cNvPr id="139" name="直線コネクタ 138"/>
        <xdr:cNvCxnSpPr/>
      </xdr:nvCxnSpPr>
      <xdr:spPr>
        <a:xfrm flipV="1">
          <a:off x="2336800" y="10891520"/>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64</xdr:row>
      <xdr:rowOff>145542</xdr:rowOff>
    </xdr:to>
    <xdr:cxnSp macro="">
      <xdr:nvCxnSpPr>
        <xdr:cNvPr id="142" name="直線コネクタ 141"/>
        <xdr:cNvCxnSpPr/>
      </xdr:nvCxnSpPr>
      <xdr:spPr>
        <a:xfrm flipV="1">
          <a:off x="1447800" y="110700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56913</xdr:rowOff>
    </xdr:from>
    <xdr:ext cx="762000" cy="259045"/>
    <xdr:sp macro="" textlink="">
      <xdr:nvSpPr>
        <xdr:cNvPr id="146" name="テキスト ボックス 145"/>
        <xdr:cNvSpPr txBox="1"/>
      </xdr:nvSpPr>
      <xdr:spPr>
        <a:xfrm>
          <a:off x="1066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52" name="楕円 151"/>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53"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12954</xdr:rowOff>
    </xdr:from>
    <xdr:to>
      <xdr:col>19</xdr:col>
      <xdr:colOff>184150</xdr:colOff>
      <xdr:row>62</xdr:row>
      <xdr:rowOff>114554</xdr:rowOff>
    </xdr:to>
    <xdr:sp macro="" textlink="">
      <xdr:nvSpPr>
        <xdr:cNvPr id="154" name="楕円 153"/>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124731</xdr:rowOff>
    </xdr:from>
    <xdr:ext cx="736600" cy="259045"/>
    <xdr:sp macro="" textlink="">
      <xdr:nvSpPr>
        <xdr:cNvPr id="155" name="テキスト ボックス 154"/>
        <xdr:cNvSpPr txBox="1"/>
      </xdr:nvSpPr>
      <xdr:spPr>
        <a:xfrm>
          <a:off x="3733800" y="104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6" name="楕円 155"/>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7" name="テキスト ボックス 156"/>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8" name="楕円 157"/>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9" name="テキスト ボックス 158"/>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94742</xdr:rowOff>
    </xdr:from>
    <xdr:to>
      <xdr:col>7</xdr:col>
      <xdr:colOff>31750</xdr:colOff>
      <xdr:row>65</xdr:row>
      <xdr:rowOff>24892</xdr:rowOff>
    </xdr:to>
    <xdr:sp macro="" textlink="">
      <xdr:nvSpPr>
        <xdr:cNvPr id="160" name="楕円 159"/>
        <xdr:cNvSpPr/>
      </xdr:nvSpPr>
      <xdr:spPr>
        <a:xfrm>
          <a:off x="1397000" y="110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9669</xdr:rowOff>
    </xdr:from>
    <xdr:ext cx="762000" cy="259045"/>
    <xdr:sp macro="" textlink="">
      <xdr:nvSpPr>
        <xdr:cNvPr id="161" name="テキスト ボックス 160"/>
        <xdr:cNvSpPr txBox="1"/>
      </xdr:nvSpPr>
      <xdr:spPr>
        <a:xfrm>
          <a:off x="1066800" y="1115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年度の</a:t>
          </a:r>
          <a:r>
            <a:rPr kumimoji="1" lang="en-US" altLang="ja-JP" sz="900" b="0" i="0" u="none" strike="noStrike" kern="0" cap="none" spc="0" normalizeH="0" baseline="0" noProof="0">
              <a:ln>
                <a:noFill/>
              </a:ln>
              <a:solidFill>
                <a:prstClr val="black"/>
              </a:solidFill>
              <a:effectLst/>
              <a:uLnTx/>
              <a:uFillTx/>
              <a:latin typeface="+mn-lt"/>
              <a:ea typeface="+mn-ea"/>
              <a:cs typeface="+mn-cs"/>
            </a:rPr>
            <a:t>1</a:t>
          </a:r>
          <a:r>
            <a:rPr kumimoji="1" lang="ja-JP" altLang="ja-JP" sz="900" b="0" i="0" u="none" strike="noStrike" kern="0" cap="none" spc="0" normalizeH="0" baseline="0" noProof="0">
              <a:ln>
                <a:noFill/>
              </a:ln>
              <a:solidFill>
                <a:prstClr val="black"/>
              </a:solidFill>
              <a:effectLst/>
              <a:uLnTx/>
              <a:uFillTx/>
              <a:latin typeface="+mn-lt"/>
              <a:ea typeface="+mn-ea"/>
              <a:cs typeface="+mn-cs"/>
            </a:rPr>
            <a:t>人当たり人件費・物件費等決算額は前年度から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9.8%</a:t>
          </a:r>
          <a:r>
            <a:rPr kumimoji="1" lang="ja-JP" altLang="ja-JP" sz="900" b="0" i="0" u="none" strike="noStrike" kern="0" cap="none" spc="0" normalizeH="0" baseline="0" noProof="0">
              <a:ln>
                <a:noFill/>
              </a:ln>
              <a:solidFill>
                <a:prstClr val="black"/>
              </a:solidFill>
              <a:effectLst/>
              <a:uLnTx/>
              <a:uFillTx/>
              <a:latin typeface="+mn-lt"/>
              <a:ea typeface="+mn-ea"/>
              <a:cs typeface="+mn-cs"/>
            </a:rPr>
            <a:t>の</a:t>
          </a:r>
          <a:r>
            <a:rPr kumimoji="1" lang="ja-JP" altLang="en-US" sz="900" b="0" i="0" u="none" strike="noStrike" kern="0" cap="none" spc="0" normalizeH="0" baseline="0" noProof="0">
              <a:ln>
                <a:noFill/>
              </a:ln>
              <a:solidFill>
                <a:prstClr val="black"/>
              </a:solidFill>
              <a:effectLst/>
              <a:uLnTx/>
              <a:uFillTx/>
              <a:latin typeface="+mn-lt"/>
              <a:ea typeface="+mn-ea"/>
              <a:cs typeface="+mn-cs"/>
            </a:rPr>
            <a:t>増</a:t>
          </a:r>
          <a:r>
            <a:rPr kumimoji="1" lang="ja-JP" altLang="ja-JP" sz="9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人口減少社会の中で矢掛町では定住人口・交流人口の増加を大きく打ち出し</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定住施策や少子化対策のほか</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観光施策に力を入れている。特にソフト事業に重点を置き各種施策を実施していることにより</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賑わい創出のための委託費が増えていることに加え</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令和</a:t>
          </a:r>
          <a:r>
            <a:rPr kumimoji="1" lang="en-US" altLang="ja-JP" sz="900" b="0" i="0" u="none" strike="noStrike" kern="0" cap="none" spc="0" normalizeH="0" baseline="0" noProof="0">
              <a:ln>
                <a:noFill/>
              </a:ln>
              <a:solidFill>
                <a:prstClr val="black"/>
              </a:solidFill>
              <a:effectLst/>
              <a:uLnTx/>
              <a:uFillTx/>
              <a:latin typeface="+mn-lt"/>
              <a:ea typeface="+mn-ea"/>
              <a:cs typeface="+mn-cs"/>
            </a:rPr>
            <a:t>2</a:t>
          </a:r>
          <a:r>
            <a:rPr kumimoji="1" lang="ja-JP" altLang="ja-JP" sz="900" b="0" i="0" u="none" strike="noStrike" kern="0" cap="none" spc="0" normalizeH="0" baseline="0" noProof="0">
              <a:ln>
                <a:noFill/>
              </a:ln>
              <a:solidFill>
                <a:prstClr val="black"/>
              </a:solidFill>
              <a:effectLst/>
              <a:uLnTx/>
              <a:uFillTx/>
              <a:latin typeface="+mn-lt"/>
              <a:ea typeface="+mn-ea"/>
              <a:cs typeface="+mn-cs"/>
            </a:rPr>
            <a:t>年度から</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会計年度任用職員制度</a:t>
          </a:r>
          <a:r>
            <a:rPr kumimoji="1" lang="ja-JP" altLang="en-US" sz="900" b="0" i="0" u="none" strike="noStrike" kern="0" cap="none" spc="0" normalizeH="0" baseline="0" noProof="0">
              <a:ln>
                <a:noFill/>
              </a:ln>
              <a:solidFill>
                <a:prstClr val="black"/>
              </a:solidFill>
              <a:effectLst/>
              <a:uLnTx/>
              <a:uFillTx/>
              <a:latin typeface="+mn-lt"/>
              <a:ea typeface="+mn-ea"/>
              <a:cs typeface="+mn-cs"/>
            </a:rPr>
            <a:t>の開始や物価高騰の継続により，増加が続いている。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基礎自治体である市町村の業務量は年々増加しており，人件費・物件費をすぐに削減することは難しいが，</a:t>
          </a:r>
          <a:r>
            <a:rPr kumimoji="1" lang="ja-JP" altLang="ja-JP" sz="900" b="0" i="0" u="none" strike="noStrike" kern="0" cap="none" spc="0" normalizeH="0" baseline="0" noProof="0">
              <a:ln>
                <a:noFill/>
              </a:ln>
              <a:solidFill>
                <a:prstClr val="black"/>
              </a:solidFill>
              <a:effectLst/>
              <a:uLnTx/>
              <a:uFillTx/>
              <a:latin typeface="+mn-lt"/>
              <a:ea typeface="+mn-ea"/>
              <a:cs typeface="+mn-cs"/>
            </a:rPr>
            <a:t>国県の補助制度を有効に活用することで一般財源の支出を抑える一方で</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指定管理者制度の活用など事務の合理化を進め</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経費削減に努めていく。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21904</xdr:rowOff>
    </xdr:from>
    <xdr:to>
      <xdr:col>23</xdr:col>
      <xdr:colOff>133350</xdr:colOff>
      <xdr:row>82</xdr:row>
      <xdr:rowOff>88788</xdr:rowOff>
    </xdr:to>
    <xdr:cxnSp macro="">
      <xdr:nvCxnSpPr>
        <xdr:cNvPr id="198" name="直線コネクタ 197"/>
        <xdr:cNvCxnSpPr/>
      </xdr:nvCxnSpPr>
      <xdr:spPr>
        <a:xfrm>
          <a:off x="4114800" y="14080804"/>
          <a:ext cx="838200" cy="6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xdr:cNvSpPr txBox="1"/>
      </xdr:nvSpPr>
      <xdr:spPr>
        <a:xfrm>
          <a:off x="5041900" y="13926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139213</xdr:rowOff>
    </xdr:from>
    <xdr:to>
      <xdr:col>19</xdr:col>
      <xdr:colOff>133350</xdr:colOff>
      <xdr:row>82</xdr:row>
      <xdr:rowOff>21904</xdr:rowOff>
    </xdr:to>
    <xdr:cxnSp macro="">
      <xdr:nvCxnSpPr>
        <xdr:cNvPr id="201" name="直線コネクタ 200"/>
        <xdr:cNvCxnSpPr/>
      </xdr:nvCxnSpPr>
      <xdr:spPr>
        <a:xfrm>
          <a:off x="3225800" y="14026663"/>
          <a:ext cx="889000" cy="5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35633</xdr:rowOff>
    </xdr:from>
    <xdr:to>
      <xdr:col>15</xdr:col>
      <xdr:colOff>82550</xdr:colOff>
      <xdr:row>81</xdr:row>
      <xdr:rowOff>139213</xdr:rowOff>
    </xdr:to>
    <xdr:cxnSp macro="">
      <xdr:nvCxnSpPr>
        <xdr:cNvPr id="204" name="直線コネクタ 203"/>
        <xdr:cNvCxnSpPr/>
      </xdr:nvCxnSpPr>
      <xdr:spPr>
        <a:xfrm>
          <a:off x="2336800" y="13923083"/>
          <a:ext cx="889000" cy="10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35633</xdr:rowOff>
    </xdr:from>
    <xdr:to>
      <xdr:col>11</xdr:col>
      <xdr:colOff>31750</xdr:colOff>
      <xdr:row>81</xdr:row>
      <xdr:rowOff>36739</xdr:rowOff>
    </xdr:to>
    <xdr:cxnSp macro="">
      <xdr:nvCxnSpPr>
        <xdr:cNvPr id="207" name="直線コネクタ 206"/>
        <xdr:cNvCxnSpPr/>
      </xdr:nvCxnSpPr>
      <xdr:spPr>
        <a:xfrm flipV="1">
          <a:off x="1447800" y="13923083"/>
          <a:ext cx="8890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37988</xdr:rowOff>
    </xdr:from>
    <xdr:to>
      <xdr:col>23</xdr:col>
      <xdr:colOff>184150</xdr:colOff>
      <xdr:row>82</xdr:row>
      <xdr:rowOff>139588</xdr:rowOff>
    </xdr:to>
    <xdr:sp macro="" textlink="">
      <xdr:nvSpPr>
        <xdr:cNvPr id="217" name="楕円 216"/>
        <xdr:cNvSpPr/>
      </xdr:nvSpPr>
      <xdr:spPr>
        <a:xfrm>
          <a:off x="4902200" y="140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10065</xdr:rowOff>
    </xdr:from>
    <xdr:ext cx="762000" cy="259045"/>
    <xdr:sp macro="" textlink="">
      <xdr:nvSpPr>
        <xdr:cNvPr id="218" name="人件費・物件費等の状況該当値テキスト"/>
        <xdr:cNvSpPr txBox="1"/>
      </xdr:nvSpPr>
      <xdr:spPr>
        <a:xfrm>
          <a:off x="5041900" y="1406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142554</xdr:rowOff>
    </xdr:from>
    <xdr:to>
      <xdr:col>19</xdr:col>
      <xdr:colOff>184150</xdr:colOff>
      <xdr:row>82</xdr:row>
      <xdr:rowOff>72704</xdr:rowOff>
    </xdr:to>
    <xdr:sp macro="" textlink="">
      <xdr:nvSpPr>
        <xdr:cNvPr id="219" name="楕円 218"/>
        <xdr:cNvSpPr/>
      </xdr:nvSpPr>
      <xdr:spPr>
        <a:xfrm>
          <a:off x="4064000" y="1403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82881</xdr:rowOff>
    </xdr:from>
    <xdr:ext cx="736600" cy="259045"/>
    <xdr:sp macro="" textlink="">
      <xdr:nvSpPr>
        <xdr:cNvPr id="220" name="テキスト ボックス 219"/>
        <xdr:cNvSpPr txBox="1"/>
      </xdr:nvSpPr>
      <xdr:spPr>
        <a:xfrm>
          <a:off x="3733800" y="1379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88413</xdr:rowOff>
    </xdr:from>
    <xdr:to>
      <xdr:col>15</xdr:col>
      <xdr:colOff>133350</xdr:colOff>
      <xdr:row>82</xdr:row>
      <xdr:rowOff>18563</xdr:rowOff>
    </xdr:to>
    <xdr:sp macro="" textlink="">
      <xdr:nvSpPr>
        <xdr:cNvPr id="221" name="楕円 220"/>
        <xdr:cNvSpPr/>
      </xdr:nvSpPr>
      <xdr:spPr>
        <a:xfrm>
          <a:off x="3175000" y="139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28740</xdr:rowOff>
    </xdr:from>
    <xdr:ext cx="762000" cy="259045"/>
    <xdr:sp macro="" textlink="">
      <xdr:nvSpPr>
        <xdr:cNvPr id="222" name="テキスト ボックス 221"/>
        <xdr:cNvSpPr txBox="1"/>
      </xdr:nvSpPr>
      <xdr:spPr>
        <a:xfrm>
          <a:off x="28448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156283</xdr:rowOff>
    </xdr:from>
    <xdr:to>
      <xdr:col>11</xdr:col>
      <xdr:colOff>82550</xdr:colOff>
      <xdr:row>81</xdr:row>
      <xdr:rowOff>86433</xdr:rowOff>
    </xdr:to>
    <xdr:sp macro="" textlink="">
      <xdr:nvSpPr>
        <xdr:cNvPr id="223" name="楕円 222"/>
        <xdr:cNvSpPr/>
      </xdr:nvSpPr>
      <xdr:spPr>
        <a:xfrm>
          <a:off x="2286000" y="13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96610</xdr:rowOff>
    </xdr:from>
    <xdr:ext cx="762000" cy="259045"/>
    <xdr:sp macro="" textlink="">
      <xdr:nvSpPr>
        <xdr:cNvPr id="224" name="テキスト ボックス 223"/>
        <xdr:cNvSpPr txBox="1"/>
      </xdr:nvSpPr>
      <xdr:spPr>
        <a:xfrm>
          <a:off x="1955800" y="1364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157389</xdr:rowOff>
    </xdr:from>
    <xdr:to>
      <xdr:col>7</xdr:col>
      <xdr:colOff>31750</xdr:colOff>
      <xdr:row>81</xdr:row>
      <xdr:rowOff>87539</xdr:rowOff>
    </xdr:to>
    <xdr:sp macro="" textlink="">
      <xdr:nvSpPr>
        <xdr:cNvPr id="225" name="楕円 224"/>
        <xdr:cNvSpPr/>
      </xdr:nvSpPr>
      <xdr:spPr>
        <a:xfrm>
          <a:off x="1397000" y="1387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97716</xdr:rowOff>
    </xdr:from>
    <xdr:ext cx="762000" cy="259045"/>
    <xdr:sp macro="" textlink="">
      <xdr:nvSpPr>
        <xdr:cNvPr id="226" name="テキスト ボックス 225"/>
        <xdr:cNvSpPr txBox="1"/>
      </xdr:nvSpPr>
      <xdr:spPr>
        <a:xfrm>
          <a:off x="1066800" y="136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25</a:t>
          </a:r>
          <a:r>
            <a:rPr kumimoji="1" lang="ja-JP" altLang="ja-JP" sz="1100" b="0" i="0" u="none" strike="noStrike" kern="0" cap="none" spc="0" normalizeH="0" baseline="0" noProof="0">
              <a:ln>
                <a:noFill/>
              </a:ln>
              <a:solidFill>
                <a:prstClr val="black"/>
              </a:solidFill>
              <a:effectLst/>
              <a:uLnTx/>
              <a:uFillTx/>
              <a:latin typeface="+mn-lt"/>
              <a:ea typeface="+mn-ea"/>
              <a:cs typeface="+mn-cs"/>
            </a:rPr>
            <a:t>年度以降、数字が徐々に上昇して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おり，令和</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年度は給料表の見直しにより数値が大きく低下したものの，令和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年度は</a:t>
          </a:r>
          <a:r>
            <a:rPr kumimoji="1" lang="ja-JP" altLang="en-US" sz="1100" b="0" i="0" u="none" strike="noStrike" kern="0" cap="none" spc="0" normalizeH="0" baseline="0" noProof="0">
              <a:ln>
                <a:noFill/>
              </a:ln>
              <a:solidFill>
                <a:prstClr val="black"/>
              </a:solidFill>
              <a:effectLst/>
              <a:uLnTx/>
              <a:uFillTx/>
              <a:latin typeface="+mn-lt"/>
              <a:ea typeface="+mn-ea"/>
              <a:cs typeface="+mn-cs"/>
            </a:rPr>
            <a:t>再び増加に転じ，</a:t>
          </a:r>
          <a:r>
            <a:rPr kumimoji="1" lang="ja-JP" altLang="ja-JP" sz="11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100" b="0" i="0" u="none" strike="noStrike" kern="0" cap="none" spc="0" normalizeH="0" baseline="0" noProof="0">
              <a:ln>
                <a:noFill/>
              </a:ln>
              <a:solidFill>
                <a:prstClr val="black"/>
              </a:solidFill>
              <a:effectLst/>
              <a:uLnTx/>
              <a:uFillTx/>
              <a:latin typeface="+mn-lt"/>
              <a:ea typeface="+mn-ea"/>
              <a:cs typeface="+mn-cs"/>
            </a:rPr>
            <a:t>0.4</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ポイント増</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となっている。</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これらについては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一般行政職員の構成人数が少ない中で</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異動に伴い変動しているものであり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特に大きな要因はない。</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64205</xdr:rowOff>
    </xdr:to>
    <xdr:cxnSp macro="">
      <xdr:nvCxnSpPr>
        <xdr:cNvPr id="260" name="直線コネクタ 259"/>
        <xdr:cNvCxnSpPr/>
      </xdr:nvCxnSpPr>
      <xdr:spPr>
        <a:xfrm>
          <a:off x="16179800" y="14926734"/>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117828</xdr:rowOff>
    </xdr:to>
    <xdr:cxnSp macro="">
      <xdr:nvCxnSpPr>
        <xdr:cNvPr id="263" name="直線コネクタ 262"/>
        <xdr:cNvCxnSpPr/>
      </xdr:nvCxnSpPr>
      <xdr:spPr>
        <a:xfrm flipV="1">
          <a:off x="15290800" y="14926734"/>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87</xdr:row>
      <xdr:rowOff>117828</xdr:rowOff>
    </xdr:to>
    <xdr:cxnSp macro="">
      <xdr:nvCxnSpPr>
        <xdr:cNvPr id="266" name="直線コネクタ 265"/>
        <xdr:cNvCxnSpPr/>
      </xdr:nvCxnSpPr>
      <xdr:spPr>
        <a:xfrm>
          <a:off x="14401800" y="1502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104422</xdr:rowOff>
    </xdr:to>
    <xdr:cxnSp macro="">
      <xdr:nvCxnSpPr>
        <xdr:cNvPr id="269" name="直線コネクタ 268"/>
        <xdr:cNvCxnSpPr/>
      </xdr:nvCxnSpPr>
      <xdr:spPr>
        <a:xfrm>
          <a:off x="13512800" y="1499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9" name="楕円 278"/>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80"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81" name="楕円 280"/>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82" name="テキスト ボックス 281"/>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3" name="楕円 282"/>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4" name="テキスト ボックス 283"/>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5" name="楕円 284"/>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6" name="テキスト ボックス 285"/>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26811</xdr:rowOff>
    </xdr:from>
    <xdr:to>
      <xdr:col>64</xdr:col>
      <xdr:colOff>152400</xdr:colOff>
      <xdr:row>87</xdr:row>
      <xdr:rowOff>128411</xdr:rowOff>
    </xdr:to>
    <xdr:sp macro="" textlink="">
      <xdr:nvSpPr>
        <xdr:cNvPr id="287" name="楕円 286"/>
        <xdr:cNvSpPr/>
      </xdr:nvSpPr>
      <xdr:spPr>
        <a:xfrm>
          <a:off x="13462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113188</xdr:rowOff>
    </xdr:from>
    <xdr:ext cx="762000" cy="259045"/>
    <xdr:sp macro="" textlink="">
      <xdr:nvSpPr>
        <xdr:cNvPr id="288" name="テキスト ボックス 287"/>
        <xdr:cNvSpPr txBox="1"/>
      </xdr:nvSpPr>
      <xdr:spPr>
        <a:xfrm>
          <a:off x="13131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矢掛町は類似団体内で人口千人当たり職員数が平均より</a:t>
          </a:r>
          <a:r>
            <a:rPr kumimoji="1" lang="en-US" altLang="ja-JP" sz="1000" b="0" i="0" u="none" strike="noStrike" kern="0" cap="none" spc="0" normalizeH="0" baseline="0" noProof="0">
              <a:ln>
                <a:noFill/>
              </a:ln>
              <a:solidFill>
                <a:prstClr val="black"/>
              </a:solidFill>
              <a:effectLst/>
              <a:uLnTx/>
              <a:uFillTx/>
              <a:latin typeface="+mn-lt"/>
              <a:ea typeface="+mn-ea"/>
              <a:cs typeface="+mn-cs"/>
            </a:rPr>
            <a:t>3.12</a:t>
          </a:r>
          <a:r>
            <a:rPr kumimoji="1" lang="ja-JP" altLang="ja-JP" sz="1000" b="0" i="0" u="none" strike="noStrike" kern="0" cap="none" spc="0" normalizeH="0" baseline="0" noProof="0">
              <a:ln>
                <a:noFill/>
              </a:ln>
              <a:solidFill>
                <a:prstClr val="black"/>
              </a:solidFill>
              <a:effectLst/>
              <a:uLnTx/>
              <a:uFillTx/>
              <a:latin typeface="+mn-lt"/>
              <a:ea typeface="+mn-ea"/>
              <a:cs typeface="+mn-cs"/>
            </a:rPr>
            <a:t>人少ない</a:t>
          </a:r>
          <a:r>
            <a:rPr kumimoji="1" lang="en-US" altLang="ja-JP" sz="1000" b="0" i="0" u="none" strike="noStrike" kern="0" cap="none" spc="0" normalizeH="0" baseline="0" noProof="0">
              <a:ln>
                <a:noFill/>
              </a:ln>
              <a:solidFill>
                <a:prstClr val="black"/>
              </a:solidFill>
              <a:effectLst/>
              <a:uLnTx/>
              <a:uFillTx/>
              <a:latin typeface="+mn-lt"/>
              <a:ea typeface="+mn-ea"/>
              <a:cs typeface="+mn-cs"/>
            </a:rPr>
            <a:t>7.44</a:t>
          </a:r>
          <a:r>
            <a:rPr kumimoji="1" lang="ja-JP" altLang="ja-JP" sz="1000" b="0" i="0" u="none" strike="noStrike" kern="0" cap="none" spc="0" normalizeH="0" baseline="0" noProof="0">
              <a:ln>
                <a:noFill/>
              </a:ln>
              <a:solidFill>
                <a:prstClr val="black"/>
              </a:solidFill>
              <a:effectLst/>
              <a:uLnTx/>
              <a:uFillTx/>
              <a:latin typeface="+mn-lt"/>
              <a:ea typeface="+mn-ea"/>
              <a:cs typeface="+mn-cs"/>
            </a:rPr>
            <a:t>人となっており</a:t>
          </a:r>
          <a:r>
            <a:rPr kumimoji="1" lang="ja-JP" altLang="en-US" sz="1000" b="0" i="0" u="none" strike="noStrike" kern="0" cap="none" spc="0" normalizeH="0" baseline="0" noProof="0">
              <a:ln>
                <a:noFill/>
              </a:ln>
              <a:solidFill>
                <a:prstClr val="black"/>
              </a:solidFill>
              <a:effectLst/>
              <a:uLnTx/>
              <a:uFillTx/>
              <a:latin typeface="+mn-lt"/>
              <a:ea typeface="+mn-ea"/>
              <a:cs typeface="+mn-cs"/>
            </a:rPr>
            <a:t>，前年度からから若干差が縮まったものの，依然として類似団体平均を大きく下回っている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市町村における行政サービスは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今後もさらに多様化していくことが見込まれることから</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介護職や保育職等の専門職の確保を優先し</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財政運営を考慮しながら採用を進めていく必要があるが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同時に</a:t>
          </a:r>
          <a:r>
            <a:rPr kumimoji="1" lang="ja-JP" altLang="en-US" sz="1000" b="0" i="0" u="none" strike="noStrike" kern="0" cap="none" spc="0" normalizeH="0" baseline="0" noProof="0">
              <a:ln>
                <a:noFill/>
              </a:ln>
              <a:solidFill>
                <a:prstClr val="black"/>
              </a:solidFill>
              <a:effectLst/>
              <a:uLnTx/>
              <a:uFillTx/>
              <a:latin typeface="+mn-lt"/>
              <a:ea typeface="+mn-ea"/>
              <a:cs typeface="+mn-cs"/>
            </a:rPr>
            <a:t>，定年延長の影響も考慮しながら，</a:t>
          </a:r>
          <a:r>
            <a:rPr kumimoji="1" lang="ja-JP" altLang="ja-JP" sz="1000" b="0" i="0" u="none" strike="noStrike" kern="0" cap="none" spc="0" normalizeH="0" baseline="0" noProof="0">
              <a:ln>
                <a:noFill/>
              </a:ln>
              <a:solidFill>
                <a:prstClr val="black"/>
              </a:solidFill>
              <a:effectLst/>
              <a:uLnTx/>
              <a:uFillTx/>
              <a:latin typeface="+mn-lt"/>
              <a:ea typeface="+mn-ea"/>
              <a:cs typeface="+mn-cs"/>
            </a:rPr>
            <a:t>世代交代の円滑化や</a:t>
          </a:r>
          <a:r>
            <a:rPr kumimoji="1" lang="ja-JP" altLang="en-US" sz="1000" b="0" i="0" u="none" strike="noStrike" kern="0" cap="none" spc="0" normalizeH="0" baseline="0" noProof="0">
              <a:ln>
                <a:noFill/>
              </a:ln>
              <a:solidFill>
                <a:prstClr val="black"/>
              </a:solidFill>
              <a:effectLst/>
              <a:uLnTx/>
              <a:uFillTx/>
              <a:latin typeface="+mn-lt"/>
              <a:ea typeface="+mn-ea"/>
              <a:cs typeface="+mn-cs"/>
            </a:rPr>
            <a:t>ＤＸの推進，</a:t>
          </a:r>
          <a:r>
            <a:rPr kumimoji="1" lang="ja-JP" altLang="ja-JP" sz="1000" b="0" i="0" u="none" strike="noStrike" kern="0" cap="none" spc="0" normalizeH="0" baseline="0" noProof="0">
              <a:ln>
                <a:noFill/>
              </a:ln>
              <a:solidFill>
                <a:prstClr val="black"/>
              </a:solidFill>
              <a:effectLst/>
              <a:uLnTx/>
              <a:uFillTx/>
              <a:latin typeface="+mn-lt"/>
              <a:ea typeface="+mn-ea"/>
              <a:cs typeface="+mn-cs"/>
            </a:rPr>
            <a:t>業務の民間委託等の推進により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職員負担の軽減を図り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住民サービスの向上を図っていく。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130447</xdr:rowOff>
    </xdr:from>
    <xdr:to>
      <xdr:col>81</xdr:col>
      <xdr:colOff>44450</xdr:colOff>
      <xdr:row>58</xdr:row>
      <xdr:rowOff>154577</xdr:rowOff>
    </xdr:to>
    <xdr:cxnSp macro="">
      <xdr:nvCxnSpPr>
        <xdr:cNvPr id="325" name="直線コネクタ 324"/>
        <xdr:cNvCxnSpPr/>
      </xdr:nvCxnSpPr>
      <xdr:spPr>
        <a:xfrm>
          <a:off x="16179800" y="1007454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115509</xdr:rowOff>
    </xdr:from>
    <xdr:to>
      <xdr:col>77</xdr:col>
      <xdr:colOff>44450</xdr:colOff>
      <xdr:row>58</xdr:row>
      <xdr:rowOff>130447</xdr:rowOff>
    </xdr:to>
    <xdr:cxnSp macro="">
      <xdr:nvCxnSpPr>
        <xdr:cNvPr id="328" name="直線コネクタ 327"/>
        <xdr:cNvCxnSpPr/>
      </xdr:nvCxnSpPr>
      <xdr:spPr>
        <a:xfrm>
          <a:off x="15290800" y="10059609"/>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115509</xdr:rowOff>
    </xdr:from>
    <xdr:to>
      <xdr:col>72</xdr:col>
      <xdr:colOff>203200</xdr:colOff>
      <xdr:row>58</xdr:row>
      <xdr:rowOff>118956</xdr:rowOff>
    </xdr:to>
    <xdr:cxnSp macro="">
      <xdr:nvCxnSpPr>
        <xdr:cNvPr id="331" name="直線コネクタ 330"/>
        <xdr:cNvCxnSpPr/>
      </xdr:nvCxnSpPr>
      <xdr:spPr>
        <a:xfrm flipV="1">
          <a:off x="14401800" y="1005960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118956</xdr:rowOff>
    </xdr:from>
    <xdr:to>
      <xdr:col>68</xdr:col>
      <xdr:colOff>152400</xdr:colOff>
      <xdr:row>58</xdr:row>
      <xdr:rowOff>143087</xdr:rowOff>
    </xdr:to>
    <xdr:cxnSp macro="">
      <xdr:nvCxnSpPr>
        <xdr:cNvPr id="334" name="直線コネクタ 333"/>
        <xdr:cNvCxnSpPr/>
      </xdr:nvCxnSpPr>
      <xdr:spPr>
        <a:xfrm flipV="1">
          <a:off x="13512800" y="100630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103777</xdr:rowOff>
    </xdr:from>
    <xdr:to>
      <xdr:col>81</xdr:col>
      <xdr:colOff>95250</xdr:colOff>
      <xdr:row>59</xdr:row>
      <xdr:rowOff>33927</xdr:rowOff>
    </xdr:to>
    <xdr:sp macro="" textlink="">
      <xdr:nvSpPr>
        <xdr:cNvPr id="344" name="楕円 343"/>
        <xdr:cNvSpPr/>
      </xdr:nvSpPr>
      <xdr:spPr>
        <a:xfrm>
          <a:off x="169672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25054</xdr:rowOff>
    </xdr:from>
    <xdr:ext cx="762000" cy="259045"/>
    <xdr:sp macro="" textlink="">
      <xdr:nvSpPr>
        <xdr:cNvPr id="345" name="定員管理の状況該当値テキスト"/>
        <xdr:cNvSpPr txBox="1"/>
      </xdr:nvSpPr>
      <xdr:spPr>
        <a:xfrm>
          <a:off x="17106900" y="996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79647</xdr:rowOff>
    </xdr:from>
    <xdr:to>
      <xdr:col>77</xdr:col>
      <xdr:colOff>95250</xdr:colOff>
      <xdr:row>59</xdr:row>
      <xdr:rowOff>9797</xdr:rowOff>
    </xdr:to>
    <xdr:sp macro="" textlink="">
      <xdr:nvSpPr>
        <xdr:cNvPr id="346" name="楕円 345"/>
        <xdr:cNvSpPr/>
      </xdr:nvSpPr>
      <xdr:spPr>
        <a:xfrm>
          <a:off x="16129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19974</xdr:rowOff>
    </xdr:from>
    <xdr:ext cx="736600" cy="259045"/>
    <xdr:sp macro="" textlink="">
      <xdr:nvSpPr>
        <xdr:cNvPr id="347" name="テキスト ボックス 346"/>
        <xdr:cNvSpPr txBox="1"/>
      </xdr:nvSpPr>
      <xdr:spPr>
        <a:xfrm>
          <a:off x="15798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64709</xdr:rowOff>
    </xdr:from>
    <xdr:to>
      <xdr:col>73</xdr:col>
      <xdr:colOff>44450</xdr:colOff>
      <xdr:row>58</xdr:row>
      <xdr:rowOff>166309</xdr:rowOff>
    </xdr:to>
    <xdr:sp macro="" textlink="">
      <xdr:nvSpPr>
        <xdr:cNvPr id="348" name="楕円 347"/>
        <xdr:cNvSpPr/>
      </xdr:nvSpPr>
      <xdr:spPr>
        <a:xfrm>
          <a:off x="15240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5036</xdr:rowOff>
    </xdr:from>
    <xdr:ext cx="762000" cy="259045"/>
    <xdr:sp macro="" textlink="">
      <xdr:nvSpPr>
        <xdr:cNvPr id="349" name="テキスト ボックス 348"/>
        <xdr:cNvSpPr txBox="1"/>
      </xdr:nvSpPr>
      <xdr:spPr>
        <a:xfrm>
          <a:off x="14909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68156</xdr:rowOff>
    </xdr:from>
    <xdr:to>
      <xdr:col>68</xdr:col>
      <xdr:colOff>203200</xdr:colOff>
      <xdr:row>58</xdr:row>
      <xdr:rowOff>169756</xdr:rowOff>
    </xdr:to>
    <xdr:sp macro="" textlink="">
      <xdr:nvSpPr>
        <xdr:cNvPr id="350" name="楕円 349"/>
        <xdr:cNvSpPr/>
      </xdr:nvSpPr>
      <xdr:spPr>
        <a:xfrm>
          <a:off x="14351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8483</xdr:rowOff>
    </xdr:from>
    <xdr:ext cx="762000" cy="259045"/>
    <xdr:sp macro="" textlink="">
      <xdr:nvSpPr>
        <xdr:cNvPr id="351" name="テキスト ボックス 350"/>
        <xdr:cNvSpPr txBox="1"/>
      </xdr:nvSpPr>
      <xdr:spPr>
        <a:xfrm>
          <a:off x="14020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92287</xdr:rowOff>
    </xdr:from>
    <xdr:to>
      <xdr:col>64</xdr:col>
      <xdr:colOff>152400</xdr:colOff>
      <xdr:row>59</xdr:row>
      <xdr:rowOff>22437</xdr:rowOff>
    </xdr:to>
    <xdr:sp macro="" textlink="">
      <xdr:nvSpPr>
        <xdr:cNvPr id="352" name="楕円 351"/>
        <xdr:cNvSpPr/>
      </xdr:nvSpPr>
      <xdr:spPr>
        <a:xfrm>
          <a:off x="13462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32614</xdr:rowOff>
    </xdr:from>
    <xdr:ext cx="762000" cy="259045"/>
    <xdr:sp macro="" textlink="">
      <xdr:nvSpPr>
        <xdr:cNvPr id="353" name="テキスト ボックス 352"/>
        <xdr:cNvSpPr txBox="1"/>
      </xdr:nvSpPr>
      <xdr:spPr>
        <a:xfrm>
          <a:off x="13131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後年度の交付税措置率の高い地方債を活用していることや，長期保有していた利率の高い地方債の償還終了により，実質公債費比率は年々減少していたが，平成</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年度以降，過疎債を積極的に活用してきた結果，平成</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年度から再び増加に転じた。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令和元年度末に町債残高が</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100</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億円を超えたこともあり，令和</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年度から計画的な繰上償還を実施しているが（令和</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　過疎債を</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2.8</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億円</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年），その効果により償還元金が削減されていることもあり，実質公債費比率が前年度から</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0.4</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ポイント低下し，</a:t>
          </a:r>
          <a:r>
            <a:rPr kumimoji="1" lang="en-US" altLang="ja-JP"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8.7%</a:t>
          </a:r>
          <a:r>
            <a:rPr kumimoji="1" lang="ja-JP" altLang="en-US" sz="10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96838</xdr:rowOff>
    </xdr:from>
    <xdr:to>
      <xdr:col>81</xdr:col>
      <xdr:colOff>44450</xdr:colOff>
      <xdr:row>40</xdr:row>
      <xdr:rowOff>137054</xdr:rowOff>
    </xdr:to>
    <xdr:cxnSp macro="">
      <xdr:nvCxnSpPr>
        <xdr:cNvPr id="391" name="直線コネクタ 390"/>
        <xdr:cNvCxnSpPr/>
      </xdr:nvCxnSpPr>
      <xdr:spPr>
        <a:xfrm flipV="1">
          <a:off x="16179800" y="695483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137054</xdr:rowOff>
    </xdr:to>
    <xdr:cxnSp macro="">
      <xdr:nvCxnSpPr>
        <xdr:cNvPr id="394" name="直線コネクタ 393"/>
        <xdr:cNvCxnSpPr/>
      </xdr:nvCxnSpPr>
      <xdr:spPr>
        <a:xfrm>
          <a:off x="15290800" y="69850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116946</xdr:rowOff>
    </xdr:from>
    <xdr:to>
      <xdr:col>72</xdr:col>
      <xdr:colOff>203200</xdr:colOff>
      <xdr:row>40</xdr:row>
      <xdr:rowOff>127000</xdr:rowOff>
    </xdr:to>
    <xdr:cxnSp macro="">
      <xdr:nvCxnSpPr>
        <xdr:cNvPr id="397" name="直線コネクタ 396"/>
        <xdr:cNvCxnSpPr/>
      </xdr:nvCxnSpPr>
      <xdr:spPr>
        <a:xfrm>
          <a:off x="14401800" y="697494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86783</xdr:rowOff>
    </xdr:from>
    <xdr:to>
      <xdr:col>68</xdr:col>
      <xdr:colOff>152400</xdr:colOff>
      <xdr:row>40</xdr:row>
      <xdr:rowOff>116946</xdr:rowOff>
    </xdr:to>
    <xdr:cxnSp macro="">
      <xdr:nvCxnSpPr>
        <xdr:cNvPr id="400" name="直線コネクタ 399"/>
        <xdr:cNvCxnSpPr/>
      </xdr:nvCxnSpPr>
      <xdr:spPr>
        <a:xfrm>
          <a:off x="13512800" y="6944783"/>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xdr:cNvSpPr txBox="1"/>
      </xdr:nvSpPr>
      <xdr:spPr>
        <a:xfrm>
          <a:off x="14020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46038</xdr:rowOff>
    </xdr:from>
    <xdr:to>
      <xdr:col>81</xdr:col>
      <xdr:colOff>95250</xdr:colOff>
      <xdr:row>40</xdr:row>
      <xdr:rowOff>147638</xdr:rowOff>
    </xdr:to>
    <xdr:sp macro="" textlink="">
      <xdr:nvSpPr>
        <xdr:cNvPr id="410" name="楕円 409"/>
        <xdr:cNvSpPr/>
      </xdr:nvSpPr>
      <xdr:spPr>
        <a:xfrm>
          <a:off x="169672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18115</xdr:rowOff>
    </xdr:from>
    <xdr:ext cx="762000" cy="259045"/>
    <xdr:sp macro="" textlink="">
      <xdr:nvSpPr>
        <xdr:cNvPr id="411" name="公債費負担の状況該当値テキスト"/>
        <xdr:cNvSpPr txBox="1"/>
      </xdr:nvSpPr>
      <xdr:spPr>
        <a:xfrm>
          <a:off x="17106900" y="68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86254</xdr:rowOff>
    </xdr:from>
    <xdr:to>
      <xdr:col>77</xdr:col>
      <xdr:colOff>95250</xdr:colOff>
      <xdr:row>41</xdr:row>
      <xdr:rowOff>16404</xdr:rowOff>
    </xdr:to>
    <xdr:sp macro="" textlink="">
      <xdr:nvSpPr>
        <xdr:cNvPr id="412" name="楕円 411"/>
        <xdr:cNvSpPr/>
      </xdr:nvSpPr>
      <xdr:spPr>
        <a:xfrm>
          <a:off x="16129000" y="69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xdr:rowOff>
    </xdr:from>
    <xdr:ext cx="736600" cy="259045"/>
    <xdr:sp macro="" textlink="">
      <xdr:nvSpPr>
        <xdr:cNvPr id="413" name="テキスト ボックス 412"/>
        <xdr:cNvSpPr txBox="1"/>
      </xdr:nvSpPr>
      <xdr:spPr>
        <a:xfrm>
          <a:off x="15798800" y="703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76200</xdr:rowOff>
    </xdr:from>
    <xdr:to>
      <xdr:col>73</xdr:col>
      <xdr:colOff>44450</xdr:colOff>
      <xdr:row>41</xdr:row>
      <xdr:rowOff>6350</xdr:rowOff>
    </xdr:to>
    <xdr:sp macro="" textlink="">
      <xdr:nvSpPr>
        <xdr:cNvPr id="414" name="楕円 413"/>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415" name="テキスト ボックス 414"/>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66146</xdr:rowOff>
    </xdr:from>
    <xdr:to>
      <xdr:col>68</xdr:col>
      <xdr:colOff>203200</xdr:colOff>
      <xdr:row>40</xdr:row>
      <xdr:rowOff>167746</xdr:rowOff>
    </xdr:to>
    <xdr:sp macro="" textlink="">
      <xdr:nvSpPr>
        <xdr:cNvPr id="416" name="楕円 415"/>
        <xdr:cNvSpPr/>
      </xdr:nvSpPr>
      <xdr:spPr>
        <a:xfrm>
          <a:off x="14351000" y="69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17" name="テキスト ボックス 416"/>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18" name="楕円 417"/>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19" name="テキスト ボックス 418"/>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昨年度同様，比率なしとなっている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これは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財政調整基金や減債基金等への積み立てにより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多額の基金残高があることと</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過疎債等の交付税措置率の高い起債を中心に地方債を発行しているため</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将来負担額を上回る充当可能財源等があることによる。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平成２２年度の過疎地域指定に伴い</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過疎対策事業債が発行可能となり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その積極的な活用による事業展開の結果公債費が増加しているが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同時に</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後年度の負担とならないよう減債基金への積み立てを行っている。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さらに，令和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2</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年度からは過疎債の計画繰上償還を行っており，より健全な財政状況となるよう努めている。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13,438
13,101
90.62
9,849,537
9,356,682
413,002
5,648,076
9,473,105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職員手当の見直し等を行うことで人件費の抑制に努めたことと</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団塊の世代の大量退職により職員の平均年齢が下がり</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en-US" altLang="ja-JP" sz="950" b="0" i="0" u="none" strike="noStrike" kern="0" cap="none" spc="0" normalizeH="0" baseline="0" noProof="0">
              <a:ln>
                <a:noFill/>
              </a:ln>
              <a:solidFill>
                <a:prstClr val="black"/>
              </a:solidFill>
              <a:effectLst/>
              <a:uLnTx/>
              <a:uFillTx/>
              <a:latin typeface="+mn-lt"/>
              <a:ea typeface="+mn-ea"/>
              <a:cs typeface="+mn-cs"/>
            </a:rPr>
            <a:t>1</a:t>
          </a:r>
          <a:r>
            <a:rPr kumimoji="1" lang="ja-JP" altLang="ja-JP" sz="950" b="0" i="0" u="none" strike="noStrike" kern="0" cap="none" spc="0" normalizeH="0" baseline="0" noProof="0">
              <a:ln>
                <a:noFill/>
              </a:ln>
              <a:solidFill>
                <a:prstClr val="black"/>
              </a:solidFill>
              <a:effectLst/>
              <a:uLnTx/>
              <a:uFillTx/>
              <a:latin typeface="+mn-lt"/>
              <a:ea typeface="+mn-ea"/>
              <a:cs typeface="+mn-cs"/>
            </a:rPr>
            <a:t>人当たりの給与費が減少した結果</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類似団体や岡山県の平均と比較して経常収支比率に占める人件費の割合はかなり低くなってい</a:t>
          </a:r>
          <a:r>
            <a:rPr kumimoji="1" lang="ja-JP" altLang="en-US" sz="950" b="0" i="0" u="none" strike="noStrike" kern="0" cap="none" spc="0" normalizeH="0" baseline="0" noProof="0">
              <a:ln>
                <a:noFill/>
              </a:ln>
              <a:solidFill>
                <a:prstClr val="black"/>
              </a:solidFill>
              <a:effectLst/>
              <a:uLnTx/>
              <a:uFillTx/>
              <a:latin typeface="+mn-lt"/>
              <a:ea typeface="+mn-ea"/>
              <a:cs typeface="+mn-cs"/>
            </a:rPr>
            <a:t>たが，令和２年度からの会計年度任用職員制度の施行に伴い，それまで物件費等に計上していた臨時的職員の計上性質を人件費に改めたため，大きく比率が上昇した。</a:t>
          </a:r>
          <a:endParaRPr kumimoji="1" lang="en-US"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mn-lt"/>
              <a:ea typeface="+mn-ea"/>
              <a:cs typeface="+mn-cs"/>
            </a:rPr>
            <a:t>　令和</a:t>
          </a:r>
          <a:r>
            <a:rPr kumimoji="1" lang="en-US" altLang="ja-JP" sz="950" b="0" i="0" u="none" strike="noStrike" kern="0" cap="none" spc="0" normalizeH="0" baseline="0" noProof="0">
              <a:ln>
                <a:noFill/>
              </a:ln>
              <a:solidFill>
                <a:prstClr val="black"/>
              </a:solidFill>
              <a:effectLst/>
              <a:uLnTx/>
              <a:uFillTx/>
              <a:latin typeface="+mn-lt"/>
              <a:ea typeface="+mn-ea"/>
              <a:cs typeface="+mn-cs"/>
            </a:rPr>
            <a:t>4</a:t>
          </a:r>
          <a:r>
            <a:rPr kumimoji="1" lang="ja-JP" altLang="en-US" sz="950" b="0" i="0" u="none" strike="noStrike" kern="0" cap="none" spc="0" normalizeH="0" baseline="0" noProof="0">
              <a:ln>
                <a:noFill/>
              </a:ln>
              <a:solidFill>
                <a:prstClr val="black"/>
              </a:solidFill>
              <a:effectLst/>
              <a:uLnTx/>
              <a:uFillTx/>
              <a:latin typeface="+mn-lt"/>
              <a:ea typeface="+mn-ea"/>
              <a:cs typeface="+mn-cs"/>
            </a:rPr>
            <a:t>年度は会計年度任用職員制度の施行に伴う共済費負担の増加や消防団員報酬の見直しにより，前年度から</a:t>
          </a:r>
          <a:r>
            <a:rPr kumimoji="1" lang="en-US" altLang="ja-JP" sz="950" b="0" i="0" u="none" strike="noStrike" kern="0" cap="none" spc="0" normalizeH="0" baseline="0" noProof="0">
              <a:ln>
                <a:noFill/>
              </a:ln>
              <a:solidFill>
                <a:prstClr val="black"/>
              </a:solidFill>
              <a:effectLst/>
              <a:uLnTx/>
              <a:uFillTx/>
              <a:latin typeface="+mn-lt"/>
              <a:ea typeface="+mn-ea"/>
              <a:cs typeface="+mn-cs"/>
            </a:rPr>
            <a:t>1.3</a:t>
          </a:r>
          <a:r>
            <a:rPr kumimoji="1" lang="ja-JP" altLang="en-US" sz="950" b="0" i="0" u="none" strike="noStrike" kern="0" cap="none" spc="0" normalizeH="0" baseline="0" noProof="0">
              <a:ln>
                <a:noFill/>
              </a:ln>
              <a:solidFill>
                <a:prstClr val="black"/>
              </a:solidFill>
              <a:effectLst/>
              <a:uLnTx/>
              <a:uFillTx/>
              <a:latin typeface="+mn-lt"/>
              <a:ea typeface="+mn-ea"/>
              <a:cs typeface="+mn-cs"/>
            </a:rPr>
            <a:t>ポイント増の</a:t>
          </a:r>
          <a:r>
            <a:rPr kumimoji="1" lang="en-US" altLang="ja-JP" sz="950" b="0" i="0" u="none" strike="noStrike" kern="0" cap="none" spc="0" normalizeH="0" baseline="0" noProof="0">
              <a:ln>
                <a:noFill/>
              </a:ln>
              <a:solidFill>
                <a:prstClr val="black"/>
              </a:solidFill>
              <a:effectLst/>
              <a:uLnTx/>
              <a:uFillTx/>
              <a:latin typeface="+mn-lt"/>
              <a:ea typeface="+mn-ea"/>
              <a:cs typeface="+mn-cs"/>
            </a:rPr>
            <a:t>22.7</a:t>
          </a:r>
          <a:r>
            <a:rPr kumimoji="1" lang="ja-JP" altLang="en-US" sz="95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66040</xdr:rowOff>
    </xdr:to>
    <xdr:cxnSp macro="">
      <xdr:nvCxnSpPr>
        <xdr:cNvPr id="66" name="直線コネクタ 65"/>
        <xdr:cNvCxnSpPr/>
      </xdr:nvCxnSpPr>
      <xdr:spPr>
        <a:xfrm>
          <a:off x="3987800" y="61391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43180</xdr:rowOff>
    </xdr:to>
    <xdr:cxnSp macro="">
      <xdr:nvCxnSpPr>
        <xdr:cNvPr id="69" name="直線コネクタ 68"/>
        <xdr:cNvCxnSpPr/>
      </xdr:nvCxnSpPr>
      <xdr:spPr>
        <a:xfrm flipV="1">
          <a:off x="3098800" y="613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36</xdr:row>
      <xdr:rowOff>43180</xdr:rowOff>
    </xdr:to>
    <xdr:cxnSp macro="">
      <xdr:nvCxnSpPr>
        <xdr:cNvPr id="72" name="直線コネクタ 71"/>
        <xdr:cNvCxnSpPr/>
      </xdr:nvCxnSpPr>
      <xdr:spPr>
        <a:xfrm>
          <a:off x="2209800" y="56896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31750</xdr:rowOff>
    </xdr:from>
    <xdr:to>
      <xdr:col>11</xdr:col>
      <xdr:colOff>9525</xdr:colOff>
      <xdr:row>33</xdr:row>
      <xdr:rowOff>31750</xdr:rowOff>
    </xdr:to>
    <xdr:cxnSp macro="">
      <xdr:nvCxnSpPr>
        <xdr:cNvPr id="75" name="直線コネクタ 74"/>
        <xdr:cNvCxnSpPr/>
      </xdr:nvCxnSpPr>
      <xdr:spPr>
        <a:xfrm>
          <a:off x="1320800" y="568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163830</xdr:rowOff>
    </xdr:from>
    <xdr:to>
      <xdr:col>15</xdr:col>
      <xdr:colOff>149225</xdr:colOff>
      <xdr:row>36</xdr:row>
      <xdr:rowOff>93980</xdr:rowOff>
    </xdr:to>
    <xdr:sp macro="" textlink="">
      <xdr:nvSpPr>
        <xdr:cNvPr id="89" name="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152400</xdr:rowOff>
    </xdr:from>
    <xdr:to>
      <xdr:col>11</xdr:col>
      <xdr:colOff>60325</xdr:colOff>
      <xdr:row>33</xdr:row>
      <xdr:rowOff>82550</xdr:rowOff>
    </xdr:to>
    <xdr:sp macro="" textlink="">
      <xdr:nvSpPr>
        <xdr:cNvPr id="91" name="楕円 90"/>
        <xdr:cNvSpPr/>
      </xdr:nvSpPr>
      <xdr:spPr>
        <a:xfrm>
          <a:off x="2159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92727</xdr:rowOff>
    </xdr:from>
    <xdr:ext cx="762000" cy="259045"/>
    <xdr:sp macro="" textlink="">
      <xdr:nvSpPr>
        <xdr:cNvPr id="92" name="テキスト ボックス 91"/>
        <xdr:cNvSpPr txBox="1"/>
      </xdr:nvSpPr>
      <xdr:spPr>
        <a:xfrm>
          <a:off x="1828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152400</xdr:rowOff>
    </xdr:from>
    <xdr:to>
      <xdr:col>6</xdr:col>
      <xdr:colOff>171450</xdr:colOff>
      <xdr:row>33</xdr:row>
      <xdr:rowOff>82550</xdr:rowOff>
    </xdr:to>
    <xdr:sp macro="" textlink="">
      <xdr:nvSpPr>
        <xdr:cNvPr id="93" name="楕円 92"/>
        <xdr:cNvSpPr/>
      </xdr:nvSpPr>
      <xdr:spPr>
        <a:xfrm>
          <a:off x="1270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92727</xdr:rowOff>
    </xdr:from>
    <xdr:ext cx="762000" cy="259045"/>
    <xdr:sp macro="" textlink="">
      <xdr:nvSpPr>
        <xdr:cNvPr id="94" name="テキスト ボックス 93"/>
        <xdr:cNvSpPr txBox="1"/>
      </xdr:nvSpPr>
      <xdr:spPr>
        <a:xfrm>
          <a:off x="939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mn-lt"/>
              <a:ea typeface="+mn-ea"/>
              <a:cs typeface="+mn-cs"/>
            </a:rPr>
            <a:t>　</a:t>
          </a:r>
          <a:r>
            <a:rPr kumimoji="1" lang="ja-JP" altLang="ja-JP" sz="850" b="0" i="0" u="none" strike="noStrike" kern="0" cap="none" spc="0" normalizeH="0" baseline="0" noProof="0">
              <a:ln>
                <a:noFill/>
              </a:ln>
              <a:solidFill>
                <a:prstClr val="black"/>
              </a:solidFill>
              <a:effectLst/>
              <a:uLnTx/>
              <a:uFillTx/>
              <a:latin typeface="+mn-lt"/>
              <a:ea typeface="+mn-ea"/>
              <a:cs typeface="+mn-cs"/>
            </a:rPr>
            <a:t>正職員の採用を抑制し嘱託・臨時職員を積極的に活用しているため</a:t>
          </a:r>
          <a:r>
            <a:rPr kumimoji="1" lang="ja-JP" altLang="en-US" sz="850" b="0" i="0" u="none" strike="noStrike" kern="0" cap="none" spc="0" normalizeH="0" baseline="0" noProof="0">
              <a:ln>
                <a:noFill/>
              </a:ln>
              <a:solidFill>
                <a:prstClr val="black"/>
              </a:solidFill>
              <a:effectLst/>
              <a:uLnTx/>
              <a:uFillTx/>
              <a:latin typeface="+mn-lt"/>
              <a:ea typeface="+mn-ea"/>
              <a:cs typeface="+mn-cs"/>
            </a:rPr>
            <a:t>，</a:t>
          </a:r>
          <a:r>
            <a:rPr kumimoji="1" lang="ja-JP" altLang="ja-JP" sz="850" b="0" i="0" u="none" strike="noStrike" kern="0" cap="none" spc="0" normalizeH="0" baseline="0" noProof="0">
              <a:ln>
                <a:noFill/>
              </a:ln>
              <a:solidFill>
                <a:prstClr val="black"/>
              </a:solidFill>
              <a:effectLst/>
              <a:uLnTx/>
              <a:uFillTx/>
              <a:latin typeface="+mn-lt"/>
              <a:ea typeface="+mn-ea"/>
              <a:cs typeface="+mn-cs"/>
            </a:rPr>
            <a:t>類似団体と比べて人件費の比率が低い一方で</a:t>
          </a:r>
          <a:r>
            <a:rPr kumimoji="1" lang="ja-JP" altLang="en-US" sz="850" b="0" i="0" u="none" strike="noStrike" kern="0" cap="none" spc="0" normalizeH="0" baseline="0" noProof="0">
              <a:ln>
                <a:noFill/>
              </a:ln>
              <a:solidFill>
                <a:prstClr val="black"/>
              </a:solidFill>
              <a:effectLst/>
              <a:uLnTx/>
              <a:uFillTx/>
              <a:latin typeface="+mn-lt"/>
              <a:ea typeface="+mn-ea"/>
              <a:cs typeface="+mn-cs"/>
            </a:rPr>
            <a:t>，</a:t>
          </a:r>
          <a:r>
            <a:rPr kumimoji="1" lang="ja-JP" altLang="ja-JP" sz="850" b="0" i="0" u="none" strike="noStrike" kern="0" cap="none" spc="0" normalizeH="0" baseline="0" noProof="0">
              <a:ln>
                <a:noFill/>
              </a:ln>
              <a:solidFill>
                <a:prstClr val="black"/>
              </a:solidFill>
              <a:effectLst/>
              <a:uLnTx/>
              <a:uFillTx/>
              <a:latin typeface="+mn-lt"/>
              <a:ea typeface="+mn-ea"/>
              <a:cs typeface="+mn-cs"/>
            </a:rPr>
            <a:t>物件費の比率はやや高めとなって</a:t>
          </a:r>
          <a:r>
            <a:rPr kumimoji="1" lang="ja-JP" altLang="en-US" sz="850" b="0" i="0" u="none" strike="noStrike" kern="0" cap="none" spc="0" normalizeH="0" baseline="0" noProof="0">
              <a:ln>
                <a:noFill/>
              </a:ln>
              <a:solidFill>
                <a:prstClr val="black"/>
              </a:solidFill>
              <a:effectLst/>
              <a:uLnTx/>
              <a:uFillTx/>
              <a:latin typeface="+mn-lt"/>
              <a:ea typeface="+mn-ea"/>
              <a:cs typeface="+mn-cs"/>
            </a:rPr>
            <a:t>いたが，会計年度任用職員制度の施行に伴い，旧嘱託・臨時職員の計上性質を人件費に改めたことなどにより，物件費が令和２年度に前年度から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4.7</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ポイント減の</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10.6%</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となった。</a:t>
          </a:r>
          <a:endPar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令和</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年度は経常的な物件費が若干減少したため，比率としては前年度から</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0.2</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ポイント減の</a:t>
          </a:r>
          <a:r>
            <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9.7%</a:t>
          </a: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a:t>
          </a:r>
          <a:endParaRPr kumimoji="1" lang="en-US"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物件費については，デジタル化の推進に伴いシステム関係の委託料等が今後増加していくことが想定されるため，徹底した経費節減と費用対効果の検証により抑制を図っていく必要がある。</a:t>
          </a:r>
          <a:endParaRPr kumimoji="0" lang="ja-JP" altLang="ja-JP" sz="8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167005</xdr:rowOff>
    </xdr:from>
    <xdr:to>
      <xdr:col>82</xdr:col>
      <xdr:colOff>107950</xdr:colOff>
      <xdr:row>14</xdr:row>
      <xdr:rowOff>6985</xdr:rowOff>
    </xdr:to>
    <xdr:cxnSp macro="">
      <xdr:nvCxnSpPr>
        <xdr:cNvPr id="123" name="直線コネクタ 122"/>
        <xdr:cNvCxnSpPr/>
      </xdr:nvCxnSpPr>
      <xdr:spPr>
        <a:xfrm flipV="1">
          <a:off x="15671800" y="239585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6985</xdr:rowOff>
    </xdr:from>
    <xdr:to>
      <xdr:col>78</xdr:col>
      <xdr:colOff>69850</xdr:colOff>
      <xdr:row>14</xdr:row>
      <xdr:rowOff>46990</xdr:rowOff>
    </xdr:to>
    <xdr:cxnSp macro="">
      <xdr:nvCxnSpPr>
        <xdr:cNvPr id="126" name="直線コネクタ 125"/>
        <xdr:cNvCxnSpPr/>
      </xdr:nvCxnSpPr>
      <xdr:spPr>
        <a:xfrm flipV="1">
          <a:off x="14782800" y="24072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46990</xdr:rowOff>
    </xdr:from>
    <xdr:to>
      <xdr:col>73</xdr:col>
      <xdr:colOff>180975</xdr:colOff>
      <xdr:row>15</xdr:row>
      <xdr:rowOff>144145</xdr:rowOff>
    </xdr:to>
    <xdr:cxnSp macro="">
      <xdr:nvCxnSpPr>
        <xdr:cNvPr id="129" name="直線コネクタ 128"/>
        <xdr:cNvCxnSpPr/>
      </xdr:nvCxnSpPr>
      <xdr:spPr>
        <a:xfrm flipV="1">
          <a:off x="13893800" y="244729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144145</xdr:rowOff>
    </xdr:to>
    <xdr:cxnSp macro="">
      <xdr:nvCxnSpPr>
        <xdr:cNvPr id="132" name="直線コネクタ 131"/>
        <xdr:cNvCxnSpPr/>
      </xdr:nvCxnSpPr>
      <xdr:spPr>
        <a:xfrm>
          <a:off x="13004800" y="2698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116205</xdr:rowOff>
    </xdr:from>
    <xdr:to>
      <xdr:col>82</xdr:col>
      <xdr:colOff>158750</xdr:colOff>
      <xdr:row>14</xdr:row>
      <xdr:rowOff>46355</xdr:rowOff>
    </xdr:to>
    <xdr:sp macro="" textlink="">
      <xdr:nvSpPr>
        <xdr:cNvPr id="142" name="楕円 141"/>
        <xdr:cNvSpPr/>
      </xdr:nvSpPr>
      <xdr:spPr>
        <a:xfrm>
          <a:off x="16459200" y="234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24782</xdr:rowOff>
    </xdr:from>
    <xdr:ext cx="762000" cy="259045"/>
    <xdr:sp macro="" textlink="">
      <xdr:nvSpPr>
        <xdr:cNvPr id="143" name="物件費該当値テキスト"/>
        <xdr:cNvSpPr txBox="1"/>
      </xdr:nvSpPr>
      <xdr:spPr>
        <a:xfrm>
          <a:off x="165989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127635</xdr:rowOff>
    </xdr:from>
    <xdr:to>
      <xdr:col>78</xdr:col>
      <xdr:colOff>120650</xdr:colOff>
      <xdr:row>14</xdr:row>
      <xdr:rowOff>57785</xdr:rowOff>
    </xdr:to>
    <xdr:sp macro="" textlink="">
      <xdr:nvSpPr>
        <xdr:cNvPr id="144" name="楕円 143"/>
        <xdr:cNvSpPr/>
      </xdr:nvSpPr>
      <xdr:spPr>
        <a:xfrm>
          <a:off x="15621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67962</xdr:rowOff>
    </xdr:from>
    <xdr:ext cx="736600" cy="259045"/>
    <xdr:sp macro="" textlink="">
      <xdr:nvSpPr>
        <xdr:cNvPr id="145" name="テキスト ボックス 144"/>
        <xdr:cNvSpPr txBox="1"/>
      </xdr:nvSpPr>
      <xdr:spPr>
        <a:xfrm>
          <a:off x="15290800" y="2125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6" name="楕円 145"/>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7" name="テキスト ボックス 146"/>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93345</xdr:rowOff>
    </xdr:from>
    <xdr:to>
      <xdr:col>69</xdr:col>
      <xdr:colOff>142875</xdr:colOff>
      <xdr:row>16</xdr:row>
      <xdr:rowOff>23495</xdr:rowOff>
    </xdr:to>
    <xdr:sp macro="" textlink="">
      <xdr:nvSpPr>
        <xdr:cNvPr id="148" name="楕円 147"/>
        <xdr:cNvSpPr/>
      </xdr:nvSpPr>
      <xdr:spPr>
        <a:xfrm>
          <a:off x="13843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33672</xdr:rowOff>
    </xdr:from>
    <xdr:ext cx="762000" cy="259045"/>
    <xdr:sp macro="" textlink="">
      <xdr:nvSpPr>
        <xdr:cNvPr id="149" name="テキスト ボックス 148"/>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0" name="楕円 149"/>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51" name="テキスト ボックス 150"/>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扶助費は障害者</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障害児の福祉サービス費が年々増加していることに加え</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保育士の給与（嘱託給）の増等による保育園関係経費</a:t>
          </a:r>
          <a:r>
            <a:rPr kumimoji="1" lang="ja-JP" altLang="en-US" sz="1000" b="0" i="0" u="none" strike="noStrike" kern="0" cap="none" spc="0" normalizeH="0" baseline="0" noProof="0">
              <a:ln>
                <a:noFill/>
              </a:ln>
              <a:solidFill>
                <a:prstClr val="black"/>
              </a:solidFill>
              <a:effectLst/>
              <a:uLnTx/>
              <a:uFillTx/>
              <a:latin typeface="+mn-lt"/>
              <a:ea typeface="+mn-ea"/>
              <a:cs typeface="+mn-cs"/>
            </a:rPr>
            <a:t>も増加していたが，会計年度任用職員制度の施行に伴い，保育士給与を人件費へ計上したため，令和２年度は</a:t>
          </a:r>
          <a:r>
            <a:rPr kumimoji="1" lang="en-US" altLang="ja-JP"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2.9</a:t>
          </a:r>
          <a:r>
            <a:rPr kumimoji="1" lang="ja-JP" altLang="en-US" sz="10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％の大幅減となった</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a:t>
          </a:r>
          <a:r>
            <a:rPr kumimoji="1" lang="ja-JP" altLang="en-US" sz="1000" b="0" i="0" u="none" strike="noStrike" kern="0" cap="none" spc="0" normalizeH="0" baseline="0" noProof="0">
              <a:ln>
                <a:noFill/>
              </a:ln>
              <a:solidFill>
                <a:prstClr val="black"/>
              </a:solidFill>
              <a:effectLst/>
              <a:uLnTx/>
              <a:uFillTx/>
              <a:latin typeface="+mn-lt"/>
              <a:ea typeface="+mn-ea"/>
              <a:cs typeface="+mn-cs"/>
            </a:rPr>
            <a:t>令和４年度は保育園関係の経常的な扶助費が減少したこと等により，前年度から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0.4</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ポイント減の</a:t>
          </a:r>
          <a:r>
            <a:rPr kumimoji="1" lang="en-US" altLang="ja-JP" sz="1000" b="0" i="0" u="none" strike="noStrike" kern="0" cap="none" spc="0" normalizeH="0" baseline="0" noProof="0">
              <a:ln>
                <a:noFill/>
              </a:ln>
              <a:solidFill>
                <a:prstClr val="black"/>
              </a:solidFill>
              <a:effectLst/>
              <a:uLnTx/>
              <a:uFillTx/>
              <a:latin typeface="+mn-lt"/>
              <a:ea typeface="+mn-ea"/>
              <a:cs typeface="+mn-cs"/>
            </a:rPr>
            <a:t>4.2%</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となっている。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146050</xdr:rowOff>
    </xdr:to>
    <xdr:cxnSp macro="">
      <xdr:nvCxnSpPr>
        <xdr:cNvPr id="184" name="直線コネクタ 183"/>
        <xdr:cNvCxnSpPr/>
      </xdr:nvCxnSpPr>
      <xdr:spPr>
        <a:xfrm flipV="1">
          <a:off x="3987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55</xdr:row>
      <xdr:rowOff>146050</xdr:rowOff>
    </xdr:to>
    <xdr:cxnSp macro="">
      <xdr:nvCxnSpPr>
        <xdr:cNvPr id="187" name="直線コネクタ 186"/>
        <xdr:cNvCxnSpPr/>
      </xdr:nvCxnSpPr>
      <xdr:spPr>
        <a:xfrm>
          <a:off x="3098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59</xdr:row>
      <xdr:rowOff>12700</xdr:rowOff>
    </xdr:to>
    <xdr:cxnSp macro="">
      <xdr:nvCxnSpPr>
        <xdr:cNvPr id="190" name="直線コネクタ 189"/>
        <xdr:cNvCxnSpPr/>
      </xdr:nvCxnSpPr>
      <xdr:spPr>
        <a:xfrm flipV="1">
          <a:off x="2209800" y="957580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xdr:rowOff>
    </xdr:from>
    <xdr:to>
      <xdr:col>11</xdr:col>
      <xdr:colOff>9525</xdr:colOff>
      <xdr:row>59</xdr:row>
      <xdr:rowOff>69850</xdr:rowOff>
    </xdr:to>
    <xdr:cxnSp macro="">
      <xdr:nvCxnSpPr>
        <xdr:cNvPr id="193" name="直線コネクタ 192"/>
        <xdr:cNvCxnSpPr/>
      </xdr:nvCxnSpPr>
      <xdr:spPr>
        <a:xfrm flipV="1">
          <a:off x="1320800" y="10128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3" name="楕円 202"/>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4"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7" name="楕円 206"/>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8" name="テキスト ボックス 207"/>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133350</xdr:rowOff>
    </xdr:from>
    <xdr:to>
      <xdr:col>11</xdr:col>
      <xdr:colOff>60325</xdr:colOff>
      <xdr:row>59</xdr:row>
      <xdr:rowOff>63500</xdr:rowOff>
    </xdr:to>
    <xdr:sp macro="" textlink="">
      <xdr:nvSpPr>
        <xdr:cNvPr id="209" name="楕円 208"/>
        <xdr:cNvSpPr/>
      </xdr:nvSpPr>
      <xdr:spPr>
        <a:xfrm>
          <a:off x="2159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48277</xdr:rowOff>
    </xdr:from>
    <xdr:ext cx="762000" cy="259045"/>
    <xdr:sp macro="" textlink="">
      <xdr:nvSpPr>
        <xdr:cNvPr id="210" name="テキスト ボックス 209"/>
        <xdr:cNvSpPr txBox="1"/>
      </xdr:nvSpPr>
      <xdr:spPr>
        <a:xfrm>
          <a:off x="1828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1" name="楕円 210"/>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2" name="テキスト ボックス 211"/>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a:t>
          </a:r>
          <a:r>
            <a:rPr kumimoji="1" lang="ja-JP" altLang="ja-JP" sz="900" b="0" i="0" u="none" strike="noStrike" kern="0" cap="none" spc="0" normalizeH="0" baseline="0" noProof="0">
              <a:ln>
                <a:noFill/>
              </a:ln>
              <a:solidFill>
                <a:prstClr val="black"/>
              </a:solidFill>
              <a:effectLst/>
              <a:uLnTx/>
              <a:uFillTx/>
              <a:latin typeface="+mn-lt"/>
              <a:ea typeface="+mn-ea"/>
              <a:cs typeface="+mn-cs"/>
            </a:rPr>
            <a:t>矢掛町は下水道の整備を推進する中で多額の設備投資を行っており，その財源とした地方債の償還に充てるための繰出金が大きく数字を押し上げていた</a:t>
          </a:r>
          <a:r>
            <a:rPr kumimoji="1" lang="ja-JP" altLang="en-US" sz="900" b="0" i="0" u="none" strike="noStrike" kern="0" cap="none" spc="0" normalizeH="0" baseline="0" noProof="0">
              <a:ln>
                <a:noFill/>
              </a:ln>
              <a:solidFill>
                <a:prstClr val="black"/>
              </a:solidFill>
              <a:effectLst/>
              <a:uLnTx/>
              <a:uFillTx/>
              <a:latin typeface="+mn-lt"/>
              <a:ea typeface="+mn-ea"/>
              <a:cs typeface="+mn-cs"/>
            </a:rPr>
            <a:t>。平成</a:t>
          </a:r>
          <a:r>
            <a:rPr kumimoji="1" lang="en-US" altLang="ja-JP" sz="900" b="0" i="0" u="none" strike="noStrike" kern="0" cap="none" spc="0" normalizeH="0" baseline="0" noProof="0">
              <a:ln>
                <a:noFill/>
              </a:ln>
              <a:solidFill>
                <a:prstClr val="black"/>
              </a:solidFill>
              <a:effectLst/>
              <a:uLnTx/>
              <a:uFillTx/>
              <a:latin typeface="+mn-lt"/>
              <a:ea typeface="+mn-ea"/>
              <a:cs typeface="+mn-cs"/>
            </a:rPr>
            <a:t>30</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900" b="0" i="0" u="none" strike="noStrike" kern="0" cap="none" spc="0" normalizeH="0" baseline="0" noProof="0">
              <a:ln>
                <a:noFill/>
              </a:ln>
              <a:solidFill>
                <a:prstClr val="black"/>
              </a:solidFill>
              <a:effectLst/>
              <a:uLnTx/>
              <a:uFillTx/>
              <a:latin typeface="+mn-lt"/>
              <a:ea typeface="+mn-ea"/>
              <a:cs typeface="+mn-cs"/>
            </a:rPr>
            <a:t>下水道事業が公営企業法適用となり</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同会計への繰出金が補助費等となった</a:t>
          </a:r>
          <a:r>
            <a:rPr kumimoji="1" lang="ja-JP" altLang="en-US" sz="900" b="0" i="0" u="none" strike="noStrike" kern="0" cap="none" spc="0" normalizeH="0" baseline="0" noProof="0">
              <a:ln>
                <a:noFill/>
              </a:ln>
              <a:solidFill>
                <a:prstClr val="black"/>
              </a:solidFill>
              <a:effectLst/>
              <a:uLnTx/>
              <a:uFillTx/>
              <a:latin typeface="+mn-lt"/>
              <a:ea typeface="+mn-ea"/>
              <a:cs typeface="+mn-cs"/>
            </a:rPr>
            <a:t>ことに伴い繰出金が</a:t>
          </a:r>
          <a:r>
            <a:rPr kumimoji="1" lang="ja-JP" altLang="ja-JP" sz="900" b="0" i="0" u="none" strike="noStrike" kern="0" cap="none" spc="0" normalizeH="0" baseline="0" noProof="0">
              <a:ln>
                <a:noFill/>
              </a:ln>
              <a:solidFill>
                <a:prstClr val="black"/>
              </a:solidFill>
              <a:effectLst/>
              <a:uLnTx/>
              <a:uFillTx/>
              <a:latin typeface="+mn-lt"/>
              <a:ea typeface="+mn-ea"/>
              <a:cs typeface="+mn-cs"/>
            </a:rPr>
            <a:t>大きく</a:t>
          </a:r>
          <a:r>
            <a:rPr kumimoji="1" lang="ja-JP" altLang="en-US" sz="900" b="0" i="0" u="none" strike="noStrike" kern="0" cap="none" spc="0" normalizeH="0" baseline="0" noProof="0">
              <a:ln>
                <a:noFill/>
              </a:ln>
              <a:solidFill>
                <a:prstClr val="black"/>
              </a:solidFill>
              <a:effectLst/>
              <a:uLnTx/>
              <a:uFillTx/>
              <a:latin typeface="+mn-lt"/>
              <a:ea typeface="+mn-ea"/>
              <a:cs typeface="+mn-cs"/>
            </a:rPr>
            <a:t>減少した。</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令和</a:t>
          </a:r>
          <a:r>
            <a:rPr kumimoji="1" lang="en-US" altLang="ja-JP" sz="900" b="0" i="0" u="none" strike="noStrike" kern="0" cap="none" spc="0" normalizeH="0" baseline="0" noProof="0">
              <a:ln>
                <a:noFill/>
              </a:ln>
              <a:solidFill>
                <a:prstClr val="black"/>
              </a:solidFill>
              <a:effectLst/>
              <a:uLnTx/>
              <a:uFillTx/>
              <a:latin typeface="+mn-lt"/>
              <a:ea typeface="+mn-ea"/>
              <a:cs typeface="+mn-cs"/>
            </a:rPr>
            <a:t>4</a:t>
          </a:r>
          <a:r>
            <a:rPr kumimoji="1" lang="ja-JP" altLang="en-US" sz="900" b="0" i="0" u="none" strike="noStrike" kern="0" cap="none" spc="0" normalizeH="0" baseline="0" noProof="0">
              <a:ln>
                <a:noFill/>
              </a:ln>
              <a:solidFill>
                <a:prstClr val="black"/>
              </a:solidFill>
              <a:effectLst/>
              <a:uLnTx/>
              <a:uFillTx/>
              <a:latin typeface="+mn-lt"/>
              <a:ea typeface="+mn-ea"/>
              <a:cs typeface="+mn-cs"/>
            </a:rPr>
            <a:t>年度は特別会計への繰出金の増等により，前年度から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0.7</a:t>
          </a:r>
          <a:r>
            <a:rPr kumimoji="1" lang="ja-JP" altLang="en-US" sz="900" b="0" i="0" u="none" strike="noStrike" kern="0" cap="none" spc="0" normalizeH="0" baseline="0" noProof="0">
              <a:ln>
                <a:noFill/>
              </a:ln>
              <a:solidFill>
                <a:prstClr val="black"/>
              </a:solidFill>
              <a:effectLst/>
              <a:uLnTx/>
              <a:uFillTx/>
              <a:latin typeface="+mn-lt"/>
              <a:ea typeface="+mn-ea"/>
              <a:cs typeface="+mn-cs"/>
            </a:rPr>
            <a:t>ポイント増の</a:t>
          </a:r>
          <a:r>
            <a:rPr kumimoji="1" lang="en-US" altLang="ja-JP" sz="900" b="0" i="0" u="none" strike="noStrike" kern="0" cap="none" spc="0" normalizeH="0" baseline="0" noProof="0">
              <a:ln>
                <a:noFill/>
              </a:ln>
              <a:solidFill>
                <a:prstClr val="black"/>
              </a:solidFill>
              <a:effectLst/>
              <a:uLnTx/>
              <a:uFillTx/>
              <a:latin typeface="+mn-lt"/>
              <a:ea typeface="+mn-ea"/>
              <a:cs typeface="+mn-cs"/>
            </a:rPr>
            <a:t>12.6</a:t>
          </a:r>
          <a:r>
            <a:rPr kumimoji="1" lang="ja-JP" altLang="en-US" sz="900" b="0" i="0" u="none" strike="noStrike" kern="0" cap="none" spc="0" normalizeH="0" baseline="0" noProof="0">
              <a:ln>
                <a:noFill/>
              </a:ln>
              <a:solidFill>
                <a:prstClr val="black"/>
              </a:solidFill>
              <a:effectLst/>
              <a:uLnTx/>
              <a:uFillTx/>
              <a:latin typeface="+mn-lt"/>
              <a:ea typeface="+mn-ea"/>
              <a:cs typeface="+mn-cs"/>
            </a:rPr>
            <a:t>％となったが，引き続き類似団体平均を下回っている。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しかし</a:t>
          </a:r>
          <a:r>
            <a:rPr kumimoji="1" lang="ja-JP" altLang="en-US" sz="900" b="0" i="0" u="none" strike="noStrike" kern="0" cap="none" spc="0" normalizeH="0" baseline="0" noProof="0">
              <a:ln>
                <a:noFill/>
              </a:ln>
              <a:solidFill>
                <a:prstClr val="black"/>
              </a:solidFill>
              <a:effectLst/>
              <a:uLnTx/>
              <a:uFillTx/>
              <a:latin typeface="+mn-lt"/>
              <a:ea typeface="+mn-ea"/>
              <a:cs typeface="+mn-cs"/>
            </a:rPr>
            <a:t>ながら，</a:t>
          </a:r>
          <a:r>
            <a:rPr kumimoji="1" lang="ja-JP" altLang="ja-JP" sz="900" b="0" i="0" u="none" strike="noStrike" kern="0" cap="none" spc="0" normalizeH="0" baseline="0" noProof="0">
              <a:ln>
                <a:noFill/>
              </a:ln>
              <a:solidFill>
                <a:prstClr val="black"/>
              </a:solidFill>
              <a:effectLst/>
              <a:uLnTx/>
              <a:uFillTx/>
              <a:latin typeface="+mn-lt"/>
              <a:ea typeface="+mn-ea"/>
              <a:cs typeface="+mn-cs"/>
            </a:rPr>
            <a:t>高齢化の進展に伴い介護保険会計や後期高齢者医療会計への繰出金が増加しているため</a:t>
          </a:r>
          <a:r>
            <a:rPr kumimoji="1" lang="ja-JP" altLang="en-US" sz="900" b="0" i="0" u="none" strike="noStrike" kern="0" cap="none" spc="0" normalizeH="0" baseline="0" noProof="0">
              <a:ln>
                <a:noFill/>
              </a:ln>
              <a:solidFill>
                <a:prstClr val="black"/>
              </a:solidFill>
              <a:effectLst/>
              <a:uLnTx/>
              <a:uFillTx/>
              <a:latin typeface="+mn-lt"/>
              <a:ea typeface="+mn-ea"/>
              <a:cs typeface="+mn-cs"/>
            </a:rPr>
            <a:t>，今後もしばらくの間は</a:t>
          </a:r>
          <a:r>
            <a:rPr kumimoji="1" lang="ja-JP" altLang="ja-JP" sz="900" b="0" i="0" u="none" strike="noStrike" kern="0" cap="none" spc="0" normalizeH="0" baseline="0" noProof="0">
              <a:ln>
                <a:noFill/>
              </a:ln>
              <a:solidFill>
                <a:prstClr val="black"/>
              </a:solidFill>
              <a:effectLst/>
              <a:uLnTx/>
              <a:uFillTx/>
              <a:latin typeface="+mn-lt"/>
              <a:ea typeface="+mn-ea"/>
              <a:cs typeface="+mn-cs"/>
            </a:rPr>
            <a:t>比率</a:t>
          </a:r>
          <a:r>
            <a:rPr kumimoji="1" lang="ja-JP" altLang="en-US" sz="900" b="0" i="0" u="none" strike="noStrike" kern="0" cap="none" spc="0" normalizeH="0" baseline="0" noProof="0">
              <a:ln>
                <a:noFill/>
              </a:ln>
              <a:solidFill>
                <a:prstClr val="black"/>
              </a:solidFill>
              <a:effectLst/>
              <a:uLnTx/>
              <a:uFillTx/>
              <a:latin typeface="+mn-lt"/>
              <a:ea typeface="+mn-ea"/>
              <a:cs typeface="+mn-cs"/>
            </a:rPr>
            <a:t>の</a:t>
          </a:r>
          <a:r>
            <a:rPr kumimoji="1" lang="ja-JP" altLang="ja-JP" sz="900" b="0" i="0" u="none" strike="noStrike" kern="0" cap="none" spc="0" normalizeH="0" baseline="0" noProof="0">
              <a:ln>
                <a:noFill/>
              </a:ln>
              <a:solidFill>
                <a:prstClr val="black"/>
              </a:solidFill>
              <a:effectLst/>
              <a:uLnTx/>
              <a:uFillTx/>
              <a:latin typeface="+mn-lt"/>
              <a:ea typeface="+mn-ea"/>
              <a:cs typeface="+mn-cs"/>
            </a:rPr>
            <a:t>悪化</a:t>
          </a:r>
          <a:r>
            <a:rPr kumimoji="1" lang="ja-JP" altLang="en-US" sz="900" b="0" i="0" u="none" strike="noStrike" kern="0" cap="none" spc="0" normalizeH="0" baseline="0" noProof="0">
              <a:ln>
                <a:noFill/>
              </a:ln>
              <a:solidFill>
                <a:prstClr val="black"/>
              </a:solidFill>
              <a:effectLst/>
              <a:uLnTx/>
              <a:uFillTx/>
              <a:latin typeface="+mn-lt"/>
              <a:ea typeface="+mn-ea"/>
              <a:cs typeface="+mn-cs"/>
            </a:rPr>
            <a:t>が継続する</a:t>
          </a:r>
          <a:r>
            <a:rPr kumimoji="1" lang="ja-JP" altLang="ja-JP" sz="900" b="0" i="0" u="none" strike="noStrike" kern="0" cap="none" spc="0" normalizeH="0" baseline="0" noProof="0">
              <a:ln>
                <a:noFill/>
              </a:ln>
              <a:solidFill>
                <a:prstClr val="black"/>
              </a:solidFill>
              <a:effectLst/>
              <a:uLnTx/>
              <a:uFillTx/>
              <a:latin typeface="+mn-lt"/>
              <a:ea typeface="+mn-ea"/>
              <a:cs typeface="+mn-cs"/>
            </a:rPr>
            <a:t>見込みである。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117475</xdr:rowOff>
    </xdr:from>
    <xdr:to>
      <xdr:col>82</xdr:col>
      <xdr:colOff>107950</xdr:colOff>
      <xdr:row>56</xdr:row>
      <xdr:rowOff>12700</xdr:rowOff>
    </xdr:to>
    <xdr:cxnSp macro="">
      <xdr:nvCxnSpPr>
        <xdr:cNvPr id="249" name="直線コネクタ 248"/>
        <xdr:cNvCxnSpPr/>
      </xdr:nvCxnSpPr>
      <xdr:spPr>
        <a:xfrm>
          <a:off x="15671800" y="95472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117475</xdr:rowOff>
    </xdr:from>
    <xdr:to>
      <xdr:col>78</xdr:col>
      <xdr:colOff>69850</xdr:colOff>
      <xdr:row>56</xdr:row>
      <xdr:rowOff>50800</xdr:rowOff>
    </xdr:to>
    <xdr:cxnSp macro="">
      <xdr:nvCxnSpPr>
        <xdr:cNvPr id="252" name="直線コネクタ 251"/>
        <xdr:cNvCxnSpPr/>
      </xdr:nvCxnSpPr>
      <xdr:spPr>
        <a:xfrm flipV="1">
          <a:off x="14782800" y="954722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5" name="直線コネクタ 254"/>
        <xdr:cNvCxnSpPr/>
      </xdr:nvCxnSpPr>
      <xdr:spPr>
        <a:xfrm flipV="1">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98425</xdr:rowOff>
    </xdr:to>
    <xdr:cxnSp macro="">
      <xdr:nvCxnSpPr>
        <xdr:cNvPr id="258" name="直線コネクタ 257"/>
        <xdr:cNvCxnSpPr/>
      </xdr:nvCxnSpPr>
      <xdr:spPr>
        <a:xfrm flipV="1">
          <a:off x="13004800" y="9690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0" name="テキスト ボックス 259"/>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66675</xdr:rowOff>
    </xdr:from>
    <xdr:to>
      <xdr:col>78</xdr:col>
      <xdr:colOff>120650</xdr:colOff>
      <xdr:row>55</xdr:row>
      <xdr:rowOff>168275</xdr:rowOff>
    </xdr:to>
    <xdr:sp macro="" textlink="">
      <xdr:nvSpPr>
        <xdr:cNvPr id="270" name="楕円 269"/>
        <xdr:cNvSpPr/>
      </xdr:nvSpPr>
      <xdr:spPr>
        <a:xfrm>
          <a:off x="15621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7002</xdr:rowOff>
    </xdr:from>
    <xdr:ext cx="736600" cy="259045"/>
    <xdr:sp macro="" textlink="">
      <xdr:nvSpPr>
        <xdr:cNvPr id="271" name="テキスト ボックス 270"/>
        <xdr:cNvSpPr txBox="1"/>
      </xdr:nvSpPr>
      <xdr:spPr>
        <a:xfrm>
          <a:off x="15290800" y="926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2" name="楕円 271"/>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3" name="テキスト ボックス 272"/>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4" name="楕円 273"/>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5" name="テキスト ボックス 274"/>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76" name="楕円 275"/>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77" name="テキスト ボックス 276"/>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平成</a:t>
          </a:r>
          <a:r>
            <a:rPr kumimoji="1" lang="en-US" altLang="ja-JP" sz="950" b="0" i="0" u="none" strike="noStrike" kern="0" cap="none" spc="0" normalizeH="0" baseline="0" noProof="0">
              <a:ln>
                <a:noFill/>
              </a:ln>
              <a:solidFill>
                <a:prstClr val="black"/>
              </a:solidFill>
              <a:effectLst/>
              <a:uLnTx/>
              <a:uFillTx/>
              <a:latin typeface="+mn-lt"/>
              <a:ea typeface="+mn-ea"/>
              <a:cs typeface="+mn-cs"/>
            </a:rPr>
            <a:t>30</a:t>
          </a:r>
          <a:r>
            <a:rPr kumimoji="1" lang="ja-JP" altLang="ja-JP" sz="950" b="0" i="0" u="none" strike="noStrike" kern="0" cap="none" spc="0" normalizeH="0" baseline="0" noProof="0">
              <a:ln>
                <a:noFill/>
              </a:ln>
              <a:solidFill>
                <a:prstClr val="black"/>
              </a:solidFill>
              <a:effectLst/>
              <a:uLnTx/>
              <a:uFillTx/>
              <a:latin typeface="+mn-lt"/>
              <a:ea typeface="+mn-ea"/>
              <a:cs typeface="+mn-cs"/>
            </a:rPr>
            <a:t>年度から下水道事業が公営企業法適用となったことに伴い</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同会計への繰出金が補助費等に計上されることとなったため</a:t>
          </a:r>
          <a:r>
            <a:rPr kumimoji="1" lang="ja-JP" altLang="en-US" sz="950" b="0" i="0" u="none" strike="noStrike" kern="0" cap="none" spc="0" normalizeH="0" baseline="0" noProof="0">
              <a:ln>
                <a:noFill/>
              </a:ln>
              <a:solidFill>
                <a:prstClr val="black"/>
              </a:solidFill>
              <a:effectLst/>
              <a:uLnTx/>
              <a:uFillTx/>
              <a:latin typeface="+mn-lt"/>
              <a:ea typeface="+mn-ea"/>
              <a:cs typeface="+mn-cs"/>
            </a:rPr>
            <a:t>，経常的な補助費等の</a:t>
          </a:r>
          <a:r>
            <a:rPr kumimoji="1" lang="ja-JP" altLang="ja-JP" sz="950" b="0" i="0" u="none" strike="noStrike" kern="0" cap="none" spc="0" normalizeH="0" baseline="0" noProof="0">
              <a:ln>
                <a:noFill/>
              </a:ln>
              <a:solidFill>
                <a:prstClr val="black"/>
              </a:solidFill>
              <a:effectLst/>
              <a:uLnTx/>
              <a:uFillTx/>
              <a:latin typeface="+mn-lt"/>
              <a:ea typeface="+mn-ea"/>
              <a:cs typeface="+mn-cs"/>
            </a:rPr>
            <a:t>比率が高くなっ</a:t>
          </a:r>
          <a:r>
            <a:rPr kumimoji="1" lang="ja-JP" altLang="en-US" sz="950" b="0" i="0" u="none" strike="noStrike" kern="0" cap="none" spc="0" normalizeH="0" baseline="0" noProof="0">
              <a:ln>
                <a:noFill/>
              </a:ln>
              <a:solidFill>
                <a:prstClr val="black"/>
              </a:solidFill>
              <a:effectLst/>
              <a:uLnTx/>
              <a:uFillTx/>
              <a:latin typeface="+mn-lt"/>
              <a:ea typeface="+mn-ea"/>
              <a:cs typeface="+mn-cs"/>
            </a:rPr>
            <a:t>ているものの，令和２年度・３年度は経常一般財源の大幅な増加が続いたことから，比率としては低下していた。</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a:t>
          </a:r>
          <a:r>
            <a:rPr kumimoji="1" lang="ja-JP" altLang="en-US" sz="950" b="0" i="0" u="none" strike="noStrike" kern="0" cap="none" spc="0" normalizeH="0" baseline="0" noProof="0">
              <a:ln>
                <a:noFill/>
              </a:ln>
              <a:solidFill>
                <a:prstClr val="black"/>
              </a:solidFill>
              <a:effectLst/>
              <a:uLnTx/>
              <a:uFillTx/>
              <a:latin typeface="+mn-lt"/>
              <a:ea typeface="+mn-ea"/>
              <a:cs typeface="+mn-cs"/>
            </a:rPr>
            <a:t>令和</a:t>
          </a:r>
          <a:r>
            <a:rPr kumimoji="1" lang="en-US" altLang="ja-JP" sz="950" b="0" i="0" u="none" strike="noStrike" kern="0" cap="none" spc="0" normalizeH="0" baseline="0" noProof="0">
              <a:ln>
                <a:noFill/>
              </a:ln>
              <a:solidFill>
                <a:prstClr val="black"/>
              </a:solidFill>
              <a:effectLst/>
              <a:uLnTx/>
              <a:uFillTx/>
              <a:latin typeface="+mn-lt"/>
              <a:ea typeface="+mn-ea"/>
              <a:cs typeface="+mn-cs"/>
            </a:rPr>
            <a:t>4</a:t>
          </a:r>
          <a:r>
            <a:rPr kumimoji="1" lang="ja-JP" altLang="en-US" sz="950" b="0" i="0" u="none" strike="noStrike" kern="0" cap="none" spc="0" normalizeH="0" baseline="0" noProof="0">
              <a:ln>
                <a:noFill/>
              </a:ln>
              <a:solidFill>
                <a:prstClr val="black"/>
              </a:solidFill>
              <a:effectLst/>
              <a:uLnTx/>
              <a:uFillTx/>
              <a:latin typeface="+mn-lt"/>
              <a:ea typeface="+mn-ea"/>
              <a:cs typeface="+mn-cs"/>
            </a:rPr>
            <a:t>年度は一部事務組合への負担金の増等により，前年度から</a:t>
          </a:r>
          <a:r>
            <a:rPr kumimoji="1" lang="en-US" altLang="ja-JP" sz="950" b="0" i="0" u="none" strike="noStrike" kern="0" cap="none" spc="0" normalizeH="0" baseline="0" noProof="0">
              <a:ln>
                <a:noFill/>
              </a:ln>
              <a:solidFill>
                <a:prstClr val="black"/>
              </a:solidFill>
              <a:effectLst/>
              <a:uLnTx/>
              <a:uFillTx/>
              <a:latin typeface="+mn-lt"/>
              <a:ea typeface="+mn-ea"/>
              <a:cs typeface="+mn-cs"/>
            </a:rPr>
            <a:t>0.5</a:t>
          </a:r>
          <a:r>
            <a:rPr kumimoji="1" lang="ja-JP" altLang="en-US" sz="950" b="0" i="0" u="none" strike="noStrike" kern="0" cap="none" spc="0" normalizeH="0" baseline="0" noProof="0">
              <a:ln>
                <a:noFill/>
              </a:ln>
              <a:solidFill>
                <a:prstClr val="black"/>
              </a:solidFill>
              <a:effectLst/>
              <a:uLnTx/>
              <a:uFillTx/>
              <a:latin typeface="+mn-lt"/>
              <a:ea typeface="+mn-ea"/>
              <a:cs typeface="+mn-cs"/>
            </a:rPr>
            <a:t>ポイント増の</a:t>
          </a:r>
          <a:r>
            <a:rPr kumimoji="1" lang="en-US" altLang="ja-JP" sz="950" b="0" i="0" u="none" strike="noStrike" kern="0" cap="none" spc="0" normalizeH="0" baseline="0" noProof="0">
              <a:ln>
                <a:noFill/>
              </a:ln>
              <a:solidFill>
                <a:prstClr val="black"/>
              </a:solidFill>
              <a:effectLst/>
              <a:uLnTx/>
              <a:uFillTx/>
              <a:latin typeface="+mn-lt"/>
              <a:ea typeface="+mn-ea"/>
              <a:cs typeface="+mn-cs"/>
            </a:rPr>
            <a:t>20.2%</a:t>
          </a:r>
          <a:r>
            <a:rPr kumimoji="1" lang="ja-JP" altLang="en-US" sz="950" b="0" i="0" u="none" strike="noStrike" kern="0" cap="none" spc="0" normalizeH="0" baseline="0" noProof="0">
              <a:ln>
                <a:noFill/>
              </a:ln>
              <a:solidFill>
                <a:prstClr val="black"/>
              </a:solidFill>
              <a:effectLst/>
              <a:uLnTx/>
              <a:uFillTx/>
              <a:latin typeface="+mn-lt"/>
              <a:ea typeface="+mn-ea"/>
              <a:cs typeface="+mn-cs"/>
            </a:rPr>
            <a:t>となっている。</a:t>
          </a:r>
          <a:r>
            <a:rPr kumimoji="1" lang="ja-JP" altLang="ja-JP" sz="950" b="0" i="0" u="none" strike="noStrike" kern="0" cap="none" spc="0" normalizeH="0" baseline="0" noProof="0">
              <a:ln>
                <a:noFill/>
              </a:ln>
              <a:solidFill>
                <a:prstClr val="black"/>
              </a:solidFill>
              <a:effectLst/>
              <a:uLnTx/>
              <a:uFillTx/>
              <a:latin typeface="+mn-lt"/>
              <a:ea typeface="+mn-ea"/>
              <a:cs typeface="+mn-cs"/>
            </a:rPr>
            <a:t>今後も賑わい創出のための積極的な施策を展開する中で支出増が見込まれるが</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費用対効果を見極め</a:t>
          </a:r>
          <a:r>
            <a:rPr kumimoji="1" lang="ja-JP" altLang="en-US" sz="950" b="0" i="0" u="none" strike="noStrike" kern="0" cap="none" spc="0" normalizeH="0" baseline="0" noProof="0">
              <a:ln>
                <a:noFill/>
              </a:ln>
              <a:solidFill>
                <a:prstClr val="black"/>
              </a:solidFill>
              <a:effectLst/>
              <a:uLnTx/>
              <a:uFillTx/>
              <a:latin typeface="+mn-lt"/>
              <a:ea typeface="+mn-ea"/>
              <a:cs typeface="+mn-cs"/>
            </a:rPr>
            <a:t>，</a:t>
          </a:r>
          <a:r>
            <a:rPr kumimoji="1" lang="ja-JP" altLang="ja-JP" sz="950" b="0" i="0" u="none" strike="noStrike" kern="0" cap="none" spc="0" normalizeH="0" baseline="0" noProof="0">
              <a:ln>
                <a:noFill/>
              </a:ln>
              <a:solidFill>
                <a:prstClr val="black"/>
              </a:solidFill>
              <a:effectLst/>
              <a:uLnTx/>
              <a:uFillTx/>
              <a:latin typeface="+mn-lt"/>
              <a:ea typeface="+mn-ea"/>
              <a:cs typeface="+mn-cs"/>
            </a:rPr>
            <a:t>適切・効果的に補助事業を執行していく必要がある。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85090</xdr:rowOff>
    </xdr:to>
    <xdr:cxnSp macro="">
      <xdr:nvCxnSpPr>
        <xdr:cNvPr id="310" name="直線コネクタ 309"/>
        <xdr:cNvCxnSpPr/>
      </xdr:nvCxnSpPr>
      <xdr:spPr>
        <a:xfrm>
          <a:off x="15671800" y="6390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115570</xdr:rowOff>
    </xdr:to>
    <xdr:cxnSp macro="">
      <xdr:nvCxnSpPr>
        <xdr:cNvPr id="313" name="直線コネクタ 312"/>
        <xdr:cNvCxnSpPr/>
      </xdr:nvCxnSpPr>
      <xdr:spPr>
        <a:xfrm flipV="1">
          <a:off x="14782800" y="639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39</xdr:row>
      <xdr:rowOff>1270</xdr:rowOff>
    </xdr:to>
    <xdr:cxnSp macro="">
      <xdr:nvCxnSpPr>
        <xdr:cNvPr id="316" name="直線コネクタ 315"/>
        <xdr:cNvCxnSpPr/>
      </xdr:nvCxnSpPr>
      <xdr:spPr>
        <a:xfrm flipV="1">
          <a:off x="13893800" y="6459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85090</xdr:rowOff>
    </xdr:to>
    <xdr:cxnSp macro="">
      <xdr:nvCxnSpPr>
        <xdr:cNvPr id="319" name="直線コネクタ 318"/>
        <xdr:cNvCxnSpPr/>
      </xdr:nvCxnSpPr>
      <xdr:spPr>
        <a:xfrm flipV="1">
          <a:off x="13004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29" name="楕円 328"/>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0"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31" name="楕円 330"/>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32" name="テキスト ボックス 331"/>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3" name="楕円 332"/>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4" name="テキスト ボックス 333"/>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121920</xdr:rowOff>
    </xdr:from>
    <xdr:to>
      <xdr:col>69</xdr:col>
      <xdr:colOff>142875</xdr:colOff>
      <xdr:row>39</xdr:row>
      <xdr:rowOff>52070</xdr:rowOff>
    </xdr:to>
    <xdr:sp macro="" textlink="">
      <xdr:nvSpPr>
        <xdr:cNvPr id="335" name="楕円 334"/>
        <xdr:cNvSpPr/>
      </xdr:nvSpPr>
      <xdr:spPr>
        <a:xfrm>
          <a:off x="13843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36847</xdr:rowOff>
    </xdr:from>
    <xdr:ext cx="762000" cy="259045"/>
    <xdr:sp macro="" textlink="">
      <xdr:nvSpPr>
        <xdr:cNvPr id="336" name="テキスト ボックス 335"/>
        <xdr:cNvSpPr txBox="1"/>
      </xdr:nvSpPr>
      <xdr:spPr>
        <a:xfrm>
          <a:off x="13512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34290</xdr:rowOff>
    </xdr:from>
    <xdr:to>
      <xdr:col>65</xdr:col>
      <xdr:colOff>53975</xdr:colOff>
      <xdr:row>39</xdr:row>
      <xdr:rowOff>135890</xdr:rowOff>
    </xdr:to>
    <xdr:sp macro="" textlink="">
      <xdr:nvSpPr>
        <xdr:cNvPr id="337" name="楕円 336"/>
        <xdr:cNvSpPr/>
      </xdr:nvSpPr>
      <xdr:spPr>
        <a:xfrm>
          <a:off x="12954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120667</xdr:rowOff>
    </xdr:from>
    <xdr:ext cx="762000" cy="259045"/>
    <xdr:sp macro="" textlink="">
      <xdr:nvSpPr>
        <xdr:cNvPr id="338" name="テキスト ボックス 337"/>
        <xdr:cNvSpPr txBox="1"/>
      </xdr:nvSpPr>
      <xdr:spPr>
        <a:xfrm>
          <a:off x="12623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公債費については</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近年の発行額の</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増加</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に伴い</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償還元金は増えて</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おり，</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経常収支比率に占める公債費の割合は前年度から</a:t>
          </a:r>
          <a:r>
            <a:rPr kumimoji="1" lang="en-US"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0.6</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ポイント</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増</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a:t>
          </a:r>
          <a:r>
            <a:rPr kumimoji="1" lang="en-US"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16.0</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％となっている。</a:t>
          </a:r>
          <a:endParaRPr kumimoji="0"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これまでにも</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利率の高い地方債については任意繰上償還を行う等</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後年度の公債費負担の軽減に努めてきたが</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今後もしばらくの間は償還元金が増えていく見込みであることから</a:t>
          </a:r>
          <a:r>
            <a:rPr kumimoji="1" lang="ja-JP" altLang="en-US"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，令和２年度から過疎債の繰上償還を行っており，これを数年間は継続することで，将来の公債費負担の軽減を図っている</a:t>
          </a:r>
          <a:r>
            <a:rPr kumimoji="1"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endParaRPr kumimoji="0" lang="ja-JP" altLang="ja-JP" sz="95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88137</xdr:rowOff>
    </xdr:from>
    <xdr:to>
      <xdr:col>24</xdr:col>
      <xdr:colOff>25400</xdr:colOff>
      <xdr:row>77</xdr:row>
      <xdr:rowOff>115570</xdr:rowOff>
    </xdr:to>
    <xdr:cxnSp macro="">
      <xdr:nvCxnSpPr>
        <xdr:cNvPr id="368" name="直線コネクタ 367"/>
        <xdr:cNvCxnSpPr/>
      </xdr:nvCxnSpPr>
      <xdr:spPr>
        <a:xfrm>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9"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106426</xdr:rowOff>
    </xdr:to>
    <xdr:cxnSp macro="">
      <xdr:nvCxnSpPr>
        <xdr:cNvPr id="371" name="直線コネクタ 370"/>
        <xdr:cNvCxnSpPr/>
      </xdr:nvCxnSpPr>
      <xdr:spPr>
        <a:xfrm flipV="1">
          <a:off x="3098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3" name="テキスト ボックス 372"/>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88137</xdr:rowOff>
    </xdr:from>
    <xdr:to>
      <xdr:col>15</xdr:col>
      <xdr:colOff>98425</xdr:colOff>
      <xdr:row>77</xdr:row>
      <xdr:rowOff>106426</xdr:rowOff>
    </xdr:to>
    <xdr:cxnSp macro="">
      <xdr:nvCxnSpPr>
        <xdr:cNvPr id="374" name="直線コネクタ 373"/>
        <xdr:cNvCxnSpPr/>
      </xdr:nvCxnSpPr>
      <xdr:spPr>
        <a:xfrm>
          <a:off x="2209800" y="132897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6" name="テキスト ボックス 375"/>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78994</xdr:rowOff>
    </xdr:from>
    <xdr:to>
      <xdr:col>11</xdr:col>
      <xdr:colOff>9525</xdr:colOff>
      <xdr:row>77</xdr:row>
      <xdr:rowOff>88137</xdr:rowOff>
    </xdr:to>
    <xdr:cxnSp macro="">
      <xdr:nvCxnSpPr>
        <xdr:cNvPr id="377" name="直線コネクタ 376"/>
        <xdr:cNvCxnSpPr/>
      </xdr:nvCxnSpPr>
      <xdr:spPr>
        <a:xfrm>
          <a:off x="1320800" y="132806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7" name="楕円 386"/>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88"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37337</xdr:rowOff>
    </xdr:from>
    <xdr:to>
      <xdr:col>20</xdr:col>
      <xdr:colOff>38100</xdr:colOff>
      <xdr:row>77</xdr:row>
      <xdr:rowOff>138937</xdr:rowOff>
    </xdr:to>
    <xdr:sp macro="" textlink="">
      <xdr:nvSpPr>
        <xdr:cNvPr id="389" name="楕円 388"/>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90" name="テキスト ボックス 38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1" name="楕円 390"/>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92" name="テキスト ボックス 391"/>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37337</xdr:rowOff>
    </xdr:from>
    <xdr:to>
      <xdr:col>11</xdr:col>
      <xdr:colOff>60325</xdr:colOff>
      <xdr:row>77</xdr:row>
      <xdr:rowOff>138937</xdr:rowOff>
    </xdr:to>
    <xdr:sp macro="" textlink="">
      <xdr:nvSpPr>
        <xdr:cNvPr id="393" name="楕円 392"/>
        <xdr:cNvSpPr/>
      </xdr:nvSpPr>
      <xdr:spPr>
        <a:xfrm>
          <a:off x="2159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94" name="テキスト ボックス 393"/>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5" name="楕円 394"/>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96" name="テキスト ボックス 395"/>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公債費を除いた経常収支比率は前年度から</a:t>
          </a:r>
          <a:r>
            <a:rPr kumimoji="1" lang="en-US" altLang="ja-JP" sz="900" b="0" i="0" u="none" strike="noStrike" kern="0" cap="none" spc="0" normalizeH="0" baseline="0" noProof="0">
              <a:ln>
                <a:noFill/>
              </a:ln>
              <a:solidFill>
                <a:prstClr val="black"/>
              </a:solidFill>
              <a:effectLst/>
              <a:uLnTx/>
              <a:uFillTx/>
              <a:latin typeface="+mn-lt"/>
              <a:ea typeface="+mn-ea"/>
              <a:cs typeface="+mn-cs"/>
            </a:rPr>
            <a:t>1.9</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900" b="0" i="0" u="none" strike="noStrike" kern="0" cap="none" spc="0" normalizeH="0" baseline="0" noProof="0">
              <a:ln>
                <a:noFill/>
              </a:ln>
              <a:solidFill>
                <a:prstClr val="black"/>
              </a:solidFill>
              <a:effectLst/>
              <a:uLnTx/>
              <a:uFillTx/>
              <a:latin typeface="+mn-lt"/>
              <a:ea typeface="+mn-ea"/>
              <a:cs typeface="+mn-cs"/>
            </a:rPr>
            <a:t>悪化</a:t>
          </a:r>
          <a:r>
            <a:rPr kumimoji="1" lang="ja-JP" altLang="ja-JP" sz="900" b="0" i="0" u="none" strike="noStrike" kern="0" cap="none" spc="0" normalizeH="0" baseline="0" noProof="0">
              <a:ln>
                <a:noFill/>
              </a:ln>
              <a:solidFill>
                <a:prstClr val="black"/>
              </a:solidFill>
              <a:effectLst/>
              <a:uLnTx/>
              <a:uFillTx/>
              <a:latin typeface="+mn-lt"/>
              <a:ea typeface="+mn-ea"/>
              <a:cs typeface="+mn-cs"/>
            </a:rPr>
            <a:t>している。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a:t>
          </a:r>
          <a:r>
            <a:rPr kumimoji="1" lang="ja-JP" altLang="en-US" sz="900" b="0" i="0" u="none" strike="noStrike" kern="0" cap="none" spc="0" normalizeH="0" baseline="0" noProof="0">
              <a:ln>
                <a:noFill/>
              </a:ln>
              <a:solidFill>
                <a:prstClr val="black"/>
              </a:solidFill>
              <a:effectLst/>
              <a:uLnTx/>
              <a:uFillTx/>
              <a:latin typeface="+mn-lt"/>
              <a:ea typeface="+mn-ea"/>
              <a:cs typeface="+mn-cs"/>
            </a:rPr>
            <a:t>これは，新型コロナの社会活動への影響が緩和されたことにより，事業執行も通常の形に戻ってきたため，公債費を除いた</a:t>
          </a:r>
          <a:r>
            <a:rPr kumimoji="1" lang="ja-JP" altLang="ja-JP" sz="900" b="0" i="0" u="none" strike="noStrike" kern="0" cap="none" spc="0" normalizeH="0" baseline="0" noProof="0">
              <a:ln>
                <a:noFill/>
              </a:ln>
              <a:solidFill>
                <a:prstClr val="black"/>
              </a:solidFill>
              <a:effectLst/>
              <a:uLnTx/>
              <a:uFillTx/>
              <a:latin typeface="+mn-lt"/>
              <a:ea typeface="+mn-ea"/>
              <a:cs typeface="+mn-cs"/>
            </a:rPr>
            <a:t>経常経費充当一般財源</a:t>
          </a:r>
          <a:r>
            <a:rPr kumimoji="1" lang="ja-JP" altLang="en-US" sz="900" b="0" i="0" u="none" strike="noStrike" kern="0" cap="none" spc="0" normalizeH="0" baseline="0" noProof="0">
              <a:ln>
                <a:noFill/>
              </a:ln>
              <a:solidFill>
                <a:prstClr val="black"/>
              </a:solidFill>
              <a:effectLst/>
              <a:uLnTx/>
              <a:uFillTx/>
              <a:latin typeface="+mn-lt"/>
              <a:ea typeface="+mn-ea"/>
              <a:cs typeface="+mn-cs"/>
            </a:rPr>
            <a:t>も増となったことによる。</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　高齢化が進行する中，</a:t>
          </a:r>
          <a:r>
            <a:rPr kumimoji="1" lang="ja-JP" altLang="ja-JP" sz="900" b="0" i="0" u="none" strike="noStrike" kern="0" cap="none" spc="0" normalizeH="0" baseline="0" noProof="0">
              <a:ln>
                <a:noFill/>
              </a:ln>
              <a:solidFill>
                <a:prstClr val="black"/>
              </a:solidFill>
              <a:effectLst/>
              <a:uLnTx/>
              <a:uFillTx/>
              <a:latin typeface="+mn-lt"/>
              <a:ea typeface="+mn-ea"/>
              <a:cs typeface="+mn-cs"/>
            </a:rPr>
            <a:t>扶助費や補助費等</a:t>
          </a:r>
          <a:r>
            <a:rPr kumimoji="1" lang="ja-JP" altLang="en-US" sz="900" b="0" i="0" u="none" strike="noStrike" kern="0" cap="none" spc="0" normalizeH="0" baseline="0" noProof="0">
              <a:ln>
                <a:noFill/>
              </a:ln>
              <a:solidFill>
                <a:prstClr val="black"/>
              </a:solidFill>
              <a:effectLst/>
              <a:uLnTx/>
              <a:uFillTx/>
              <a:latin typeface="+mn-lt"/>
              <a:ea typeface="+mn-ea"/>
              <a:cs typeface="+mn-cs"/>
            </a:rPr>
            <a:t>は</a:t>
          </a:r>
          <a:r>
            <a:rPr kumimoji="1" lang="ja-JP" altLang="ja-JP" sz="900" b="0" i="0" u="none" strike="noStrike" kern="0" cap="none" spc="0" normalizeH="0" baseline="0" noProof="0">
              <a:ln>
                <a:noFill/>
              </a:ln>
              <a:solidFill>
                <a:prstClr val="black"/>
              </a:solidFill>
              <a:effectLst/>
              <a:uLnTx/>
              <a:uFillTx/>
              <a:latin typeface="+mn-lt"/>
              <a:ea typeface="+mn-ea"/>
              <a:cs typeface="+mn-cs"/>
            </a:rPr>
            <a:t>容易に削減できない経費だが</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適切・計画的に事務を行うことで支出の伸びを抑えるとともに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地方税等の経常一般財源の確保に努め</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財政運営の弾力性を維持するために</a:t>
          </a:r>
          <a:r>
            <a:rPr kumimoji="1" lang="ja-JP" altLang="en-US" sz="900" b="0" i="0" u="none" strike="noStrike" kern="0" cap="none" spc="0" normalizeH="0" baseline="0" noProof="0">
              <a:ln>
                <a:noFill/>
              </a:ln>
              <a:solidFill>
                <a:prstClr val="black"/>
              </a:solidFill>
              <a:effectLst/>
              <a:uLnTx/>
              <a:uFillTx/>
              <a:latin typeface="+mn-lt"/>
              <a:ea typeface="+mn-ea"/>
              <a:cs typeface="+mn-cs"/>
            </a:rPr>
            <a:t>，</a:t>
          </a:r>
          <a:r>
            <a:rPr kumimoji="1" lang="ja-JP" altLang="ja-JP" sz="900" b="0" i="0" u="none" strike="noStrike" kern="0" cap="none" spc="0" normalizeH="0" baseline="0" noProof="0">
              <a:ln>
                <a:noFill/>
              </a:ln>
              <a:solidFill>
                <a:prstClr val="black"/>
              </a:solidFill>
              <a:effectLst/>
              <a:uLnTx/>
              <a:uFillTx/>
              <a:latin typeface="+mn-lt"/>
              <a:ea typeface="+mn-ea"/>
              <a:cs typeface="+mn-cs"/>
            </a:rPr>
            <a:t>経常収支比率</a:t>
          </a:r>
          <a:r>
            <a:rPr kumimoji="1" lang="en-US" altLang="ja-JP" sz="900" b="0" i="0" u="none" strike="noStrike" kern="0" cap="none" spc="0" normalizeH="0" baseline="0" noProof="0">
              <a:ln>
                <a:noFill/>
              </a:ln>
              <a:solidFill>
                <a:prstClr val="black"/>
              </a:solidFill>
              <a:effectLst/>
              <a:uLnTx/>
              <a:uFillTx/>
              <a:latin typeface="+mn-lt"/>
              <a:ea typeface="+mn-ea"/>
              <a:cs typeface="+mn-cs"/>
            </a:rPr>
            <a:t>90</a:t>
          </a:r>
          <a:r>
            <a:rPr kumimoji="1" lang="ja-JP" altLang="ja-JP" sz="900" b="0" i="0" u="none" strike="noStrike" kern="0" cap="none" spc="0" normalizeH="0" baseline="0" noProof="0">
              <a:ln>
                <a:noFill/>
              </a:ln>
              <a:solidFill>
                <a:prstClr val="black"/>
              </a:solidFill>
              <a:effectLst/>
              <a:uLnTx/>
              <a:uFillTx/>
              <a:latin typeface="+mn-lt"/>
              <a:ea typeface="+mn-ea"/>
              <a:cs typeface="+mn-cs"/>
            </a:rPr>
            <a:t>％以下</a:t>
          </a:r>
          <a:r>
            <a:rPr kumimoji="1" lang="ja-JP" altLang="en-US" sz="900" b="0" i="0" u="none" strike="noStrike" kern="0" cap="none" spc="0" normalizeH="0" baseline="0" noProof="0">
              <a:ln>
                <a:noFill/>
              </a:ln>
              <a:solidFill>
                <a:prstClr val="black"/>
              </a:solidFill>
              <a:effectLst/>
              <a:uLnTx/>
              <a:uFillTx/>
              <a:latin typeface="+mn-lt"/>
              <a:ea typeface="+mn-ea"/>
              <a:cs typeface="+mn-cs"/>
            </a:rPr>
            <a:t>を継続できるよう，</a:t>
          </a:r>
          <a:r>
            <a:rPr kumimoji="1" lang="ja-JP" altLang="ja-JP" sz="900" b="0" i="0" u="none" strike="noStrike" kern="0" cap="none" spc="0" normalizeH="0" baseline="0" noProof="0">
              <a:ln>
                <a:noFill/>
              </a:ln>
              <a:solidFill>
                <a:prstClr val="black"/>
              </a:solidFill>
              <a:effectLst/>
              <a:uLnTx/>
              <a:uFillTx/>
              <a:latin typeface="+mn-lt"/>
              <a:ea typeface="+mn-ea"/>
              <a:cs typeface="+mn-cs"/>
            </a:rPr>
            <a:t>適正に財政を運営していく。</a:t>
          </a:r>
          <a:endParaRPr kumimoji="0" lang="ja-JP" altLang="ja-JP" sz="9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156718</xdr:rowOff>
    </xdr:to>
    <xdr:cxnSp macro="">
      <xdr:nvCxnSpPr>
        <xdr:cNvPr id="427" name="直線コネクタ 426"/>
        <xdr:cNvCxnSpPr/>
      </xdr:nvCxnSpPr>
      <xdr:spPr>
        <a:xfrm>
          <a:off x="15671800" y="129286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67563</xdr:rowOff>
    </xdr:to>
    <xdr:cxnSp macro="">
      <xdr:nvCxnSpPr>
        <xdr:cNvPr id="430" name="直線コネクタ 429"/>
        <xdr:cNvCxnSpPr/>
      </xdr:nvCxnSpPr>
      <xdr:spPr>
        <a:xfrm flipV="1">
          <a:off x="14782800" y="12928600"/>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67563</xdr:rowOff>
    </xdr:from>
    <xdr:to>
      <xdr:col>73</xdr:col>
      <xdr:colOff>180975</xdr:colOff>
      <xdr:row>77</xdr:row>
      <xdr:rowOff>83565</xdr:rowOff>
    </xdr:to>
    <xdr:cxnSp macro="">
      <xdr:nvCxnSpPr>
        <xdr:cNvPr id="433" name="直線コネクタ 432"/>
        <xdr:cNvCxnSpPr/>
      </xdr:nvCxnSpPr>
      <xdr:spPr>
        <a:xfrm flipV="1">
          <a:off x="13893800" y="13097763"/>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138430</xdr:rowOff>
    </xdr:to>
    <xdr:cxnSp macro="">
      <xdr:nvCxnSpPr>
        <xdr:cNvPr id="436" name="直線コネクタ 435"/>
        <xdr:cNvCxnSpPr/>
      </xdr:nvCxnSpPr>
      <xdr:spPr>
        <a:xfrm flipV="1">
          <a:off x="13004800" y="132852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40" name="テキスト ボックス 439"/>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6" name="楕円 445"/>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7"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8" name="楕円 447"/>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9" name="テキスト ボックス 448"/>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xdr:rowOff>
    </xdr:from>
    <xdr:to>
      <xdr:col>74</xdr:col>
      <xdr:colOff>31750</xdr:colOff>
      <xdr:row>76</xdr:row>
      <xdr:rowOff>118363</xdr:rowOff>
    </xdr:to>
    <xdr:sp macro="" textlink="">
      <xdr:nvSpPr>
        <xdr:cNvPr id="450" name="楕円 449"/>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128541</xdr:rowOff>
    </xdr:from>
    <xdr:ext cx="762000" cy="259045"/>
    <xdr:sp macro="" textlink="">
      <xdr:nvSpPr>
        <xdr:cNvPr id="451" name="テキスト ボックス 450"/>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32765</xdr:rowOff>
    </xdr:from>
    <xdr:to>
      <xdr:col>69</xdr:col>
      <xdr:colOff>142875</xdr:colOff>
      <xdr:row>77</xdr:row>
      <xdr:rowOff>134365</xdr:rowOff>
    </xdr:to>
    <xdr:sp macro="" textlink="">
      <xdr:nvSpPr>
        <xdr:cNvPr id="452" name="楕円 451"/>
        <xdr:cNvSpPr/>
      </xdr:nvSpPr>
      <xdr:spPr>
        <a:xfrm>
          <a:off x="13843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119142</xdr:rowOff>
    </xdr:from>
    <xdr:ext cx="762000" cy="259045"/>
    <xdr:sp macro="" textlink="">
      <xdr:nvSpPr>
        <xdr:cNvPr id="453" name="テキスト ボックス 452"/>
        <xdr:cNvSpPr txBox="1"/>
      </xdr:nvSpPr>
      <xdr:spPr>
        <a:xfrm>
          <a:off x="13512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4" name="楕円 453"/>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5" name="テキスト ボックス 454"/>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152100</xdr:rowOff>
    </xdr:from>
    <xdr:to>
      <xdr:col>29</xdr:col>
      <xdr:colOff>127000</xdr:colOff>
      <xdr:row>17</xdr:row>
      <xdr:rowOff>32801</xdr:rowOff>
    </xdr:to>
    <xdr:cxnSp macro="">
      <xdr:nvCxnSpPr>
        <xdr:cNvPr id="50" name="直線コネクタ 49"/>
        <xdr:cNvCxnSpPr/>
      </xdr:nvCxnSpPr>
      <xdr:spPr bwMode="auto">
        <a:xfrm flipV="1">
          <a:off x="5003800" y="2942925"/>
          <a:ext cx="647700" cy="52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32801</xdr:rowOff>
    </xdr:from>
    <xdr:to>
      <xdr:col>26</xdr:col>
      <xdr:colOff>50800</xdr:colOff>
      <xdr:row>17</xdr:row>
      <xdr:rowOff>79809</xdr:rowOff>
    </xdr:to>
    <xdr:cxnSp macro="">
      <xdr:nvCxnSpPr>
        <xdr:cNvPr id="53" name="直線コネクタ 52"/>
        <xdr:cNvCxnSpPr/>
      </xdr:nvCxnSpPr>
      <xdr:spPr bwMode="auto">
        <a:xfrm flipV="1">
          <a:off x="4305300" y="2995076"/>
          <a:ext cx="698500" cy="4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79809</xdr:rowOff>
    </xdr:from>
    <xdr:to>
      <xdr:col>22</xdr:col>
      <xdr:colOff>114300</xdr:colOff>
      <xdr:row>18</xdr:row>
      <xdr:rowOff>90188</xdr:rowOff>
    </xdr:to>
    <xdr:cxnSp macro="">
      <xdr:nvCxnSpPr>
        <xdr:cNvPr id="56" name="直線コネクタ 55"/>
        <xdr:cNvCxnSpPr/>
      </xdr:nvCxnSpPr>
      <xdr:spPr bwMode="auto">
        <a:xfrm flipV="1">
          <a:off x="3606800" y="3042084"/>
          <a:ext cx="698500" cy="18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90188</xdr:rowOff>
    </xdr:from>
    <xdr:to>
      <xdr:col>18</xdr:col>
      <xdr:colOff>177800</xdr:colOff>
      <xdr:row>18</xdr:row>
      <xdr:rowOff>103911</xdr:rowOff>
    </xdr:to>
    <xdr:cxnSp macro="">
      <xdr:nvCxnSpPr>
        <xdr:cNvPr id="59" name="直線コネクタ 58"/>
        <xdr:cNvCxnSpPr/>
      </xdr:nvCxnSpPr>
      <xdr:spPr bwMode="auto">
        <a:xfrm flipV="1">
          <a:off x="2908300" y="3223913"/>
          <a:ext cx="698500" cy="13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101300</xdr:rowOff>
    </xdr:from>
    <xdr:to>
      <xdr:col>29</xdr:col>
      <xdr:colOff>177800</xdr:colOff>
      <xdr:row>17</xdr:row>
      <xdr:rowOff>31450</xdr:rowOff>
    </xdr:to>
    <xdr:sp macro="" textlink="">
      <xdr:nvSpPr>
        <xdr:cNvPr id="69" name="楕円 68"/>
        <xdr:cNvSpPr/>
      </xdr:nvSpPr>
      <xdr:spPr bwMode="auto">
        <a:xfrm>
          <a:off x="5600700" y="289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117827</xdr:rowOff>
    </xdr:from>
    <xdr:ext cx="762000" cy="259045"/>
    <xdr:sp macro="" textlink="">
      <xdr:nvSpPr>
        <xdr:cNvPr id="70" name="人口1人当たり決算額の推移該当値テキスト130"/>
        <xdr:cNvSpPr txBox="1"/>
      </xdr:nvSpPr>
      <xdr:spPr>
        <a:xfrm>
          <a:off x="5740400" y="273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153451</xdr:rowOff>
    </xdr:from>
    <xdr:to>
      <xdr:col>26</xdr:col>
      <xdr:colOff>101600</xdr:colOff>
      <xdr:row>17</xdr:row>
      <xdr:rowOff>83601</xdr:rowOff>
    </xdr:to>
    <xdr:sp macro="" textlink="">
      <xdr:nvSpPr>
        <xdr:cNvPr id="71" name="楕円 70"/>
        <xdr:cNvSpPr/>
      </xdr:nvSpPr>
      <xdr:spPr bwMode="auto">
        <a:xfrm>
          <a:off x="4953000" y="29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93778</xdr:rowOff>
    </xdr:from>
    <xdr:ext cx="736600" cy="259045"/>
    <xdr:sp macro="" textlink="">
      <xdr:nvSpPr>
        <xdr:cNvPr id="72" name="テキスト ボックス 71"/>
        <xdr:cNvSpPr txBox="1"/>
      </xdr:nvSpPr>
      <xdr:spPr>
        <a:xfrm>
          <a:off x="4622800" y="2713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29009</xdr:rowOff>
    </xdr:from>
    <xdr:to>
      <xdr:col>22</xdr:col>
      <xdr:colOff>165100</xdr:colOff>
      <xdr:row>17</xdr:row>
      <xdr:rowOff>130609</xdr:rowOff>
    </xdr:to>
    <xdr:sp macro="" textlink="">
      <xdr:nvSpPr>
        <xdr:cNvPr id="73" name="楕円 72"/>
        <xdr:cNvSpPr/>
      </xdr:nvSpPr>
      <xdr:spPr bwMode="auto">
        <a:xfrm>
          <a:off x="4254500" y="299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140786</xdr:rowOff>
    </xdr:from>
    <xdr:ext cx="762000" cy="259045"/>
    <xdr:sp macro="" textlink="">
      <xdr:nvSpPr>
        <xdr:cNvPr id="74" name="テキスト ボックス 73"/>
        <xdr:cNvSpPr txBox="1"/>
      </xdr:nvSpPr>
      <xdr:spPr>
        <a:xfrm>
          <a:off x="3924300" y="276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39388</xdr:rowOff>
    </xdr:from>
    <xdr:to>
      <xdr:col>19</xdr:col>
      <xdr:colOff>38100</xdr:colOff>
      <xdr:row>18</xdr:row>
      <xdr:rowOff>140988</xdr:rowOff>
    </xdr:to>
    <xdr:sp macro="" textlink="">
      <xdr:nvSpPr>
        <xdr:cNvPr id="75" name="楕円 74"/>
        <xdr:cNvSpPr/>
      </xdr:nvSpPr>
      <xdr:spPr bwMode="auto">
        <a:xfrm>
          <a:off x="3556000" y="317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125765</xdr:rowOff>
    </xdr:from>
    <xdr:ext cx="762000" cy="259045"/>
    <xdr:sp macro="" textlink="">
      <xdr:nvSpPr>
        <xdr:cNvPr id="76" name="テキスト ボックス 75"/>
        <xdr:cNvSpPr txBox="1"/>
      </xdr:nvSpPr>
      <xdr:spPr>
        <a:xfrm>
          <a:off x="3225800" y="325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53111</xdr:rowOff>
    </xdr:from>
    <xdr:to>
      <xdr:col>15</xdr:col>
      <xdr:colOff>101600</xdr:colOff>
      <xdr:row>18</xdr:row>
      <xdr:rowOff>154711</xdr:rowOff>
    </xdr:to>
    <xdr:sp macro="" textlink="">
      <xdr:nvSpPr>
        <xdr:cNvPr id="77" name="楕円 76"/>
        <xdr:cNvSpPr/>
      </xdr:nvSpPr>
      <xdr:spPr bwMode="auto">
        <a:xfrm>
          <a:off x="2857500" y="3186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139488</xdr:rowOff>
    </xdr:from>
    <xdr:ext cx="762000" cy="259045"/>
    <xdr:sp macro="" textlink="">
      <xdr:nvSpPr>
        <xdr:cNvPr id="78" name="テキスト ボックス 77"/>
        <xdr:cNvSpPr txBox="1"/>
      </xdr:nvSpPr>
      <xdr:spPr>
        <a:xfrm>
          <a:off x="2527300" y="32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17844</xdr:rowOff>
    </xdr:from>
    <xdr:to>
      <xdr:col>29</xdr:col>
      <xdr:colOff>127000</xdr:colOff>
      <xdr:row>36</xdr:row>
      <xdr:rowOff>89871</xdr:rowOff>
    </xdr:to>
    <xdr:cxnSp macro="">
      <xdr:nvCxnSpPr>
        <xdr:cNvPr id="112" name="直線コネクタ 111"/>
        <xdr:cNvCxnSpPr/>
      </xdr:nvCxnSpPr>
      <xdr:spPr bwMode="auto">
        <a:xfrm>
          <a:off x="5003800" y="6971094"/>
          <a:ext cx="647700" cy="7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17844</xdr:rowOff>
    </xdr:from>
    <xdr:to>
      <xdr:col>26</xdr:col>
      <xdr:colOff>50800</xdr:colOff>
      <xdr:row>36</xdr:row>
      <xdr:rowOff>94653</xdr:rowOff>
    </xdr:to>
    <xdr:cxnSp macro="">
      <xdr:nvCxnSpPr>
        <xdr:cNvPr id="115" name="直線コネクタ 114"/>
        <xdr:cNvCxnSpPr/>
      </xdr:nvCxnSpPr>
      <xdr:spPr bwMode="auto">
        <a:xfrm flipV="1">
          <a:off x="4305300" y="6971094"/>
          <a:ext cx="698500" cy="76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94653</xdr:rowOff>
    </xdr:from>
    <xdr:to>
      <xdr:col>22</xdr:col>
      <xdr:colOff>114300</xdr:colOff>
      <xdr:row>36</xdr:row>
      <xdr:rowOff>120942</xdr:rowOff>
    </xdr:to>
    <xdr:cxnSp macro="">
      <xdr:nvCxnSpPr>
        <xdr:cNvPr id="118" name="直線コネクタ 117"/>
        <xdr:cNvCxnSpPr/>
      </xdr:nvCxnSpPr>
      <xdr:spPr bwMode="auto">
        <a:xfrm flipV="1">
          <a:off x="3606800" y="7047903"/>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120942</xdr:rowOff>
    </xdr:from>
    <xdr:to>
      <xdr:col>18</xdr:col>
      <xdr:colOff>177800</xdr:colOff>
      <xdr:row>36</xdr:row>
      <xdr:rowOff>146507</xdr:rowOff>
    </xdr:to>
    <xdr:cxnSp macro="">
      <xdr:nvCxnSpPr>
        <xdr:cNvPr id="121" name="直線コネクタ 120"/>
        <xdr:cNvCxnSpPr/>
      </xdr:nvCxnSpPr>
      <xdr:spPr bwMode="auto">
        <a:xfrm flipV="1">
          <a:off x="2908300" y="7074192"/>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39071</xdr:rowOff>
    </xdr:from>
    <xdr:to>
      <xdr:col>29</xdr:col>
      <xdr:colOff>177800</xdr:colOff>
      <xdr:row>36</xdr:row>
      <xdr:rowOff>140671</xdr:rowOff>
    </xdr:to>
    <xdr:sp macro="" textlink="">
      <xdr:nvSpPr>
        <xdr:cNvPr id="131" name="楕円 130"/>
        <xdr:cNvSpPr/>
      </xdr:nvSpPr>
      <xdr:spPr bwMode="auto">
        <a:xfrm>
          <a:off x="5600700" y="6992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11148</xdr:rowOff>
    </xdr:from>
    <xdr:ext cx="762000" cy="259045"/>
    <xdr:sp macro="" textlink="">
      <xdr:nvSpPr>
        <xdr:cNvPr id="132" name="人口1人当たり決算額の推移該当値テキスト445"/>
        <xdr:cNvSpPr txBox="1"/>
      </xdr:nvSpPr>
      <xdr:spPr>
        <a:xfrm>
          <a:off x="5740400" y="69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309944</xdr:rowOff>
    </xdr:from>
    <xdr:to>
      <xdr:col>26</xdr:col>
      <xdr:colOff>101600</xdr:colOff>
      <xdr:row>36</xdr:row>
      <xdr:rowOff>68644</xdr:rowOff>
    </xdr:to>
    <xdr:sp macro="" textlink="">
      <xdr:nvSpPr>
        <xdr:cNvPr id="133" name="楕円 132"/>
        <xdr:cNvSpPr/>
      </xdr:nvSpPr>
      <xdr:spPr bwMode="auto">
        <a:xfrm>
          <a:off x="4953000" y="6920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78821</xdr:rowOff>
    </xdr:from>
    <xdr:ext cx="736600" cy="259045"/>
    <xdr:sp macro="" textlink="">
      <xdr:nvSpPr>
        <xdr:cNvPr id="134" name="テキスト ボックス 133"/>
        <xdr:cNvSpPr txBox="1"/>
      </xdr:nvSpPr>
      <xdr:spPr>
        <a:xfrm>
          <a:off x="4622800" y="668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43853</xdr:rowOff>
    </xdr:from>
    <xdr:to>
      <xdr:col>22</xdr:col>
      <xdr:colOff>165100</xdr:colOff>
      <xdr:row>36</xdr:row>
      <xdr:rowOff>145453</xdr:rowOff>
    </xdr:to>
    <xdr:sp macro="" textlink="">
      <xdr:nvSpPr>
        <xdr:cNvPr id="135" name="楕円 134"/>
        <xdr:cNvSpPr/>
      </xdr:nvSpPr>
      <xdr:spPr bwMode="auto">
        <a:xfrm>
          <a:off x="4254500" y="699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155630</xdr:rowOff>
    </xdr:from>
    <xdr:ext cx="762000" cy="259045"/>
    <xdr:sp macro="" textlink="">
      <xdr:nvSpPr>
        <xdr:cNvPr id="136" name="テキスト ボックス 135"/>
        <xdr:cNvSpPr txBox="1"/>
      </xdr:nvSpPr>
      <xdr:spPr>
        <a:xfrm>
          <a:off x="3924300" y="676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70142</xdr:rowOff>
    </xdr:from>
    <xdr:to>
      <xdr:col>19</xdr:col>
      <xdr:colOff>38100</xdr:colOff>
      <xdr:row>37</xdr:row>
      <xdr:rowOff>292</xdr:rowOff>
    </xdr:to>
    <xdr:sp macro="" textlink="">
      <xdr:nvSpPr>
        <xdr:cNvPr id="137" name="楕円 136"/>
        <xdr:cNvSpPr/>
      </xdr:nvSpPr>
      <xdr:spPr bwMode="auto">
        <a:xfrm>
          <a:off x="3556000" y="7023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156519</xdr:rowOff>
    </xdr:from>
    <xdr:ext cx="762000" cy="259045"/>
    <xdr:sp macro="" textlink="">
      <xdr:nvSpPr>
        <xdr:cNvPr id="138" name="テキスト ボックス 137"/>
        <xdr:cNvSpPr txBox="1"/>
      </xdr:nvSpPr>
      <xdr:spPr>
        <a:xfrm>
          <a:off x="3225800" y="710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95707</xdr:rowOff>
    </xdr:from>
    <xdr:to>
      <xdr:col>15</xdr:col>
      <xdr:colOff>101600</xdr:colOff>
      <xdr:row>37</xdr:row>
      <xdr:rowOff>25857</xdr:rowOff>
    </xdr:to>
    <xdr:sp macro="" textlink="">
      <xdr:nvSpPr>
        <xdr:cNvPr id="139" name="楕円 138"/>
        <xdr:cNvSpPr/>
      </xdr:nvSpPr>
      <xdr:spPr bwMode="auto">
        <a:xfrm>
          <a:off x="2857500" y="7048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10634</xdr:rowOff>
    </xdr:from>
    <xdr:ext cx="762000" cy="259045"/>
    <xdr:sp macro="" textlink="">
      <xdr:nvSpPr>
        <xdr:cNvPr id="140" name="テキスト ボックス 139"/>
        <xdr:cNvSpPr txBox="1"/>
      </xdr:nvSpPr>
      <xdr:spPr>
        <a:xfrm>
          <a:off x="2527300" y="71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13,438
13,101
90.62
9,849,537
9,356,682
413,002
5,648,076
9,473,105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109842</xdr:rowOff>
    </xdr:from>
    <xdr:to>
      <xdr:col>24</xdr:col>
      <xdr:colOff>63500</xdr:colOff>
      <xdr:row>36</xdr:row>
      <xdr:rowOff>17526</xdr:rowOff>
    </xdr:to>
    <xdr:cxnSp macro="">
      <xdr:nvCxnSpPr>
        <xdr:cNvPr id="61" name="直線コネクタ 60"/>
        <xdr:cNvCxnSpPr/>
      </xdr:nvCxnSpPr>
      <xdr:spPr>
        <a:xfrm flipV="1">
          <a:off x="3797300" y="6110592"/>
          <a:ext cx="838200" cy="7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17526</xdr:rowOff>
    </xdr:from>
    <xdr:to>
      <xdr:col>19</xdr:col>
      <xdr:colOff>177800</xdr:colOff>
      <xdr:row>36</xdr:row>
      <xdr:rowOff>73254</xdr:rowOff>
    </xdr:to>
    <xdr:cxnSp macro="">
      <xdr:nvCxnSpPr>
        <xdr:cNvPr id="64" name="直線コネクタ 63"/>
        <xdr:cNvCxnSpPr/>
      </xdr:nvCxnSpPr>
      <xdr:spPr>
        <a:xfrm flipV="1">
          <a:off x="2908300" y="6189726"/>
          <a:ext cx="889000" cy="5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73254</xdr:rowOff>
    </xdr:from>
    <xdr:to>
      <xdr:col>15</xdr:col>
      <xdr:colOff>50800</xdr:colOff>
      <xdr:row>39</xdr:row>
      <xdr:rowOff>43383</xdr:rowOff>
    </xdr:to>
    <xdr:cxnSp macro="">
      <xdr:nvCxnSpPr>
        <xdr:cNvPr id="67" name="直線コネクタ 66"/>
        <xdr:cNvCxnSpPr/>
      </xdr:nvCxnSpPr>
      <xdr:spPr>
        <a:xfrm flipV="1">
          <a:off x="2019300" y="6245454"/>
          <a:ext cx="889000" cy="48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39015</xdr:rowOff>
    </xdr:from>
    <xdr:to>
      <xdr:col>10</xdr:col>
      <xdr:colOff>114300</xdr:colOff>
      <xdr:row>39</xdr:row>
      <xdr:rowOff>43383</xdr:rowOff>
    </xdr:to>
    <xdr:cxnSp macro="">
      <xdr:nvCxnSpPr>
        <xdr:cNvPr id="70" name="直線コネクタ 69"/>
        <xdr:cNvCxnSpPr/>
      </xdr:nvCxnSpPr>
      <xdr:spPr>
        <a:xfrm>
          <a:off x="1130300" y="6725565"/>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59042</xdr:rowOff>
    </xdr:from>
    <xdr:to>
      <xdr:col>24</xdr:col>
      <xdr:colOff>114300</xdr:colOff>
      <xdr:row>35</xdr:row>
      <xdr:rowOff>160642</xdr:rowOff>
    </xdr:to>
    <xdr:sp macro="" textlink="">
      <xdr:nvSpPr>
        <xdr:cNvPr id="80" name="楕円 79"/>
        <xdr:cNvSpPr/>
      </xdr:nvSpPr>
      <xdr:spPr>
        <a:xfrm>
          <a:off x="4584700" y="60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81919</xdr:rowOff>
    </xdr:from>
    <xdr:ext cx="599010" cy="259045"/>
    <xdr:sp macro="" textlink="">
      <xdr:nvSpPr>
        <xdr:cNvPr id="81" name="人件費該当値テキスト"/>
        <xdr:cNvSpPr txBox="1"/>
      </xdr:nvSpPr>
      <xdr:spPr>
        <a:xfrm>
          <a:off x="4686300" y="591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138176</xdr:rowOff>
    </xdr:from>
    <xdr:to>
      <xdr:col>20</xdr:col>
      <xdr:colOff>38100</xdr:colOff>
      <xdr:row>36</xdr:row>
      <xdr:rowOff>68326</xdr:rowOff>
    </xdr:to>
    <xdr:sp macro="" textlink="">
      <xdr:nvSpPr>
        <xdr:cNvPr id="82" name="楕円 81"/>
        <xdr:cNvSpPr/>
      </xdr:nvSpPr>
      <xdr:spPr>
        <a:xfrm>
          <a:off x="3746500" y="613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84853</xdr:rowOff>
    </xdr:from>
    <xdr:ext cx="599010" cy="259045"/>
    <xdr:sp macro="" textlink="">
      <xdr:nvSpPr>
        <xdr:cNvPr id="83" name="テキスト ボックス 82"/>
        <xdr:cNvSpPr txBox="1"/>
      </xdr:nvSpPr>
      <xdr:spPr>
        <a:xfrm>
          <a:off x="3497795" y="591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22454</xdr:rowOff>
    </xdr:from>
    <xdr:to>
      <xdr:col>15</xdr:col>
      <xdr:colOff>101600</xdr:colOff>
      <xdr:row>36</xdr:row>
      <xdr:rowOff>124054</xdr:rowOff>
    </xdr:to>
    <xdr:sp macro="" textlink="">
      <xdr:nvSpPr>
        <xdr:cNvPr id="84" name="楕円 83"/>
        <xdr:cNvSpPr/>
      </xdr:nvSpPr>
      <xdr:spPr>
        <a:xfrm>
          <a:off x="2857500" y="61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115181</xdr:rowOff>
    </xdr:from>
    <xdr:ext cx="534377" cy="259045"/>
    <xdr:sp macro="" textlink="">
      <xdr:nvSpPr>
        <xdr:cNvPr id="85" name="テキスト ボックス 84"/>
        <xdr:cNvSpPr txBox="1"/>
      </xdr:nvSpPr>
      <xdr:spPr>
        <a:xfrm>
          <a:off x="2641111" y="62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164033</xdr:rowOff>
    </xdr:from>
    <xdr:to>
      <xdr:col>10</xdr:col>
      <xdr:colOff>165100</xdr:colOff>
      <xdr:row>39</xdr:row>
      <xdr:rowOff>94183</xdr:rowOff>
    </xdr:to>
    <xdr:sp macro="" textlink="">
      <xdr:nvSpPr>
        <xdr:cNvPr id="86" name="楕円 85"/>
        <xdr:cNvSpPr/>
      </xdr:nvSpPr>
      <xdr:spPr>
        <a:xfrm>
          <a:off x="1968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85310</xdr:rowOff>
    </xdr:from>
    <xdr:ext cx="534377" cy="259045"/>
    <xdr:sp macro="" textlink="">
      <xdr:nvSpPr>
        <xdr:cNvPr id="87" name="テキスト ボックス 86"/>
        <xdr:cNvSpPr txBox="1"/>
      </xdr:nvSpPr>
      <xdr:spPr>
        <a:xfrm>
          <a:off x="1752111" y="67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159665</xdr:rowOff>
    </xdr:from>
    <xdr:to>
      <xdr:col>6</xdr:col>
      <xdr:colOff>38100</xdr:colOff>
      <xdr:row>39</xdr:row>
      <xdr:rowOff>89815</xdr:rowOff>
    </xdr:to>
    <xdr:sp macro="" textlink="">
      <xdr:nvSpPr>
        <xdr:cNvPr id="88" name="楕円 87"/>
        <xdr:cNvSpPr/>
      </xdr:nvSpPr>
      <xdr:spPr>
        <a:xfrm>
          <a:off x="1079500" y="66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80942</xdr:rowOff>
    </xdr:from>
    <xdr:ext cx="534377" cy="259045"/>
    <xdr:sp macro="" textlink="">
      <xdr:nvSpPr>
        <xdr:cNvPr id="89" name="テキスト ボックス 88"/>
        <xdr:cNvSpPr txBox="1"/>
      </xdr:nvSpPr>
      <xdr:spPr>
        <a:xfrm>
          <a:off x="863111" y="676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153508</xdr:rowOff>
    </xdr:from>
    <xdr:to>
      <xdr:col>24</xdr:col>
      <xdr:colOff>63500</xdr:colOff>
      <xdr:row>57</xdr:row>
      <xdr:rowOff>23582</xdr:rowOff>
    </xdr:to>
    <xdr:cxnSp macro="">
      <xdr:nvCxnSpPr>
        <xdr:cNvPr id="118" name="直線コネクタ 117"/>
        <xdr:cNvCxnSpPr/>
      </xdr:nvCxnSpPr>
      <xdr:spPr>
        <a:xfrm flipV="1">
          <a:off x="3797300" y="9754708"/>
          <a:ext cx="838200" cy="4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23582</xdr:rowOff>
    </xdr:from>
    <xdr:to>
      <xdr:col>19</xdr:col>
      <xdr:colOff>177800</xdr:colOff>
      <xdr:row>57</xdr:row>
      <xdr:rowOff>71668</xdr:rowOff>
    </xdr:to>
    <xdr:cxnSp macro="">
      <xdr:nvCxnSpPr>
        <xdr:cNvPr id="121" name="直線コネクタ 120"/>
        <xdr:cNvCxnSpPr/>
      </xdr:nvCxnSpPr>
      <xdr:spPr>
        <a:xfrm flipV="1">
          <a:off x="2908300" y="9796232"/>
          <a:ext cx="889000" cy="4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44038</xdr:rowOff>
    </xdr:from>
    <xdr:to>
      <xdr:col>15</xdr:col>
      <xdr:colOff>50800</xdr:colOff>
      <xdr:row>57</xdr:row>
      <xdr:rowOff>71668</xdr:rowOff>
    </xdr:to>
    <xdr:cxnSp macro="">
      <xdr:nvCxnSpPr>
        <xdr:cNvPr id="124" name="直線コネクタ 123"/>
        <xdr:cNvCxnSpPr/>
      </xdr:nvCxnSpPr>
      <xdr:spPr>
        <a:xfrm>
          <a:off x="2019300" y="9816688"/>
          <a:ext cx="889000" cy="2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110223</xdr:rowOff>
    </xdr:from>
    <xdr:ext cx="534377" cy="259045"/>
    <xdr:sp macro="" textlink="">
      <xdr:nvSpPr>
        <xdr:cNvPr id="126" name="テキスト ボックス 125"/>
        <xdr:cNvSpPr txBox="1"/>
      </xdr:nvSpPr>
      <xdr:spPr>
        <a:xfrm>
          <a:off x="2641111" y="95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44038</xdr:rowOff>
    </xdr:from>
    <xdr:to>
      <xdr:col>10</xdr:col>
      <xdr:colOff>114300</xdr:colOff>
      <xdr:row>57</xdr:row>
      <xdr:rowOff>46538</xdr:rowOff>
    </xdr:to>
    <xdr:cxnSp macro="">
      <xdr:nvCxnSpPr>
        <xdr:cNvPr id="127" name="直線コネクタ 126"/>
        <xdr:cNvCxnSpPr/>
      </xdr:nvCxnSpPr>
      <xdr:spPr>
        <a:xfrm flipV="1">
          <a:off x="1130300" y="9816688"/>
          <a:ext cx="889000" cy="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102708</xdr:rowOff>
    </xdr:from>
    <xdr:to>
      <xdr:col>24</xdr:col>
      <xdr:colOff>114300</xdr:colOff>
      <xdr:row>57</xdr:row>
      <xdr:rowOff>32858</xdr:rowOff>
    </xdr:to>
    <xdr:sp macro="" textlink="">
      <xdr:nvSpPr>
        <xdr:cNvPr id="137" name="楕円 136"/>
        <xdr:cNvSpPr/>
      </xdr:nvSpPr>
      <xdr:spPr>
        <a:xfrm>
          <a:off x="4584700" y="97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125585</xdr:rowOff>
    </xdr:from>
    <xdr:ext cx="599010" cy="259045"/>
    <xdr:sp macro="" textlink="">
      <xdr:nvSpPr>
        <xdr:cNvPr id="138" name="物件費該当値テキスト"/>
        <xdr:cNvSpPr txBox="1"/>
      </xdr:nvSpPr>
      <xdr:spPr>
        <a:xfrm>
          <a:off x="4686300" y="95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144232</xdr:rowOff>
    </xdr:from>
    <xdr:to>
      <xdr:col>20</xdr:col>
      <xdr:colOff>38100</xdr:colOff>
      <xdr:row>57</xdr:row>
      <xdr:rowOff>74382</xdr:rowOff>
    </xdr:to>
    <xdr:sp macro="" textlink="">
      <xdr:nvSpPr>
        <xdr:cNvPr id="139" name="楕円 138"/>
        <xdr:cNvSpPr/>
      </xdr:nvSpPr>
      <xdr:spPr>
        <a:xfrm>
          <a:off x="3746500" y="97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65509</xdr:rowOff>
    </xdr:from>
    <xdr:ext cx="534377" cy="259045"/>
    <xdr:sp macro="" textlink="">
      <xdr:nvSpPr>
        <xdr:cNvPr id="140" name="テキスト ボックス 139"/>
        <xdr:cNvSpPr txBox="1"/>
      </xdr:nvSpPr>
      <xdr:spPr>
        <a:xfrm>
          <a:off x="3530111" y="983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20868</xdr:rowOff>
    </xdr:from>
    <xdr:to>
      <xdr:col>15</xdr:col>
      <xdr:colOff>101600</xdr:colOff>
      <xdr:row>57</xdr:row>
      <xdr:rowOff>122468</xdr:rowOff>
    </xdr:to>
    <xdr:sp macro="" textlink="">
      <xdr:nvSpPr>
        <xdr:cNvPr id="141" name="楕円 140"/>
        <xdr:cNvSpPr/>
      </xdr:nvSpPr>
      <xdr:spPr>
        <a:xfrm>
          <a:off x="2857500" y="979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113595</xdr:rowOff>
    </xdr:from>
    <xdr:ext cx="534377" cy="259045"/>
    <xdr:sp macro="" textlink="">
      <xdr:nvSpPr>
        <xdr:cNvPr id="142" name="テキスト ボックス 141"/>
        <xdr:cNvSpPr txBox="1"/>
      </xdr:nvSpPr>
      <xdr:spPr>
        <a:xfrm>
          <a:off x="2641111" y="988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164688</xdr:rowOff>
    </xdr:from>
    <xdr:to>
      <xdr:col>10</xdr:col>
      <xdr:colOff>165100</xdr:colOff>
      <xdr:row>57</xdr:row>
      <xdr:rowOff>94838</xdr:rowOff>
    </xdr:to>
    <xdr:sp macro="" textlink="">
      <xdr:nvSpPr>
        <xdr:cNvPr id="143" name="楕円 142"/>
        <xdr:cNvSpPr/>
      </xdr:nvSpPr>
      <xdr:spPr>
        <a:xfrm>
          <a:off x="1968500" y="97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85965</xdr:rowOff>
    </xdr:from>
    <xdr:ext cx="534377" cy="259045"/>
    <xdr:sp macro="" textlink="">
      <xdr:nvSpPr>
        <xdr:cNvPr id="144" name="テキスト ボックス 143"/>
        <xdr:cNvSpPr txBox="1"/>
      </xdr:nvSpPr>
      <xdr:spPr>
        <a:xfrm>
          <a:off x="1752111" y="985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167188</xdr:rowOff>
    </xdr:from>
    <xdr:to>
      <xdr:col>6</xdr:col>
      <xdr:colOff>38100</xdr:colOff>
      <xdr:row>57</xdr:row>
      <xdr:rowOff>97338</xdr:rowOff>
    </xdr:to>
    <xdr:sp macro="" textlink="">
      <xdr:nvSpPr>
        <xdr:cNvPr id="145" name="楕円 144"/>
        <xdr:cNvSpPr/>
      </xdr:nvSpPr>
      <xdr:spPr>
        <a:xfrm>
          <a:off x="1079500" y="97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113865</xdr:rowOff>
    </xdr:from>
    <xdr:ext cx="534377" cy="259045"/>
    <xdr:sp macro="" textlink="">
      <xdr:nvSpPr>
        <xdr:cNvPr id="146" name="テキスト ボックス 145"/>
        <xdr:cNvSpPr txBox="1"/>
      </xdr:nvSpPr>
      <xdr:spPr>
        <a:xfrm>
          <a:off x="863111" y="954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21481</xdr:rowOff>
    </xdr:from>
    <xdr:to>
      <xdr:col>24</xdr:col>
      <xdr:colOff>63500</xdr:colOff>
      <xdr:row>78</xdr:row>
      <xdr:rowOff>102014</xdr:rowOff>
    </xdr:to>
    <xdr:cxnSp macro="">
      <xdr:nvCxnSpPr>
        <xdr:cNvPr id="177" name="直線コネクタ 176"/>
        <xdr:cNvCxnSpPr/>
      </xdr:nvCxnSpPr>
      <xdr:spPr>
        <a:xfrm flipV="1">
          <a:off x="3797300" y="13394581"/>
          <a:ext cx="838200" cy="8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102014</xdr:rowOff>
    </xdr:from>
    <xdr:to>
      <xdr:col>19</xdr:col>
      <xdr:colOff>177800</xdr:colOff>
      <xdr:row>78</xdr:row>
      <xdr:rowOff>117362</xdr:rowOff>
    </xdr:to>
    <xdr:cxnSp macro="">
      <xdr:nvCxnSpPr>
        <xdr:cNvPr id="180" name="直線コネクタ 179"/>
        <xdr:cNvCxnSpPr/>
      </xdr:nvCxnSpPr>
      <xdr:spPr>
        <a:xfrm flipV="1">
          <a:off x="2908300" y="1347511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91791</xdr:rowOff>
    </xdr:from>
    <xdr:to>
      <xdr:col>15</xdr:col>
      <xdr:colOff>50800</xdr:colOff>
      <xdr:row>78</xdr:row>
      <xdr:rowOff>117362</xdr:rowOff>
    </xdr:to>
    <xdr:cxnSp macro="">
      <xdr:nvCxnSpPr>
        <xdr:cNvPr id="183" name="直線コネクタ 182"/>
        <xdr:cNvCxnSpPr/>
      </xdr:nvCxnSpPr>
      <xdr:spPr>
        <a:xfrm>
          <a:off x="2019300" y="13464891"/>
          <a:ext cx="889000" cy="2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80363</xdr:rowOff>
    </xdr:from>
    <xdr:to>
      <xdr:col>10</xdr:col>
      <xdr:colOff>114300</xdr:colOff>
      <xdr:row>78</xdr:row>
      <xdr:rowOff>91791</xdr:rowOff>
    </xdr:to>
    <xdr:cxnSp macro="">
      <xdr:nvCxnSpPr>
        <xdr:cNvPr id="186" name="直線コネクタ 185"/>
        <xdr:cNvCxnSpPr/>
      </xdr:nvCxnSpPr>
      <xdr:spPr>
        <a:xfrm>
          <a:off x="1130300" y="13453463"/>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142131</xdr:rowOff>
    </xdr:from>
    <xdr:to>
      <xdr:col>24</xdr:col>
      <xdr:colOff>114300</xdr:colOff>
      <xdr:row>78</xdr:row>
      <xdr:rowOff>72281</xdr:rowOff>
    </xdr:to>
    <xdr:sp macro="" textlink="">
      <xdr:nvSpPr>
        <xdr:cNvPr id="196" name="楕円 195"/>
        <xdr:cNvSpPr/>
      </xdr:nvSpPr>
      <xdr:spPr>
        <a:xfrm>
          <a:off x="45847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120558</xdr:rowOff>
    </xdr:from>
    <xdr:ext cx="469744" cy="259045"/>
    <xdr:sp macro="" textlink="">
      <xdr:nvSpPr>
        <xdr:cNvPr id="197" name="維持補修費該当値テキスト"/>
        <xdr:cNvSpPr txBox="1"/>
      </xdr:nvSpPr>
      <xdr:spPr>
        <a:xfrm>
          <a:off x="4686300" y="1332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51214</xdr:rowOff>
    </xdr:from>
    <xdr:to>
      <xdr:col>20</xdr:col>
      <xdr:colOff>38100</xdr:colOff>
      <xdr:row>78</xdr:row>
      <xdr:rowOff>152814</xdr:rowOff>
    </xdr:to>
    <xdr:sp macro="" textlink="">
      <xdr:nvSpPr>
        <xdr:cNvPr id="198" name="楕円 197"/>
        <xdr:cNvSpPr/>
      </xdr:nvSpPr>
      <xdr:spPr>
        <a:xfrm>
          <a:off x="3746500" y="134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143941</xdr:rowOff>
    </xdr:from>
    <xdr:ext cx="469744" cy="259045"/>
    <xdr:sp macro="" textlink="">
      <xdr:nvSpPr>
        <xdr:cNvPr id="199" name="テキスト ボックス 198"/>
        <xdr:cNvSpPr txBox="1"/>
      </xdr:nvSpPr>
      <xdr:spPr>
        <a:xfrm>
          <a:off x="3562428" y="1351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66562</xdr:rowOff>
    </xdr:from>
    <xdr:to>
      <xdr:col>15</xdr:col>
      <xdr:colOff>101600</xdr:colOff>
      <xdr:row>78</xdr:row>
      <xdr:rowOff>168162</xdr:rowOff>
    </xdr:to>
    <xdr:sp macro="" textlink="">
      <xdr:nvSpPr>
        <xdr:cNvPr id="200" name="楕円 199"/>
        <xdr:cNvSpPr/>
      </xdr:nvSpPr>
      <xdr:spPr>
        <a:xfrm>
          <a:off x="2857500" y="134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159289</xdr:rowOff>
    </xdr:from>
    <xdr:ext cx="469744" cy="259045"/>
    <xdr:sp macro="" textlink="">
      <xdr:nvSpPr>
        <xdr:cNvPr id="201" name="テキスト ボックス 200"/>
        <xdr:cNvSpPr txBox="1"/>
      </xdr:nvSpPr>
      <xdr:spPr>
        <a:xfrm>
          <a:off x="2673428" y="1353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40991</xdr:rowOff>
    </xdr:from>
    <xdr:to>
      <xdr:col>10</xdr:col>
      <xdr:colOff>165100</xdr:colOff>
      <xdr:row>78</xdr:row>
      <xdr:rowOff>142591</xdr:rowOff>
    </xdr:to>
    <xdr:sp macro="" textlink="">
      <xdr:nvSpPr>
        <xdr:cNvPr id="202" name="楕円 201"/>
        <xdr:cNvSpPr/>
      </xdr:nvSpPr>
      <xdr:spPr>
        <a:xfrm>
          <a:off x="1968500" y="134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133718</xdr:rowOff>
    </xdr:from>
    <xdr:ext cx="469744" cy="259045"/>
    <xdr:sp macro="" textlink="">
      <xdr:nvSpPr>
        <xdr:cNvPr id="203" name="テキスト ボックス 202"/>
        <xdr:cNvSpPr txBox="1"/>
      </xdr:nvSpPr>
      <xdr:spPr>
        <a:xfrm>
          <a:off x="1784428" y="1350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29563</xdr:rowOff>
    </xdr:from>
    <xdr:to>
      <xdr:col>6</xdr:col>
      <xdr:colOff>38100</xdr:colOff>
      <xdr:row>78</xdr:row>
      <xdr:rowOff>131163</xdr:rowOff>
    </xdr:to>
    <xdr:sp macro="" textlink="">
      <xdr:nvSpPr>
        <xdr:cNvPr id="204" name="楕円 203"/>
        <xdr:cNvSpPr/>
      </xdr:nvSpPr>
      <xdr:spPr>
        <a:xfrm>
          <a:off x="1079500" y="134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122290</xdr:rowOff>
    </xdr:from>
    <xdr:ext cx="469744" cy="259045"/>
    <xdr:sp macro="" textlink="">
      <xdr:nvSpPr>
        <xdr:cNvPr id="205" name="テキスト ボックス 204"/>
        <xdr:cNvSpPr txBox="1"/>
      </xdr:nvSpPr>
      <xdr:spPr>
        <a:xfrm>
          <a:off x="895428" y="13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131094</xdr:rowOff>
    </xdr:from>
    <xdr:to>
      <xdr:col>24</xdr:col>
      <xdr:colOff>63500</xdr:colOff>
      <xdr:row>97</xdr:row>
      <xdr:rowOff>8043</xdr:rowOff>
    </xdr:to>
    <xdr:cxnSp macro="">
      <xdr:nvCxnSpPr>
        <xdr:cNvPr id="237" name="直線コネクタ 236"/>
        <xdr:cNvCxnSpPr/>
      </xdr:nvCxnSpPr>
      <xdr:spPr>
        <a:xfrm>
          <a:off x="3797300" y="16418844"/>
          <a:ext cx="838200" cy="2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131094</xdr:rowOff>
    </xdr:from>
    <xdr:to>
      <xdr:col>19</xdr:col>
      <xdr:colOff>177800</xdr:colOff>
      <xdr:row>97</xdr:row>
      <xdr:rowOff>151065</xdr:rowOff>
    </xdr:to>
    <xdr:cxnSp macro="">
      <xdr:nvCxnSpPr>
        <xdr:cNvPr id="240" name="直線コネクタ 239"/>
        <xdr:cNvCxnSpPr/>
      </xdr:nvCxnSpPr>
      <xdr:spPr>
        <a:xfrm flipV="1">
          <a:off x="2908300" y="16418844"/>
          <a:ext cx="889000" cy="36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153905</xdr:rowOff>
    </xdr:from>
    <xdr:to>
      <xdr:col>15</xdr:col>
      <xdr:colOff>50800</xdr:colOff>
      <xdr:row>97</xdr:row>
      <xdr:rowOff>151065</xdr:rowOff>
    </xdr:to>
    <xdr:cxnSp macro="">
      <xdr:nvCxnSpPr>
        <xdr:cNvPr id="243" name="直線コネクタ 242"/>
        <xdr:cNvCxnSpPr/>
      </xdr:nvCxnSpPr>
      <xdr:spPr>
        <a:xfrm>
          <a:off x="2019300" y="16613105"/>
          <a:ext cx="889000" cy="16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159539</xdr:rowOff>
    </xdr:from>
    <xdr:to>
      <xdr:col>10</xdr:col>
      <xdr:colOff>114300</xdr:colOff>
      <xdr:row>96</xdr:row>
      <xdr:rowOff>153905</xdr:rowOff>
    </xdr:to>
    <xdr:cxnSp macro="">
      <xdr:nvCxnSpPr>
        <xdr:cNvPr id="246" name="直線コネクタ 245"/>
        <xdr:cNvCxnSpPr/>
      </xdr:nvCxnSpPr>
      <xdr:spPr>
        <a:xfrm>
          <a:off x="1130300" y="16447289"/>
          <a:ext cx="889000" cy="16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128693</xdr:rowOff>
    </xdr:from>
    <xdr:to>
      <xdr:col>24</xdr:col>
      <xdr:colOff>114300</xdr:colOff>
      <xdr:row>97</xdr:row>
      <xdr:rowOff>58843</xdr:rowOff>
    </xdr:to>
    <xdr:sp macro="" textlink="">
      <xdr:nvSpPr>
        <xdr:cNvPr id="256" name="楕円 255"/>
        <xdr:cNvSpPr/>
      </xdr:nvSpPr>
      <xdr:spPr>
        <a:xfrm>
          <a:off x="4584700" y="16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107120</xdr:rowOff>
    </xdr:from>
    <xdr:ext cx="534377" cy="259045"/>
    <xdr:sp macro="" textlink="">
      <xdr:nvSpPr>
        <xdr:cNvPr id="257" name="扶助費該当値テキスト"/>
        <xdr:cNvSpPr txBox="1"/>
      </xdr:nvSpPr>
      <xdr:spPr>
        <a:xfrm>
          <a:off x="4686300" y="165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80294</xdr:rowOff>
    </xdr:from>
    <xdr:to>
      <xdr:col>20</xdr:col>
      <xdr:colOff>38100</xdr:colOff>
      <xdr:row>96</xdr:row>
      <xdr:rowOff>10444</xdr:rowOff>
    </xdr:to>
    <xdr:sp macro="" textlink="">
      <xdr:nvSpPr>
        <xdr:cNvPr id="258" name="楕円 257"/>
        <xdr:cNvSpPr/>
      </xdr:nvSpPr>
      <xdr:spPr>
        <a:xfrm>
          <a:off x="3746500" y="1636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1571</xdr:rowOff>
    </xdr:from>
    <xdr:ext cx="534377" cy="259045"/>
    <xdr:sp macro="" textlink="">
      <xdr:nvSpPr>
        <xdr:cNvPr id="259" name="テキスト ボックス 258"/>
        <xdr:cNvSpPr txBox="1"/>
      </xdr:nvSpPr>
      <xdr:spPr>
        <a:xfrm>
          <a:off x="3530111" y="1646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100265</xdr:rowOff>
    </xdr:from>
    <xdr:to>
      <xdr:col>15</xdr:col>
      <xdr:colOff>101600</xdr:colOff>
      <xdr:row>98</xdr:row>
      <xdr:rowOff>30415</xdr:rowOff>
    </xdr:to>
    <xdr:sp macro="" textlink="">
      <xdr:nvSpPr>
        <xdr:cNvPr id="260" name="楕円 259"/>
        <xdr:cNvSpPr/>
      </xdr:nvSpPr>
      <xdr:spPr>
        <a:xfrm>
          <a:off x="2857500" y="167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21542</xdr:rowOff>
    </xdr:from>
    <xdr:ext cx="534377" cy="259045"/>
    <xdr:sp macro="" textlink="">
      <xdr:nvSpPr>
        <xdr:cNvPr id="261" name="テキスト ボックス 260"/>
        <xdr:cNvSpPr txBox="1"/>
      </xdr:nvSpPr>
      <xdr:spPr>
        <a:xfrm>
          <a:off x="2641111" y="1682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103105</xdr:rowOff>
    </xdr:from>
    <xdr:to>
      <xdr:col>10</xdr:col>
      <xdr:colOff>165100</xdr:colOff>
      <xdr:row>97</xdr:row>
      <xdr:rowOff>33255</xdr:rowOff>
    </xdr:to>
    <xdr:sp macro="" textlink="">
      <xdr:nvSpPr>
        <xdr:cNvPr id="262" name="楕円 261"/>
        <xdr:cNvSpPr/>
      </xdr:nvSpPr>
      <xdr:spPr>
        <a:xfrm>
          <a:off x="1968500" y="165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49782</xdr:rowOff>
    </xdr:from>
    <xdr:ext cx="534377" cy="259045"/>
    <xdr:sp macro="" textlink="">
      <xdr:nvSpPr>
        <xdr:cNvPr id="263" name="テキスト ボックス 262"/>
        <xdr:cNvSpPr txBox="1"/>
      </xdr:nvSpPr>
      <xdr:spPr>
        <a:xfrm>
          <a:off x="1752111" y="1633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108739</xdr:rowOff>
    </xdr:from>
    <xdr:to>
      <xdr:col>6</xdr:col>
      <xdr:colOff>38100</xdr:colOff>
      <xdr:row>96</xdr:row>
      <xdr:rowOff>38889</xdr:rowOff>
    </xdr:to>
    <xdr:sp macro="" textlink="">
      <xdr:nvSpPr>
        <xdr:cNvPr id="264" name="楕円 263"/>
        <xdr:cNvSpPr/>
      </xdr:nvSpPr>
      <xdr:spPr>
        <a:xfrm>
          <a:off x="1079500" y="1639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55416</xdr:rowOff>
    </xdr:from>
    <xdr:ext cx="534377" cy="259045"/>
    <xdr:sp macro="" textlink="">
      <xdr:nvSpPr>
        <xdr:cNvPr id="265" name="テキスト ボックス 264"/>
        <xdr:cNvSpPr txBox="1"/>
      </xdr:nvSpPr>
      <xdr:spPr>
        <a:xfrm>
          <a:off x="863111" y="161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34348</xdr:rowOff>
    </xdr:from>
    <xdr:to>
      <xdr:col>55</xdr:col>
      <xdr:colOff>0</xdr:colOff>
      <xdr:row>35</xdr:row>
      <xdr:rowOff>55525</xdr:rowOff>
    </xdr:to>
    <xdr:cxnSp macro="">
      <xdr:nvCxnSpPr>
        <xdr:cNvPr id="292" name="直線コネクタ 291"/>
        <xdr:cNvCxnSpPr/>
      </xdr:nvCxnSpPr>
      <xdr:spPr>
        <a:xfrm>
          <a:off x="9639300" y="6035098"/>
          <a:ext cx="838200" cy="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16942</xdr:rowOff>
    </xdr:from>
    <xdr:to>
      <xdr:col>50</xdr:col>
      <xdr:colOff>114300</xdr:colOff>
      <xdr:row>35</xdr:row>
      <xdr:rowOff>34348</xdr:rowOff>
    </xdr:to>
    <xdr:cxnSp macro="">
      <xdr:nvCxnSpPr>
        <xdr:cNvPr id="295" name="直線コネクタ 294"/>
        <xdr:cNvCxnSpPr/>
      </xdr:nvCxnSpPr>
      <xdr:spPr>
        <a:xfrm>
          <a:off x="8750300" y="5674792"/>
          <a:ext cx="889000" cy="3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16942</xdr:rowOff>
    </xdr:from>
    <xdr:to>
      <xdr:col>45</xdr:col>
      <xdr:colOff>177800</xdr:colOff>
      <xdr:row>36</xdr:row>
      <xdr:rowOff>18373</xdr:rowOff>
    </xdr:to>
    <xdr:cxnSp macro="">
      <xdr:nvCxnSpPr>
        <xdr:cNvPr id="298" name="直線コネクタ 297"/>
        <xdr:cNvCxnSpPr/>
      </xdr:nvCxnSpPr>
      <xdr:spPr>
        <a:xfrm flipV="1">
          <a:off x="7861300" y="5674792"/>
          <a:ext cx="889000" cy="5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120946</xdr:rowOff>
    </xdr:from>
    <xdr:to>
      <xdr:col>41</xdr:col>
      <xdr:colOff>50800</xdr:colOff>
      <xdr:row>36</xdr:row>
      <xdr:rowOff>18373</xdr:rowOff>
    </xdr:to>
    <xdr:cxnSp macro="">
      <xdr:nvCxnSpPr>
        <xdr:cNvPr id="301" name="直線コネクタ 300"/>
        <xdr:cNvCxnSpPr/>
      </xdr:nvCxnSpPr>
      <xdr:spPr>
        <a:xfrm>
          <a:off x="6972300" y="6121696"/>
          <a:ext cx="889000" cy="6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4725</xdr:rowOff>
    </xdr:from>
    <xdr:to>
      <xdr:col>55</xdr:col>
      <xdr:colOff>50800</xdr:colOff>
      <xdr:row>35</xdr:row>
      <xdr:rowOff>106325</xdr:rowOff>
    </xdr:to>
    <xdr:sp macro="" textlink="">
      <xdr:nvSpPr>
        <xdr:cNvPr id="311" name="楕円 310"/>
        <xdr:cNvSpPr/>
      </xdr:nvSpPr>
      <xdr:spPr>
        <a:xfrm>
          <a:off x="10426700" y="60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27602</xdr:rowOff>
    </xdr:from>
    <xdr:ext cx="599010" cy="259045"/>
    <xdr:sp macro="" textlink="">
      <xdr:nvSpPr>
        <xdr:cNvPr id="312" name="補助費等該当値テキスト"/>
        <xdr:cNvSpPr txBox="1"/>
      </xdr:nvSpPr>
      <xdr:spPr>
        <a:xfrm>
          <a:off x="10528300" y="585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154998</xdr:rowOff>
    </xdr:from>
    <xdr:to>
      <xdr:col>50</xdr:col>
      <xdr:colOff>165100</xdr:colOff>
      <xdr:row>35</xdr:row>
      <xdr:rowOff>85148</xdr:rowOff>
    </xdr:to>
    <xdr:sp macro="" textlink="">
      <xdr:nvSpPr>
        <xdr:cNvPr id="313" name="楕円 312"/>
        <xdr:cNvSpPr/>
      </xdr:nvSpPr>
      <xdr:spPr>
        <a:xfrm>
          <a:off x="9588500" y="598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101675</xdr:rowOff>
    </xdr:from>
    <xdr:ext cx="599010" cy="259045"/>
    <xdr:sp macro="" textlink="">
      <xdr:nvSpPr>
        <xdr:cNvPr id="314" name="テキスト ボックス 313"/>
        <xdr:cNvSpPr txBox="1"/>
      </xdr:nvSpPr>
      <xdr:spPr>
        <a:xfrm>
          <a:off x="9339795" y="575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137592</xdr:rowOff>
    </xdr:from>
    <xdr:to>
      <xdr:col>46</xdr:col>
      <xdr:colOff>38100</xdr:colOff>
      <xdr:row>33</xdr:row>
      <xdr:rowOff>67742</xdr:rowOff>
    </xdr:to>
    <xdr:sp macro="" textlink="">
      <xdr:nvSpPr>
        <xdr:cNvPr id="315" name="楕円 314"/>
        <xdr:cNvSpPr/>
      </xdr:nvSpPr>
      <xdr:spPr>
        <a:xfrm>
          <a:off x="8699500" y="56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58869</xdr:rowOff>
    </xdr:from>
    <xdr:ext cx="599010" cy="259045"/>
    <xdr:sp macro="" textlink="">
      <xdr:nvSpPr>
        <xdr:cNvPr id="316" name="テキスト ボックス 315"/>
        <xdr:cNvSpPr txBox="1"/>
      </xdr:nvSpPr>
      <xdr:spPr>
        <a:xfrm>
          <a:off x="8450795" y="5716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139023</xdr:rowOff>
    </xdr:from>
    <xdr:to>
      <xdr:col>41</xdr:col>
      <xdr:colOff>101600</xdr:colOff>
      <xdr:row>36</xdr:row>
      <xdr:rowOff>69173</xdr:rowOff>
    </xdr:to>
    <xdr:sp macro="" textlink="">
      <xdr:nvSpPr>
        <xdr:cNvPr id="317" name="楕円 316"/>
        <xdr:cNvSpPr/>
      </xdr:nvSpPr>
      <xdr:spPr>
        <a:xfrm>
          <a:off x="7810500" y="61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85700</xdr:rowOff>
    </xdr:from>
    <xdr:ext cx="599010" cy="259045"/>
    <xdr:sp macro="" textlink="">
      <xdr:nvSpPr>
        <xdr:cNvPr id="318" name="テキスト ボックス 317"/>
        <xdr:cNvSpPr txBox="1"/>
      </xdr:nvSpPr>
      <xdr:spPr>
        <a:xfrm>
          <a:off x="7561795" y="5915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70146</xdr:rowOff>
    </xdr:from>
    <xdr:to>
      <xdr:col>36</xdr:col>
      <xdr:colOff>165100</xdr:colOff>
      <xdr:row>36</xdr:row>
      <xdr:rowOff>296</xdr:rowOff>
    </xdr:to>
    <xdr:sp macro="" textlink="">
      <xdr:nvSpPr>
        <xdr:cNvPr id="319" name="楕円 318"/>
        <xdr:cNvSpPr/>
      </xdr:nvSpPr>
      <xdr:spPr>
        <a:xfrm>
          <a:off x="6921500" y="60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16823</xdr:rowOff>
    </xdr:from>
    <xdr:ext cx="599010" cy="259045"/>
    <xdr:sp macro="" textlink="">
      <xdr:nvSpPr>
        <xdr:cNvPr id="320" name="テキスト ボックス 319"/>
        <xdr:cNvSpPr txBox="1"/>
      </xdr:nvSpPr>
      <xdr:spPr>
        <a:xfrm>
          <a:off x="6672795" y="5846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538</xdr:rowOff>
    </xdr:from>
    <xdr:to>
      <xdr:col>55</xdr:col>
      <xdr:colOff>0</xdr:colOff>
      <xdr:row>58</xdr:row>
      <xdr:rowOff>61355</xdr:rowOff>
    </xdr:to>
    <xdr:cxnSp macro="">
      <xdr:nvCxnSpPr>
        <xdr:cNvPr id="351" name="直線コネクタ 350"/>
        <xdr:cNvCxnSpPr/>
      </xdr:nvCxnSpPr>
      <xdr:spPr>
        <a:xfrm>
          <a:off x="9639300" y="9944638"/>
          <a:ext cx="838200" cy="6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146003</xdr:rowOff>
    </xdr:from>
    <xdr:to>
      <xdr:col>50</xdr:col>
      <xdr:colOff>114300</xdr:colOff>
      <xdr:row>58</xdr:row>
      <xdr:rowOff>538</xdr:rowOff>
    </xdr:to>
    <xdr:cxnSp macro="">
      <xdr:nvCxnSpPr>
        <xdr:cNvPr id="354" name="直線コネクタ 353"/>
        <xdr:cNvCxnSpPr/>
      </xdr:nvCxnSpPr>
      <xdr:spPr>
        <a:xfrm>
          <a:off x="8750300" y="9747203"/>
          <a:ext cx="889000" cy="19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146003</xdr:rowOff>
    </xdr:from>
    <xdr:to>
      <xdr:col>45</xdr:col>
      <xdr:colOff>177800</xdr:colOff>
      <xdr:row>57</xdr:row>
      <xdr:rowOff>80009</xdr:rowOff>
    </xdr:to>
    <xdr:cxnSp macro="">
      <xdr:nvCxnSpPr>
        <xdr:cNvPr id="357" name="直線コネクタ 356"/>
        <xdr:cNvCxnSpPr/>
      </xdr:nvCxnSpPr>
      <xdr:spPr>
        <a:xfrm flipV="1">
          <a:off x="7861300" y="9747203"/>
          <a:ext cx="889000" cy="10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80009</xdr:rowOff>
    </xdr:from>
    <xdr:to>
      <xdr:col>41</xdr:col>
      <xdr:colOff>50800</xdr:colOff>
      <xdr:row>58</xdr:row>
      <xdr:rowOff>19937</xdr:rowOff>
    </xdr:to>
    <xdr:cxnSp macro="">
      <xdr:nvCxnSpPr>
        <xdr:cNvPr id="360" name="直線コネクタ 359"/>
        <xdr:cNvCxnSpPr/>
      </xdr:nvCxnSpPr>
      <xdr:spPr>
        <a:xfrm flipV="1">
          <a:off x="6972300" y="9852659"/>
          <a:ext cx="889000" cy="1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10555</xdr:rowOff>
    </xdr:from>
    <xdr:to>
      <xdr:col>55</xdr:col>
      <xdr:colOff>50800</xdr:colOff>
      <xdr:row>58</xdr:row>
      <xdr:rowOff>112155</xdr:rowOff>
    </xdr:to>
    <xdr:sp macro="" textlink="">
      <xdr:nvSpPr>
        <xdr:cNvPr id="370" name="楕円 369"/>
        <xdr:cNvSpPr/>
      </xdr:nvSpPr>
      <xdr:spPr>
        <a:xfrm>
          <a:off x="10426700" y="995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160432</xdr:rowOff>
    </xdr:from>
    <xdr:ext cx="534377" cy="259045"/>
    <xdr:sp macro="" textlink="">
      <xdr:nvSpPr>
        <xdr:cNvPr id="371" name="普通建設事業費該当値テキスト"/>
        <xdr:cNvSpPr txBox="1"/>
      </xdr:nvSpPr>
      <xdr:spPr>
        <a:xfrm>
          <a:off x="10528300" y="993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121188</xdr:rowOff>
    </xdr:from>
    <xdr:to>
      <xdr:col>50</xdr:col>
      <xdr:colOff>165100</xdr:colOff>
      <xdr:row>58</xdr:row>
      <xdr:rowOff>51338</xdr:rowOff>
    </xdr:to>
    <xdr:sp macro="" textlink="">
      <xdr:nvSpPr>
        <xdr:cNvPr id="372" name="楕円 371"/>
        <xdr:cNvSpPr/>
      </xdr:nvSpPr>
      <xdr:spPr>
        <a:xfrm>
          <a:off x="9588500" y="989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42465</xdr:rowOff>
    </xdr:from>
    <xdr:ext cx="534377" cy="259045"/>
    <xdr:sp macro="" textlink="">
      <xdr:nvSpPr>
        <xdr:cNvPr id="373" name="テキスト ボックス 372"/>
        <xdr:cNvSpPr txBox="1"/>
      </xdr:nvSpPr>
      <xdr:spPr>
        <a:xfrm>
          <a:off x="9372111" y="99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95203</xdr:rowOff>
    </xdr:from>
    <xdr:to>
      <xdr:col>46</xdr:col>
      <xdr:colOff>38100</xdr:colOff>
      <xdr:row>57</xdr:row>
      <xdr:rowOff>25353</xdr:rowOff>
    </xdr:to>
    <xdr:sp macro="" textlink="">
      <xdr:nvSpPr>
        <xdr:cNvPr id="374" name="楕円 373"/>
        <xdr:cNvSpPr/>
      </xdr:nvSpPr>
      <xdr:spPr>
        <a:xfrm>
          <a:off x="8699500" y="96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41880</xdr:rowOff>
    </xdr:from>
    <xdr:ext cx="599010" cy="259045"/>
    <xdr:sp macro="" textlink="">
      <xdr:nvSpPr>
        <xdr:cNvPr id="375" name="テキスト ボックス 374"/>
        <xdr:cNvSpPr txBox="1"/>
      </xdr:nvSpPr>
      <xdr:spPr>
        <a:xfrm>
          <a:off x="8450795" y="947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29209</xdr:rowOff>
    </xdr:from>
    <xdr:to>
      <xdr:col>41</xdr:col>
      <xdr:colOff>101600</xdr:colOff>
      <xdr:row>57</xdr:row>
      <xdr:rowOff>130809</xdr:rowOff>
    </xdr:to>
    <xdr:sp macro="" textlink="">
      <xdr:nvSpPr>
        <xdr:cNvPr id="376" name="楕円 375"/>
        <xdr:cNvSpPr/>
      </xdr:nvSpPr>
      <xdr:spPr>
        <a:xfrm>
          <a:off x="7810500" y="98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147336</xdr:rowOff>
    </xdr:from>
    <xdr:ext cx="599010" cy="259045"/>
    <xdr:sp macro="" textlink="">
      <xdr:nvSpPr>
        <xdr:cNvPr id="377" name="テキスト ボックス 376"/>
        <xdr:cNvSpPr txBox="1"/>
      </xdr:nvSpPr>
      <xdr:spPr>
        <a:xfrm>
          <a:off x="7561795" y="957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140587</xdr:rowOff>
    </xdr:from>
    <xdr:to>
      <xdr:col>36</xdr:col>
      <xdr:colOff>165100</xdr:colOff>
      <xdr:row>58</xdr:row>
      <xdr:rowOff>70737</xdr:rowOff>
    </xdr:to>
    <xdr:sp macro="" textlink="">
      <xdr:nvSpPr>
        <xdr:cNvPr id="378" name="楕円 377"/>
        <xdr:cNvSpPr/>
      </xdr:nvSpPr>
      <xdr:spPr>
        <a:xfrm>
          <a:off x="6921500" y="99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61864</xdr:rowOff>
    </xdr:from>
    <xdr:ext cx="534377" cy="259045"/>
    <xdr:sp macro="" textlink="">
      <xdr:nvSpPr>
        <xdr:cNvPr id="379" name="テキスト ボックス 378"/>
        <xdr:cNvSpPr txBox="1"/>
      </xdr:nvSpPr>
      <xdr:spPr>
        <a:xfrm>
          <a:off x="6705111" y="1000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169199</xdr:rowOff>
    </xdr:from>
    <xdr:to>
      <xdr:col>55</xdr:col>
      <xdr:colOff>0</xdr:colOff>
      <xdr:row>78</xdr:row>
      <xdr:rowOff>78600</xdr:rowOff>
    </xdr:to>
    <xdr:cxnSp macro="">
      <xdr:nvCxnSpPr>
        <xdr:cNvPr id="406" name="直線コネクタ 405"/>
        <xdr:cNvCxnSpPr/>
      </xdr:nvCxnSpPr>
      <xdr:spPr>
        <a:xfrm>
          <a:off x="9639300" y="13370849"/>
          <a:ext cx="838200" cy="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43103</xdr:rowOff>
    </xdr:from>
    <xdr:to>
      <xdr:col>50</xdr:col>
      <xdr:colOff>114300</xdr:colOff>
      <xdr:row>77</xdr:row>
      <xdr:rowOff>169199</xdr:rowOff>
    </xdr:to>
    <xdr:cxnSp macro="">
      <xdr:nvCxnSpPr>
        <xdr:cNvPr id="409" name="直線コネクタ 408"/>
        <xdr:cNvCxnSpPr/>
      </xdr:nvCxnSpPr>
      <xdr:spPr>
        <a:xfrm>
          <a:off x="8750300" y="13244753"/>
          <a:ext cx="889000" cy="12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71148</xdr:rowOff>
    </xdr:from>
    <xdr:ext cx="534377" cy="259045"/>
    <xdr:sp macro="" textlink="">
      <xdr:nvSpPr>
        <xdr:cNvPr id="411" name="テキスト ボックス 410"/>
        <xdr:cNvSpPr txBox="1"/>
      </xdr:nvSpPr>
      <xdr:spPr>
        <a:xfrm>
          <a:off x="9372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43103</xdr:rowOff>
    </xdr:from>
    <xdr:to>
      <xdr:col>45</xdr:col>
      <xdr:colOff>177800</xdr:colOff>
      <xdr:row>77</xdr:row>
      <xdr:rowOff>50189</xdr:rowOff>
    </xdr:to>
    <xdr:cxnSp macro="">
      <xdr:nvCxnSpPr>
        <xdr:cNvPr id="412" name="直線コネクタ 411"/>
        <xdr:cNvCxnSpPr/>
      </xdr:nvCxnSpPr>
      <xdr:spPr>
        <a:xfrm flipV="1">
          <a:off x="7861300" y="13244753"/>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43118</xdr:rowOff>
    </xdr:from>
    <xdr:ext cx="534377" cy="259045"/>
    <xdr:sp macro="" textlink="">
      <xdr:nvSpPr>
        <xdr:cNvPr id="414" name="テキスト ボックス 413"/>
        <xdr:cNvSpPr txBox="1"/>
      </xdr:nvSpPr>
      <xdr:spPr>
        <a:xfrm>
          <a:off x="8483111" y="1341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50189</xdr:rowOff>
    </xdr:from>
    <xdr:to>
      <xdr:col>41</xdr:col>
      <xdr:colOff>50800</xdr:colOff>
      <xdr:row>78</xdr:row>
      <xdr:rowOff>92184</xdr:rowOff>
    </xdr:to>
    <xdr:cxnSp macro="">
      <xdr:nvCxnSpPr>
        <xdr:cNvPr id="415" name="直線コネクタ 414"/>
        <xdr:cNvCxnSpPr/>
      </xdr:nvCxnSpPr>
      <xdr:spPr>
        <a:xfrm flipV="1">
          <a:off x="6972300" y="13251839"/>
          <a:ext cx="889000" cy="2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39465</xdr:rowOff>
    </xdr:from>
    <xdr:ext cx="534377" cy="259045"/>
    <xdr:sp macro="" textlink="">
      <xdr:nvSpPr>
        <xdr:cNvPr id="417" name="テキスト ボックス 416"/>
        <xdr:cNvSpPr txBox="1"/>
      </xdr:nvSpPr>
      <xdr:spPr>
        <a:xfrm>
          <a:off x="7594111" y="134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27800</xdr:rowOff>
    </xdr:from>
    <xdr:to>
      <xdr:col>55</xdr:col>
      <xdr:colOff>50800</xdr:colOff>
      <xdr:row>78</xdr:row>
      <xdr:rowOff>129400</xdr:rowOff>
    </xdr:to>
    <xdr:sp macro="" textlink="">
      <xdr:nvSpPr>
        <xdr:cNvPr id="425" name="楕円 424"/>
        <xdr:cNvSpPr/>
      </xdr:nvSpPr>
      <xdr:spPr>
        <a:xfrm>
          <a:off x="10426700" y="134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114177</xdr:rowOff>
    </xdr:from>
    <xdr:ext cx="534377" cy="259045"/>
    <xdr:sp macro="" textlink="">
      <xdr:nvSpPr>
        <xdr:cNvPr id="426" name="普通建設事業費 （ うち新規整備　）該当値テキスト"/>
        <xdr:cNvSpPr txBox="1"/>
      </xdr:nvSpPr>
      <xdr:spPr>
        <a:xfrm>
          <a:off x="10528300" y="133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118399</xdr:rowOff>
    </xdr:from>
    <xdr:to>
      <xdr:col>50</xdr:col>
      <xdr:colOff>165100</xdr:colOff>
      <xdr:row>78</xdr:row>
      <xdr:rowOff>48549</xdr:rowOff>
    </xdr:to>
    <xdr:sp macro="" textlink="">
      <xdr:nvSpPr>
        <xdr:cNvPr id="427" name="楕円 426"/>
        <xdr:cNvSpPr/>
      </xdr:nvSpPr>
      <xdr:spPr>
        <a:xfrm>
          <a:off x="9588500" y="1332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65076</xdr:rowOff>
    </xdr:from>
    <xdr:ext cx="534377" cy="259045"/>
    <xdr:sp macro="" textlink="">
      <xdr:nvSpPr>
        <xdr:cNvPr id="428" name="テキスト ボックス 427"/>
        <xdr:cNvSpPr txBox="1"/>
      </xdr:nvSpPr>
      <xdr:spPr>
        <a:xfrm>
          <a:off x="9372111" y="1309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163753</xdr:rowOff>
    </xdr:from>
    <xdr:to>
      <xdr:col>46</xdr:col>
      <xdr:colOff>38100</xdr:colOff>
      <xdr:row>77</xdr:row>
      <xdr:rowOff>93903</xdr:rowOff>
    </xdr:to>
    <xdr:sp macro="" textlink="">
      <xdr:nvSpPr>
        <xdr:cNvPr id="429" name="楕円 428"/>
        <xdr:cNvSpPr/>
      </xdr:nvSpPr>
      <xdr:spPr>
        <a:xfrm>
          <a:off x="8699500" y="13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110430</xdr:rowOff>
    </xdr:from>
    <xdr:ext cx="534377" cy="259045"/>
    <xdr:sp macro="" textlink="">
      <xdr:nvSpPr>
        <xdr:cNvPr id="430" name="テキスト ボックス 429"/>
        <xdr:cNvSpPr txBox="1"/>
      </xdr:nvSpPr>
      <xdr:spPr>
        <a:xfrm>
          <a:off x="8483111" y="129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170839</xdr:rowOff>
    </xdr:from>
    <xdr:to>
      <xdr:col>41</xdr:col>
      <xdr:colOff>101600</xdr:colOff>
      <xdr:row>77</xdr:row>
      <xdr:rowOff>100989</xdr:rowOff>
    </xdr:to>
    <xdr:sp macro="" textlink="">
      <xdr:nvSpPr>
        <xdr:cNvPr id="431" name="楕円 430"/>
        <xdr:cNvSpPr/>
      </xdr:nvSpPr>
      <xdr:spPr>
        <a:xfrm>
          <a:off x="7810500" y="132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117516</xdr:rowOff>
    </xdr:from>
    <xdr:ext cx="534377" cy="259045"/>
    <xdr:sp macro="" textlink="">
      <xdr:nvSpPr>
        <xdr:cNvPr id="432" name="テキスト ボックス 431"/>
        <xdr:cNvSpPr txBox="1"/>
      </xdr:nvSpPr>
      <xdr:spPr>
        <a:xfrm>
          <a:off x="7594111" y="1297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41384</xdr:rowOff>
    </xdr:from>
    <xdr:to>
      <xdr:col>36</xdr:col>
      <xdr:colOff>165100</xdr:colOff>
      <xdr:row>78</xdr:row>
      <xdr:rowOff>142984</xdr:rowOff>
    </xdr:to>
    <xdr:sp macro="" textlink="">
      <xdr:nvSpPr>
        <xdr:cNvPr id="433" name="楕円 432"/>
        <xdr:cNvSpPr/>
      </xdr:nvSpPr>
      <xdr:spPr>
        <a:xfrm>
          <a:off x="6921500" y="1341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134111</xdr:rowOff>
    </xdr:from>
    <xdr:ext cx="534377" cy="259045"/>
    <xdr:sp macro="" textlink="">
      <xdr:nvSpPr>
        <xdr:cNvPr id="434" name="テキスト ボックス 433"/>
        <xdr:cNvSpPr txBox="1"/>
      </xdr:nvSpPr>
      <xdr:spPr>
        <a:xfrm>
          <a:off x="6705111" y="135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119666</xdr:rowOff>
    </xdr:from>
    <xdr:to>
      <xdr:col>55</xdr:col>
      <xdr:colOff>0</xdr:colOff>
      <xdr:row>97</xdr:row>
      <xdr:rowOff>138666</xdr:rowOff>
    </xdr:to>
    <xdr:cxnSp macro="">
      <xdr:nvCxnSpPr>
        <xdr:cNvPr id="461" name="直線コネクタ 460"/>
        <xdr:cNvCxnSpPr/>
      </xdr:nvCxnSpPr>
      <xdr:spPr>
        <a:xfrm>
          <a:off x="9639300" y="16750316"/>
          <a:ext cx="838200" cy="1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48068</xdr:rowOff>
    </xdr:from>
    <xdr:to>
      <xdr:col>50</xdr:col>
      <xdr:colOff>114300</xdr:colOff>
      <xdr:row>97</xdr:row>
      <xdr:rowOff>119666</xdr:rowOff>
    </xdr:to>
    <xdr:cxnSp macro="">
      <xdr:nvCxnSpPr>
        <xdr:cNvPr id="464" name="直線コネクタ 463"/>
        <xdr:cNvCxnSpPr/>
      </xdr:nvCxnSpPr>
      <xdr:spPr>
        <a:xfrm>
          <a:off x="8750300" y="16678718"/>
          <a:ext cx="889000" cy="7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48068</xdr:rowOff>
    </xdr:from>
    <xdr:to>
      <xdr:col>45</xdr:col>
      <xdr:colOff>177800</xdr:colOff>
      <xdr:row>97</xdr:row>
      <xdr:rowOff>167663</xdr:rowOff>
    </xdr:to>
    <xdr:cxnSp macro="">
      <xdr:nvCxnSpPr>
        <xdr:cNvPr id="467" name="直線コネクタ 466"/>
        <xdr:cNvCxnSpPr/>
      </xdr:nvCxnSpPr>
      <xdr:spPr>
        <a:xfrm flipV="1">
          <a:off x="7861300" y="16678718"/>
          <a:ext cx="889000" cy="1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118884</xdr:rowOff>
    </xdr:from>
    <xdr:to>
      <xdr:col>41</xdr:col>
      <xdr:colOff>50800</xdr:colOff>
      <xdr:row>97</xdr:row>
      <xdr:rowOff>167663</xdr:rowOff>
    </xdr:to>
    <xdr:cxnSp macro="">
      <xdr:nvCxnSpPr>
        <xdr:cNvPr id="470" name="直線コネクタ 469"/>
        <xdr:cNvCxnSpPr/>
      </xdr:nvCxnSpPr>
      <xdr:spPr>
        <a:xfrm>
          <a:off x="6972300" y="16749534"/>
          <a:ext cx="889000" cy="4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87866</xdr:rowOff>
    </xdr:from>
    <xdr:to>
      <xdr:col>55</xdr:col>
      <xdr:colOff>50800</xdr:colOff>
      <xdr:row>98</xdr:row>
      <xdr:rowOff>18016</xdr:rowOff>
    </xdr:to>
    <xdr:sp macro="" textlink="">
      <xdr:nvSpPr>
        <xdr:cNvPr id="480" name="楕円 479"/>
        <xdr:cNvSpPr/>
      </xdr:nvSpPr>
      <xdr:spPr>
        <a:xfrm>
          <a:off x="10426700" y="167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66293</xdr:rowOff>
    </xdr:from>
    <xdr:ext cx="534377" cy="259045"/>
    <xdr:sp macro="" textlink="">
      <xdr:nvSpPr>
        <xdr:cNvPr id="481" name="普通建設事業費 （ うち更新整備　）該当値テキスト"/>
        <xdr:cNvSpPr txBox="1"/>
      </xdr:nvSpPr>
      <xdr:spPr>
        <a:xfrm>
          <a:off x="10528300" y="166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68866</xdr:rowOff>
    </xdr:from>
    <xdr:to>
      <xdr:col>50</xdr:col>
      <xdr:colOff>165100</xdr:colOff>
      <xdr:row>97</xdr:row>
      <xdr:rowOff>170466</xdr:rowOff>
    </xdr:to>
    <xdr:sp macro="" textlink="">
      <xdr:nvSpPr>
        <xdr:cNvPr id="482" name="楕円 481"/>
        <xdr:cNvSpPr/>
      </xdr:nvSpPr>
      <xdr:spPr>
        <a:xfrm>
          <a:off x="9588500" y="166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161593</xdr:rowOff>
    </xdr:from>
    <xdr:ext cx="534377" cy="259045"/>
    <xdr:sp macro="" textlink="">
      <xdr:nvSpPr>
        <xdr:cNvPr id="483" name="テキスト ボックス 482"/>
        <xdr:cNvSpPr txBox="1"/>
      </xdr:nvSpPr>
      <xdr:spPr>
        <a:xfrm>
          <a:off x="9372111" y="1679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168718</xdr:rowOff>
    </xdr:from>
    <xdr:to>
      <xdr:col>46</xdr:col>
      <xdr:colOff>38100</xdr:colOff>
      <xdr:row>97</xdr:row>
      <xdr:rowOff>98868</xdr:rowOff>
    </xdr:to>
    <xdr:sp macro="" textlink="">
      <xdr:nvSpPr>
        <xdr:cNvPr id="484" name="楕円 483"/>
        <xdr:cNvSpPr/>
      </xdr:nvSpPr>
      <xdr:spPr>
        <a:xfrm>
          <a:off x="8699500" y="166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115395</xdr:rowOff>
    </xdr:from>
    <xdr:ext cx="534377" cy="259045"/>
    <xdr:sp macro="" textlink="">
      <xdr:nvSpPr>
        <xdr:cNvPr id="485" name="テキスト ボックス 484"/>
        <xdr:cNvSpPr txBox="1"/>
      </xdr:nvSpPr>
      <xdr:spPr>
        <a:xfrm>
          <a:off x="8483111" y="1640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116863</xdr:rowOff>
    </xdr:from>
    <xdr:to>
      <xdr:col>41</xdr:col>
      <xdr:colOff>101600</xdr:colOff>
      <xdr:row>98</xdr:row>
      <xdr:rowOff>47013</xdr:rowOff>
    </xdr:to>
    <xdr:sp macro="" textlink="">
      <xdr:nvSpPr>
        <xdr:cNvPr id="486" name="楕円 485"/>
        <xdr:cNvSpPr/>
      </xdr:nvSpPr>
      <xdr:spPr>
        <a:xfrm>
          <a:off x="7810500" y="167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38140</xdr:rowOff>
    </xdr:from>
    <xdr:ext cx="534377" cy="259045"/>
    <xdr:sp macro="" textlink="">
      <xdr:nvSpPr>
        <xdr:cNvPr id="487" name="テキスト ボックス 486"/>
        <xdr:cNvSpPr txBox="1"/>
      </xdr:nvSpPr>
      <xdr:spPr>
        <a:xfrm>
          <a:off x="7594111" y="168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68084</xdr:rowOff>
    </xdr:from>
    <xdr:to>
      <xdr:col>36</xdr:col>
      <xdr:colOff>165100</xdr:colOff>
      <xdr:row>97</xdr:row>
      <xdr:rowOff>169684</xdr:rowOff>
    </xdr:to>
    <xdr:sp macro="" textlink="">
      <xdr:nvSpPr>
        <xdr:cNvPr id="488" name="楕円 487"/>
        <xdr:cNvSpPr/>
      </xdr:nvSpPr>
      <xdr:spPr>
        <a:xfrm>
          <a:off x="6921500" y="16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160811</xdr:rowOff>
    </xdr:from>
    <xdr:ext cx="534377" cy="259045"/>
    <xdr:sp macro="" textlink="">
      <xdr:nvSpPr>
        <xdr:cNvPr id="489" name="テキスト ボックス 488"/>
        <xdr:cNvSpPr txBox="1"/>
      </xdr:nvSpPr>
      <xdr:spPr>
        <a:xfrm>
          <a:off x="6705111" y="167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95224</xdr:rowOff>
    </xdr:from>
    <xdr:to>
      <xdr:col>85</xdr:col>
      <xdr:colOff>127000</xdr:colOff>
      <xdr:row>39</xdr:row>
      <xdr:rowOff>98539</xdr:rowOff>
    </xdr:to>
    <xdr:cxnSp macro="">
      <xdr:nvCxnSpPr>
        <xdr:cNvPr id="520" name="直線コネクタ 519"/>
        <xdr:cNvCxnSpPr/>
      </xdr:nvCxnSpPr>
      <xdr:spPr>
        <a:xfrm>
          <a:off x="15481300" y="6781774"/>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76081</xdr:rowOff>
    </xdr:from>
    <xdr:to>
      <xdr:col>81</xdr:col>
      <xdr:colOff>50800</xdr:colOff>
      <xdr:row>39</xdr:row>
      <xdr:rowOff>95224</xdr:rowOff>
    </xdr:to>
    <xdr:cxnSp macro="">
      <xdr:nvCxnSpPr>
        <xdr:cNvPr id="523" name="直線コネクタ 522"/>
        <xdr:cNvCxnSpPr/>
      </xdr:nvCxnSpPr>
      <xdr:spPr>
        <a:xfrm>
          <a:off x="14592300" y="6762631"/>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6958</xdr:rowOff>
    </xdr:from>
    <xdr:to>
      <xdr:col>76</xdr:col>
      <xdr:colOff>114300</xdr:colOff>
      <xdr:row>39</xdr:row>
      <xdr:rowOff>76081</xdr:rowOff>
    </xdr:to>
    <xdr:cxnSp macro="">
      <xdr:nvCxnSpPr>
        <xdr:cNvPr id="526" name="直線コネクタ 525"/>
        <xdr:cNvCxnSpPr/>
      </xdr:nvCxnSpPr>
      <xdr:spPr>
        <a:xfrm>
          <a:off x="13703300" y="6693508"/>
          <a:ext cx="889000" cy="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149706</xdr:rowOff>
    </xdr:from>
    <xdr:to>
      <xdr:col>71</xdr:col>
      <xdr:colOff>177800</xdr:colOff>
      <xdr:row>39</xdr:row>
      <xdr:rowOff>6958</xdr:rowOff>
    </xdr:to>
    <xdr:cxnSp macro="">
      <xdr:nvCxnSpPr>
        <xdr:cNvPr id="529" name="直線コネクタ 528"/>
        <xdr:cNvCxnSpPr/>
      </xdr:nvCxnSpPr>
      <xdr:spPr>
        <a:xfrm>
          <a:off x="12814300" y="6664806"/>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47739</xdr:rowOff>
    </xdr:from>
    <xdr:to>
      <xdr:col>85</xdr:col>
      <xdr:colOff>177800</xdr:colOff>
      <xdr:row>39</xdr:row>
      <xdr:rowOff>149339</xdr:rowOff>
    </xdr:to>
    <xdr:sp macro="" textlink="">
      <xdr:nvSpPr>
        <xdr:cNvPr id="539" name="楕円 538"/>
        <xdr:cNvSpPr/>
      </xdr:nvSpPr>
      <xdr:spPr>
        <a:xfrm>
          <a:off x="16268700" y="673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378565" cy="259045"/>
    <xdr:sp macro="" textlink="">
      <xdr:nvSpPr>
        <xdr:cNvPr id="540" name="災害復旧事業費該当値テキスト"/>
        <xdr:cNvSpPr txBox="1"/>
      </xdr:nvSpPr>
      <xdr:spPr>
        <a:xfrm>
          <a:off x="16370300" y="6680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44424</xdr:rowOff>
    </xdr:from>
    <xdr:to>
      <xdr:col>81</xdr:col>
      <xdr:colOff>101600</xdr:colOff>
      <xdr:row>39</xdr:row>
      <xdr:rowOff>146024</xdr:rowOff>
    </xdr:to>
    <xdr:sp macro="" textlink="">
      <xdr:nvSpPr>
        <xdr:cNvPr id="541" name="楕円 540"/>
        <xdr:cNvSpPr/>
      </xdr:nvSpPr>
      <xdr:spPr>
        <a:xfrm>
          <a:off x="15430500" y="67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137151</xdr:rowOff>
    </xdr:from>
    <xdr:ext cx="469744" cy="259045"/>
    <xdr:sp macro="" textlink="">
      <xdr:nvSpPr>
        <xdr:cNvPr id="542" name="テキスト ボックス 541"/>
        <xdr:cNvSpPr txBox="1"/>
      </xdr:nvSpPr>
      <xdr:spPr>
        <a:xfrm>
          <a:off x="15246428" y="682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25281</xdr:rowOff>
    </xdr:from>
    <xdr:to>
      <xdr:col>76</xdr:col>
      <xdr:colOff>165100</xdr:colOff>
      <xdr:row>39</xdr:row>
      <xdr:rowOff>126881</xdr:rowOff>
    </xdr:to>
    <xdr:sp macro="" textlink="">
      <xdr:nvSpPr>
        <xdr:cNvPr id="543" name="楕円 542"/>
        <xdr:cNvSpPr/>
      </xdr:nvSpPr>
      <xdr:spPr>
        <a:xfrm>
          <a:off x="14541500" y="67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118008</xdr:rowOff>
    </xdr:from>
    <xdr:ext cx="469744" cy="259045"/>
    <xdr:sp macro="" textlink="">
      <xdr:nvSpPr>
        <xdr:cNvPr id="544" name="テキスト ボックス 543"/>
        <xdr:cNvSpPr txBox="1"/>
      </xdr:nvSpPr>
      <xdr:spPr>
        <a:xfrm>
          <a:off x="14357428" y="680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127608</xdr:rowOff>
    </xdr:from>
    <xdr:to>
      <xdr:col>72</xdr:col>
      <xdr:colOff>38100</xdr:colOff>
      <xdr:row>39</xdr:row>
      <xdr:rowOff>57758</xdr:rowOff>
    </xdr:to>
    <xdr:sp macro="" textlink="">
      <xdr:nvSpPr>
        <xdr:cNvPr id="545" name="楕円 544"/>
        <xdr:cNvSpPr/>
      </xdr:nvSpPr>
      <xdr:spPr>
        <a:xfrm>
          <a:off x="13652500" y="66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74285</xdr:rowOff>
    </xdr:from>
    <xdr:ext cx="534377" cy="259045"/>
    <xdr:sp macro="" textlink="">
      <xdr:nvSpPr>
        <xdr:cNvPr id="546" name="テキスト ボックス 545"/>
        <xdr:cNvSpPr txBox="1"/>
      </xdr:nvSpPr>
      <xdr:spPr>
        <a:xfrm>
          <a:off x="13436111" y="641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98906</xdr:rowOff>
    </xdr:from>
    <xdr:to>
      <xdr:col>67</xdr:col>
      <xdr:colOff>101600</xdr:colOff>
      <xdr:row>39</xdr:row>
      <xdr:rowOff>29056</xdr:rowOff>
    </xdr:to>
    <xdr:sp macro="" textlink="">
      <xdr:nvSpPr>
        <xdr:cNvPr id="547" name="楕円 546"/>
        <xdr:cNvSpPr/>
      </xdr:nvSpPr>
      <xdr:spPr>
        <a:xfrm>
          <a:off x="12763500" y="66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45583</xdr:rowOff>
    </xdr:from>
    <xdr:ext cx="534377" cy="259045"/>
    <xdr:sp macro="" textlink="">
      <xdr:nvSpPr>
        <xdr:cNvPr id="548" name="テキスト ボックス 547"/>
        <xdr:cNvSpPr txBox="1"/>
      </xdr:nvSpPr>
      <xdr:spPr>
        <a:xfrm>
          <a:off x="12547111" y="63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49624</xdr:rowOff>
    </xdr:from>
    <xdr:to>
      <xdr:col>85</xdr:col>
      <xdr:colOff>127000</xdr:colOff>
      <xdr:row>75</xdr:row>
      <xdr:rowOff>67119</xdr:rowOff>
    </xdr:to>
    <xdr:cxnSp macro="">
      <xdr:nvCxnSpPr>
        <xdr:cNvPr id="636" name="直線コネクタ 635"/>
        <xdr:cNvCxnSpPr/>
      </xdr:nvCxnSpPr>
      <xdr:spPr>
        <a:xfrm flipV="1">
          <a:off x="15481300" y="12908374"/>
          <a:ext cx="8382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67119</xdr:rowOff>
    </xdr:from>
    <xdr:to>
      <xdr:col>81</xdr:col>
      <xdr:colOff>50800</xdr:colOff>
      <xdr:row>75</xdr:row>
      <xdr:rowOff>118288</xdr:rowOff>
    </xdr:to>
    <xdr:cxnSp macro="">
      <xdr:nvCxnSpPr>
        <xdr:cNvPr id="639" name="直線コネクタ 638"/>
        <xdr:cNvCxnSpPr/>
      </xdr:nvCxnSpPr>
      <xdr:spPr>
        <a:xfrm flipV="1">
          <a:off x="14592300" y="12925869"/>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118288</xdr:rowOff>
    </xdr:from>
    <xdr:to>
      <xdr:col>76</xdr:col>
      <xdr:colOff>114300</xdr:colOff>
      <xdr:row>76</xdr:row>
      <xdr:rowOff>136430</xdr:rowOff>
    </xdr:to>
    <xdr:cxnSp macro="">
      <xdr:nvCxnSpPr>
        <xdr:cNvPr id="642" name="直線コネクタ 641"/>
        <xdr:cNvCxnSpPr/>
      </xdr:nvCxnSpPr>
      <xdr:spPr>
        <a:xfrm flipV="1">
          <a:off x="13703300" y="12977038"/>
          <a:ext cx="88900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136430</xdr:rowOff>
    </xdr:from>
    <xdr:to>
      <xdr:col>71</xdr:col>
      <xdr:colOff>177800</xdr:colOff>
      <xdr:row>76</xdr:row>
      <xdr:rowOff>157173</xdr:rowOff>
    </xdr:to>
    <xdr:cxnSp macro="">
      <xdr:nvCxnSpPr>
        <xdr:cNvPr id="645" name="直線コネクタ 644"/>
        <xdr:cNvCxnSpPr/>
      </xdr:nvCxnSpPr>
      <xdr:spPr>
        <a:xfrm flipV="1">
          <a:off x="12814300" y="13166630"/>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170274</xdr:rowOff>
    </xdr:from>
    <xdr:to>
      <xdr:col>85</xdr:col>
      <xdr:colOff>177800</xdr:colOff>
      <xdr:row>75</xdr:row>
      <xdr:rowOff>100424</xdr:rowOff>
    </xdr:to>
    <xdr:sp macro="" textlink="">
      <xdr:nvSpPr>
        <xdr:cNvPr id="655" name="楕円 654"/>
        <xdr:cNvSpPr/>
      </xdr:nvSpPr>
      <xdr:spPr>
        <a:xfrm>
          <a:off x="16268700" y="128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21701</xdr:rowOff>
    </xdr:from>
    <xdr:ext cx="534377" cy="259045"/>
    <xdr:sp macro="" textlink="">
      <xdr:nvSpPr>
        <xdr:cNvPr id="656" name="公債費該当値テキスト"/>
        <xdr:cNvSpPr txBox="1"/>
      </xdr:nvSpPr>
      <xdr:spPr>
        <a:xfrm>
          <a:off x="16370300" y="127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16319</xdr:rowOff>
    </xdr:from>
    <xdr:to>
      <xdr:col>81</xdr:col>
      <xdr:colOff>101600</xdr:colOff>
      <xdr:row>75</xdr:row>
      <xdr:rowOff>117919</xdr:rowOff>
    </xdr:to>
    <xdr:sp macro="" textlink="">
      <xdr:nvSpPr>
        <xdr:cNvPr id="657" name="楕円 656"/>
        <xdr:cNvSpPr/>
      </xdr:nvSpPr>
      <xdr:spPr>
        <a:xfrm>
          <a:off x="15430500" y="1287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134446</xdr:rowOff>
    </xdr:from>
    <xdr:ext cx="534377" cy="259045"/>
    <xdr:sp macro="" textlink="">
      <xdr:nvSpPr>
        <xdr:cNvPr id="658" name="テキスト ボックス 657"/>
        <xdr:cNvSpPr txBox="1"/>
      </xdr:nvSpPr>
      <xdr:spPr>
        <a:xfrm>
          <a:off x="15214111" y="1265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67488</xdr:rowOff>
    </xdr:from>
    <xdr:to>
      <xdr:col>76</xdr:col>
      <xdr:colOff>165100</xdr:colOff>
      <xdr:row>75</xdr:row>
      <xdr:rowOff>169087</xdr:rowOff>
    </xdr:to>
    <xdr:sp macro="" textlink="">
      <xdr:nvSpPr>
        <xdr:cNvPr id="659" name="楕円 658"/>
        <xdr:cNvSpPr/>
      </xdr:nvSpPr>
      <xdr:spPr>
        <a:xfrm>
          <a:off x="14541500" y="12926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14165</xdr:rowOff>
    </xdr:from>
    <xdr:ext cx="534377" cy="259045"/>
    <xdr:sp macro="" textlink="">
      <xdr:nvSpPr>
        <xdr:cNvPr id="660" name="テキスト ボックス 659"/>
        <xdr:cNvSpPr txBox="1"/>
      </xdr:nvSpPr>
      <xdr:spPr>
        <a:xfrm>
          <a:off x="14325111" y="127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85630</xdr:rowOff>
    </xdr:from>
    <xdr:to>
      <xdr:col>72</xdr:col>
      <xdr:colOff>38100</xdr:colOff>
      <xdr:row>77</xdr:row>
      <xdr:rowOff>15780</xdr:rowOff>
    </xdr:to>
    <xdr:sp macro="" textlink="">
      <xdr:nvSpPr>
        <xdr:cNvPr id="661" name="楕円 660"/>
        <xdr:cNvSpPr/>
      </xdr:nvSpPr>
      <xdr:spPr>
        <a:xfrm>
          <a:off x="13652500" y="131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6907</xdr:rowOff>
    </xdr:from>
    <xdr:ext cx="534377" cy="259045"/>
    <xdr:sp macro="" textlink="">
      <xdr:nvSpPr>
        <xdr:cNvPr id="662" name="テキスト ボックス 661"/>
        <xdr:cNvSpPr txBox="1"/>
      </xdr:nvSpPr>
      <xdr:spPr>
        <a:xfrm>
          <a:off x="13436111" y="132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106373</xdr:rowOff>
    </xdr:from>
    <xdr:to>
      <xdr:col>67</xdr:col>
      <xdr:colOff>101600</xdr:colOff>
      <xdr:row>77</xdr:row>
      <xdr:rowOff>36523</xdr:rowOff>
    </xdr:to>
    <xdr:sp macro="" textlink="">
      <xdr:nvSpPr>
        <xdr:cNvPr id="663" name="楕円 662"/>
        <xdr:cNvSpPr/>
      </xdr:nvSpPr>
      <xdr:spPr>
        <a:xfrm>
          <a:off x="12763500" y="1313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27650</xdr:rowOff>
    </xdr:from>
    <xdr:ext cx="534377" cy="259045"/>
    <xdr:sp macro="" textlink="">
      <xdr:nvSpPr>
        <xdr:cNvPr id="664" name="テキスト ボックス 663"/>
        <xdr:cNvSpPr txBox="1"/>
      </xdr:nvSpPr>
      <xdr:spPr>
        <a:xfrm>
          <a:off x="12547111" y="132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109666</xdr:rowOff>
    </xdr:from>
    <xdr:to>
      <xdr:col>85</xdr:col>
      <xdr:colOff>127000</xdr:colOff>
      <xdr:row>97</xdr:row>
      <xdr:rowOff>132403</xdr:rowOff>
    </xdr:to>
    <xdr:cxnSp macro="">
      <xdr:nvCxnSpPr>
        <xdr:cNvPr id="691" name="直線コネクタ 690"/>
        <xdr:cNvCxnSpPr/>
      </xdr:nvCxnSpPr>
      <xdr:spPr>
        <a:xfrm flipV="1">
          <a:off x="15481300" y="16740316"/>
          <a:ext cx="838200" cy="2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132403</xdr:rowOff>
    </xdr:from>
    <xdr:to>
      <xdr:col>81</xdr:col>
      <xdr:colOff>50800</xdr:colOff>
      <xdr:row>98</xdr:row>
      <xdr:rowOff>341</xdr:rowOff>
    </xdr:to>
    <xdr:cxnSp macro="">
      <xdr:nvCxnSpPr>
        <xdr:cNvPr id="694" name="直線コネクタ 693"/>
        <xdr:cNvCxnSpPr/>
      </xdr:nvCxnSpPr>
      <xdr:spPr>
        <a:xfrm flipV="1">
          <a:off x="14592300" y="16763053"/>
          <a:ext cx="8890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341</xdr:rowOff>
    </xdr:from>
    <xdr:to>
      <xdr:col>76</xdr:col>
      <xdr:colOff>114300</xdr:colOff>
      <xdr:row>98</xdr:row>
      <xdr:rowOff>28285</xdr:rowOff>
    </xdr:to>
    <xdr:cxnSp macro="">
      <xdr:nvCxnSpPr>
        <xdr:cNvPr id="697" name="直線コネクタ 696"/>
        <xdr:cNvCxnSpPr/>
      </xdr:nvCxnSpPr>
      <xdr:spPr>
        <a:xfrm flipV="1">
          <a:off x="13703300" y="16802441"/>
          <a:ext cx="889000" cy="2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28285</xdr:rowOff>
    </xdr:from>
    <xdr:to>
      <xdr:col>71</xdr:col>
      <xdr:colOff>177800</xdr:colOff>
      <xdr:row>98</xdr:row>
      <xdr:rowOff>40002</xdr:rowOff>
    </xdr:to>
    <xdr:cxnSp macro="">
      <xdr:nvCxnSpPr>
        <xdr:cNvPr id="700" name="直線コネクタ 699"/>
        <xdr:cNvCxnSpPr/>
      </xdr:nvCxnSpPr>
      <xdr:spPr>
        <a:xfrm flipV="1">
          <a:off x="12814300" y="16830385"/>
          <a:ext cx="889000" cy="1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58866</xdr:rowOff>
    </xdr:from>
    <xdr:to>
      <xdr:col>85</xdr:col>
      <xdr:colOff>177800</xdr:colOff>
      <xdr:row>97</xdr:row>
      <xdr:rowOff>160466</xdr:rowOff>
    </xdr:to>
    <xdr:sp macro="" textlink="">
      <xdr:nvSpPr>
        <xdr:cNvPr id="710" name="楕円 709"/>
        <xdr:cNvSpPr/>
      </xdr:nvSpPr>
      <xdr:spPr>
        <a:xfrm>
          <a:off x="16268700" y="1668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37293</xdr:rowOff>
    </xdr:from>
    <xdr:ext cx="534377" cy="259045"/>
    <xdr:sp macro="" textlink="">
      <xdr:nvSpPr>
        <xdr:cNvPr id="711" name="積立金該当値テキスト"/>
        <xdr:cNvSpPr txBox="1"/>
      </xdr:nvSpPr>
      <xdr:spPr>
        <a:xfrm>
          <a:off x="16370300"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81603</xdr:rowOff>
    </xdr:from>
    <xdr:to>
      <xdr:col>81</xdr:col>
      <xdr:colOff>101600</xdr:colOff>
      <xdr:row>98</xdr:row>
      <xdr:rowOff>11753</xdr:rowOff>
    </xdr:to>
    <xdr:sp macro="" textlink="">
      <xdr:nvSpPr>
        <xdr:cNvPr id="712" name="楕円 711"/>
        <xdr:cNvSpPr/>
      </xdr:nvSpPr>
      <xdr:spPr>
        <a:xfrm>
          <a:off x="15430500" y="1671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2880</xdr:rowOff>
    </xdr:from>
    <xdr:ext cx="534377" cy="259045"/>
    <xdr:sp macro="" textlink="">
      <xdr:nvSpPr>
        <xdr:cNvPr id="713" name="テキスト ボックス 712"/>
        <xdr:cNvSpPr txBox="1"/>
      </xdr:nvSpPr>
      <xdr:spPr>
        <a:xfrm>
          <a:off x="15214111" y="168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120991</xdr:rowOff>
    </xdr:from>
    <xdr:to>
      <xdr:col>76</xdr:col>
      <xdr:colOff>165100</xdr:colOff>
      <xdr:row>98</xdr:row>
      <xdr:rowOff>51141</xdr:rowOff>
    </xdr:to>
    <xdr:sp macro="" textlink="">
      <xdr:nvSpPr>
        <xdr:cNvPr id="714" name="楕円 713"/>
        <xdr:cNvSpPr/>
      </xdr:nvSpPr>
      <xdr:spPr>
        <a:xfrm>
          <a:off x="14541500" y="167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42268</xdr:rowOff>
    </xdr:from>
    <xdr:ext cx="534377" cy="259045"/>
    <xdr:sp macro="" textlink="">
      <xdr:nvSpPr>
        <xdr:cNvPr id="715" name="テキスト ボックス 714"/>
        <xdr:cNvSpPr txBox="1"/>
      </xdr:nvSpPr>
      <xdr:spPr>
        <a:xfrm>
          <a:off x="14325111" y="1684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148935</xdr:rowOff>
    </xdr:from>
    <xdr:to>
      <xdr:col>72</xdr:col>
      <xdr:colOff>38100</xdr:colOff>
      <xdr:row>98</xdr:row>
      <xdr:rowOff>79085</xdr:rowOff>
    </xdr:to>
    <xdr:sp macro="" textlink="">
      <xdr:nvSpPr>
        <xdr:cNvPr id="716" name="楕円 715"/>
        <xdr:cNvSpPr/>
      </xdr:nvSpPr>
      <xdr:spPr>
        <a:xfrm>
          <a:off x="13652500" y="167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70212</xdr:rowOff>
    </xdr:from>
    <xdr:ext cx="534377" cy="259045"/>
    <xdr:sp macro="" textlink="">
      <xdr:nvSpPr>
        <xdr:cNvPr id="717" name="テキスト ボックス 716"/>
        <xdr:cNvSpPr txBox="1"/>
      </xdr:nvSpPr>
      <xdr:spPr>
        <a:xfrm>
          <a:off x="13436111" y="168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160652</xdr:rowOff>
    </xdr:from>
    <xdr:to>
      <xdr:col>67</xdr:col>
      <xdr:colOff>101600</xdr:colOff>
      <xdr:row>98</xdr:row>
      <xdr:rowOff>90802</xdr:rowOff>
    </xdr:to>
    <xdr:sp macro="" textlink="">
      <xdr:nvSpPr>
        <xdr:cNvPr id="718" name="楕円 717"/>
        <xdr:cNvSpPr/>
      </xdr:nvSpPr>
      <xdr:spPr>
        <a:xfrm>
          <a:off x="12763500" y="167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81929</xdr:rowOff>
    </xdr:from>
    <xdr:ext cx="534377" cy="259045"/>
    <xdr:sp macro="" textlink="">
      <xdr:nvSpPr>
        <xdr:cNvPr id="719" name="テキスト ボックス 718"/>
        <xdr:cNvSpPr txBox="1"/>
      </xdr:nvSpPr>
      <xdr:spPr>
        <a:xfrm>
          <a:off x="12547111" y="1688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3" name="テキスト ボックス 73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1" name="テキスト ボックス 74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37078</xdr:rowOff>
    </xdr:from>
    <xdr:to>
      <xdr:col>116</xdr:col>
      <xdr:colOff>62864</xdr:colOff>
      <xdr:row>39</xdr:row>
      <xdr:rowOff>44450</xdr:rowOff>
    </xdr:to>
    <xdr:cxnSp macro="">
      <xdr:nvCxnSpPr>
        <xdr:cNvPr id="743" name="直線コネクタ 742"/>
        <xdr:cNvCxnSpPr/>
      </xdr:nvCxnSpPr>
      <xdr:spPr>
        <a:xfrm flipV="1">
          <a:off x="22159595" y="5523478"/>
          <a:ext cx="1269" cy="12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155205</xdr:rowOff>
    </xdr:from>
    <xdr:ext cx="534377" cy="259045"/>
    <xdr:sp macro="" textlink="">
      <xdr:nvSpPr>
        <xdr:cNvPr id="746" name="投資及び出資金最大値テキスト"/>
        <xdr:cNvSpPr txBox="1"/>
      </xdr:nvSpPr>
      <xdr:spPr>
        <a:xfrm>
          <a:off x="22212300" y="52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37078</xdr:rowOff>
    </xdr:from>
    <xdr:to>
      <xdr:col>116</xdr:col>
      <xdr:colOff>152400</xdr:colOff>
      <xdr:row>32</xdr:row>
      <xdr:rowOff>37078</xdr:rowOff>
    </xdr:to>
    <xdr:cxnSp macro="">
      <xdr:nvCxnSpPr>
        <xdr:cNvPr id="747" name="直線コネクタ 746"/>
        <xdr:cNvCxnSpPr/>
      </xdr:nvCxnSpPr>
      <xdr:spPr>
        <a:xfrm>
          <a:off x="22072600" y="552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112763</xdr:rowOff>
    </xdr:from>
    <xdr:to>
      <xdr:col>116</xdr:col>
      <xdr:colOff>63500</xdr:colOff>
      <xdr:row>36</xdr:row>
      <xdr:rowOff>126936</xdr:rowOff>
    </xdr:to>
    <xdr:cxnSp macro="">
      <xdr:nvCxnSpPr>
        <xdr:cNvPr id="748" name="直線コネクタ 747"/>
        <xdr:cNvCxnSpPr/>
      </xdr:nvCxnSpPr>
      <xdr:spPr>
        <a:xfrm flipV="1">
          <a:off x="21323300" y="6284963"/>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57573</xdr:rowOff>
    </xdr:from>
    <xdr:ext cx="469744" cy="259045"/>
    <xdr:sp macro="" textlink="">
      <xdr:nvSpPr>
        <xdr:cNvPr id="749" name="投資及び出資金平均値テキスト"/>
        <xdr:cNvSpPr txBox="1"/>
      </xdr:nvSpPr>
      <xdr:spPr>
        <a:xfrm>
          <a:off x="22212300" y="6572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79146</xdr:rowOff>
    </xdr:from>
    <xdr:to>
      <xdr:col>116</xdr:col>
      <xdr:colOff>114300</xdr:colOff>
      <xdr:row>39</xdr:row>
      <xdr:rowOff>9296</xdr:rowOff>
    </xdr:to>
    <xdr:sp macro="" textlink="">
      <xdr:nvSpPr>
        <xdr:cNvPr id="750" name="フローチャート: 判断 749"/>
        <xdr:cNvSpPr/>
      </xdr:nvSpPr>
      <xdr:spPr>
        <a:xfrm>
          <a:off x="22110700" y="65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126936</xdr:rowOff>
    </xdr:from>
    <xdr:to>
      <xdr:col>111</xdr:col>
      <xdr:colOff>177800</xdr:colOff>
      <xdr:row>37</xdr:row>
      <xdr:rowOff>36449</xdr:rowOff>
    </xdr:to>
    <xdr:cxnSp macro="">
      <xdr:nvCxnSpPr>
        <xdr:cNvPr id="751" name="直線コネクタ 750"/>
        <xdr:cNvCxnSpPr/>
      </xdr:nvCxnSpPr>
      <xdr:spPr>
        <a:xfrm flipV="1">
          <a:off x="20434300" y="6299136"/>
          <a:ext cx="889000" cy="8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81547</xdr:rowOff>
    </xdr:from>
    <xdr:to>
      <xdr:col>112</xdr:col>
      <xdr:colOff>38100</xdr:colOff>
      <xdr:row>39</xdr:row>
      <xdr:rowOff>11697</xdr:rowOff>
    </xdr:to>
    <xdr:sp macro="" textlink="">
      <xdr:nvSpPr>
        <xdr:cNvPr id="752" name="フローチャート: 判断 751"/>
        <xdr:cNvSpPr/>
      </xdr:nvSpPr>
      <xdr:spPr>
        <a:xfrm>
          <a:off x="21272500" y="659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2824</xdr:rowOff>
    </xdr:from>
    <xdr:ext cx="469744" cy="259045"/>
    <xdr:sp macro="" textlink="">
      <xdr:nvSpPr>
        <xdr:cNvPr id="753" name="テキスト ボックス 752"/>
        <xdr:cNvSpPr txBox="1"/>
      </xdr:nvSpPr>
      <xdr:spPr>
        <a:xfrm>
          <a:off x="21088428" y="66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36449</xdr:rowOff>
    </xdr:from>
    <xdr:to>
      <xdr:col>107</xdr:col>
      <xdr:colOff>50800</xdr:colOff>
      <xdr:row>37</xdr:row>
      <xdr:rowOff>112630</xdr:rowOff>
    </xdr:to>
    <xdr:cxnSp macro="">
      <xdr:nvCxnSpPr>
        <xdr:cNvPr id="754" name="直線コネクタ 753"/>
        <xdr:cNvCxnSpPr/>
      </xdr:nvCxnSpPr>
      <xdr:spPr>
        <a:xfrm flipV="1">
          <a:off x="19545300" y="6380099"/>
          <a:ext cx="889000" cy="7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86405</xdr:rowOff>
    </xdr:from>
    <xdr:to>
      <xdr:col>107</xdr:col>
      <xdr:colOff>101600</xdr:colOff>
      <xdr:row>39</xdr:row>
      <xdr:rowOff>16555</xdr:rowOff>
    </xdr:to>
    <xdr:sp macro="" textlink="">
      <xdr:nvSpPr>
        <xdr:cNvPr id="755" name="フローチャート: 判断 754"/>
        <xdr:cNvSpPr/>
      </xdr:nvSpPr>
      <xdr:spPr>
        <a:xfrm>
          <a:off x="20383500" y="66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7682</xdr:rowOff>
    </xdr:from>
    <xdr:ext cx="469744" cy="259045"/>
    <xdr:sp macro="" textlink="">
      <xdr:nvSpPr>
        <xdr:cNvPr id="756" name="テキスト ボックス 755"/>
        <xdr:cNvSpPr txBox="1"/>
      </xdr:nvSpPr>
      <xdr:spPr>
        <a:xfrm>
          <a:off x="20199428" y="669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132804</xdr:rowOff>
    </xdr:from>
    <xdr:to>
      <xdr:col>102</xdr:col>
      <xdr:colOff>114300</xdr:colOff>
      <xdr:row>37</xdr:row>
      <xdr:rowOff>112630</xdr:rowOff>
    </xdr:to>
    <xdr:cxnSp macro="">
      <xdr:nvCxnSpPr>
        <xdr:cNvPr id="757" name="直線コネクタ 756"/>
        <xdr:cNvCxnSpPr/>
      </xdr:nvCxnSpPr>
      <xdr:spPr>
        <a:xfrm>
          <a:off x="18656300" y="5276304"/>
          <a:ext cx="889000" cy="11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102292</xdr:rowOff>
    </xdr:from>
    <xdr:to>
      <xdr:col>102</xdr:col>
      <xdr:colOff>165100</xdr:colOff>
      <xdr:row>39</xdr:row>
      <xdr:rowOff>32442</xdr:rowOff>
    </xdr:to>
    <xdr:sp macro="" textlink="">
      <xdr:nvSpPr>
        <xdr:cNvPr id="758" name="フローチャート: 判断 757"/>
        <xdr:cNvSpPr/>
      </xdr:nvSpPr>
      <xdr:spPr>
        <a:xfrm>
          <a:off x="19494500" y="661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23569</xdr:rowOff>
    </xdr:from>
    <xdr:ext cx="469744" cy="259045"/>
    <xdr:sp macro="" textlink="">
      <xdr:nvSpPr>
        <xdr:cNvPr id="759" name="テキスト ボックス 758"/>
        <xdr:cNvSpPr txBox="1"/>
      </xdr:nvSpPr>
      <xdr:spPr>
        <a:xfrm>
          <a:off x="19310428" y="671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119190</xdr:rowOff>
    </xdr:from>
    <xdr:to>
      <xdr:col>98</xdr:col>
      <xdr:colOff>38100</xdr:colOff>
      <xdr:row>39</xdr:row>
      <xdr:rowOff>49340</xdr:rowOff>
    </xdr:to>
    <xdr:sp macro="" textlink="">
      <xdr:nvSpPr>
        <xdr:cNvPr id="760" name="フローチャート: 判断 759"/>
        <xdr:cNvSpPr/>
      </xdr:nvSpPr>
      <xdr:spPr>
        <a:xfrm>
          <a:off x="186055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40467</xdr:rowOff>
    </xdr:from>
    <xdr:ext cx="469744" cy="259045"/>
    <xdr:sp macro="" textlink="">
      <xdr:nvSpPr>
        <xdr:cNvPr id="761" name="テキスト ボックス 760"/>
        <xdr:cNvSpPr txBox="1"/>
      </xdr:nvSpPr>
      <xdr:spPr>
        <a:xfrm>
          <a:off x="18421428" y="67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61963</xdr:rowOff>
    </xdr:from>
    <xdr:to>
      <xdr:col>116</xdr:col>
      <xdr:colOff>114300</xdr:colOff>
      <xdr:row>36</xdr:row>
      <xdr:rowOff>163563</xdr:rowOff>
    </xdr:to>
    <xdr:sp macro="" textlink="">
      <xdr:nvSpPr>
        <xdr:cNvPr id="767" name="楕円 766"/>
        <xdr:cNvSpPr/>
      </xdr:nvSpPr>
      <xdr:spPr>
        <a:xfrm>
          <a:off x="22110700" y="623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84840</xdr:rowOff>
    </xdr:from>
    <xdr:ext cx="534377" cy="259045"/>
    <xdr:sp macro="" textlink="">
      <xdr:nvSpPr>
        <xdr:cNvPr id="768" name="投資及び出資金該当値テキスト"/>
        <xdr:cNvSpPr txBox="1"/>
      </xdr:nvSpPr>
      <xdr:spPr>
        <a:xfrm>
          <a:off x="22212300" y="608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76136</xdr:rowOff>
    </xdr:from>
    <xdr:to>
      <xdr:col>112</xdr:col>
      <xdr:colOff>38100</xdr:colOff>
      <xdr:row>37</xdr:row>
      <xdr:rowOff>6286</xdr:rowOff>
    </xdr:to>
    <xdr:sp macro="" textlink="">
      <xdr:nvSpPr>
        <xdr:cNvPr id="769" name="楕円 768"/>
        <xdr:cNvSpPr/>
      </xdr:nvSpPr>
      <xdr:spPr>
        <a:xfrm>
          <a:off x="21272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22813</xdr:rowOff>
    </xdr:from>
    <xdr:ext cx="534377" cy="259045"/>
    <xdr:sp macro="" textlink="">
      <xdr:nvSpPr>
        <xdr:cNvPr id="770" name="テキスト ボックス 769"/>
        <xdr:cNvSpPr txBox="1"/>
      </xdr:nvSpPr>
      <xdr:spPr>
        <a:xfrm>
          <a:off x="21056111" y="602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157099</xdr:rowOff>
    </xdr:from>
    <xdr:to>
      <xdr:col>107</xdr:col>
      <xdr:colOff>101600</xdr:colOff>
      <xdr:row>37</xdr:row>
      <xdr:rowOff>87249</xdr:rowOff>
    </xdr:to>
    <xdr:sp macro="" textlink="">
      <xdr:nvSpPr>
        <xdr:cNvPr id="771" name="楕円 770"/>
        <xdr:cNvSpPr/>
      </xdr:nvSpPr>
      <xdr:spPr>
        <a:xfrm>
          <a:off x="20383500" y="63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103776</xdr:rowOff>
    </xdr:from>
    <xdr:ext cx="534377" cy="259045"/>
    <xdr:sp macro="" textlink="">
      <xdr:nvSpPr>
        <xdr:cNvPr id="772" name="テキスト ボックス 771"/>
        <xdr:cNvSpPr txBox="1"/>
      </xdr:nvSpPr>
      <xdr:spPr>
        <a:xfrm>
          <a:off x="20167111" y="610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61830</xdr:rowOff>
    </xdr:from>
    <xdr:to>
      <xdr:col>102</xdr:col>
      <xdr:colOff>165100</xdr:colOff>
      <xdr:row>37</xdr:row>
      <xdr:rowOff>163430</xdr:rowOff>
    </xdr:to>
    <xdr:sp macro="" textlink="">
      <xdr:nvSpPr>
        <xdr:cNvPr id="773" name="楕円 772"/>
        <xdr:cNvSpPr/>
      </xdr:nvSpPr>
      <xdr:spPr>
        <a:xfrm>
          <a:off x="19494500" y="64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8507</xdr:rowOff>
    </xdr:from>
    <xdr:ext cx="534377" cy="259045"/>
    <xdr:sp macro="" textlink="">
      <xdr:nvSpPr>
        <xdr:cNvPr id="774" name="テキスト ボックス 773"/>
        <xdr:cNvSpPr txBox="1"/>
      </xdr:nvSpPr>
      <xdr:spPr>
        <a:xfrm>
          <a:off x="19278111" y="61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82004</xdr:rowOff>
    </xdr:from>
    <xdr:to>
      <xdr:col>98</xdr:col>
      <xdr:colOff>38100</xdr:colOff>
      <xdr:row>31</xdr:row>
      <xdr:rowOff>12154</xdr:rowOff>
    </xdr:to>
    <xdr:sp macro="" textlink="">
      <xdr:nvSpPr>
        <xdr:cNvPr id="775" name="楕円 774"/>
        <xdr:cNvSpPr/>
      </xdr:nvSpPr>
      <xdr:spPr>
        <a:xfrm>
          <a:off x="18605500" y="522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28681</xdr:rowOff>
    </xdr:from>
    <xdr:ext cx="534377" cy="259045"/>
    <xdr:sp macro="" textlink="">
      <xdr:nvSpPr>
        <xdr:cNvPr id="776" name="テキスト ボックス 775"/>
        <xdr:cNvSpPr txBox="1"/>
      </xdr:nvSpPr>
      <xdr:spPr>
        <a:xfrm>
          <a:off x="18389111" y="50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800" name="直線コネクタ 799"/>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3" name="貸付金最大値テキスト"/>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4" name="直線コネクタ 803"/>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23571</xdr:rowOff>
    </xdr:from>
    <xdr:to>
      <xdr:col>116</xdr:col>
      <xdr:colOff>63500</xdr:colOff>
      <xdr:row>59</xdr:row>
      <xdr:rowOff>33096</xdr:rowOff>
    </xdr:to>
    <xdr:cxnSp macro="">
      <xdr:nvCxnSpPr>
        <xdr:cNvPr id="805" name="直線コネクタ 804"/>
        <xdr:cNvCxnSpPr/>
      </xdr:nvCxnSpPr>
      <xdr:spPr>
        <a:xfrm>
          <a:off x="21323300" y="101391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6" name="貸付金平均値テキスト"/>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7" name="フローチャート: 判断 806"/>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17094</xdr:rowOff>
    </xdr:from>
    <xdr:to>
      <xdr:col>111</xdr:col>
      <xdr:colOff>177800</xdr:colOff>
      <xdr:row>59</xdr:row>
      <xdr:rowOff>23571</xdr:rowOff>
    </xdr:to>
    <xdr:cxnSp macro="">
      <xdr:nvCxnSpPr>
        <xdr:cNvPr id="808" name="直線コネクタ 807"/>
        <xdr:cNvCxnSpPr/>
      </xdr:nvCxnSpPr>
      <xdr:spPr>
        <a:xfrm>
          <a:off x="20434300" y="10132644"/>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9" name="フローチャート: 判断 808"/>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10" name="テキスト ボックス 809"/>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10808</xdr:rowOff>
    </xdr:from>
    <xdr:to>
      <xdr:col>107</xdr:col>
      <xdr:colOff>50800</xdr:colOff>
      <xdr:row>59</xdr:row>
      <xdr:rowOff>17094</xdr:rowOff>
    </xdr:to>
    <xdr:cxnSp macro="">
      <xdr:nvCxnSpPr>
        <xdr:cNvPr id="811" name="直線コネクタ 810"/>
        <xdr:cNvCxnSpPr/>
      </xdr:nvCxnSpPr>
      <xdr:spPr>
        <a:xfrm>
          <a:off x="19545300" y="10126358"/>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2" name="フローチャート: 判断 811"/>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3" name="テキスト ボックス 812"/>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156273</xdr:rowOff>
    </xdr:from>
    <xdr:to>
      <xdr:col>102</xdr:col>
      <xdr:colOff>114300</xdr:colOff>
      <xdr:row>59</xdr:row>
      <xdr:rowOff>10808</xdr:rowOff>
    </xdr:to>
    <xdr:cxnSp macro="">
      <xdr:nvCxnSpPr>
        <xdr:cNvPr id="814" name="直線コネクタ 813"/>
        <xdr:cNvCxnSpPr/>
      </xdr:nvCxnSpPr>
      <xdr:spPr>
        <a:xfrm>
          <a:off x="18656300" y="10100373"/>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5" name="フローチャート: 判断 814"/>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6" name="テキスト ボックス 815"/>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7" name="フローチャート: 判断 816"/>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8" name="テキスト ボックス 817"/>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153746</xdr:rowOff>
    </xdr:from>
    <xdr:to>
      <xdr:col>116</xdr:col>
      <xdr:colOff>114300</xdr:colOff>
      <xdr:row>59</xdr:row>
      <xdr:rowOff>83896</xdr:rowOff>
    </xdr:to>
    <xdr:sp macro="" textlink="">
      <xdr:nvSpPr>
        <xdr:cNvPr id="824" name="楕円 823"/>
        <xdr:cNvSpPr/>
      </xdr:nvSpPr>
      <xdr:spPr>
        <a:xfrm>
          <a:off x="22110700" y="100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68673</xdr:rowOff>
    </xdr:from>
    <xdr:ext cx="378565" cy="259045"/>
    <xdr:sp macro="" textlink="">
      <xdr:nvSpPr>
        <xdr:cNvPr id="825" name="貸付金該当値テキスト"/>
        <xdr:cNvSpPr txBox="1"/>
      </xdr:nvSpPr>
      <xdr:spPr>
        <a:xfrm>
          <a:off x="22212300" y="1001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144221</xdr:rowOff>
    </xdr:from>
    <xdr:to>
      <xdr:col>112</xdr:col>
      <xdr:colOff>38100</xdr:colOff>
      <xdr:row>59</xdr:row>
      <xdr:rowOff>74371</xdr:rowOff>
    </xdr:to>
    <xdr:sp macro="" textlink="">
      <xdr:nvSpPr>
        <xdr:cNvPr id="826" name="楕円 825"/>
        <xdr:cNvSpPr/>
      </xdr:nvSpPr>
      <xdr:spPr>
        <a:xfrm>
          <a:off x="21272500" y="100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65498</xdr:rowOff>
    </xdr:from>
    <xdr:ext cx="378565" cy="259045"/>
    <xdr:sp macro="" textlink="">
      <xdr:nvSpPr>
        <xdr:cNvPr id="827" name="テキスト ボックス 826"/>
        <xdr:cNvSpPr txBox="1"/>
      </xdr:nvSpPr>
      <xdr:spPr>
        <a:xfrm>
          <a:off x="21134017" y="10181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137744</xdr:rowOff>
    </xdr:from>
    <xdr:to>
      <xdr:col>107</xdr:col>
      <xdr:colOff>101600</xdr:colOff>
      <xdr:row>59</xdr:row>
      <xdr:rowOff>67894</xdr:rowOff>
    </xdr:to>
    <xdr:sp macro="" textlink="">
      <xdr:nvSpPr>
        <xdr:cNvPr id="828" name="楕円 827"/>
        <xdr:cNvSpPr/>
      </xdr:nvSpPr>
      <xdr:spPr>
        <a:xfrm>
          <a:off x="20383500" y="100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59021</xdr:rowOff>
    </xdr:from>
    <xdr:ext cx="378565" cy="259045"/>
    <xdr:sp macro="" textlink="">
      <xdr:nvSpPr>
        <xdr:cNvPr id="829" name="テキスト ボックス 828"/>
        <xdr:cNvSpPr txBox="1"/>
      </xdr:nvSpPr>
      <xdr:spPr>
        <a:xfrm>
          <a:off x="20245017" y="10174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131458</xdr:rowOff>
    </xdr:from>
    <xdr:to>
      <xdr:col>102</xdr:col>
      <xdr:colOff>165100</xdr:colOff>
      <xdr:row>59</xdr:row>
      <xdr:rowOff>61608</xdr:rowOff>
    </xdr:to>
    <xdr:sp macro="" textlink="">
      <xdr:nvSpPr>
        <xdr:cNvPr id="830" name="楕円 829"/>
        <xdr:cNvSpPr/>
      </xdr:nvSpPr>
      <xdr:spPr>
        <a:xfrm>
          <a:off x="19494500" y="1007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52735</xdr:rowOff>
    </xdr:from>
    <xdr:ext cx="378565" cy="259045"/>
    <xdr:sp macro="" textlink="">
      <xdr:nvSpPr>
        <xdr:cNvPr id="831" name="テキスト ボックス 830"/>
        <xdr:cNvSpPr txBox="1"/>
      </xdr:nvSpPr>
      <xdr:spPr>
        <a:xfrm>
          <a:off x="19356017" y="1016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105473</xdr:rowOff>
    </xdr:from>
    <xdr:to>
      <xdr:col>98</xdr:col>
      <xdr:colOff>38100</xdr:colOff>
      <xdr:row>59</xdr:row>
      <xdr:rowOff>35623</xdr:rowOff>
    </xdr:to>
    <xdr:sp macro="" textlink="">
      <xdr:nvSpPr>
        <xdr:cNvPr id="832" name="楕円 831"/>
        <xdr:cNvSpPr/>
      </xdr:nvSpPr>
      <xdr:spPr>
        <a:xfrm>
          <a:off x="18605500" y="100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26750</xdr:rowOff>
    </xdr:from>
    <xdr:ext cx="469744" cy="259045"/>
    <xdr:sp macro="" textlink="">
      <xdr:nvSpPr>
        <xdr:cNvPr id="833" name="テキスト ボックス 832"/>
        <xdr:cNvSpPr txBox="1"/>
      </xdr:nvSpPr>
      <xdr:spPr>
        <a:xfrm>
          <a:off x="18421428" y="1014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5" name="直線コネクタ 84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6" name="テキスト ボックス 84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7" name="直線コネクタ 84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8" name="テキスト ボックス 84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9" name="直線コネクタ 84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0" name="テキスト ボックス 84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1" name="直線コネクタ 85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2" name="テキスト ボックス 85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3" name="直線コネクタ 85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4" name="テキスト ボックス 85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5" name="直線コネクタ 85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6" name="テキスト ボックス 85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8" name="テキスト ボックス 85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60" name="直線コネクタ 859"/>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61" name="繰出金最小値テキスト"/>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2" name="直線コネクタ 861"/>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3" name="繰出金最大値テキスト"/>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4" name="直線コネクタ 863"/>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45484</xdr:rowOff>
    </xdr:from>
    <xdr:to>
      <xdr:col>116</xdr:col>
      <xdr:colOff>63500</xdr:colOff>
      <xdr:row>76</xdr:row>
      <xdr:rowOff>57927</xdr:rowOff>
    </xdr:to>
    <xdr:cxnSp macro="">
      <xdr:nvCxnSpPr>
        <xdr:cNvPr id="865" name="直線コネクタ 864"/>
        <xdr:cNvCxnSpPr/>
      </xdr:nvCxnSpPr>
      <xdr:spPr>
        <a:xfrm flipV="1">
          <a:off x="21323300" y="13075684"/>
          <a:ext cx="8382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6" name="繰出金平均値テキスト"/>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7" name="フローチャート: 判断 866"/>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57927</xdr:rowOff>
    </xdr:from>
    <xdr:to>
      <xdr:col>111</xdr:col>
      <xdr:colOff>177800</xdr:colOff>
      <xdr:row>76</xdr:row>
      <xdr:rowOff>76019</xdr:rowOff>
    </xdr:to>
    <xdr:cxnSp macro="">
      <xdr:nvCxnSpPr>
        <xdr:cNvPr id="868" name="直線コネクタ 867"/>
        <xdr:cNvCxnSpPr/>
      </xdr:nvCxnSpPr>
      <xdr:spPr>
        <a:xfrm flipV="1">
          <a:off x="20434300" y="13088127"/>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9" name="フローチャート: 判断 868"/>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70" name="テキスト ボックス 869"/>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76019</xdr:rowOff>
    </xdr:from>
    <xdr:to>
      <xdr:col>107</xdr:col>
      <xdr:colOff>50800</xdr:colOff>
      <xdr:row>76</xdr:row>
      <xdr:rowOff>111762</xdr:rowOff>
    </xdr:to>
    <xdr:cxnSp macro="">
      <xdr:nvCxnSpPr>
        <xdr:cNvPr id="871" name="直線コネクタ 870"/>
        <xdr:cNvCxnSpPr/>
      </xdr:nvCxnSpPr>
      <xdr:spPr>
        <a:xfrm flipV="1">
          <a:off x="19545300" y="13106219"/>
          <a:ext cx="889000" cy="3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2" name="フローチャート: 判断 871"/>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3" name="テキスト ボックス 872"/>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111762</xdr:rowOff>
    </xdr:from>
    <xdr:to>
      <xdr:col>102</xdr:col>
      <xdr:colOff>114300</xdr:colOff>
      <xdr:row>76</xdr:row>
      <xdr:rowOff>128352</xdr:rowOff>
    </xdr:to>
    <xdr:cxnSp macro="">
      <xdr:nvCxnSpPr>
        <xdr:cNvPr id="874" name="直線コネクタ 873"/>
        <xdr:cNvCxnSpPr/>
      </xdr:nvCxnSpPr>
      <xdr:spPr>
        <a:xfrm flipV="1">
          <a:off x="18656300" y="13141962"/>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5" name="フローチャート: 判断 874"/>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6" name="テキスト ボックス 875"/>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7" name="フローチャート: 判断 876"/>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8" name="テキスト ボックス 877"/>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9" name="テキスト ボックス 87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0" name="テキスト ボックス 87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1" name="テキスト ボックス 88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2" name="テキスト ボックス 88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3" name="テキスト ボックス 88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166134</xdr:rowOff>
    </xdr:from>
    <xdr:to>
      <xdr:col>116</xdr:col>
      <xdr:colOff>114300</xdr:colOff>
      <xdr:row>76</xdr:row>
      <xdr:rowOff>96284</xdr:rowOff>
    </xdr:to>
    <xdr:sp macro="" textlink="">
      <xdr:nvSpPr>
        <xdr:cNvPr id="884" name="楕円 883"/>
        <xdr:cNvSpPr/>
      </xdr:nvSpPr>
      <xdr:spPr>
        <a:xfrm>
          <a:off x="22110700" y="130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144561</xdr:rowOff>
    </xdr:from>
    <xdr:ext cx="534377" cy="259045"/>
    <xdr:sp macro="" textlink="">
      <xdr:nvSpPr>
        <xdr:cNvPr id="885" name="繰出金該当値テキスト"/>
        <xdr:cNvSpPr txBox="1"/>
      </xdr:nvSpPr>
      <xdr:spPr>
        <a:xfrm>
          <a:off x="22212300" y="1300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7127</xdr:rowOff>
    </xdr:from>
    <xdr:to>
      <xdr:col>112</xdr:col>
      <xdr:colOff>38100</xdr:colOff>
      <xdr:row>76</xdr:row>
      <xdr:rowOff>108727</xdr:rowOff>
    </xdr:to>
    <xdr:sp macro="" textlink="">
      <xdr:nvSpPr>
        <xdr:cNvPr id="886" name="楕円 885"/>
        <xdr:cNvSpPr/>
      </xdr:nvSpPr>
      <xdr:spPr>
        <a:xfrm>
          <a:off x="21272500" y="130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99854</xdr:rowOff>
    </xdr:from>
    <xdr:ext cx="534377" cy="259045"/>
    <xdr:sp macro="" textlink="">
      <xdr:nvSpPr>
        <xdr:cNvPr id="887" name="テキスト ボックス 886"/>
        <xdr:cNvSpPr txBox="1"/>
      </xdr:nvSpPr>
      <xdr:spPr>
        <a:xfrm>
          <a:off x="21056111" y="1313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25219</xdr:rowOff>
    </xdr:from>
    <xdr:to>
      <xdr:col>107</xdr:col>
      <xdr:colOff>101600</xdr:colOff>
      <xdr:row>76</xdr:row>
      <xdr:rowOff>126819</xdr:rowOff>
    </xdr:to>
    <xdr:sp macro="" textlink="">
      <xdr:nvSpPr>
        <xdr:cNvPr id="888" name="楕円 887"/>
        <xdr:cNvSpPr/>
      </xdr:nvSpPr>
      <xdr:spPr>
        <a:xfrm>
          <a:off x="20383500" y="1305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117946</xdr:rowOff>
    </xdr:from>
    <xdr:ext cx="534377" cy="259045"/>
    <xdr:sp macro="" textlink="">
      <xdr:nvSpPr>
        <xdr:cNvPr id="889" name="テキスト ボックス 888"/>
        <xdr:cNvSpPr txBox="1"/>
      </xdr:nvSpPr>
      <xdr:spPr>
        <a:xfrm>
          <a:off x="20167111" y="1314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60962</xdr:rowOff>
    </xdr:from>
    <xdr:to>
      <xdr:col>102</xdr:col>
      <xdr:colOff>165100</xdr:colOff>
      <xdr:row>76</xdr:row>
      <xdr:rowOff>162562</xdr:rowOff>
    </xdr:to>
    <xdr:sp macro="" textlink="">
      <xdr:nvSpPr>
        <xdr:cNvPr id="890" name="楕円 889"/>
        <xdr:cNvSpPr/>
      </xdr:nvSpPr>
      <xdr:spPr>
        <a:xfrm>
          <a:off x="19494500" y="13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153689</xdr:rowOff>
    </xdr:from>
    <xdr:ext cx="534377" cy="259045"/>
    <xdr:sp macro="" textlink="">
      <xdr:nvSpPr>
        <xdr:cNvPr id="891" name="テキスト ボックス 890"/>
        <xdr:cNvSpPr txBox="1"/>
      </xdr:nvSpPr>
      <xdr:spPr>
        <a:xfrm>
          <a:off x="19278111" y="13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77552</xdr:rowOff>
    </xdr:from>
    <xdr:to>
      <xdr:col>98</xdr:col>
      <xdr:colOff>38100</xdr:colOff>
      <xdr:row>77</xdr:row>
      <xdr:rowOff>7702</xdr:rowOff>
    </xdr:to>
    <xdr:sp macro="" textlink="">
      <xdr:nvSpPr>
        <xdr:cNvPr id="892" name="楕円 891"/>
        <xdr:cNvSpPr/>
      </xdr:nvSpPr>
      <xdr:spPr>
        <a:xfrm>
          <a:off x="18605500" y="13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170279</xdr:rowOff>
    </xdr:from>
    <xdr:ext cx="534377" cy="259045"/>
    <xdr:sp macro="" textlink="">
      <xdr:nvSpPr>
        <xdr:cNvPr id="893" name="テキスト ボックス 892"/>
        <xdr:cNvSpPr txBox="1"/>
      </xdr:nvSpPr>
      <xdr:spPr>
        <a:xfrm>
          <a:off x="18389111" y="1320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2" name="テキスト ボックス 90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5" name="テキスト ボックス 90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7" name="テキスト ボックス 90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9" name="直線コネクタ 90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9" name="テキスト ボックス 91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2" name="テキスト ボックス 92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5" name="テキスト ボックス 92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7" name="テキスト ボックス 92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6" name="テキスト ボックス 93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8" name="テキスト ボックス 93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0" name="テキスト ボックス 93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2" name="テキスト ボックス 94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歳出総額は</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住民</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人当たり約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696</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千円となって</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おり，前年度と比較して約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10</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千円の減となって</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いる。</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これは、新型コロナの社会経済活動への影響の縮小に伴い，各種関連対策の経費が減となったことが主な要因となっている。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令和４</a:t>
          </a: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の主な増減は，子育て世帯等をはじめとしたコロナ関係の給付金の減による扶助費の減，令和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4</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年度が町長の交代年であったことに伴い普通建設事業費が新規・更新とも減，ふるさと納税寄附が大幅増となったことに伴う返礼品経費等の増による物件費の増などとなっている。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その他の特徴としては，特に下水道事業会計が公営企業となっているため，類似団体と比較して出資金が大きい状態で推移しているほか，後年度の公債費負担削減のため，過疎対策事業債の繰上償還（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1</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年あたり</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億</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千万円）を実施しているため，令和</a:t>
          </a:r>
          <a:r>
            <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2</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年度以降の公債費が類似団体よりもかなり大きな数字となっている。</a:t>
          </a:r>
          <a:endParaRPr kumimoji="1" lang="en-US" altLang="ja-JP"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岡山県矢掛町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13,438
13,101
90.62
9,849,537
9,356,682
413,002
5,648,076
9,473,105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71283</xdr:rowOff>
    </xdr:from>
    <xdr:to>
      <xdr:col>24</xdr:col>
      <xdr:colOff>63500</xdr:colOff>
      <xdr:row>37</xdr:row>
      <xdr:rowOff>155539</xdr:rowOff>
    </xdr:to>
    <xdr:cxnSp macro="">
      <xdr:nvCxnSpPr>
        <xdr:cNvPr id="63" name="直線コネクタ 62"/>
        <xdr:cNvCxnSpPr/>
      </xdr:nvCxnSpPr>
      <xdr:spPr>
        <a:xfrm flipV="1">
          <a:off x="3797300" y="6414933"/>
          <a:ext cx="8382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155539</xdr:rowOff>
    </xdr:from>
    <xdr:to>
      <xdr:col>19</xdr:col>
      <xdr:colOff>177800</xdr:colOff>
      <xdr:row>37</xdr:row>
      <xdr:rowOff>167785</xdr:rowOff>
    </xdr:to>
    <xdr:cxnSp macro="">
      <xdr:nvCxnSpPr>
        <xdr:cNvPr id="66" name="直線コネクタ 65"/>
        <xdr:cNvCxnSpPr/>
      </xdr:nvCxnSpPr>
      <xdr:spPr>
        <a:xfrm flipV="1">
          <a:off x="2908300" y="6499189"/>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120106</xdr:rowOff>
    </xdr:from>
    <xdr:to>
      <xdr:col>15</xdr:col>
      <xdr:colOff>50800</xdr:colOff>
      <xdr:row>37</xdr:row>
      <xdr:rowOff>167785</xdr:rowOff>
    </xdr:to>
    <xdr:cxnSp macro="">
      <xdr:nvCxnSpPr>
        <xdr:cNvPr id="69" name="直線コネクタ 68"/>
        <xdr:cNvCxnSpPr/>
      </xdr:nvCxnSpPr>
      <xdr:spPr>
        <a:xfrm>
          <a:off x="2019300" y="646375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120106</xdr:rowOff>
    </xdr:from>
    <xdr:to>
      <xdr:col>10</xdr:col>
      <xdr:colOff>114300</xdr:colOff>
      <xdr:row>37</xdr:row>
      <xdr:rowOff>144762</xdr:rowOff>
    </xdr:to>
    <xdr:cxnSp macro="">
      <xdr:nvCxnSpPr>
        <xdr:cNvPr id="72" name="直線コネクタ 71"/>
        <xdr:cNvCxnSpPr/>
      </xdr:nvCxnSpPr>
      <xdr:spPr>
        <a:xfrm flipV="1">
          <a:off x="1130300" y="6463756"/>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20483</xdr:rowOff>
    </xdr:from>
    <xdr:to>
      <xdr:col>24</xdr:col>
      <xdr:colOff>114300</xdr:colOff>
      <xdr:row>37</xdr:row>
      <xdr:rowOff>122083</xdr:rowOff>
    </xdr:to>
    <xdr:sp macro="" textlink="">
      <xdr:nvSpPr>
        <xdr:cNvPr id="82" name="楕円 81"/>
        <xdr:cNvSpPr/>
      </xdr:nvSpPr>
      <xdr:spPr>
        <a:xfrm>
          <a:off x="4584700" y="636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170360</xdr:rowOff>
    </xdr:from>
    <xdr:ext cx="469744" cy="259045"/>
    <xdr:sp macro="" textlink="">
      <xdr:nvSpPr>
        <xdr:cNvPr id="83" name="議会費該当値テキスト"/>
        <xdr:cNvSpPr txBox="1"/>
      </xdr:nvSpPr>
      <xdr:spPr>
        <a:xfrm>
          <a:off x="4686300" y="63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104739</xdr:rowOff>
    </xdr:from>
    <xdr:to>
      <xdr:col>20</xdr:col>
      <xdr:colOff>38100</xdr:colOff>
      <xdr:row>38</xdr:row>
      <xdr:rowOff>34889</xdr:rowOff>
    </xdr:to>
    <xdr:sp macro="" textlink="">
      <xdr:nvSpPr>
        <xdr:cNvPr id="84" name="楕円 83"/>
        <xdr:cNvSpPr/>
      </xdr:nvSpPr>
      <xdr:spPr>
        <a:xfrm>
          <a:off x="3746500" y="644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26016</xdr:rowOff>
    </xdr:from>
    <xdr:ext cx="469744" cy="259045"/>
    <xdr:sp macro="" textlink="">
      <xdr:nvSpPr>
        <xdr:cNvPr id="85" name="テキスト ボックス 84"/>
        <xdr:cNvSpPr txBox="1"/>
      </xdr:nvSpPr>
      <xdr:spPr>
        <a:xfrm>
          <a:off x="3562428" y="654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116985</xdr:rowOff>
    </xdr:from>
    <xdr:to>
      <xdr:col>15</xdr:col>
      <xdr:colOff>101600</xdr:colOff>
      <xdr:row>38</xdr:row>
      <xdr:rowOff>47135</xdr:rowOff>
    </xdr:to>
    <xdr:sp macro="" textlink="">
      <xdr:nvSpPr>
        <xdr:cNvPr id="86" name="楕円 85"/>
        <xdr:cNvSpPr/>
      </xdr:nvSpPr>
      <xdr:spPr>
        <a:xfrm>
          <a:off x="28575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38262</xdr:rowOff>
    </xdr:from>
    <xdr:ext cx="469744" cy="259045"/>
    <xdr:sp macro="" textlink="">
      <xdr:nvSpPr>
        <xdr:cNvPr id="87" name="テキスト ボックス 86"/>
        <xdr:cNvSpPr txBox="1"/>
      </xdr:nvSpPr>
      <xdr:spPr>
        <a:xfrm>
          <a:off x="2673428" y="65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69306</xdr:rowOff>
    </xdr:from>
    <xdr:to>
      <xdr:col>10</xdr:col>
      <xdr:colOff>165100</xdr:colOff>
      <xdr:row>37</xdr:row>
      <xdr:rowOff>170906</xdr:rowOff>
    </xdr:to>
    <xdr:sp macro="" textlink="">
      <xdr:nvSpPr>
        <xdr:cNvPr id="88" name="楕円 87"/>
        <xdr:cNvSpPr/>
      </xdr:nvSpPr>
      <xdr:spPr>
        <a:xfrm>
          <a:off x="1968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89" name="テキスト ボックス 88"/>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93962</xdr:rowOff>
    </xdr:from>
    <xdr:to>
      <xdr:col>6</xdr:col>
      <xdr:colOff>38100</xdr:colOff>
      <xdr:row>38</xdr:row>
      <xdr:rowOff>24112</xdr:rowOff>
    </xdr:to>
    <xdr:sp macro="" textlink="">
      <xdr:nvSpPr>
        <xdr:cNvPr id="90" name="楕円 89"/>
        <xdr:cNvSpPr/>
      </xdr:nvSpPr>
      <xdr:spPr>
        <a:xfrm>
          <a:off x="1079500" y="64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15239</xdr:rowOff>
    </xdr:from>
    <xdr:ext cx="469744" cy="259045"/>
    <xdr:sp macro="" textlink="">
      <xdr:nvSpPr>
        <xdr:cNvPr id="91" name="テキスト ボックス 90"/>
        <xdr:cNvSpPr txBox="1"/>
      </xdr:nvSpPr>
      <xdr:spPr>
        <a:xfrm>
          <a:off x="895428" y="653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99082</xdr:rowOff>
    </xdr:from>
    <xdr:to>
      <xdr:col>24</xdr:col>
      <xdr:colOff>63500</xdr:colOff>
      <xdr:row>57</xdr:row>
      <xdr:rowOff>61865</xdr:rowOff>
    </xdr:to>
    <xdr:cxnSp macro="">
      <xdr:nvCxnSpPr>
        <xdr:cNvPr id="120" name="直線コネクタ 119"/>
        <xdr:cNvCxnSpPr/>
      </xdr:nvCxnSpPr>
      <xdr:spPr>
        <a:xfrm flipV="1">
          <a:off x="3797300" y="9700282"/>
          <a:ext cx="838200" cy="13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165364</xdr:rowOff>
    </xdr:from>
    <xdr:to>
      <xdr:col>19</xdr:col>
      <xdr:colOff>177800</xdr:colOff>
      <xdr:row>57</xdr:row>
      <xdr:rowOff>61865</xdr:rowOff>
    </xdr:to>
    <xdr:cxnSp macro="">
      <xdr:nvCxnSpPr>
        <xdr:cNvPr id="123" name="直線コネクタ 122"/>
        <xdr:cNvCxnSpPr/>
      </xdr:nvCxnSpPr>
      <xdr:spPr>
        <a:xfrm>
          <a:off x="2908300" y="9423664"/>
          <a:ext cx="889000" cy="4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165364</xdr:rowOff>
    </xdr:from>
    <xdr:to>
      <xdr:col>15</xdr:col>
      <xdr:colOff>50800</xdr:colOff>
      <xdr:row>57</xdr:row>
      <xdr:rowOff>20782</xdr:rowOff>
    </xdr:to>
    <xdr:cxnSp macro="">
      <xdr:nvCxnSpPr>
        <xdr:cNvPr id="126" name="直線コネクタ 125"/>
        <xdr:cNvCxnSpPr/>
      </xdr:nvCxnSpPr>
      <xdr:spPr>
        <a:xfrm flipV="1">
          <a:off x="2019300" y="9423664"/>
          <a:ext cx="889000" cy="36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20782</xdr:rowOff>
    </xdr:from>
    <xdr:to>
      <xdr:col>10</xdr:col>
      <xdr:colOff>114300</xdr:colOff>
      <xdr:row>57</xdr:row>
      <xdr:rowOff>44404</xdr:rowOff>
    </xdr:to>
    <xdr:cxnSp macro="">
      <xdr:nvCxnSpPr>
        <xdr:cNvPr id="129" name="直線コネクタ 128"/>
        <xdr:cNvCxnSpPr/>
      </xdr:nvCxnSpPr>
      <xdr:spPr>
        <a:xfrm flipV="1">
          <a:off x="1130300" y="979343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48282</xdr:rowOff>
    </xdr:from>
    <xdr:to>
      <xdr:col>24</xdr:col>
      <xdr:colOff>114300</xdr:colOff>
      <xdr:row>56</xdr:row>
      <xdr:rowOff>149882</xdr:rowOff>
    </xdr:to>
    <xdr:sp macro="" textlink="">
      <xdr:nvSpPr>
        <xdr:cNvPr id="139" name="楕円 138"/>
        <xdr:cNvSpPr/>
      </xdr:nvSpPr>
      <xdr:spPr>
        <a:xfrm>
          <a:off x="4584700" y="964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26709</xdr:rowOff>
    </xdr:from>
    <xdr:ext cx="599010" cy="259045"/>
    <xdr:sp macro="" textlink="">
      <xdr:nvSpPr>
        <xdr:cNvPr id="140" name="総務費該当値テキスト"/>
        <xdr:cNvSpPr txBox="1"/>
      </xdr:nvSpPr>
      <xdr:spPr>
        <a:xfrm>
          <a:off x="4686300" y="96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11065</xdr:rowOff>
    </xdr:from>
    <xdr:to>
      <xdr:col>20</xdr:col>
      <xdr:colOff>38100</xdr:colOff>
      <xdr:row>57</xdr:row>
      <xdr:rowOff>112665</xdr:rowOff>
    </xdr:to>
    <xdr:sp macro="" textlink="">
      <xdr:nvSpPr>
        <xdr:cNvPr id="141" name="楕円 140"/>
        <xdr:cNvSpPr/>
      </xdr:nvSpPr>
      <xdr:spPr>
        <a:xfrm>
          <a:off x="3746500" y="97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103792</xdr:rowOff>
    </xdr:from>
    <xdr:ext cx="534377" cy="259045"/>
    <xdr:sp macro="" textlink="">
      <xdr:nvSpPr>
        <xdr:cNvPr id="142" name="テキスト ボックス 141"/>
        <xdr:cNvSpPr txBox="1"/>
      </xdr:nvSpPr>
      <xdr:spPr>
        <a:xfrm>
          <a:off x="3530111" y="98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114564</xdr:rowOff>
    </xdr:from>
    <xdr:to>
      <xdr:col>15</xdr:col>
      <xdr:colOff>101600</xdr:colOff>
      <xdr:row>55</xdr:row>
      <xdr:rowOff>44714</xdr:rowOff>
    </xdr:to>
    <xdr:sp macro="" textlink="">
      <xdr:nvSpPr>
        <xdr:cNvPr id="143" name="楕円 142"/>
        <xdr:cNvSpPr/>
      </xdr:nvSpPr>
      <xdr:spPr>
        <a:xfrm>
          <a:off x="2857500" y="93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35841</xdr:rowOff>
    </xdr:from>
    <xdr:ext cx="599010" cy="259045"/>
    <xdr:sp macro="" textlink="">
      <xdr:nvSpPr>
        <xdr:cNvPr id="144" name="テキスト ボックス 143"/>
        <xdr:cNvSpPr txBox="1"/>
      </xdr:nvSpPr>
      <xdr:spPr>
        <a:xfrm>
          <a:off x="2608795" y="946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141432</xdr:rowOff>
    </xdr:from>
    <xdr:to>
      <xdr:col>10</xdr:col>
      <xdr:colOff>165100</xdr:colOff>
      <xdr:row>57</xdr:row>
      <xdr:rowOff>71582</xdr:rowOff>
    </xdr:to>
    <xdr:sp macro="" textlink="">
      <xdr:nvSpPr>
        <xdr:cNvPr id="145" name="楕円 144"/>
        <xdr:cNvSpPr/>
      </xdr:nvSpPr>
      <xdr:spPr>
        <a:xfrm>
          <a:off x="1968500" y="97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62709</xdr:rowOff>
    </xdr:from>
    <xdr:ext cx="534377" cy="259045"/>
    <xdr:sp macro="" textlink="">
      <xdr:nvSpPr>
        <xdr:cNvPr id="146" name="テキスト ボックス 145"/>
        <xdr:cNvSpPr txBox="1"/>
      </xdr:nvSpPr>
      <xdr:spPr>
        <a:xfrm>
          <a:off x="1752111" y="98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165054</xdr:rowOff>
    </xdr:from>
    <xdr:to>
      <xdr:col>6</xdr:col>
      <xdr:colOff>38100</xdr:colOff>
      <xdr:row>57</xdr:row>
      <xdr:rowOff>95204</xdr:rowOff>
    </xdr:to>
    <xdr:sp macro="" textlink="">
      <xdr:nvSpPr>
        <xdr:cNvPr id="147" name="楕円 146"/>
        <xdr:cNvSpPr/>
      </xdr:nvSpPr>
      <xdr:spPr>
        <a:xfrm>
          <a:off x="1079500" y="976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86331</xdr:rowOff>
    </xdr:from>
    <xdr:ext cx="534377" cy="259045"/>
    <xdr:sp macro="" textlink="">
      <xdr:nvSpPr>
        <xdr:cNvPr id="148" name="テキスト ボックス 147"/>
        <xdr:cNvSpPr txBox="1"/>
      </xdr:nvSpPr>
      <xdr:spPr>
        <a:xfrm>
          <a:off x="863111" y="98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17526</xdr:rowOff>
    </xdr:from>
    <xdr:to>
      <xdr:col>24</xdr:col>
      <xdr:colOff>63500</xdr:colOff>
      <xdr:row>74</xdr:row>
      <xdr:rowOff>162826</xdr:rowOff>
    </xdr:to>
    <xdr:cxnSp macro="">
      <xdr:nvCxnSpPr>
        <xdr:cNvPr id="178" name="直線コネクタ 177"/>
        <xdr:cNvCxnSpPr/>
      </xdr:nvCxnSpPr>
      <xdr:spPr>
        <a:xfrm>
          <a:off x="3797300" y="12704826"/>
          <a:ext cx="838200" cy="14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17526</xdr:rowOff>
    </xdr:from>
    <xdr:to>
      <xdr:col>19</xdr:col>
      <xdr:colOff>177800</xdr:colOff>
      <xdr:row>76</xdr:row>
      <xdr:rowOff>70332</xdr:rowOff>
    </xdr:to>
    <xdr:cxnSp macro="">
      <xdr:nvCxnSpPr>
        <xdr:cNvPr id="181" name="直線コネクタ 180"/>
        <xdr:cNvCxnSpPr/>
      </xdr:nvCxnSpPr>
      <xdr:spPr>
        <a:xfrm flipV="1">
          <a:off x="2908300" y="12704826"/>
          <a:ext cx="889000" cy="39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10643</xdr:rowOff>
    </xdr:from>
    <xdr:to>
      <xdr:col>15</xdr:col>
      <xdr:colOff>50800</xdr:colOff>
      <xdr:row>76</xdr:row>
      <xdr:rowOff>70332</xdr:rowOff>
    </xdr:to>
    <xdr:cxnSp macro="">
      <xdr:nvCxnSpPr>
        <xdr:cNvPr id="184" name="直線コネクタ 183"/>
        <xdr:cNvCxnSpPr/>
      </xdr:nvCxnSpPr>
      <xdr:spPr>
        <a:xfrm>
          <a:off x="2019300" y="13040843"/>
          <a:ext cx="889000" cy="5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xdr:cNvSpPr txBox="1"/>
      </xdr:nvSpPr>
      <xdr:spPr>
        <a:xfrm>
          <a:off x="2608795" y="1322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10643</xdr:rowOff>
    </xdr:from>
    <xdr:to>
      <xdr:col>10</xdr:col>
      <xdr:colOff>114300</xdr:colOff>
      <xdr:row>76</xdr:row>
      <xdr:rowOff>164516</xdr:rowOff>
    </xdr:to>
    <xdr:cxnSp macro="">
      <xdr:nvCxnSpPr>
        <xdr:cNvPr id="187" name="直線コネクタ 186"/>
        <xdr:cNvCxnSpPr/>
      </xdr:nvCxnSpPr>
      <xdr:spPr>
        <a:xfrm flipV="1">
          <a:off x="1130300" y="13040843"/>
          <a:ext cx="889000" cy="1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xdr:cNvSpPr txBox="1"/>
      </xdr:nvSpPr>
      <xdr:spPr>
        <a:xfrm>
          <a:off x="1719795" y="1324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xdr:cNvSpPr txBox="1"/>
      </xdr:nvSpPr>
      <xdr:spPr>
        <a:xfrm>
          <a:off x="830795" y="1330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112026</xdr:rowOff>
    </xdr:from>
    <xdr:to>
      <xdr:col>24</xdr:col>
      <xdr:colOff>114300</xdr:colOff>
      <xdr:row>75</xdr:row>
      <xdr:rowOff>42176</xdr:rowOff>
    </xdr:to>
    <xdr:sp macro="" textlink="">
      <xdr:nvSpPr>
        <xdr:cNvPr id="197" name="楕円 196"/>
        <xdr:cNvSpPr/>
      </xdr:nvSpPr>
      <xdr:spPr>
        <a:xfrm>
          <a:off x="4584700" y="127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134903</xdr:rowOff>
    </xdr:from>
    <xdr:ext cx="599010" cy="259045"/>
    <xdr:sp macro="" textlink="">
      <xdr:nvSpPr>
        <xdr:cNvPr id="198" name="民生費該当値テキスト"/>
        <xdr:cNvSpPr txBox="1"/>
      </xdr:nvSpPr>
      <xdr:spPr>
        <a:xfrm>
          <a:off x="4686300" y="1265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138176</xdr:rowOff>
    </xdr:from>
    <xdr:to>
      <xdr:col>20</xdr:col>
      <xdr:colOff>38100</xdr:colOff>
      <xdr:row>74</xdr:row>
      <xdr:rowOff>68326</xdr:rowOff>
    </xdr:to>
    <xdr:sp macro="" textlink="">
      <xdr:nvSpPr>
        <xdr:cNvPr id="199" name="楕円 198"/>
        <xdr:cNvSpPr/>
      </xdr:nvSpPr>
      <xdr:spPr>
        <a:xfrm>
          <a:off x="3746500" y="126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84853</xdr:rowOff>
    </xdr:from>
    <xdr:ext cx="599010" cy="259045"/>
    <xdr:sp macro="" textlink="">
      <xdr:nvSpPr>
        <xdr:cNvPr id="200" name="テキスト ボックス 199"/>
        <xdr:cNvSpPr txBox="1"/>
      </xdr:nvSpPr>
      <xdr:spPr>
        <a:xfrm>
          <a:off x="3497795" y="1242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19532</xdr:rowOff>
    </xdr:from>
    <xdr:to>
      <xdr:col>15</xdr:col>
      <xdr:colOff>101600</xdr:colOff>
      <xdr:row>76</xdr:row>
      <xdr:rowOff>121132</xdr:rowOff>
    </xdr:to>
    <xdr:sp macro="" textlink="">
      <xdr:nvSpPr>
        <xdr:cNvPr id="201" name="楕円 200"/>
        <xdr:cNvSpPr/>
      </xdr:nvSpPr>
      <xdr:spPr>
        <a:xfrm>
          <a:off x="2857500" y="130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137660</xdr:rowOff>
    </xdr:from>
    <xdr:ext cx="599010" cy="259045"/>
    <xdr:sp macro="" textlink="">
      <xdr:nvSpPr>
        <xdr:cNvPr id="202" name="テキスト ボックス 201"/>
        <xdr:cNvSpPr txBox="1"/>
      </xdr:nvSpPr>
      <xdr:spPr>
        <a:xfrm>
          <a:off x="2608795" y="1282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131293</xdr:rowOff>
    </xdr:from>
    <xdr:to>
      <xdr:col>10</xdr:col>
      <xdr:colOff>165100</xdr:colOff>
      <xdr:row>76</xdr:row>
      <xdr:rowOff>61443</xdr:rowOff>
    </xdr:to>
    <xdr:sp macro="" textlink="">
      <xdr:nvSpPr>
        <xdr:cNvPr id="203" name="楕円 202"/>
        <xdr:cNvSpPr/>
      </xdr:nvSpPr>
      <xdr:spPr>
        <a:xfrm>
          <a:off x="1968500" y="129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77970</xdr:rowOff>
    </xdr:from>
    <xdr:ext cx="599010" cy="259045"/>
    <xdr:sp macro="" textlink="">
      <xdr:nvSpPr>
        <xdr:cNvPr id="204" name="テキスト ボックス 203"/>
        <xdr:cNvSpPr txBox="1"/>
      </xdr:nvSpPr>
      <xdr:spPr>
        <a:xfrm>
          <a:off x="1719795" y="127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113716</xdr:rowOff>
    </xdr:from>
    <xdr:to>
      <xdr:col>6</xdr:col>
      <xdr:colOff>38100</xdr:colOff>
      <xdr:row>77</xdr:row>
      <xdr:rowOff>43866</xdr:rowOff>
    </xdr:to>
    <xdr:sp macro="" textlink="">
      <xdr:nvSpPr>
        <xdr:cNvPr id="205" name="楕円 204"/>
        <xdr:cNvSpPr/>
      </xdr:nvSpPr>
      <xdr:spPr>
        <a:xfrm>
          <a:off x="1079500" y="1314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60393</xdr:rowOff>
    </xdr:from>
    <xdr:ext cx="599010" cy="259045"/>
    <xdr:sp macro="" textlink="">
      <xdr:nvSpPr>
        <xdr:cNvPr id="206" name="テキスト ボックス 205"/>
        <xdr:cNvSpPr txBox="1"/>
      </xdr:nvSpPr>
      <xdr:spPr>
        <a:xfrm>
          <a:off x="830795" y="12919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144690</xdr:rowOff>
    </xdr:from>
    <xdr:to>
      <xdr:col>24</xdr:col>
      <xdr:colOff>63500</xdr:colOff>
      <xdr:row>96</xdr:row>
      <xdr:rowOff>134062</xdr:rowOff>
    </xdr:to>
    <xdr:cxnSp macro="">
      <xdr:nvCxnSpPr>
        <xdr:cNvPr id="236" name="直線コネクタ 235"/>
        <xdr:cNvCxnSpPr/>
      </xdr:nvCxnSpPr>
      <xdr:spPr>
        <a:xfrm>
          <a:off x="3797300" y="16432440"/>
          <a:ext cx="838200" cy="16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xdr:cNvSpPr txBox="1"/>
      </xdr:nvSpPr>
      <xdr:spPr>
        <a:xfrm>
          <a:off x="4686300" y="1655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144690</xdr:rowOff>
    </xdr:from>
    <xdr:to>
      <xdr:col>19</xdr:col>
      <xdr:colOff>177800</xdr:colOff>
      <xdr:row>97</xdr:row>
      <xdr:rowOff>110274</xdr:rowOff>
    </xdr:to>
    <xdr:cxnSp macro="">
      <xdr:nvCxnSpPr>
        <xdr:cNvPr id="239" name="直線コネクタ 238"/>
        <xdr:cNvCxnSpPr/>
      </xdr:nvCxnSpPr>
      <xdr:spPr>
        <a:xfrm flipV="1">
          <a:off x="2908300" y="16432440"/>
          <a:ext cx="889000" cy="30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110274</xdr:rowOff>
    </xdr:from>
    <xdr:to>
      <xdr:col>15</xdr:col>
      <xdr:colOff>50800</xdr:colOff>
      <xdr:row>97</xdr:row>
      <xdr:rowOff>112788</xdr:rowOff>
    </xdr:to>
    <xdr:cxnSp macro="">
      <xdr:nvCxnSpPr>
        <xdr:cNvPr id="242" name="直線コネクタ 241"/>
        <xdr:cNvCxnSpPr/>
      </xdr:nvCxnSpPr>
      <xdr:spPr>
        <a:xfrm flipV="1">
          <a:off x="2019300" y="1674092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xdr:cNvSpPr txBox="1"/>
      </xdr:nvSpPr>
      <xdr:spPr>
        <a:xfrm>
          <a:off x="2641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73203</xdr:rowOff>
    </xdr:from>
    <xdr:to>
      <xdr:col>10</xdr:col>
      <xdr:colOff>114300</xdr:colOff>
      <xdr:row>97</xdr:row>
      <xdr:rowOff>112788</xdr:rowOff>
    </xdr:to>
    <xdr:cxnSp macro="">
      <xdr:nvCxnSpPr>
        <xdr:cNvPr id="245" name="直線コネクタ 244"/>
        <xdr:cNvCxnSpPr/>
      </xdr:nvCxnSpPr>
      <xdr:spPr>
        <a:xfrm>
          <a:off x="1130300" y="16703853"/>
          <a:ext cx="889000" cy="3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xdr:cNvSpPr txBox="1"/>
      </xdr:nvSpPr>
      <xdr:spPr>
        <a:xfrm>
          <a:off x="1752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xdr:cNvSpPr txBox="1"/>
      </xdr:nvSpPr>
      <xdr:spPr>
        <a:xfrm>
          <a:off x="863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83262</xdr:rowOff>
    </xdr:from>
    <xdr:to>
      <xdr:col>24</xdr:col>
      <xdr:colOff>114300</xdr:colOff>
      <xdr:row>97</xdr:row>
      <xdr:rowOff>13412</xdr:rowOff>
    </xdr:to>
    <xdr:sp macro="" textlink="">
      <xdr:nvSpPr>
        <xdr:cNvPr id="255" name="楕円 254"/>
        <xdr:cNvSpPr/>
      </xdr:nvSpPr>
      <xdr:spPr>
        <a:xfrm>
          <a:off x="4584700" y="165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106139</xdr:rowOff>
    </xdr:from>
    <xdr:ext cx="534377" cy="259045"/>
    <xdr:sp macro="" textlink="">
      <xdr:nvSpPr>
        <xdr:cNvPr id="256" name="衛生費該当値テキスト"/>
        <xdr:cNvSpPr txBox="1"/>
      </xdr:nvSpPr>
      <xdr:spPr>
        <a:xfrm>
          <a:off x="4686300" y="1639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93890</xdr:rowOff>
    </xdr:from>
    <xdr:to>
      <xdr:col>20</xdr:col>
      <xdr:colOff>38100</xdr:colOff>
      <xdr:row>96</xdr:row>
      <xdr:rowOff>24040</xdr:rowOff>
    </xdr:to>
    <xdr:sp macro="" textlink="">
      <xdr:nvSpPr>
        <xdr:cNvPr id="257" name="楕円 256"/>
        <xdr:cNvSpPr/>
      </xdr:nvSpPr>
      <xdr:spPr>
        <a:xfrm>
          <a:off x="3746500" y="163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40567</xdr:rowOff>
    </xdr:from>
    <xdr:ext cx="534377" cy="259045"/>
    <xdr:sp macro="" textlink="">
      <xdr:nvSpPr>
        <xdr:cNvPr id="258" name="テキスト ボックス 257"/>
        <xdr:cNvSpPr txBox="1"/>
      </xdr:nvSpPr>
      <xdr:spPr>
        <a:xfrm>
          <a:off x="3530111" y="161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59474</xdr:rowOff>
    </xdr:from>
    <xdr:to>
      <xdr:col>15</xdr:col>
      <xdr:colOff>101600</xdr:colOff>
      <xdr:row>97</xdr:row>
      <xdr:rowOff>161074</xdr:rowOff>
    </xdr:to>
    <xdr:sp macro="" textlink="">
      <xdr:nvSpPr>
        <xdr:cNvPr id="259" name="楕円 258"/>
        <xdr:cNvSpPr/>
      </xdr:nvSpPr>
      <xdr:spPr>
        <a:xfrm>
          <a:off x="2857500" y="166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6151</xdr:rowOff>
    </xdr:from>
    <xdr:ext cx="534377" cy="259045"/>
    <xdr:sp macro="" textlink="">
      <xdr:nvSpPr>
        <xdr:cNvPr id="260" name="テキスト ボックス 259"/>
        <xdr:cNvSpPr txBox="1"/>
      </xdr:nvSpPr>
      <xdr:spPr>
        <a:xfrm>
          <a:off x="2641111" y="164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61988</xdr:rowOff>
    </xdr:from>
    <xdr:to>
      <xdr:col>10</xdr:col>
      <xdr:colOff>165100</xdr:colOff>
      <xdr:row>97</xdr:row>
      <xdr:rowOff>163588</xdr:rowOff>
    </xdr:to>
    <xdr:sp macro="" textlink="">
      <xdr:nvSpPr>
        <xdr:cNvPr id="261" name="楕円 260"/>
        <xdr:cNvSpPr/>
      </xdr:nvSpPr>
      <xdr:spPr>
        <a:xfrm>
          <a:off x="1968500" y="166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8665</xdr:rowOff>
    </xdr:from>
    <xdr:ext cx="534377" cy="259045"/>
    <xdr:sp macro="" textlink="">
      <xdr:nvSpPr>
        <xdr:cNvPr id="262" name="テキスト ボックス 261"/>
        <xdr:cNvSpPr txBox="1"/>
      </xdr:nvSpPr>
      <xdr:spPr>
        <a:xfrm>
          <a:off x="1752111" y="164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22403</xdr:rowOff>
    </xdr:from>
    <xdr:to>
      <xdr:col>6</xdr:col>
      <xdr:colOff>38100</xdr:colOff>
      <xdr:row>97</xdr:row>
      <xdr:rowOff>124003</xdr:rowOff>
    </xdr:to>
    <xdr:sp macro="" textlink="">
      <xdr:nvSpPr>
        <xdr:cNvPr id="263" name="楕円 262"/>
        <xdr:cNvSpPr/>
      </xdr:nvSpPr>
      <xdr:spPr>
        <a:xfrm>
          <a:off x="1079500" y="1665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140530</xdr:rowOff>
    </xdr:from>
    <xdr:ext cx="534377" cy="259045"/>
    <xdr:sp macro="" textlink="">
      <xdr:nvSpPr>
        <xdr:cNvPr id="264" name="テキスト ボックス 263"/>
        <xdr:cNvSpPr txBox="1"/>
      </xdr:nvSpPr>
      <xdr:spPr>
        <a:xfrm>
          <a:off x="863111" y="16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170652</xdr:rowOff>
    </xdr:from>
    <xdr:to>
      <xdr:col>55</xdr:col>
      <xdr:colOff>0</xdr:colOff>
      <xdr:row>58</xdr:row>
      <xdr:rowOff>9969</xdr:rowOff>
    </xdr:to>
    <xdr:cxnSp macro="">
      <xdr:nvCxnSpPr>
        <xdr:cNvPr id="348" name="直線コネクタ 347"/>
        <xdr:cNvCxnSpPr/>
      </xdr:nvCxnSpPr>
      <xdr:spPr>
        <a:xfrm>
          <a:off x="9639300" y="9943302"/>
          <a:ext cx="8382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170652</xdr:rowOff>
    </xdr:from>
    <xdr:to>
      <xdr:col>50</xdr:col>
      <xdr:colOff>114300</xdr:colOff>
      <xdr:row>58</xdr:row>
      <xdr:rowOff>16050</xdr:rowOff>
    </xdr:to>
    <xdr:cxnSp macro="">
      <xdr:nvCxnSpPr>
        <xdr:cNvPr id="351" name="直線コネクタ 350"/>
        <xdr:cNvCxnSpPr/>
      </xdr:nvCxnSpPr>
      <xdr:spPr>
        <a:xfrm flipV="1">
          <a:off x="8750300" y="9943302"/>
          <a:ext cx="8890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170843</xdr:rowOff>
    </xdr:from>
    <xdr:to>
      <xdr:col>45</xdr:col>
      <xdr:colOff>177800</xdr:colOff>
      <xdr:row>58</xdr:row>
      <xdr:rowOff>16050</xdr:rowOff>
    </xdr:to>
    <xdr:cxnSp macro="">
      <xdr:nvCxnSpPr>
        <xdr:cNvPr id="354" name="直線コネクタ 353"/>
        <xdr:cNvCxnSpPr/>
      </xdr:nvCxnSpPr>
      <xdr:spPr>
        <a:xfrm>
          <a:off x="7861300" y="9943493"/>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117107</xdr:rowOff>
    </xdr:from>
    <xdr:to>
      <xdr:col>41</xdr:col>
      <xdr:colOff>50800</xdr:colOff>
      <xdr:row>57</xdr:row>
      <xdr:rowOff>170843</xdr:rowOff>
    </xdr:to>
    <xdr:cxnSp macro="">
      <xdr:nvCxnSpPr>
        <xdr:cNvPr id="357" name="直線コネクタ 356"/>
        <xdr:cNvCxnSpPr/>
      </xdr:nvCxnSpPr>
      <xdr:spPr>
        <a:xfrm>
          <a:off x="6972300" y="9889757"/>
          <a:ext cx="889000" cy="5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xdr:cNvSpPr txBox="1"/>
      </xdr:nvSpPr>
      <xdr:spPr>
        <a:xfrm>
          <a:off x="7594111" y="95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130619</xdr:rowOff>
    </xdr:from>
    <xdr:to>
      <xdr:col>55</xdr:col>
      <xdr:colOff>50800</xdr:colOff>
      <xdr:row>58</xdr:row>
      <xdr:rowOff>60769</xdr:rowOff>
    </xdr:to>
    <xdr:sp macro="" textlink="">
      <xdr:nvSpPr>
        <xdr:cNvPr id="367" name="楕円 366"/>
        <xdr:cNvSpPr/>
      </xdr:nvSpPr>
      <xdr:spPr>
        <a:xfrm>
          <a:off x="10426700" y="99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45546</xdr:rowOff>
    </xdr:from>
    <xdr:ext cx="534377" cy="259045"/>
    <xdr:sp macro="" textlink="">
      <xdr:nvSpPr>
        <xdr:cNvPr id="368" name="農林水産業費該当値テキスト"/>
        <xdr:cNvSpPr txBox="1"/>
      </xdr:nvSpPr>
      <xdr:spPr>
        <a:xfrm>
          <a:off x="10528300" y="98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119852</xdr:rowOff>
    </xdr:from>
    <xdr:to>
      <xdr:col>50</xdr:col>
      <xdr:colOff>165100</xdr:colOff>
      <xdr:row>58</xdr:row>
      <xdr:rowOff>50002</xdr:rowOff>
    </xdr:to>
    <xdr:sp macro="" textlink="">
      <xdr:nvSpPr>
        <xdr:cNvPr id="369" name="楕円 368"/>
        <xdr:cNvSpPr/>
      </xdr:nvSpPr>
      <xdr:spPr>
        <a:xfrm>
          <a:off x="9588500" y="98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41129</xdr:rowOff>
    </xdr:from>
    <xdr:ext cx="534377" cy="259045"/>
    <xdr:sp macro="" textlink="">
      <xdr:nvSpPr>
        <xdr:cNvPr id="370" name="テキスト ボックス 369"/>
        <xdr:cNvSpPr txBox="1"/>
      </xdr:nvSpPr>
      <xdr:spPr>
        <a:xfrm>
          <a:off x="9372111" y="99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136700</xdr:rowOff>
    </xdr:from>
    <xdr:to>
      <xdr:col>46</xdr:col>
      <xdr:colOff>38100</xdr:colOff>
      <xdr:row>58</xdr:row>
      <xdr:rowOff>66850</xdr:rowOff>
    </xdr:to>
    <xdr:sp macro="" textlink="">
      <xdr:nvSpPr>
        <xdr:cNvPr id="371" name="楕円 370"/>
        <xdr:cNvSpPr/>
      </xdr:nvSpPr>
      <xdr:spPr>
        <a:xfrm>
          <a:off x="8699500" y="99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57977</xdr:rowOff>
    </xdr:from>
    <xdr:ext cx="534377" cy="259045"/>
    <xdr:sp macro="" textlink="">
      <xdr:nvSpPr>
        <xdr:cNvPr id="372" name="テキスト ボックス 371"/>
        <xdr:cNvSpPr txBox="1"/>
      </xdr:nvSpPr>
      <xdr:spPr>
        <a:xfrm>
          <a:off x="8483111" y="100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120043</xdr:rowOff>
    </xdr:from>
    <xdr:to>
      <xdr:col>41</xdr:col>
      <xdr:colOff>101600</xdr:colOff>
      <xdr:row>58</xdr:row>
      <xdr:rowOff>50193</xdr:rowOff>
    </xdr:to>
    <xdr:sp macro="" textlink="">
      <xdr:nvSpPr>
        <xdr:cNvPr id="373" name="楕円 372"/>
        <xdr:cNvSpPr/>
      </xdr:nvSpPr>
      <xdr:spPr>
        <a:xfrm>
          <a:off x="7810500" y="98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41320</xdr:rowOff>
    </xdr:from>
    <xdr:ext cx="534377" cy="259045"/>
    <xdr:sp macro="" textlink="">
      <xdr:nvSpPr>
        <xdr:cNvPr id="374" name="テキスト ボックス 373"/>
        <xdr:cNvSpPr txBox="1"/>
      </xdr:nvSpPr>
      <xdr:spPr>
        <a:xfrm>
          <a:off x="7594111" y="998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66307</xdr:rowOff>
    </xdr:from>
    <xdr:to>
      <xdr:col>36</xdr:col>
      <xdr:colOff>165100</xdr:colOff>
      <xdr:row>57</xdr:row>
      <xdr:rowOff>167907</xdr:rowOff>
    </xdr:to>
    <xdr:sp macro="" textlink="">
      <xdr:nvSpPr>
        <xdr:cNvPr id="375" name="楕円 374"/>
        <xdr:cNvSpPr/>
      </xdr:nvSpPr>
      <xdr:spPr>
        <a:xfrm>
          <a:off x="6921500" y="98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159034</xdr:rowOff>
    </xdr:from>
    <xdr:ext cx="534377" cy="259045"/>
    <xdr:sp macro="" textlink="">
      <xdr:nvSpPr>
        <xdr:cNvPr id="376" name="テキスト ボックス 375"/>
        <xdr:cNvSpPr txBox="1"/>
      </xdr:nvSpPr>
      <xdr:spPr>
        <a:xfrm>
          <a:off x="6705111" y="99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35654</xdr:rowOff>
    </xdr:from>
    <xdr:to>
      <xdr:col>55</xdr:col>
      <xdr:colOff>0</xdr:colOff>
      <xdr:row>77</xdr:row>
      <xdr:rowOff>138116</xdr:rowOff>
    </xdr:to>
    <xdr:cxnSp macro="">
      <xdr:nvCxnSpPr>
        <xdr:cNvPr id="407" name="直線コネクタ 406"/>
        <xdr:cNvCxnSpPr/>
      </xdr:nvCxnSpPr>
      <xdr:spPr>
        <a:xfrm>
          <a:off x="9639300" y="13237304"/>
          <a:ext cx="838200" cy="10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60979</xdr:rowOff>
    </xdr:from>
    <xdr:to>
      <xdr:col>50</xdr:col>
      <xdr:colOff>114300</xdr:colOff>
      <xdr:row>77</xdr:row>
      <xdr:rowOff>35654</xdr:rowOff>
    </xdr:to>
    <xdr:cxnSp macro="">
      <xdr:nvCxnSpPr>
        <xdr:cNvPr id="410" name="直線コネクタ 409"/>
        <xdr:cNvCxnSpPr/>
      </xdr:nvCxnSpPr>
      <xdr:spPr>
        <a:xfrm>
          <a:off x="8750300" y="13091179"/>
          <a:ext cx="889000" cy="1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60979</xdr:rowOff>
    </xdr:from>
    <xdr:to>
      <xdr:col>45</xdr:col>
      <xdr:colOff>177800</xdr:colOff>
      <xdr:row>77</xdr:row>
      <xdr:rowOff>131634</xdr:rowOff>
    </xdr:to>
    <xdr:cxnSp macro="">
      <xdr:nvCxnSpPr>
        <xdr:cNvPr id="413" name="直線コネクタ 412"/>
        <xdr:cNvCxnSpPr/>
      </xdr:nvCxnSpPr>
      <xdr:spPr>
        <a:xfrm flipV="1">
          <a:off x="7861300" y="13091179"/>
          <a:ext cx="889000" cy="24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xdr:cNvSpPr txBox="1"/>
      </xdr:nvSpPr>
      <xdr:spPr>
        <a:xfrm>
          <a:off x="8483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131634</xdr:rowOff>
    </xdr:from>
    <xdr:to>
      <xdr:col>41</xdr:col>
      <xdr:colOff>50800</xdr:colOff>
      <xdr:row>78</xdr:row>
      <xdr:rowOff>75333</xdr:rowOff>
    </xdr:to>
    <xdr:cxnSp macro="">
      <xdr:nvCxnSpPr>
        <xdr:cNvPr id="416" name="直線コネクタ 415"/>
        <xdr:cNvCxnSpPr/>
      </xdr:nvCxnSpPr>
      <xdr:spPr>
        <a:xfrm flipV="1">
          <a:off x="6972300" y="13333284"/>
          <a:ext cx="889000" cy="11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xdr:cNvSpPr txBox="1"/>
      </xdr:nvSpPr>
      <xdr:spPr>
        <a:xfrm>
          <a:off x="7594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xdr:cNvSpPr txBox="1"/>
      </xdr:nvSpPr>
      <xdr:spPr>
        <a:xfrm>
          <a:off x="6705111" y="1308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87316</xdr:rowOff>
    </xdr:from>
    <xdr:to>
      <xdr:col>55</xdr:col>
      <xdr:colOff>50800</xdr:colOff>
      <xdr:row>78</xdr:row>
      <xdr:rowOff>17466</xdr:rowOff>
    </xdr:to>
    <xdr:sp macro="" textlink="">
      <xdr:nvSpPr>
        <xdr:cNvPr id="426" name="楕円 425"/>
        <xdr:cNvSpPr/>
      </xdr:nvSpPr>
      <xdr:spPr>
        <a:xfrm>
          <a:off x="10426700" y="132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65743</xdr:rowOff>
    </xdr:from>
    <xdr:ext cx="534377" cy="259045"/>
    <xdr:sp macro="" textlink="">
      <xdr:nvSpPr>
        <xdr:cNvPr id="427" name="商工費該当値テキスト"/>
        <xdr:cNvSpPr txBox="1"/>
      </xdr:nvSpPr>
      <xdr:spPr>
        <a:xfrm>
          <a:off x="10528300" y="1326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156304</xdr:rowOff>
    </xdr:from>
    <xdr:to>
      <xdr:col>50</xdr:col>
      <xdr:colOff>165100</xdr:colOff>
      <xdr:row>77</xdr:row>
      <xdr:rowOff>86454</xdr:rowOff>
    </xdr:to>
    <xdr:sp macro="" textlink="">
      <xdr:nvSpPr>
        <xdr:cNvPr id="428" name="楕円 427"/>
        <xdr:cNvSpPr/>
      </xdr:nvSpPr>
      <xdr:spPr>
        <a:xfrm>
          <a:off x="9588500" y="131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77581</xdr:rowOff>
    </xdr:from>
    <xdr:ext cx="534377" cy="259045"/>
    <xdr:sp macro="" textlink="">
      <xdr:nvSpPr>
        <xdr:cNvPr id="429" name="テキスト ボックス 428"/>
        <xdr:cNvSpPr txBox="1"/>
      </xdr:nvSpPr>
      <xdr:spPr>
        <a:xfrm>
          <a:off x="9372111" y="1327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10179</xdr:rowOff>
    </xdr:from>
    <xdr:to>
      <xdr:col>46</xdr:col>
      <xdr:colOff>38100</xdr:colOff>
      <xdr:row>76</xdr:row>
      <xdr:rowOff>111779</xdr:rowOff>
    </xdr:to>
    <xdr:sp macro="" textlink="">
      <xdr:nvSpPr>
        <xdr:cNvPr id="430" name="楕円 429"/>
        <xdr:cNvSpPr/>
      </xdr:nvSpPr>
      <xdr:spPr>
        <a:xfrm>
          <a:off x="8699500" y="130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128307</xdr:rowOff>
    </xdr:from>
    <xdr:ext cx="534377" cy="259045"/>
    <xdr:sp macro="" textlink="">
      <xdr:nvSpPr>
        <xdr:cNvPr id="431" name="テキスト ボックス 430"/>
        <xdr:cNvSpPr txBox="1"/>
      </xdr:nvSpPr>
      <xdr:spPr>
        <a:xfrm>
          <a:off x="8483111" y="128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80834</xdr:rowOff>
    </xdr:from>
    <xdr:to>
      <xdr:col>41</xdr:col>
      <xdr:colOff>101600</xdr:colOff>
      <xdr:row>78</xdr:row>
      <xdr:rowOff>10984</xdr:rowOff>
    </xdr:to>
    <xdr:sp macro="" textlink="">
      <xdr:nvSpPr>
        <xdr:cNvPr id="432" name="楕円 431"/>
        <xdr:cNvSpPr/>
      </xdr:nvSpPr>
      <xdr:spPr>
        <a:xfrm>
          <a:off x="7810500" y="132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2111</xdr:rowOff>
    </xdr:from>
    <xdr:ext cx="534377" cy="259045"/>
    <xdr:sp macro="" textlink="">
      <xdr:nvSpPr>
        <xdr:cNvPr id="433" name="テキスト ボックス 432"/>
        <xdr:cNvSpPr txBox="1"/>
      </xdr:nvSpPr>
      <xdr:spPr>
        <a:xfrm>
          <a:off x="7594111" y="1337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24533</xdr:rowOff>
    </xdr:from>
    <xdr:to>
      <xdr:col>36</xdr:col>
      <xdr:colOff>165100</xdr:colOff>
      <xdr:row>78</xdr:row>
      <xdr:rowOff>126133</xdr:rowOff>
    </xdr:to>
    <xdr:sp macro="" textlink="">
      <xdr:nvSpPr>
        <xdr:cNvPr id="434" name="楕円 433"/>
        <xdr:cNvSpPr/>
      </xdr:nvSpPr>
      <xdr:spPr>
        <a:xfrm>
          <a:off x="6921500" y="133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117260</xdr:rowOff>
    </xdr:from>
    <xdr:ext cx="534377" cy="259045"/>
    <xdr:sp macro="" textlink="">
      <xdr:nvSpPr>
        <xdr:cNvPr id="435" name="テキスト ボックス 434"/>
        <xdr:cNvSpPr txBox="1"/>
      </xdr:nvSpPr>
      <xdr:spPr>
        <a:xfrm>
          <a:off x="6705111" y="1349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127553</xdr:rowOff>
    </xdr:from>
    <xdr:to>
      <xdr:col>55</xdr:col>
      <xdr:colOff>0</xdr:colOff>
      <xdr:row>96</xdr:row>
      <xdr:rowOff>150833</xdr:rowOff>
    </xdr:to>
    <xdr:cxnSp macro="">
      <xdr:nvCxnSpPr>
        <xdr:cNvPr id="464" name="直線コネクタ 463"/>
        <xdr:cNvCxnSpPr/>
      </xdr:nvCxnSpPr>
      <xdr:spPr>
        <a:xfrm>
          <a:off x="9639300" y="16586753"/>
          <a:ext cx="838200" cy="2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xdr:cNvSpPr txBox="1"/>
      </xdr:nvSpPr>
      <xdr:spPr>
        <a:xfrm>
          <a:off x="10528300" y="16636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27567</xdr:rowOff>
    </xdr:from>
    <xdr:to>
      <xdr:col>50</xdr:col>
      <xdr:colOff>114300</xdr:colOff>
      <xdr:row>96</xdr:row>
      <xdr:rowOff>127553</xdr:rowOff>
    </xdr:to>
    <xdr:cxnSp macro="">
      <xdr:nvCxnSpPr>
        <xdr:cNvPr id="467" name="直線コネクタ 466"/>
        <xdr:cNvCxnSpPr/>
      </xdr:nvCxnSpPr>
      <xdr:spPr>
        <a:xfrm>
          <a:off x="8750300" y="16486767"/>
          <a:ext cx="889000" cy="9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xdr:cNvSpPr txBox="1"/>
      </xdr:nvSpPr>
      <xdr:spPr>
        <a:xfrm>
          <a:off x="9372111" y="1679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27567</xdr:rowOff>
    </xdr:from>
    <xdr:to>
      <xdr:col>45</xdr:col>
      <xdr:colOff>177800</xdr:colOff>
      <xdr:row>97</xdr:row>
      <xdr:rowOff>24482</xdr:rowOff>
    </xdr:to>
    <xdr:cxnSp macro="">
      <xdr:nvCxnSpPr>
        <xdr:cNvPr id="470" name="直線コネクタ 469"/>
        <xdr:cNvCxnSpPr/>
      </xdr:nvCxnSpPr>
      <xdr:spPr>
        <a:xfrm flipV="1">
          <a:off x="7861300" y="16486767"/>
          <a:ext cx="889000" cy="16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106812</xdr:rowOff>
    </xdr:from>
    <xdr:to>
      <xdr:col>41</xdr:col>
      <xdr:colOff>50800</xdr:colOff>
      <xdr:row>97</xdr:row>
      <xdr:rowOff>24482</xdr:rowOff>
    </xdr:to>
    <xdr:cxnSp macro="">
      <xdr:nvCxnSpPr>
        <xdr:cNvPr id="473" name="直線コネクタ 472"/>
        <xdr:cNvCxnSpPr/>
      </xdr:nvCxnSpPr>
      <xdr:spPr>
        <a:xfrm>
          <a:off x="6972300" y="16394562"/>
          <a:ext cx="889000" cy="26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xdr:cNvSpPr txBox="1"/>
      </xdr:nvSpPr>
      <xdr:spPr>
        <a:xfrm>
          <a:off x="7594111" y="1677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7" name="テキスト ボックス 476"/>
        <xdr:cNvSpPr txBox="1"/>
      </xdr:nvSpPr>
      <xdr:spPr>
        <a:xfrm>
          <a:off x="6705111" y="167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100033</xdr:rowOff>
    </xdr:from>
    <xdr:to>
      <xdr:col>55</xdr:col>
      <xdr:colOff>50800</xdr:colOff>
      <xdr:row>97</xdr:row>
      <xdr:rowOff>30183</xdr:rowOff>
    </xdr:to>
    <xdr:sp macro="" textlink="">
      <xdr:nvSpPr>
        <xdr:cNvPr id="483" name="楕円 482"/>
        <xdr:cNvSpPr/>
      </xdr:nvSpPr>
      <xdr:spPr>
        <a:xfrm>
          <a:off x="10426700" y="165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122910</xdr:rowOff>
    </xdr:from>
    <xdr:ext cx="599010" cy="259045"/>
    <xdr:sp macro="" textlink="">
      <xdr:nvSpPr>
        <xdr:cNvPr id="484" name="土木費該当値テキスト"/>
        <xdr:cNvSpPr txBox="1"/>
      </xdr:nvSpPr>
      <xdr:spPr>
        <a:xfrm>
          <a:off x="10528300" y="164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76753</xdr:rowOff>
    </xdr:from>
    <xdr:to>
      <xdr:col>50</xdr:col>
      <xdr:colOff>165100</xdr:colOff>
      <xdr:row>97</xdr:row>
      <xdr:rowOff>6903</xdr:rowOff>
    </xdr:to>
    <xdr:sp macro="" textlink="">
      <xdr:nvSpPr>
        <xdr:cNvPr id="485" name="楕円 484"/>
        <xdr:cNvSpPr/>
      </xdr:nvSpPr>
      <xdr:spPr>
        <a:xfrm>
          <a:off x="9588500" y="165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23430</xdr:rowOff>
    </xdr:from>
    <xdr:ext cx="599010" cy="259045"/>
    <xdr:sp macro="" textlink="">
      <xdr:nvSpPr>
        <xdr:cNvPr id="486" name="テキスト ボックス 485"/>
        <xdr:cNvSpPr txBox="1"/>
      </xdr:nvSpPr>
      <xdr:spPr>
        <a:xfrm>
          <a:off x="9339795" y="1631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148217</xdr:rowOff>
    </xdr:from>
    <xdr:to>
      <xdr:col>46</xdr:col>
      <xdr:colOff>38100</xdr:colOff>
      <xdr:row>96</xdr:row>
      <xdr:rowOff>78367</xdr:rowOff>
    </xdr:to>
    <xdr:sp macro="" textlink="">
      <xdr:nvSpPr>
        <xdr:cNvPr id="487" name="楕円 486"/>
        <xdr:cNvSpPr/>
      </xdr:nvSpPr>
      <xdr:spPr>
        <a:xfrm>
          <a:off x="8699500" y="164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94894</xdr:rowOff>
    </xdr:from>
    <xdr:ext cx="599010" cy="259045"/>
    <xdr:sp macro="" textlink="">
      <xdr:nvSpPr>
        <xdr:cNvPr id="488" name="テキスト ボックス 487"/>
        <xdr:cNvSpPr txBox="1"/>
      </xdr:nvSpPr>
      <xdr:spPr>
        <a:xfrm>
          <a:off x="8450795" y="16211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145132</xdr:rowOff>
    </xdr:from>
    <xdr:to>
      <xdr:col>41</xdr:col>
      <xdr:colOff>101600</xdr:colOff>
      <xdr:row>97</xdr:row>
      <xdr:rowOff>75282</xdr:rowOff>
    </xdr:to>
    <xdr:sp macro="" textlink="">
      <xdr:nvSpPr>
        <xdr:cNvPr id="489" name="楕円 488"/>
        <xdr:cNvSpPr/>
      </xdr:nvSpPr>
      <xdr:spPr>
        <a:xfrm>
          <a:off x="7810500" y="1660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91809</xdr:rowOff>
    </xdr:from>
    <xdr:ext cx="534377" cy="259045"/>
    <xdr:sp macro="" textlink="">
      <xdr:nvSpPr>
        <xdr:cNvPr id="490" name="テキスト ボックス 489"/>
        <xdr:cNvSpPr txBox="1"/>
      </xdr:nvSpPr>
      <xdr:spPr>
        <a:xfrm>
          <a:off x="7594111" y="1637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56012</xdr:rowOff>
    </xdr:from>
    <xdr:to>
      <xdr:col>36</xdr:col>
      <xdr:colOff>165100</xdr:colOff>
      <xdr:row>95</xdr:row>
      <xdr:rowOff>157612</xdr:rowOff>
    </xdr:to>
    <xdr:sp macro="" textlink="">
      <xdr:nvSpPr>
        <xdr:cNvPr id="491" name="楕円 490"/>
        <xdr:cNvSpPr/>
      </xdr:nvSpPr>
      <xdr:spPr>
        <a:xfrm>
          <a:off x="6921500" y="16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2689</xdr:rowOff>
    </xdr:from>
    <xdr:ext cx="599010" cy="259045"/>
    <xdr:sp macro="" textlink="">
      <xdr:nvSpPr>
        <xdr:cNvPr id="492" name="テキスト ボックス 491"/>
        <xdr:cNvSpPr txBox="1"/>
      </xdr:nvSpPr>
      <xdr:spPr>
        <a:xfrm>
          <a:off x="6672795" y="1611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163760</xdr:rowOff>
    </xdr:from>
    <xdr:to>
      <xdr:col>85</xdr:col>
      <xdr:colOff>127000</xdr:colOff>
      <xdr:row>37</xdr:row>
      <xdr:rowOff>108801</xdr:rowOff>
    </xdr:to>
    <xdr:cxnSp macro="">
      <xdr:nvCxnSpPr>
        <xdr:cNvPr id="522" name="直線コネクタ 521"/>
        <xdr:cNvCxnSpPr/>
      </xdr:nvCxnSpPr>
      <xdr:spPr>
        <a:xfrm>
          <a:off x="15481300" y="6164510"/>
          <a:ext cx="838200" cy="28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xdr:cNvSpPr txBox="1"/>
      </xdr:nvSpPr>
      <xdr:spPr>
        <a:xfrm>
          <a:off x="16370300" y="65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163760</xdr:rowOff>
    </xdr:from>
    <xdr:to>
      <xdr:col>81</xdr:col>
      <xdr:colOff>50800</xdr:colOff>
      <xdr:row>37</xdr:row>
      <xdr:rowOff>92075</xdr:rowOff>
    </xdr:to>
    <xdr:cxnSp macro="">
      <xdr:nvCxnSpPr>
        <xdr:cNvPr id="525" name="直線コネクタ 524"/>
        <xdr:cNvCxnSpPr/>
      </xdr:nvCxnSpPr>
      <xdr:spPr>
        <a:xfrm flipV="1">
          <a:off x="14592300" y="6164510"/>
          <a:ext cx="889000" cy="27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108304</xdr:rowOff>
    </xdr:from>
    <xdr:ext cx="534377" cy="259045"/>
    <xdr:sp macro="" textlink="">
      <xdr:nvSpPr>
        <xdr:cNvPr id="527" name="テキスト ボックス 526"/>
        <xdr:cNvSpPr txBox="1"/>
      </xdr:nvSpPr>
      <xdr:spPr>
        <a:xfrm>
          <a:off x="15214111" y="66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92075</xdr:rowOff>
    </xdr:from>
    <xdr:to>
      <xdr:col>76</xdr:col>
      <xdr:colOff>114300</xdr:colOff>
      <xdr:row>39</xdr:row>
      <xdr:rowOff>1454</xdr:rowOff>
    </xdr:to>
    <xdr:cxnSp macro="">
      <xdr:nvCxnSpPr>
        <xdr:cNvPr id="528" name="直線コネクタ 527"/>
        <xdr:cNvCxnSpPr/>
      </xdr:nvCxnSpPr>
      <xdr:spPr>
        <a:xfrm flipV="1">
          <a:off x="13703300" y="6435725"/>
          <a:ext cx="889000" cy="2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54163</xdr:rowOff>
    </xdr:from>
    <xdr:ext cx="534377" cy="259045"/>
    <xdr:sp macro="" textlink="">
      <xdr:nvSpPr>
        <xdr:cNvPr id="530" name="テキスト ボックス 529"/>
        <xdr:cNvSpPr txBox="1"/>
      </xdr:nvSpPr>
      <xdr:spPr>
        <a:xfrm>
          <a:off x="14325111" y="65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1454</xdr:rowOff>
    </xdr:from>
    <xdr:to>
      <xdr:col>71</xdr:col>
      <xdr:colOff>177800</xdr:colOff>
      <xdr:row>39</xdr:row>
      <xdr:rowOff>54051</xdr:rowOff>
    </xdr:to>
    <xdr:cxnSp macro="">
      <xdr:nvCxnSpPr>
        <xdr:cNvPr id="531" name="直線コネクタ 530"/>
        <xdr:cNvCxnSpPr/>
      </xdr:nvCxnSpPr>
      <xdr:spPr>
        <a:xfrm flipV="1">
          <a:off x="12814300" y="6688004"/>
          <a:ext cx="8890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58001</xdr:rowOff>
    </xdr:from>
    <xdr:to>
      <xdr:col>85</xdr:col>
      <xdr:colOff>177800</xdr:colOff>
      <xdr:row>37</xdr:row>
      <xdr:rowOff>159601</xdr:rowOff>
    </xdr:to>
    <xdr:sp macro="" textlink="">
      <xdr:nvSpPr>
        <xdr:cNvPr id="541" name="楕円 540"/>
        <xdr:cNvSpPr/>
      </xdr:nvSpPr>
      <xdr:spPr>
        <a:xfrm>
          <a:off x="16268700" y="64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80878</xdr:rowOff>
    </xdr:from>
    <xdr:ext cx="534377" cy="259045"/>
    <xdr:sp macro="" textlink="">
      <xdr:nvSpPr>
        <xdr:cNvPr id="542" name="消防費該当値テキスト"/>
        <xdr:cNvSpPr txBox="1"/>
      </xdr:nvSpPr>
      <xdr:spPr>
        <a:xfrm>
          <a:off x="16370300" y="625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112960</xdr:rowOff>
    </xdr:from>
    <xdr:to>
      <xdr:col>81</xdr:col>
      <xdr:colOff>101600</xdr:colOff>
      <xdr:row>36</xdr:row>
      <xdr:rowOff>43110</xdr:rowOff>
    </xdr:to>
    <xdr:sp macro="" textlink="">
      <xdr:nvSpPr>
        <xdr:cNvPr id="543" name="楕円 542"/>
        <xdr:cNvSpPr/>
      </xdr:nvSpPr>
      <xdr:spPr>
        <a:xfrm>
          <a:off x="15430500" y="61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59637</xdr:rowOff>
    </xdr:from>
    <xdr:ext cx="534377" cy="259045"/>
    <xdr:sp macro="" textlink="">
      <xdr:nvSpPr>
        <xdr:cNvPr id="544" name="テキスト ボックス 543"/>
        <xdr:cNvSpPr txBox="1"/>
      </xdr:nvSpPr>
      <xdr:spPr>
        <a:xfrm>
          <a:off x="15214111" y="58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41275</xdr:rowOff>
    </xdr:from>
    <xdr:to>
      <xdr:col>76</xdr:col>
      <xdr:colOff>165100</xdr:colOff>
      <xdr:row>37</xdr:row>
      <xdr:rowOff>142875</xdr:rowOff>
    </xdr:to>
    <xdr:sp macro="" textlink="">
      <xdr:nvSpPr>
        <xdr:cNvPr id="545" name="楕円 544"/>
        <xdr:cNvSpPr/>
      </xdr:nvSpPr>
      <xdr:spPr>
        <a:xfrm>
          <a:off x="14541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159402</xdr:rowOff>
    </xdr:from>
    <xdr:ext cx="534377" cy="259045"/>
    <xdr:sp macro="" textlink="">
      <xdr:nvSpPr>
        <xdr:cNvPr id="546" name="テキスト ボックス 545"/>
        <xdr:cNvSpPr txBox="1"/>
      </xdr:nvSpPr>
      <xdr:spPr>
        <a:xfrm>
          <a:off x="14325111" y="61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122104</xdr:rowOff>
    </xdr:from>
    <xdr:to>
      <xdr:col>72</xdr:col>
      <xdr:colOff>38100</xdr:colOff>
      <xdr:row>39</xdr:row>
      <xdr:rowOff>52254</xdr:rowOff>
    </xdr:to>
    <xdr:sp macro="" textlink="">
      <xdr:nvSpPr>
        <xdr:cNvPr id="547" name="楕円 546"/>
        <xdr:cNvSpPr/>
      </xdr:nvSpPr>
      <xdr:spPr>
        <a:xfrm>
          <a:off x="13652500" y="66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43381</xdr:rowOff>
    </xdr:from>
    <xdr:ext cx="534377" cy="259045"/>
    <xdr:sp macro="" textlink="">
      <xdr:nvSpPr>
        <xdr:cNvPr id="548" name="テキスト ボックス 547"/>
        <xdr:cNvSpPr txBox="1"/>
      </xdr:nvSpPr>
      <xdr:spPr>
        <a:xfrm>
          <a:off x="13436111" y="672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3251</xdr:rowOff>
    </xdr:from>
    <xdr:to>
      <xdr:col>67</xdr:col>
      <xdr:colOff>101600</xdr:colOff>
      <xdr:row>39</xdr:row>
      <xdr:rowOff>104851</xdr:rowOff>
    </xdr:to>
    <xdr:sp macro="" textlink="">
      <xdr:nvSpPr>
        <xdr:cNvPr id="549" name="楕円 548"/>
        <xdr:cNvSpPr/>
      </xdr:nvSpPr>
      <xdr:spPr>
        <a:xfrm>
          <a:off x="12763500" y="66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95978</xdr:rowOff>
    </xdr:from>
    <xdr:ext cx="534377" cy="259045"/>
    <xdr:sp macro="" textlink="">
      <xdr:nvSpPr>
        <xdr:cNvPr id="550" name="テキスト ボックス 549"/>
        <xdr:cNvSpPr txBox="1"/>
      </xdr:nvSpPr>
      <xdr:spPr>
        <a:xfrm>
          <a:off x="12547111" y="67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78321</xdr:rowOff>
    </xdr:from>
    <xdr:to>
      <xdr:col>85</xdr:col>
      <xdr:colOff>127000</xdr:colOff>
      <xdr:row>57</xdr:row>
      <xdr:rowOff>107180</xdr:rowOff>
    </xdr:to>
    <xdr:cxnSp macro="">
      <xdr:nvCxnSpPr>
        <xdr:cNvPr id="577" name="直線コネクタ 576"/>
        <xdr:cNvCxnSpPr/>
      </xdr:nvCxnSpPr>
      <xdr:spPr>
        <a:xfrm flipV="1">
          <a:off x="15481300" y="9850971"/>
          <a:ext cx="838200" cy="2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86975</xdr:rowOff>
    </xdr:from>
    <xdr:to>
      <xdr:col>81</xdr:col>
      <xdr:colOff>50800</xdr:colOff>
      <xdr:row>57</xdr:row>
      <xdr:rowOff>107180</xdr:rowOff>
    </xdr:to>
    <xdr:cxnSp macro="">
      <xdr:nvCxnSpPr>
        <xdr:cNvPr id="580" name="直線コネクタ 579"/>
        <xdr:cNvCxnSpPr/>
      </xdr:nvCxnSpPr>
      <xdr:spPr>
        <a:xfrm>
          <a:off x="14592300" y="9859625"/>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86975</xdr:rowOff>
    </xdr:from>
    <xdr:to>
      <xdr:col>76</xdr:col>
      <xdr:colOff>114300</xdr:colOff>
      <xdr:row>57</xdr:row>
      <xdr:rowOff>107148</xdr:rowOff>
    </xdr:to>
    <xdr:cxnSp macro="">
      <xdr:nvCxnSpPr>
        <xdr:cNvPr id="583" name="直線コネクタ 582"/>
        <xdr:cNvCxnSpPr/>
      </xdr:nvCxnSpPr>
      <xdr:spPr>
        <a:xfrm flipV="1">
          <a:off x="13703300" y="9859625"/>
          <a:ext cx="889000" cy="2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107148</xdr:rowOff>
    </xdr:from>
    <xdr:to>
      <xdr:col>71</xdr:col>
      <xdr:colOff>177800</xdr:colOff>
      <xdr:row>57</xdr:row>
      <xdr:rowOff>107522</xdr:rowOff>
    </xdr:to>
    <xdr:cxnSp macro="">
      <xdr:nvCxnSpPr>
        <xdr:cNvPr id="586" name="直線コネクタ 585"/>
        <xdr:cNvCxnSpPr/>
      </xdr:nvCxnSpPr>
      <xdr:spPr>
        <a:xfrm flipV="1">
          <a:off x="12814300" y="9879798"/>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27521</xdr:rowOff>
    </xdr:from>
    <xdr:to>
      <xdr:col>85</xdr:col>
      <xdr:colOff>177800</xdr:colOff>
      <xdr:row>57</xdr:row>
      <xdr:rowOff>129121</xdr:rowOff>
    </xdr:to>
    <xdr:sp macro="" textlink="">
      <xdr:nvSpPr>
        <xdr:cNvPr id="596" name="楕円 595"/>
        <xdr:cNvSpPr/>
      </xdr:nvSpPr>
      <xdr:spPr>
        <a:xfrm>
          <a:off x="16268700" y="980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113898</xdr:rowOff>
    </xdr:from>
    <xdr:ext cx="534377" cy="259045"/>
    <xdr:sp macro="" textlink="">
      <xdr:nvSpPr>
        <xdr:cNvPr id="597" name="教育費該当値テキスト"/>
        <xdr:cNvSpPr txBox="1"/>
      </xdr:nvSpPr>
      <xdr:spPr>
        <a:xfrm>
          <a:off x="16370300" y="97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56380</xdr:rowOff>
    </xdr:from>
    <xdr:to>
      <xdr:col>81</xdr:col>
      <xdr:colOff>101600</xdr:colOff>
      <xdr:row>57</xdr:row>
      <xdr:rowOff>157980</xdr:rowOff>
    </xdr:to>
    <xdr:sp macro="" textlink="">
      <xdr:nvSpPr>
        <xdr:cNvPr id="598" name="楕円 597"/>
        <xdr:cNvSpPr/>
      </xdr:nvSpPr>
      <xdr:spPr>
        <a:xfrm>
          <a:off x="15430500" y="9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149107</xdr:rowOff>
    </xdr:from>
    <xdr:ext cx="534377" cy="259045"/>
    <xdr:sp macro="" textlink="">
      <xdr:nvSpPr>
        <xdr:cNvPr id="599" name="テキスト ボックス 598"/>
        <xdr:cNvSpPr txBox="1"/>
      </xdr:nvSpPr>
      <xdr:spPr>
        <a:xfrm>
          <a:off x="15214111" y="99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36175</xdr:rowOff>
    </xdr:from>
    <xdr:to>
      <xdr:col>76</xdr:col>
      <xdr:colOff>165100</xdr:colOff>
      <xdr:row>57</xdr:row>
      <xdr:rowOff>137775</xdr:rowOff>
    </xdr:to>
    <xdr:sp macro="" textlink="">
      <xdr:nvSpPr>
        <xdr:cNvPr id="600" name="楕円 599"/>
        <xdr:cNvSpPr/>
      </xdr:nvSpPr>
      <xdr:spPr>
        <a:xfrm>
          <a:off x="14541500" y="98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128902</xdr:rowOff>
    </xdr:from>
    <xdr:ext cx="534377" cy="259045"/>
    <xdr:sp macro="" textlink="">
      <xdr:nvSpPr>
        <xdr:cNvPr id="601" name="テキスト ボックス 600"/>
        <xdr:cNvSpPr txBox="1"/>
      </xdr:nvSpPr>
      <xdr:spPr>
        <a:xfrm>
          <a:off x="14325111" y="99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56348</xdr:rowOff>
    </xdr:from>
    <xdr:to>
      <xdr:col>72</xdr:col>
      <xdr:colOff>38100</xdr:colOff>
      <xdr:row>57</xdr:row>
      <xdr:rowOff>157948</xdr:rowOff>
    </xdr:to>
    <xdr:sp macro="" textlink="">
      <xdr:nvSpPr>
        <xdr:cNvPr id="602" name="楕円 601"/>
        <xdr:cNvSpPr/>
      </xdr:nvSpPr>
      <xdr:spPr>
        <a:xfrm>
          <a:off x="13652500" y="98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149075</xdr:rowOff>
    </xdr:from>
    <xdr:ext cx="534377" cy="259045"/>
    <xdr:sp macro="" textlink="">
      <xdr:nvSpPr>
        <xdr:cNvPr id="603" name="テキスト ボックス 602"/>
        <xdr:cNvSpPr txBox="1"/>
      </xdr:nvSpPr>
      <xdr:spPr>
        <a:xfrm>
          <a:off x="13436111" y="99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56722</xdr:rowOff>
    </xdr:from>
    <xdr:to>
      <xdr:col>67</xdr:col>
      <xdr:colOff>101600</xdr:colOff>
      <xdr:row>57</xdr:row>
      <xdr:rowOff>158322</xdr:rowOff>
    </xdr:to>
    <xdr:sp macro="" textlink="">
      <xdr:nvSpPr>
        <xdr:cNvPr id="604" name="楕円 603"/>
        <xdr:cNvSpPr/>
      </xdr:nvSpPr>
      <xdr:spPr>
        <a:xfrm>
          <a:off x="12763500" y="9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149449</xdr:rowOff>
    </xdr:from>
    <xdr:ext cx="534377" cy="259045"/>
    <xdr:sp macro="" textlink="">
      <xdr:nvSpPr>
        <xdr:cNvPr id="605" name="テキスト ボックス 604"/>
        <xdr:cNvSpPr txBox="1"/>
      </xdr:nvSpPr>
      <xdr:spPr>
        <a:xfrm>
          <a:off x="12547111" y="99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95224</xdr:rowOff>
    </xdr:from>
    <xdr:to>
      <xdr:col>85</xdr:col>
      <xdr:colOff>127000</xdr:colOff>
      <xdr:row>79</xdr:row>
      <xdr:rowOff>98538</xdr:rowOff>
    </xdr:to>
    <xdr:cxnSp macro="">
      <xdr:nvCxnSpPr>
        <xdr:cNvPr id="636" name="直線コネクタ 635"/>
        <xdr:cNvCxnSpPr/>
      </xdr:nvCxnSpPr>
      <xdr:spPr>
        <a:xfrm>
          <a:off x="15481300" y="13639774"/>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76081</xdr:rowOff>
    </xdr:from>
    <xdr:to>
      <xdr:col>81</xdr:col>
      <xdr:colOff>50800</xdr:colOff>
      <xdr:row>79</xdr:row>
      <xdr:rowOff>95224</xdr:rowOff>
    </xdr:to>
    <xdr:cxnSp macro="">
      <xdr:nvCxnSpPr>
        <xdr:cNvPr id="639" name="直線コネクタ 638"/>
        <xdr:cNvCxnSpPr/>
      </xdr:nvCxnSpPr>
      <xdr:spPr>
        <a:xfrm>
          <a:off x="14592300" y="13620631"/>
          <a:ext cx="889000" cy="1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6959</xdr:rowOff>
    </xdr:from>
    <xdr:to>
      <xdr:col>76</xdr:col>
      <xdr:colOff>114300</xdr:colOff>
      <xdr:row>79</xdr:row>
      <xdr:rowOff>76081</xdr:rowOff>
    </xdr:to>
    <xdr:cxnSp macro="">
      <xdr:nvCxnSpPr>
        <xdr:cNvPr id="642" name="直線コネクタ 641"/>
        <xdr:cNvCxnSpPr/>
      </xdr:nvCxnSpPr>
      <xdr:spPr>
        <a:xfrm>
          <a:off x="13703300" y="13551509"/>
          <a:ext cx="889000" cy="6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149706</xdr:rowOff>
    </xdr:from>
    <xdr:to>
      <xdr:col>71</xdr:col>
      <xdr:colOff>177800</xdr:colOff>
      <xdr:row>79</xdr:row>
      <xdr:rowOff>6959</xdr:rowOff>
    </xdr:to>
    <xdr:cxnSp macro="">
      <xdr:nvCxnSpPr>
        <xdr:cNvPr id="645" name="直線コネクタ 644"/>
        <xdr:cNvCxnSpPr/>
      </xdr:nvCxnSpPr>
      <xdr:spPr>
        <a:xfrm>
          <a:off x="12814300" y="13522806"/>
          <a:ext cx="889000" cy="2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xdr:cNvSpPr txBox="1"/>
      </xdr:nvSpPr>
      <xdr:spPr>
        <a:xfrm>
          <a:off x="13436111" y="136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xdr:cNvSpPr txBox="1"/>
      </xdr:nvSpPr>
      <xdr:spPr>
        <a:xfrm>
          <a:off x="12579428" y="1365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47738</xdr:rowOff>
    </xdr:from>
    <xdr:to>
      <xdr:col>85</xdr:col>
      <xdr:colOff>177800</xdr:colOff>
      <xdr:row>79</xdr:row>
      <xdr:rowOff>149338</xdr:rowOff>
    </xdr:to>
    <xdr:sp macro="" textlink="">
      <xdr:nvSpPr>
        <xdr:cNvPr id="655" name="楕円 654"/>
        <xdr:cNvSpPr/>
      </xdr:nvSpPr>
      <xdr:spPr>
        <a:xfrm>
          <a:off x="16268700" y="1359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165598</xdr:rowOff>
    </xdr:from>
    <xdr:ext cx="378565" cy="259045"/>
    <xdr:sp macro="" textlink="">
      <xdr:nvSpPr>
        <xdr:cNvPr id="656" name="災害復旧費該当値テキスト"/>
        <xdr:cNvSpPr txBox="1"/>
      </xdr:nvSpPr>
      <xdr:spPr>
        <a:xfrm>
          <a:off x="16370300" y="13538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44424</xdr:rowOff>
    </xdr:from>
    <xdr:to>
      <xdr:col>81</xdr:col>
      <xdr:colOff>101600</xdr:colOff>
      <xdr:row>79</xdr:row>
      <xdr:rowOff>146024</xdr:rowOff>
    </xdr:to>
    <xdr:sp macro="" textlink="">
      <xdr:nvSpPr>
        <xdr:cNvPr id="657" name="楕円 656"/>
        <xdr:cNvSpPr/>
      </xdr:nvSpPr>
      <xdr:spPr>
        <a:xfrm>
          <a:off x="15430500" y="1358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137151</xdr:rowOff>
    </xdr:from>
    <xdr:ext cx="469744" cy="259045"/>
    <xdr:sp macro="" textlink="">
      <xdr:nvSpPr>
        <xdr:cNvPr id="658" name="テキスト ボックス 657"/>
        <xdr:cNvSpPr txBox="1"/>
      </xdr:nvSpPr>
      <xdr:spPr>
        <a:xfrm>
          <a:off x="15246428" y="136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25281</xdr:rowOff>
    </xdr:from>
    <xdr:to>
      <xdr:col>76</xdr:col>
      <xdr:colOff>165100</xdr:colOff>
      <xdr:row>79</xdr:row>
      <xdr:rowOff>126881</xdr:rowOff>
    </xdr:to>
    <xdr:sp macro="" textlink="">
      <xdr:nvSpPr>
        <xdr:cNvPr id="659" name="楕円 658"/>
        <xdr:cNvSpPr/>
      </xdr:nvSpPr>
      <xdr:spPr>
        <a:xfrm>
          <a:off x="14541500" y="135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118008</xdr:rowOff>
    </xdr:from>
    <xdr:ext cx="469744" cy="259045"/>
    <xdr:sp macro="" textlink="">
      <xdr:nvSpPr>
        <xdr:cNvPr id="660" name="テキスト ボックス 659"/>
        <xdr:cNvSpPr txBox="1"/>
      </xdr:nvSpPr>
      <xdr:spPr>
        <a:xfrm>
          <a:off x="14357428" y="1366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127609</xdr:rowOff>
    </xdr:from>
    <xdr:to>
      <xdr:col>72</xdr:col>
      <xdr:colOff>38100</xdr:colOff>
      <xdr:row>79</xdr:row>
      <xdr:rowOff>57759</xdr:rowOff>
    </xdr:to>
    <xdr:sp macro="" textlink="">
      <xdr:nvSpPr>
        <xdr:cNvPr id="661" name="楕円 660"/>
        <xdr:cNvSpPr/>
      </xdr:nvSpPr>
      <xdr:spPr>
        <a:xfrm>
          <a:off x="136525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74286</xdr:rowOff>
    </xdr:from>
    <xdr:ext cx="534377" cy="259045"/>
    <xdr:sp macro="" textlink="">
      <xdr:nvSpPr>
        <xdr:cNvPr id="662" name="テキスト ボックス 661"/>
        <xdr:cNvSpPr txBox="1"/>
      </xdr:nvSpPr>
      <xdr:spPr>
        <a:xfrm>
          <a:off x="13436111" y="1327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98906</xdr:rowOff>
    </xdr:from>
    <xdr:to>
      <xdr:col>67</xdr:col>
      <xdr:colOff>101600</xdr:colOff>
      <xdr:row>79</xdr:row>
      <xdr:rowOff>29056</xdr:rowOff>
    </xdr:to>
    <xdr:sp macro="" textlink="">
      <xdr:nvSpPr>
        <xdr:cNvPr id="663" name="楕円 662"/>
        <xdr:cNvSpPr/>
      </xdr:nvSpPr>
      <xdr:spPr>
        <a:xfrm>
          <a:off x="12763500" y="134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45583</xdr:rowOff>
    </xdr:from>
    <xdr:ext cx="534377" cy="259045"/>
    <xdr:sp macro="" textlink="">
      <xdr:nvSpPr>
        <xdr:cNvPr id="664" name="テキスト ボックス 663"/>
        <xdr:cNvSpPr txBox="1"/>
      </xdr:nvSpPr>
      <xdr:spPr>
        <a:xfrm>
          <a:off x="12547111" y="1324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49623</xdr:rowOff>
    </xdr:from>
    <xdr:to>
      <xdr:col>85</xdr:col>
      <xdr:colOff>127000</xdr:colOff>
      <xdr:row>95</xdr:row>
      <xdr:rowOff>67120</xdr:rowOff>
    </xdr:to>
    <xdr:cxnSp macro="">
      <xdr:nvCxnSpPr>
        <xdr:cNvPr id="693" name="直線コネクタ 692"/>
        <xdr:cNvCxnSpPr/>
      </xdr:nvCxnSpPr>
      <xdr:spPr>
        <a:xfrm flipV="1">
          <a:off x="15481300" y="16337373"/>
          <a:ext cx="8382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xdr:cNvSpPr txBox="1"/>
      </xdr:nvSpPr>
      <xdr:spPr>
        <a:xfrm>
          <a:off x="16370300" y="16445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67120</xdr:rowOff>
    </xdr:from>
    <xdr:to>
      <xdr:col>81</xdr:col>
      <xdr:colOff>50800</xdr:colOff>
      <xdr:row>95</xdr:row>
      <xdr:rowOff>118287</xdr:rowOff>
    </xdr:to>
    <xdr:cxnSp macro="">
      <xdr:nvCxnSpPr>
        <xdr:cNvPr id="696" name="直線コネクタ 695"/>
        <xdr:cNvCxnSpPr/>
      </xdr:nvCxnSpPr>
      <xdr:spPr>
        <a:xfrm flipV="1">
          <a:off x="14592300" y="16354870"/>
          <a:ext cx="889000" cy="5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xdr:cNvSpPr txBox="1"/>
      </xdr:nvSpPr>
      <xdr:spPr>
        <a:xfrm>
          <a:off x="15214111" y="165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118287</xdr:rowOff>
    </xdr:from>
    <xdr:to>
      <xdr:col>76</xdr:col>
      <xdr:colOff>114300</xdr:colOff>
      <xdr:row>96</xdr:row>
      <xdr:rowOff>136430</xdr:rowOff>
    </xdr:to>
    <xdr:cxnSp macro="">
      <xdr:nvCxnSpPr>
        <xdr:cNvPr id="699" name="直線コネクタ 698"/>
        <xdr:cNvCxnSpPr/>
      </xdr:nvCxnSpPr>
      <xdr:spPr>
        <a:xfrm flipV="1">
          <a:off x="13703300" y="1640603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xdr:cNvSpPr txBox="1"/>
      </xdr:nvSpPr>
      <xdr:spPr>
        <a:xfrm>
          <a:off x="14325111" y="166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136430</xdr:rowOff>
    </xdr:from>
    <xdr:to>
      <xdr:col>71</xdr:col>
      <xdr:colOff>177800</xdr:colOff>
      <xdr:row>96</xdr:row>
      <xdr:rowOff>157173</xdr:rowOff>
    </xdr:to>
    <xdr:cxnSp macro="">
      <xdr:nvCxnSpPr>
        <xdr:cNvPr id="702" name="直線コネクタ 701"/>
        <xdr:cNvCxnSpPr/>
      </xdr:nvCxnSpPr>
      <xdr:spPr>
        <a:xfrm flipV="1">
          <a:off x="12814300" y="16595630"/>
          <a:ext cx="889000" cy="2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170273</xdr:rowOff>
    </xdr:from>
    <xdr:to>
      <xdr:col>85</xdr:col>
      <xdr:colOff>177800</xdr:colOff>
      <xdr:row>95</xdr:row>
      <xdr:rowOff>100423</xdr:rowOff>
    </xdr:to>
    <xdr:sp macro="" textlink="">
      <xdr:nvSpPr>
        <xdr:cNvPr id="712" name="楕円 711"/>
        <xdr:cNvSpPr/>
      </xdr:nvSpPr>
      <xdr:spPr>
        <a:xfrm>
          <a:off x="16268700" y="1628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21700</xdr:rowOff>
    </xdr:from>
    <xdr:ext cx="534377" cy="259045"/>
    <xdr:sp macro="" textlink="">
      <xdr:nvSpPr>
        <xdr:cNvPr id="713" name="公債費該当値テキスト"/>
        <xdr:cNvSpPr txBox="1"/>
      </xdr:nvSpPr>
      <xdr:spPr>
        <a:xfrm>
          <a:off x="16370300" y="1613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16320</xdr:rowOff>
    </xdr:from>
    <xdr:to>
      <xdr:col>81</xdr:col>
      <xdr:colOff>101600</xdr:colOff>
      <xdr:row>95</xdr:row>
      <xdr:rowOff>117920</xdr:rowOff>
    </xdr:to>
    <xdr:sp macro="" textlink="">
      <xdr:nvSpPr>
        <xdr:cNvPr id="714" name="楕円 713"/>
        <xdr:cNvSpPr/>
      </xdr:nvSpPr>
      <xdr:spPr>
        <a:xfrm>
          <a:off x="15430500" y="163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134447</xdr:rowOff>
    </xdr:from>
    <xdr:ext cx="534377" cy="259045"/>
    <xdr:sp macro="" textlink="">
      <xdr:nvSpPr>
        <xdr:cNvPr id="715" name="テキスト ボックス 714"/>
        <xdr:cNvSpPr txBox="1"/>
      </xdr:nvSpPr>
      <xdr:spPr>
        <a:xfrm>
          <a:off x="15214111" y="160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67487</xdr:rowOff>
    </xdr:from>
    <xdr:to>
      <xdr:col>76</xdr:col>
      <xdr:colOff>165100</xdr:colOff>
      <xdr:row>95</xdr:row>
      <xdr:rowOff>169087</xdr:rowOff>
    </xdr:to>
    <xdr:sp macro="" textlink="">
      <xdr:nvSpPr>
        <xdr:cNvPr id="716" name="楕円 715"/>
        <xdr:cNvSpPr/>
      </xdr:nvSpPr>
      <xdr:spPr>
        <a:xfrm>
          <a:off x="14541500" y="163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14164</xdr:rowOff>
    </xdr:from>
    <xdr:ext cx="534377" cy="259045"/>
    <xdr:sp macro="" textlink="">
      <xdr:nvSpPr>
        <xdr:cNvPr id="717" name="テキスト ボックス 716"/>
        <xdr:cNvSpPr txBox="1"/>
      </xdr:nvSpPr>
      <xdr:spPr>
        <a:xfrm>
          <a:off x="14325111" y="1613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85630</xdr:rowOff>
    </xdr:from>
    <xdr:to>
      <xdr:col>72</xdr:col>
      <xdr:colOff>38100</xdr:colOff>
      <xdr:row>97</xdr:row>
      <xdr:rowOff>15780</xdr:rowOff>
    </xdr:to>
    <xdr:sp macro="" textlink="">
      <xdr:nvSpPr>
        <xdr:cNvPr id="718" name="楕円 717"/>
        <xdr:cNvSpPr/>
      </xdr:nvSpPr>
      <xdr:spPr>
        <a:xfrm>
          <a:off x="13652500" y="165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6907</xdr:rowOff>
    </xdr:from>
    <xdr:ext cx="534377" cy="259045"/>
    <xdr:sp macro="" textlink="">
      <xdr:nvSpPr>
        <xdr:cNvPr id="719" name="テキスト ボックス 718"/>
        <xdr:cNvSpPr txBox="1"/>
      </xdr:nvSpPr>
      <xdr:spPr>
        <a:xfrm>
          <a:off x="13436111" y="1663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106373</xdr:rowOff>
    </xdr:from>
    <xdr:to>
      <xdr:col>67</xdr:col>
      <xdr:colOff>101600</xdr:colOff>
      <xdr:row>97</xdr:row>
      <xdr:rowOff>36523</xdr:rowOff>
    </xdr:to>
    <xdr:sp macro="" textlink="">
      <xdr:nvSpPr>
        <xdr:cNvPr id="720" name="楕円 719"/>
        <xdr:cNvSpPr/>
      </xdr:nvSpPr>
      <xdr:spPr>
        <a:xfrm>
          <a:off x="12763500" y="165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27650</xdr:rowOff>
    </xdr:from>
    <xdr:ext cx="534377" cy="259045"/>
    <xdr:sp macro="" textlink="">
      <xdr:nvSpPr>
        <xdr:cNvPr id="721" name="テキスト ボックス 720"/>
        <xdr:cNvSpPr txBox="1"/>
      </xdr:nvSpPr>
      <xdr:spPr>
        <a:xfrm>
          <a:off x="12547111" y="1665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138374</xdr:rowOff>
    </xdr:from>
    <xdr:to>
      <xdr:col>116</xdr:col>
      <xdr:colOff>63500</xdr:colOff>
      <xdr:row>38</xdr:row>
      <xdr:rowOff>139700</xdr:rowOff>
    </xdr:to>
    <xdr:cxnSp macro="">
      <xdr:nvCxnSpPr>
        <xdr:cNvPr id="748" name="直線コネクタ 747"/>
        <xdr:cNvCxnSpPr/>
      </xdr:nvCxnSpPr>
      <xdr:spPr>
        <a:xfrm flipV="1">
          <a:off x="21323300" y="6653474"/>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76081</xdr:rowOff>
    </xdr:from>
    <xdr:to>
      <xdr:col>111</xdr:col>
      <xdr:colOff>177800</xdr:colOff>
      <xdr:row>38</xdr:row>
      <xdr:rowOff>139700</xdr:rowOff>
    </xdr:to>
    <xdr:cxnSp macro="">
      <xdr:nvCxnSpPr>
        <xdr:cNvPr id="751" name="直線コネクタ 750"/>
        <xdr:cNvCxnSpPr/>
      </xdr:nvCxnSpPr>
      <xdr:spPr>
        <a:xfrm>
          <a:off x="20434300" y="6419731"/>
          <a:ext cx="889000" cy="2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76081</xdr:rowOff>
    </xdr:from>
    <xdr:to>
      <xdr:col>107</xdr:col>
      <xdr:colOff>50800</xdr:colOff>
      <xdr:row>38</xdr:row>
      <xdr:rowOff>139700</xdr:rowOff>
    </xdr:to>
    <xdr:cxnSp macro="">
      <xdr:nvCxnSpPr>
        <xdr:cNvPr id="754" name="直線コネクタ 753"/>
        <xdr:cNvCxnSpPr/>
      </xdr:nvCxnSpPr>
      <xdr:spPr>
        <a:xfrm flipV="1">
          <a:off x="19545300" y="6419731"/>
          <a:ext cx="889000" cy="2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4119</xdr:rowOff>
    </xdr:from>
    <xdr:ext cx="378565" cy="259045"/>
    <xdr:sp macro="" textlink="">
      <xdr:nvSpPr>
        <xdr:cNvPr id="756" name="テキスト ボックス 755"/>
        <xdr:cNvSpPr txBox="1"/>
      </xdr:nvSpPr>
      <xdr:spPr>
        <a:xfrm>
          <a:off x="20245017" y="6690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87574</xdr:rowOff>
    </xdr:from>
    <xdr:to>
      <xdr:col>116</xdr:col>
      <xdr:colOff>114300</xdr:colOff>
      <xdr:row>39</xdr:row>
      <xdr:rowOff>17724</xdr:rowOff>
    </xdr:to>
    <xdr:sp macro="" textlink="">
      <xdr:nvSpPr>
        <xdr:cNvPr id="767" name="楕円 766"/>
        <xdr:cNvSpPr/>
      </xdr:nvSpPr>
      <xdr:spPr>
        <a:xfrm>
          <a:off x="221107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313932" cy="259045"/>
    <xdr:sp macro="" textlink="">
      <xdr:nvSpPr>
        <xdr:cNvPr id="768" name="諸支出金該当値テキスト"/>
        <xdr:cNvSpPr txBox="1"/>
      </xdr:nvSpPr>
      <xdr:spPr>
        <a:xfrm>
          <a:off x="22212300" y="6559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25281</xdr:rowOff>
    </xdr:from>
    <xdr:to>
      <xdr:col>107</xdr:col>
      <xdr:colOff>101600</xdr:colOff>
      <xdr:row>37</xdr:row>
      <xdr:rowOff>126881</xdr:rowOff>
    </xdr:to>
    <xdr:sp macro="" textlink="">
      <xdr:nvSpPr>
        <xdr:cNvPr id="771" name="楕円 770"/>
        <xdr:cNvSpPr/>
      </xdr:nvSpPr>
      <xdr:spPr>
        <a:xfrm>
          <a:off x="20383500" y="636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143408</xdr:rowOff>
    </xdr:from>
    <xdr:ext cx="534377" cy="259045"/>
    <xdr:sp macro="" textlink="">
      <xdr:nvSpPr>
        <xdr:cNvPr id="772" name="テキスト ボックス 771"/>
        <xdr:cNvSpPr txBox="1"/>
      </xdr:nvSpPr>
      <xdr:spPr>
        <a:xfrm>
          <a:off x="20167111" y="614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目的別でみた場合，</a:t>
          </a:r>
          <a:r>
            <a:rPr kumimoji="0" lang="ja-JP" altLang="en-US" sz="1100" b="0" i="0" u="none" strike="noStrike" kern="0" cap="none" spc="0" normalizeH="0" baseline="0" noProof="0">
              <a:ln>
                <a:noFill/>
              </a:ln>
              <a:solidFill>
                <a:prstClr val="black"/>
              </a:solidFill>
              <a:effectLst/>
              <a:uLnTx/>
              <a:uFillTx/>
              <a:latin typeface="+mn-lt"/>
              <a:ea typeface="+mn-ea"/>
              <a:cs typeface="+mn-cs"/>
            </a:rPr>
            <a:t>消防費が前年度から大きく減となっているが，これは令和</a:t>
          </a:r>
          <a:r>
            <a:rPr kumimoji="0" lang="en-US" altLang="ja-JP" sz="1100" b="0" i="0" u="none" strike="noStrike" kern="0" cap="none" spc="0" normalizeH="0" baseline="0" noProof="0">
              <a:ln>
                <a:noFill/>
              </a:ln>
              <a:solidFill>
                <a:prstClr val="black"/>
              </a:solidFill>
              <a:effectLst/>
              <a:uLnTx/>
              <a:uFillTx/>
              <a:latin typeface="+mn-lt"/>
              <a:ea typeface="+mn-ea"/>
              <a:cs typeface="+mn-cs"/>
            </a:rPr>
            <a:t>3</a:t>
          </a:r>
          <a:r>
            <a:rPr kumimoji="0" lang="ja-JP" altLang="en-US" sz="1100" b="0" i="0" u="none" strike="noStrike" kern="0" cap="none" spc="0" normalizeH="0" baseline="0" noProof="0">
              <a:ln>
                <a:noFill/>
              </a:ln>
              <a:solidFill>
                <a:prstClr val="black"/>
              </a:solidFill>
              <a:effectLst/>
              <a:uLnTx/>
              <a:uFillTx/>
              <a:latin typeface="+mn-lt"/>
              <a:ea typeface="+mn-ea"/>
              <a:cs typeface="+mn-cs"/>
            </a:rPr>
            <a:t>年度に中川南避難所建設と消防団器庫</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カ所の新築を行ったことの反動減である。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その他増減の大きいものとしては，</a:t>
          </a:r>
          <a:r>
            <a:rPr kumimoji="0" lang="ja-JP" altLang="en-US" sz="1100" b="0" i="0" u="none" strike="noStrike" kern="0" cap="none" spc="0" normalizeH="0" baseline="0" noProof="0">
              <a:ln>
                <a:noFill/>
              </a:ln>
              <a:solidFill>
                <a:prstClr val="black"/>
              </a:solidFill>
              <a:effectLst/>
              <a:uLnTx/>
              <a:uFillTx/>
              <a:latin typeface="+mn-lt"/>
              <a:ea typeface="+mn-ea"/>
              <a:cs typeface="+mn-cs"/>
            </a:rPr>
            <a:t>ふるさと納税関係経費の増による総務費の増，コロナ関係の給付金等の減による民生費の減，西部衛生施設組合の最終処分場建設への負担金減による衛生費の減，コロナ関連での事業者への支援金等の減による商工費の減等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年度の</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ja-JP" sz="1100" b="0" i="0" u="none" strike="noStrike" kern="0" cap="none" spc="0" normalizeH="0" baseline="0" noProof="0">
              <a:ln>
                <a:noFill/>
              </a:ln>
              <a:solidFill>
                <a:prstClr val="black"/>
              </a:solidFill>
              <a:effectLst/>
              <a:uLnTx/>
              <a:uFillTx/>
              <a:latin typeface="+mn-lt"/>
              <a:ea typeface="+mn-ea"/>
              <a:cs typeface="+mn-cs"/>
            </a:rPr>
            <a:t>月豪雨災害</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令和</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ja-JP" altLang="en-US" sz="1100" b="0" i="0" u="none" strike="noStrike" kern="0" cap="none" spc="0" normalizeH="0" baseline="0" noProof="0">
              <a:ln>
                <a:noFill/>
              </a:ln>
              <a:solidFill>
                <a:prstClr val="black"/>
              </a:solidFill>
              <a:effectLst/>
              <a:uLnTx/>
              <a:uFillTx/>
              <a:latin typeface="+mn-lt"/>
              <a:ea typeface="+mn-ea"/>
              <a:cs typeface="+mn-cs"/>
            </a:rPr>
            <a:t>から</a:t>
          </a:r>
          <a:r>
            <a:rPr kumimoji="0" lang="ja-JP" altLang="ja-JP" sz="1100" b="0" i="0" u="none" strike="noStrike" kern="0" cap="none" spc="0" normalizeH="0" baseline="0" noProof="0">
              <a:ln>
                <a:noFill/>
              </a:ln>
              <a:solidFill>
                <a:prstClr val="black"/>
              </a:solidFill>
              <a:effectLst/>
              <a:uLnTx/>
              <a:uFillTx/>
              <a:latin typeface="+mn-lt"/>
              <a:ea typeface="+mn-ea"/>
              <a:cs typeface="+mn-cs"/>
            </a:rPr>
            <a:t>の新型コロナ対応等，経年での比較が困難</a:t>
          </a:r>
          <a:r>
            <a:rPr kumimoji="0" lang="ja-JP" altLang="en-US" sz="1100" b="0" i="0" u="none" strike="noStrike" kern="0" cap="none" spc="0" normalizeH="0" baseline="0" noProof="0">
              <a:ln>
                <a:noFill/>
              </a:ln>
              <a:solidFill>
                <a:prstClr val="black"/>
              </a:solidFill>
              <a:effectLst/>
              <a:uLnTx/>
              <a:uFillTx/>
              <a:latin typeface="+mn-lt"/>
              <a:ea typeface="+mn-ea"/>
              <a:cs typeface="+mn-cs"/>
            </a:rPr>
            <a:t>な状況が続いているが，</a:t>
          </a:r>
          <a:r>
            <a:rPr kumimoji="1" lang="ja-JP" altLang="ja-JP" sz="1100" b="0" i="0" u="none" strike="noStrike" kern="0" cap="none" spc="0" normalizeH="0" baseline="0" noProof="0">
              <a:ln>
                <a:noFill/>
              </a:ln>
              <a:solidFill>
                <a:prstClr val="black"/>
              </a:solidFill>
              <a:effectLst/>
              <a:uLnTx/>
              <a:uFillTx/>
              <a:latin typeface="+mn-lt"/>
              <a:ea typeface="+mn-ea"/>
              <a:cs typeface="+mn-cs"/>
            </a:rPr>
            <a:t>経常的な経費については増加傾向にあることから</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無駄な支出の削減や補助金の検証・見直しを常に行っていく必要がある。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積極的な国県補助金の確保や</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過疎対策事業債等の後年度の交付税措置の大きい地方債の有効活用に加え</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人件費や公債費等の抑制により経費を削減し</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効率的な財政運営を行ってきた結果</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地方財政法に基づく剰余金積立により財政調整基金の残高が毎年増加していたが</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平成</a:t>
          </a:r>
          <a:r>
            <a:rPr kumimoji="1" lang="en-US" altLang="ja-JP" sz="1000" b="0" i="0" u="none" strike="noStrike" kern="0" cap="none" spc="0" normalizeH="0" baseline="0" noProof="0">
              <a:ln>
                <a:noFill/>
              </a:ln>
              <a:solidFill>
                <a:prstClr val="black"/>
              </a:solidFill>
              <a:effectLst/>
              <a:uLnTx/>
              <a:uFillTx/>
              <a:latin typeface="+mn-lt"/>
              <a:ea typeface="+mn-ea"/>
              <a:cs typeface="+mn-cs"/>
            </a:rPr>
            <a:t>30</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年度は前年度末に下水道事業償還基金から積み替えた分を全額取り崩し下水道事業へ出資したほか</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災害対応のための財政調整基金の取り崩しにより</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残高が大きく減少した。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その後は</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剰余金積立等により再び残高が増加している</a:t>
          </a:r>
          <a:r>
            <a:rPr kumimoji="1" lang="ja-JP" altLang="en-US" sz="1000" b="0" i="0" u="none" strike="noStrike" kern="0" cap="none" spc="0" normalizeH="0" baseline="0" noProof="0">
              <a:ln>
                <a:noFill/>
              </a:ln>
              <a:solidFill>
                <a:prstClr val="black"/>
              </a:solidFill>
              <a:effectLst/>
              <a:uLnTx/>
              <a:uFillTx/>
              <a:latin typeface="+mn-lt"/>
              <a:ea typeface="+mn-ea"/>
              <a:cs typeface="+mn-cs"/>
            </a:rPr>
            <a:t>が，基準財政需要額の増額に伴い標準財政規模も増加傾向が続いており，令和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年度は比率としては増加している</a:t>
          </a:r>
          <a:r>
            <a:rPr kumimoji="1" lang="ja-JP" altLang="ja-JP" sz="1000" b="0" i="0" u="none" strike="noStrike" kern="0" cap="none" spc="0" normalizeH="0" baseline="0" noProof="0">
              <a:ln>
                <a:noFill/>
              </a:ln>
              <a:solidFill>
                <a:prstClr val="black"/>
              </a:solidFill>
              <a:effectLst/>
              <a:uLnTx/>
              <a:uFillTx/>
              <a:latin typeface="+mn-lt"/>
              <a:ea typeface="+mn-ea"/>
              <a:cs typeface="+mn-cs"/>
            </a:rPr>
            <a:t>。</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今後も</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有事に備えるため</a:t>
          </a:r>
          <a:r>
            <a:rPr kumimoji="1" lang="ja-JP" altLang="en-US"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基金を有効に活用していく。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岡山県矢掛町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全ての会計において黒字経営となっている。いずれも</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計画的に事業を実施し</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国県補助金等の財源を有効に活用しながら</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効率的に運営を行っているためである。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今後</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人口減少や高齢化の進行により</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経営の悪化が懸念されるところではあるが</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今後も引き続き</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一般会計では基準に則った適正な繰出金の執行に努めるとともに</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各会計では黒字経営を維持しながら</a:t>
          </a:r>
          <a:r>
            <a:rPr kumimoji="1" lang="ja-JP" altLang="en-US"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健全な財政運営に努めていく。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9849537</v>
      </c>
      <c r="BO4" s="371"/>
      <c r="BP4" s="371"/>
      <c r="BQ4" s="371"/>
      <c r="BR4" s="371"/>
      <c r="BS4" s="371"/>
      <c r="BT4" s="371"/>
      <c r="BU4" s="372"/>
      <c r="BV4" s="370">
        <v>10113331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7.3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9356682</v>
      </c>
      <c r="BO5" s="408"/>
      <c r="BP5" s="408"/>
      <c r="BQ5" s="408"/>
      <c r="BR5" s="408"/>
      <c r="BS5" s="408"/>
      <c r="BT5" s="408"/>
      <c r="BU5" s="409"/>
      <c r="BV5" s="407">
        <v>9669415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85.4</v>
      </c>
      <c r="CU5" s="405"/>
      <c r="CV5" s="405"/>
      <c r="CW5" s="405"/>
      <c r="CX5" s="405"/>
      <c r="CY5" s="405"/>
      <c r="CZ5" s="405"/>
      <c r="DA5" s="406"/>
      <c r="DB5" s="404">
        <v>82.9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492855</v>
      </c>
      <c r="BO6" s="408"/>
      <c r="BP6" s="408"/>
      <c r="BQ6" s="408"/>
      <c r="BR6" s="408"/>
      <c r="BS6" s="408"/>
      <c r="BT6" s="408"/>
      <c r="BU6" s="409"/>
      <c r="BV6" s="407">
        <v>443916</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86.4</v>
      </c>
      <c r="CU6" s="445"/>
      <c r="CV6" s="445"/>
      <c r="CW6" s="445"/>
      <c r="CX6" s="445"/>
      <c r="CY6" s="445"/>
      <c r="CZ6" s="445"/>
      <c r="DA6" s="446"/>
      <c r="DB6" s="444">
        <v>86.1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79853</v>
      </c>
      <c r="BO7" s="408"/>
      <c r="BP7" s="408"/>
      <c r="BQ7" s="408"/>
      <c r="BR7" s="408"/>
      <c r="BS7" s="408"/>
      <c r="BT7" s="408"/>
      <c r="BU7" s="409"/>
      <c r="BV7" s="407">
        <v>27030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5648076</v>
      </c>
      <c r="CU7" s="408"/>
      <c r="CV7" s="408"/>
      <c r="CW7" s="408"/>
      <c r="CX7" s="408"/>
      <c r="CY7" s="408"/>
      <c r="CZ7" s="408"/>
      <c r="DA7" s="409"/>
      <c r="DB7" s="407">
        <v>5684687</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413002</v>
      </c>
      <c r="BO8" s="408"/>
      <c r="BP8" s="408"/>
      <c r="BQ8" s="408"/>
      <c r="BR8" s="408"/>
      <c r="BS8" s="408"/>
      <c r="BT8" s="408"/>
      <c r="BU8" s="409"/>
      <c r="BV8" s="407">
        <v>416886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0.33</v>
      </c>
      <c r="CU8" s="448"/>
      <c r="CV8" s="448"/>
      <c r="CW8" s="448"/>
      <c r="CX8" s="448"/>
      <c r="CY8" s="448"/>
      <c r="CZ8" s="448"/>
      <c r="DA8" s="449"/>
      <c r="DB8" s="447">
        <v>0.34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13414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-3884</v>
      </c>
      <c r="BO9" s="408"/>
      <c r="BP9" s="408"/>
      <c r="BQ9" s="408"/>
      <c r="BR9" s="408"/>
      <c r="BS9" s="408"/>
      <c r="BT9" s="408"/>
      <c r="BU9" s="409"/>
      <c r="BV9" s="407">
        <v>75389</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16.899999999999999</v>
      </c>
      <c r="CU9" s="405"/>
      <c r="CV9" s="405"/>
      <c r="CW9" s="405"/>
      <c r="CX9" s="405"/>
      <c r="CY9" s="405"/>
      <c r="CZ9" s="405"/>
      <c r="DA9" s="406"/>
      <c r="DB9" s="404">
        <v>17.100000000000001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14201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29096</v>
      </c>
      <c r="BO10" s="408"/>
      <c r="BP10" s="408"/>
      <c r="BQ10" s="408"/>
      <c r="BR10" s="408"/>
      <c r="BS10" s="408"/>
      <c r="BT10" s="408"/>
      <c r="BU10" s="409"/>
      <c r="BV10" s="407">
        <v>23584</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121</v>
      </c>
      <c r="AV11" s="440"/>
      <c r="AW11" s="440"/>
      <c r="AX11" s="440"/>
      <c r="AY11" s="441" t="s">
        <v>127</v>
      </c>
      <c r="AZ11" s="442"/>
      <c r="BA11" s="442"/>
      <c r="BB11" s="442"/>
      <c r="BC11" s="442"/>
      <c r="BD11" s="442"/>
      <c r="BE11" s="442"/>
      <c r="BF11" s="442"/>
      <c r="BG11" s="442"/>
      <c r="BH11" s="442"/>
      <c r="BI11" s="442"/>
      <c r="BJ11" s="442"/>
      <c r="BK11" s="442"/>
      <c r="BL11" s="442"/>
      <c r="BM11" s="443"/>
      <c r="BN11" s="407">
        <v>280000</v>
      </c>
      <c r="BO11" s="408"/>
      <c r="BP11" s="408"/>
      <c r="BQ11" s="408"/>
      <c r="BR11" s="408"/>
      <c r="BS11" s="408"/>
      <c r="BT11" s="408"/>
      <c r="BU11" s="409"/>
      <c r="BV11" s="407">
        <v>280000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13438</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130000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13101</v>
      </c>
      <c r="S13" s="492"/>
      <c r="T13" s="492"/>
      <c r="U13" s="492"/>
      <c r="V13" s="493"/>
      <c r="W13" s="423" t="s">
        <v>140</v>
      </c>
      <c r="X13" s="424"/>
      <c r="Y13" s="424"/>
      <c r="Z13" s="424"/>
      <c r="AA13" s="424"/>
      <c r="AB13" s="414"/>
      <c r="AC13" s="458">
        <v>527</v>
      </c>
      <c r="AD13" s="459"/>
      <c r="AE13" s="459"/>
      <c r="AF13" s="459"/>
      <c r="AG13" s="501"/>
      <c r="AH13" s="458">
        <v>614</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175212</v>
      </c>
      <c r="BO13" s="408"/>
      <c r="BP13" s="408"/>
      <c r="BQ13" s="408"/>
      <c r="BR13" s="408"/>
      <c r="BS13" s="408"/>
      <c r="BT13" s="408"/>
      <c r="BU13" s="409"/>
      <c r="BV13" s="407">
        <v>378973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8.6999999999999993</v>
      </c>
      <c r="CU13" s="405"/>
      <c r="CV13" s="405"/>
      <c r="CW13" s="405"/>
      <c r="CX13" s="405"/>
      <c r="CY13" s="405"/>
      <c r="CZ13" s="405"/>
      <c r="DA13" s="406"/>
      <c r="DB13" s="404">
        <v>9.1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13698</v>
      </c>
      <c r="S14" s="492"/>
      <c r="T14" s="492"/>
      <c r="U14" s="492"/>
      <c r="V14" s="493"/>
      <c r="W14" s="397"/>
      <c r="X14" s="398"/>
      <c r="Y14" s="398"/>
      <c r="Z14" s="398"/>
      <c r="AA14" s="398"/>
      <c r="AB14" s="387"/>
      <c r="AC14" s="494">
        <v>8.3000000000000007</v>
      </c>
      <c r="AD14" s="495"/>
      <c r="AE14" s="495"/>
      <c r="AF14" s="495"/>
      <c r="AG14" s="496"/>
      <c r="AH14" s="494">
        <v>9.1999999999999993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138</v>
      </c>
      <c r="CU14" s="506"/>
      <c r="CV14" s="506"/>
      <c r="CW14" s="506"/>
      <c r="CX14" s="506"/>
      <c r="CY14" s="506"/>
      <c r="CZ14" s="506"/>
      <c r="DA14" s="507"/>
      <c r="DB14" s="505" t="s">
        <v>138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13382</v>
      </c>
      <c r="S15" s="492"/>
      <c r="T15" s="492"/>
      <c r="U15" s="492"/>
      <c r="V15" s="493"/>
      <c r="W15" s="423" t="s">
        <v>147</v>
      </c>
      <c r="X15" s="424"/>
      <c r="Y15" s="424"/>
      <c r="Z15" s="424"/>
      <c r="AA15" s="424"/>
      <c r="AB15" s="414"/>
      <c r="AC15" s="458">
        <v>2207</v>
      </c>
      <c r="AD15" s="459"/>
      <c r="AE15" s="459"/>
      <c r="AF15" s="459"/>
      <c r="AG15" s="501"/>
      <c r="AH15" s="458">
        <v>2287</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1646186</v>
      </c>
      <c r="BO15" s="371"/>
      <c r="BP15" s="371"/>
      <c r="BQ15" s="371"/>
      <c r="BR15" s="371"/>
      <c r="BS15" s="371"/>
      <c r="BT15" s="371"/>
      <c r="BU15" s="372"/>
      <c r="BV15" s="370">
        <v>1575517</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34.799999999999997</v>
      </c>
      <c r="AD16" s="495"/>
      <c r="AE16" s="495"/>
      <c r="AF16" s="495"/>
      <c r="AG16" s="496"/>
      <c r="AH16" s="494">
        <v>34.4</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5160494</v>
      </c>
      <c r="BO16" s="408"/>
      <c r="BP16" s="408"/>
      <c r="BQ16" s="408"/>
      <c r="BR16" s="408"/>
      <c r="BS16" s="408"/>
      <c r="BT16" s="408"/>
      <c r="BU16" s="409"/>
      <c r="BV16" s="407">
        <v>5055900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3609</v>
      </c>
      <c r="AD17" s="459"/>
      <c r="AE17" s="459"/>
      <c r="AF17" s="459"/>
      <c r="AG17" s="501"/>
      <c r="AH17" s="458">
        <v>3745</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2066217</v>
      </c>
      <c r="BO17" s="408"/>
      <c r="BP17" s="408"/>
      <c r="BQ17" s="408"/>
      <c r="BR17" s="408"/>
      <c r="BS17" s="408"/>
      <c r="BT17" s="408"/>
      <c r="BU17" s="409"/>
      <c r="BV17" s="407">
        <v>1971294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90.62</v>
      </c>
      <c r="M18" s="531"/>
      <c r="N18" s="531"/>
      <c r="O18" s="531"/>
      <c r="P18" s="531"/>
      <c r="Q18" s="531"/>
      <c r="R18" s="532"/>
      <c r="S18" s="532"/>
      <c r="T18" s="532"/>
      <c r="U18" s="532"/>
      <c r="V18" s="533"/>
      <c r="W18" s="425"/>
      <c r="X18" s="426"/>
      <c r="Y18" s="426"/>
      <c r="Z18" s="426"/>
      <c r="AA18" s="426"/>
      <c r="AB18" s="417"/>
      <c r="AC18" s="534">
        <v>56.9</v>
      </c>
      <c r="AD18" s="535"/>
      <c r="AE18" s="535"/>
      <c r="AF18" s="535"/>
      <c r="AG18" s="536"/>
      <c r="AH18" s="534">
        <v>56.3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4880447</v>
      </c>
      <c r="BO18" s="408"/>
      <c r="BP18" s="408"/>
      <c r="BQ18" s="408"/>
      <c r="BR18" s="408"/>
      <c r="BS18" s="408"/>
      <c r="BT18" s="408"/>
      <c r="BU18" s="409"/>
      <c r="BV18" s="407">
        <v>4792598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148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7054860</v>
      </c>
      <c r="BO19" s="408"/>
      <c r="BP19" s="408"/>
      <c r="BQ19" s="408"/>
      <c r="BR19" s="408"/>
      <c r="BS19" s="408"/>
      <c r="BT19" s="408"/>
      <c r="BU19" s="409"/>
      <c r="BV19" s="407">
        <v>6922290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5000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9473105</v>
      </c>
      <c r="BO22" s="371"/>
      <c r="BP22" s="371"/>
      <c r="BQ22" s="371"/>
      <c r="BR22" s="371"/>
      <c r="BS22" s="371"/>
      <c r="BT22" s="371"/>
      <c r="BU22" s="372"/>
      <c r="BV22" s="370">
        <v>10047533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9287444</v>
      </c>
      <c r="BO23" s="408"/>
      <c r="BP23" s="408"/>
      <c r="BQ23" s="408"/>
      <c r="BR23" s="408"/>
      <c r="BS23" s="408"/>
      <c r="BT23" s="408"/>
      <c r="BU23" s="409"/>
      <c r="BV23" s="407">
        <v>9835486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7900</v>
      </c>
      <c r="R24" s="459"/>
      <c r="S24" s="459"/>
      <c r="T24" s="459"/>
      <c r="U24" s="459"/>
      <c r="V24" s="501"/>
      <c r="W24" s="553"/>
      <c r="X24" s="554"/>
      <c r="Y24" s="555"/>
      <c r="Z24" s="457" t="s">
        <v>172</v>
      </c>
      <c r="AA24" s="437"/>
      <c r="AB24" s="437"/>
      <c r="AC24" s="437"/>
      <c r="AD24" s="437"/>
      <c r="AE24" s="437"/>
      <c r="AF24" s="437"/>
      <c r="AG24" s="438"/>
      <c r="AH24" s="458">
        <v>100</v>
      </c>
      <c r="AI24" s="459"/>
      <c r="AJ24" s="459"/>
      <c r="AK24" s="459"/>
      <c r="AL24" s="501"/>
      <c r="AM24" s="458">
        <v>304500</v>
      </c>
      <c r="AN24" s="459"/>
      <c r="AO24" s="459"/>
      <c r="AP24" s="459"/>
      <c r="AQ24" s="459"/>
      <c r="AR24" s="501"/>
      <c r="AS24" s="458">
        <v>3045</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6687017</v>
      </c>
      <c r="BO24" s="408"/>
      <c r="BP24" s="408"/>
      <c r="BQ24" s="408"/>
      <c r="BR24" s="408"/>
      <c r="BS24" s="408"/>
      <c r="BT24" s="408"/>
      <c r="BU24" s="409"/>
      <c r="BV24" s="407">
        <v>7059277</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6500</v>
      </c>
      <c r="R25" s="459"/>
      <c r="S25" s="459"/>
      <c r="T25" s="459"/>
      <c r="U25" s="459"/>
      <c r="V25" s="501"/>
      <c r="W25" s="553"/>
      <c r="X25" s="554"/>
      <c r="Y25" s="555"/>
      <c r="Z25" s="457" t="s">
        <v>175</v>
      </c>
      <c r="AA25" s="437"/>
      <c r="AB25" s="437"/>
      <c r="AC25" s="437"/>
      <c r="AD25" s="437"/>
      <c r="AE25" s="437"/>
      <c r="AF25" s="437"/>
      <c r="AG25" s="438"/>
      <c r="AH25" s="458" t="s">
        <v>129</v>
      </c>
      <c r="AI25" s="459"/>
      <c r="AJ25" s="459"/>
      <c r="AK25" s="459"/>
      <c r="AL25" s="501"/>
      <c r="AM25" s="458" t="s">
        <v>129</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323373</v>
      </c>
      <c r="BO25" s="371"/>
      <c r="BP25" s="371"/>
      <c r="BQ25" s="371"/>
      <c r="BR25" s="371"/>
      <c r="BS25" s="371"/>
      <c r="BT25" s="371"/>
      <c r="BU25" s="372"/>
      <c r="BV25" s="370">
        <v>328829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5950</v>
      </c>
      <c r="R26" s="459"/>
      <c r="S26" s="459"/>
      <c r="T26" s="459"/>
      <c r="U26" s="459"/>
      <c r="V26" s="501"/>
      <c r="W26" s="553"/>
      <c r="X26" s="554"/>
      <c r="Y26" s="555"/>
      <c r="Z26" s="457" t="s">
        <v>179</v>
      </c>
      <c r="AA26" s="559"/>
      <c r="AB26" s="559"/>
      <c r="AC26" s="559"/>
      <c r="AD26" s="559"/>
      <c r="AE26" s="559"/>
      <c r="AF26" s="559"/>
      <c r="AG26" s="560"/>
      <c r="AH26" s="458">
        <v>3</v>
      </c>
      <c r="AI26" s="459"/>
      <c r="AJ26" s="459"/>
      <c r="AK26" s="459"/>
      <c r="AL26" s="501"/>
      <c r="AM26" s="458">
        <v>8793</v>
      </c>
      <c r="AN26" s="459"/>
      <c r="AO26" s="459"/>
      <c r="AP26" s="459"/>
      <c r="AQ26" s="459"/>
      <c r="AR26" s="501"/>
      <c r="AS26" s="458">
        <v>2931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3320</v>
      </c>
      <c r="R27" s="459"/>
      <c r="S27" s="459"/>
      <c r="T27" s="459"/>
      <c r="U27" s="459"/>
      <c r="V27" s="501"/>
      <c r="W27" s="553"/>
      <c r="X27" s="554"/>
      <c r="Y27" s="555"/>
      <c r="Z27" s="457" t="s">
        <v>182</v>
      </c>
      <c r="AA27" s="437"/>
      <c r="AB27" s="437"/>
      <c r="AC27" s="437"/>
      <c r="AD27" s="437"/>
      <c r="AE27" s="437"/>
      <c r="AF27" s="437"/>
      <c r="AG27" s="438"/>
      <c r="AH27" s="458" t="s">
        <v>138</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170000</v>
      </c>
      <c r="BO27" s="527"/>
      <c r="BP27" s="527"/>
      <c r="BQ27" s="527"/>
      <c r="BR27" s="527"/>
      <c r="BS27" s="527"/>
      <c r="BT27" s="527"/>
      <c r="BU27" s="528"/>
      <c r="BV27" s="526">
        <v>170000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2700</v>
      </c>
      <c r="R28" s="459"/>
      <c r="S28" s="459"/>
      <c r="T28" s="459"/>
      <c r="U28" s="459"/>
      <c r="V28" s="501"/>
      <c r="W28" s="553"/>
      <c r="X28" s="554"/>
      <c r="Y28" s="555"/>
      <c r="Z28" s="457" t="s">
        <v>185</v>
      </c>
      <c r="AA28" s="437"/>
      <c r="AB28" s="437"/>
      <c r="AC28" s="437"/>
      <c r="AD28" s="437"/>
      <c r="AE28" s="437"/>
      <c r="AF28" s="437"/>
      <c r="AG28" s="438"/>
      <c r="AH28" s="458" t="s">
        <v>129</v>
      </c>
      <c r="AI28" s="459"/>
      <c r="AJ28" s="459"/>
      <c r="AK28" s="459"/>
      <c r="AL28" s="501"/>
      <c r="AM28" s="458" t="s">
        <v>138</v>
      </c>
      <c r="AN28" s="459"/>
      <c r="AO28" s="459"/>
      <c r="AP28" s="459"/>
      <c r="AQ28" s="459"/>
      <c r="AR28" s="501"/>
      <c r="AS28" s="458" t="s">
        <v>129</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3722629</v>
      </c>
      <c r="BO28" s="371"/>
      <c r="BP28" s="371"/>
      <c r="BQ28" s="371"/>
      <c r="BR28" s="371"/>
      <c r="BS28" s="371"/>
      <c r="BT28" s="371"/>
      <c r="BU28" s="372"/>
      <c r="BV28" s="370">
        <v>3614533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10</v>
      </c>
      <c r="M29" s="459"/>
      <c r="N29" s="459"/>
      <c r="O29" s="459"/>
      <c r="P29" s="501"/>
      <c r="Q29" s="458">
        <v>2500</v>
      </c>
      <c r="R29" s="459"/>
      <c r="S29" s="459"/>
      <c r="T29" s="459"/>
      <c r="U29" s="459"/>
      <c r="V29" s="501"/>
      <c r="W29" s="556"/>
      <c r="X29" s="557"/>
      <c r="Y29" s="558"/>
      <c r="Z29" s="457" t="s">
        <v>188</v>
      </c>
      <c r="AA29" s="437"/>
      <c r="AB29" s="437"/>
      <c r="AC29" s="437"/>
      <c r="AD29" s="437"/>
      <c r="AE29" s="437"/>
      <c r="AF29" s="437"/>
      <c r="AG29" s="438"/>
      <c r="AH29" s="458">
        <v>100</v>
      </c>
      <c r="AI29" s="459"/>
      <c r="AJ29" s="459"/>
      <c r="AK29" s="459"/>
      <c r="AL29" s="501"/>
      <c r="AM29" s="458">
        <v>304500</v>
      </c>
      <c r="AN29" s="459"/>
      <c r="AO29" s="459"/>
      <c r="AP29" s="459"/>
      <c r="AQ29" s="459"/>
      <c r="AR29" s="501"/>
      <c r="AS29" s="458">
        <v>3045</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1207578</v>
      </c>
      <c r="BO29" s="408"/>
      <c r="BP29" s="408"/>
      <c r="BQ29" s="408"/>
      <c r="BR29" s="408"/>
      <c r="BS29" s="408"/>
      <c r="BT29" s="408"/>
      <c r="BU29" s="409"/>
      <c r="BV29" s="407">
        <v>1233567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3873840</v>
      </c>
      <c r="BO30" s="527"/>
      <c r="BP30" s="527"/>
      <c r="BQ30" s="527"/>
      <c r="BR30" s="527"/>
      <c r="BS30" s="527"/>
      <c r="BT30" s="527"/>
      <c r="BU30" s="528"/>
      <c r="BV30" s="526">
        <v>3553721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199</v>
      </c>
      <c r="V33" s="431"/>
      <c r="W33" s="396" t="s">
        <v>198</v>
      </c>
      <c r="X33" s="396"/>
      <c r="Y33" s="396"/>
      <c r="Z33" s="396"/>
      <c r="AA33" s="396"/>
      <c r="AB33" s="396"/>
      <c r="AC33" s="396"/>
      <c r="AD33" s="396"/>
      <c r="AE33" s="396"/>
      <c r="AF33" s="396"/>
      <c r="AG33" s="396"/>
      <c r="AH33" s="396"/>
      <c r="AI33" s="396"/>
      <c r="AJ33" s="396"/>
      <c r="AK33" s="396"/>
      <c r="AL33" s="206"/>
      <c r="AM33" s="431" t="s">
        <v>200</v>
      </c>
      <c r="AN33" s="431"/>
      <c r="AO33" s="396" t="s">
        <v>198</v>
      </c>
      <c r="AP33" s="396"/>
      <c r="AQ33" s="396"/>
      <c r="AR33" s="396"/>
      <c r="AS33" s="396"/>
      <c r="AT33" s="396"/>
      <c r="AU33" s="396"/>
      <c r="AV33" s="396"/>
      <c r="AW33" s="396"/>
      <c r="AX33" s="396"/>
      <c r="AY33" s="396"/>
      <c r="AZ33" s="396"/>
      <c r="BA33" s="396"/>
      <c r="BB33" s="396"/>
      <c r="BC33" s="396"/>
      <c r="BD33" s="207"/>
      <c r="BE33" s="396" t="s">
        <v>201</v>
      </c>
      <c r="BF33" s="396"/>
      <c r="BG33" s="396" t="s">
        <v>202</v>
      </c>
      <c r="BH33" s="396"/>
      <c r="BI33" s="396"/>
      <c r="BJ33" s="396"/>
      <c r="BK33" s="396"/>
      <c r="BL33" s="396"/>
      <c r="BM33" s="396"/>
      <c r="BN33" s="396"/>
      <c r="BO33" s="396"/>
      <c r="BP33" s="396"/>
      <c r="BQ33" s="396"/>
      <c r="BR33" s="396"/>
      <c r="BS33" s="396"/>
      <c r="BT33" s="396"/>
      <c r="BU33" s="396"/>
      <c r="BV33" s="207"/>
      <c r="BW33" s="431" t="s">
        <v>201</v>
      </c>
      <c r="BX33" s="431"/>
      <c r="BY33" s="396" t="s">
        <v>203</v>
      </c>
      <c r="BZ33" s="396"/>
      <c r="CA33" s="396"/>
      <c r="CB33" s="396"/>
      <c r="CC33" s="396"/>
      <c r="CD33" s="396"/>
      <c r="CE33" s="396"/>
      <c r="CF33" s="396"/>
      <c r="CG33" s="396"/>
      <c r="CH33" s="396"/>
      <c r="CI33" s="396"/>
      <c r="CJ33" s="396"/>
      <c r="CK33" s="396"/>
      <c r="CL33" s="396"/>
      <c r="CM33" s="396"/>
      <c r="CN33" s="206"/>
      <c r="CO33" s="431" t="s">
        <v>199</v>
      </c>
      <c r="CP33" s="431"/>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矢掛町国民健康保険事業特別会計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矢掛町水道事業会計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IF('各会計、関係団体の財政状況及び健全化判断比率'!B36="","",'各会計、関係団体の財政状況及び健全化判断比率'!B36)</f>
        <v>矢掛町地域開発事業特別会計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岡山県井原地区清掃施設組合一般会計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矢掛町土地開発公社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矢掛町介護保険事業特別会計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IF('各会計、関係団体の財政状況及び健全化判断比率'!B33="","",'各会計、関係団体の財政状況及び健全化判断比率'!B33)</f>
        <v>矢掛町病院事業会計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井原地区消防組合一般会計</v>
      </c>
      <c r="BZ35" s="598"/>
      <c r="CA35" s="598"/>
      <c r="CB35" s="598"/>
      <c r="CC35" s="598"/>
      <c r="CD35" s="598"/>
      <c r="CE35" s="598"/>
      <c r="CF35" s="598"/>
      <c r="CG35" s="598"/>
      <c r="CH35" s="598"/>
      <c r="CI35" s="598"/>
      <c r="CJ35" s="598"/>
      <c r="CK35" s="598"/>
      <c r="CL35" s="598"/>
      <c r="CM35" s="598"/>
      <c r="CN35" s="181"/>
      <c r="CO35" s="597">
        <f t="shared" ref="CO35:CO43" si="3">IF(CQ35="","",CO34+1)</f>
        <v>22</v>
      </c>
      <c r="CP35" s="597"/>
      <c r="CQ35" s="598" t="str">
        <f>IF('各会計、関係団体の財政状況及び健全化判断比率'!BS8="","",'各会計、関係団体の財政状況及び健全化判断比率'!BS8)</f>
        <v>矢掛町観光交流推進機構</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矢掛町介護サービス事業特別会計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IF('各会計、関係団体の財政状況及び健全化判断比率'!B34="","",'各会計、関係団体の財政状況及び健全化判断比率'!B34)</f>
        <v>矢掛町介護老人保健施設事業会計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岡山県西部衛生施設組合一般会計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矢掛町後期高齢者医療事業特別会計</v>
      </c>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IF('各会計、関係団体の財政状況及び健全化判断比率'!B35="","",'各会計、関係団体の財政状況及び健全化判断比率'!B35)</f>
        <v>矢掛町下水道事業会計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岡山県笠岡市・矢掛町中学校組合一般会計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岡山県市町村総合事務組合一般会計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岡山県市町村総合事務組合貸付金特別会計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岡山県市町村総合事務組合拠出金事業特別会計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岡山県後期高齢者医療広域連合一般会計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岡山県後期高齢者医療広域連合特別会計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岡山県市町村税整理組合一般会計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W67WKIMFx7QLU6jWSyHdWOvX+fRVz63bwDT/ivwMv6UsTLgpIW4GDd4NuLdQ+edsgUVjtDYKuP1koIwlNEyZw==" saltValue="hYS1DZoYqQUn9Tq2ad1Z1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151" t="s">
        <v>559</v>
      </c>
      <c r="D34" s="1151"/>
      <c r="E34" s="1152"/>
      <c r="F34" s="32">
        <v>17.89</v>
      </c>
      <c r="G34" s="33">
        <v>23.76</v>
      </c>
      <c r="H34" s="33">
        <v>13.03</v>
      </c>
      <c r="I34" s="33">
        <v>13.14</v>
      </c>
      <c r="J34" s="34">
        <v>13.79</v>
      </c>
      <c r="K34" s="22"/>
      <c r="L34" s="22"/>
      <c r="M34" s="22"/>
      <c r="N34" s="22"/>
      <c r="O34" s="22"/>
      <c r="P34" s="22"/>
    </row>
    <row r="35" spans="1:16" ht="39" customHeight="1" x14ac:dyDescent="0.2">
      <c r="A35" s="22"/>
      <c r="B35" s="35"/>
      <c r="C35" s="1145" t="s">
        <v>560</v>
      </c>
      <c r="D35" s="1146"/>
      <c r="E35" s="1147"/>
      <c r="F35" s="36">
        <v>9.7100000000000009</v>
      </c>
      <c r="G35" s="37">
        <v>14.49</v>
      </c>
      <c r="H35" s="37">
        <v>9.89</v>
      </c>
      <c r="I35" s="37">
        <v>9.4</v>
      </c>
      <c r="J35" s="38">
        <v>10.11</v>
      </c>
      <c r="K35" s="22"/>
      <c r="L35" s="22"/>
      <c r="M35" s="22"/>
      <c r="N35" s="22"/>
      <c r="O35" s="22"/>
      <c r="P35" s="22"/>
    </row>
    <row r="36" spans="1:16" ht="39" customHeight="1" x14ac:dyDescent="0.2">
      <c r="A36" s="22"/>
      <c r="B36" s="35"/>
      <c r="C36" s="1145" t="s">
        <v>561</v>
      </c>
      <c r="D36" s="1146"/>
      <c r="E36" s="1147"/>
      <c r="F36" s="36">
        <v>10.52</v>
      </c>
      <c r="G36" s="37">
        <v>13.39</v>
      </c>
      <c r="H36" s="37">
        <v>6.46</v>
      </c>
      <c r="I36" s="37">
        <v>7.33</v>
      </c>
      <c r="J36" s="38">
        <v>7.31</v>
      </c>
      <c r="K36" s="22"/>
      <c r="L36" s="22"/>
      <c r="M36" s="22"/>
      <c r="N36" s="22"/>
      <c r="O36" s="22"/>
      <c r="P36" s="22"/>
    </row>
    <row r="37" spans="1:16" ht="39" customHeight="1" x14ac:dyDescent="0.2">
      <c r="A37" s="22"/>
      <c r="B37" s="35"/>
      <c r="C37" s="1145" t="s">
        <v>562</v>
      </c>
      <c r="D37" s="1146"/>
      <c r="E37" s="1147"/>
      <c r="F37" s="36">
        <v>5.14</v>
      </c>
      <c r="G37" s="37">
        <v>7.48</v>
      </c>
      <c r="H37" s="37">
        <v>7.05</v>
      </c>
      <c r="I37" s="37">
        <v>5.26</v>
      </c>
      <c r="J37" s="38">
        <v>4.17</v>
      </c>
      <c r="K37" s="22"/>
      <c r="L37" s="22"/>
      <c r="M37" s="22"/>
      <c r="N37" s="22"/>
      <c r="O37" s="22"/>
      <c r="P37" s="22"/>
    </row>
    <row r="38" spans="1:16" ht="39" customHeight="1" x14ac:dyDescent="0.2">
      <c r="A38" s="22"/>
      <c r="B38" s="35"/>
      <c r="C38" s="1145" t="s">
        <v>563</v>
      </c>
      <c r="D38" s="1146"/>
      <c r="E38" s="1147"/>
      <c r="F38" s="36">
        <v>0.7</v>
      </c>
      <c r="G38" s="37">
        <v>1.03</v>
      </c>
      <c r="H38" s="37">
        <v>0.45</v>
      </c>
      <c r="I38" s="37">
        <v>2.1</v>
      </c>
      <c r="J38" s="38">
        <v>3.09</v>
      </c>
      <c r="K38" s="22"/>
      <c r="L38" s="22"/>
      <c r="M38" s="22"/>
      <c r="N38" s="22"/>
      <c r="O38" s="22"/>
      <c r="P38" s="22"/>
    </row>
    <row r="39" spans="1:16" ht="39" customHeight="1" x14ac:dyDescent="0.2">
      <c r="A39" s="22"/>
      <c r="B39" s="35"/>
      <c r="C39" s="1145" t="s">
        <v>564</v>
      </c>
      <c r="D39" s="1146"/>
      <c r="E39" s="1147"/>
      <c r="F39" s="36">
        <v>7.94</v>
      </c>
      <c r="G39" s="37">
        <v>5.5</v>
      </c>
      <c r="H39" s="37">
        <v>2.87</v>
      </c>
      <c r="I39" s="37">
        <v>2.99</v>
      </c>
      <c r="J39" s="38">
        <v>2.6</v>
      </c>
      <c r="K39" s="22"/>
      <c r="L39" s="22"/>
      <c r="M39" s="22"/>
      <c r="N39" s="22"/>
      <c r="O39" s="22"/>
      <c r="P39" s="22"/>
    </row>
    <row r="40" spans="1:16" ht="39" customHeight="1" x14ac:dyDescent="0.2">
      <c r="A40" s="22"/>
      <c r="B40" s="35"/>
      <c r="C40" s="1145" t="s">
        <v>565</v>
      </c>
      <c r="D40" s="1146"/>
      <c r="E40" s="1147"/>
      <c r="F40" s="36">
        <v>1.24</v>
      </c>
      <c r="G40" s="37">
        <v>0.83</v>
      </c>
      <c r="H40" s="37">
        <v>0.63</v>
      </c>
      <c r="I40" s="37">
        <v>0.53</v>
      </c>
      <c r="J40" s="38">
        <v>0.6</v>
      </c>
      <c r="K40" s="22"/>
      <c r="L40" s="22"/>
      <c r="M40" s="22"/>
      <c r="N40" s="22"/>
      <c r="O40" s="22"/>
      <c r="P40" s="22"/>
    </row>
    <row r="41" spans="1:16" ht="39" customHeight="1" x14ac:dyDescent="0.2">
      <c r="A41" s="22"/>
      <c r="B41" s="35"/>
      <c r="C41" s="1145" t="s">
        <v>566</v>
      </c>
      <c r="D41" s="1146"/>
      <c r="E41" s="1147"/>
      <c r="F41" s="36">
        <v>0.06</v>
      </c>
      <c r="G41" s="37">
        <v>0.06</v>
      </c>
      <c r="H41" s="37">
        <v>0.05</v>
      </c>
      <c r="I41" s="37">
        <v>0.05</v>
      </c>
      <c r="J41" s="38">
        <v>0.09</v>
      </c>
      <c r="K41" s="22"/>
      <c r="L41" s="22"/>
      <c r="M41" s="22"/>
      <c r="N41" s="22"/>
      <c r="O41" s="22"/>
      <c r="P41" s="22"/>
    </row>
    <row r="42" spans="1:16" ht="39" customHeight="1" x14ac:dyDescent="0.2">
      <c r="A42" s="22"/>
      <c r="B42" s="39"/>
      <c r="C42" s="1145" t="s">
        <v>567</v>
      </c>
      <c r="D42" s="1146"/>
      <c r="E42" s="1147"/>
      <c r="F42" s="36" t="s">
        <v>511</v>
      </c>
      <c r="G42" s="37" t="s">
        <v>511</v>
      </c>
      <c r="H42" s="37" t="s">
        <v>511</v>
      </c>
      <c r="I42" s="37" t="s">
        <v>511</v>
      </c>
      <c r="J42" s="38" t="s">
        <v>511</v>
      </c>
      <c r="K42" s="22"/>
      <c r="L42" s="22"/>
      <c r="M42" s="22"/>
      <c r="N42" s="22"/>
      <c r="O42" s="22"/>
      <c r="P42" s="22"/>
    </row>
    <row r="43" spans="1:16" ht="39" customHeight="1" thickBot="1" x14ac:dyDescent="0.25">
      <c r="A43" s="22"/>
      <c r="B43" s="40"/>
      <c r="C43" s="1148" t="s">
        <v>568</v>
      </c>
      <c r="D43" s="1149"/>
      <c r="E43" s="1150"/>
      <c r="F43" s="41">
        <v>0.33</v>
      </c>
      <c r="G43" s="42">
        <v>0.32</v>
      </c>
      <c r="H43" s="42">
        <v>7.0000000000000007E-2</v>
      </c>
      <c r="I43" s="42">
        <v>0.06</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7tk0yaAW17QzXVIHjdFpI4yruVPYd+xmyA8P7CcIiQLqBjCOsP0Q+ni8wJIL7icUj8g+Q7sv1N9PktE8SquOw==" saltValue="QXYnZmNIvA3zdPAp4PP5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754</v>
      </c>
      <c r="L45" s="60">
        <v>785</v>
      </c>
      <c r="M45" s="60">
        <v>837</v>
      </c>
      <c r="N45" s="60">
        <v>897</v>
      </c>
      <c r="O45" s="61">
        <v>920</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2">
      <c r="A48" s="48"/>
      <c r="B48" s="1155"/>
      <c r="C48" s="1156"/>
      <c r="D48" s="62"/>
      <c r="E48" s="1161" t="s">
        <v>15</v>
      </c>
      <c r="F48" s="1161"/>
      <c r="G48" s="1161"/>
      <c r="H48" s="1161"/>
      <c r="I48" s="1161"/>
      <c r="J48" s="1162"/>
      <c r="K48" s="63">
        <v>567</v>
      </c>
      <c r="L48" s="64">
        <v>594</v>
      </c>
      <c r="M48" s="64">
        <v>611</v>
      </c>
      <c r="N48" s="64">
        <v>675</v>
      </c>
      <c r="O48" s="65">
        <v>639</v>
      </c>
      <c r="P48" s="48"/>
      <c r="Q48" s="48"/>
      <c r="R48" s="48"/>
      <c r="S48" s="48"/>
      <c r="T48" s="48"/>
      <c r="U48" s="48"/>
    </row>
    <row r="49" spans="1:21" ht="30.75" customHeight="1" x14ac:dyDescent="0.2">
      <c r="A49" s="48"/>
      <c r="B49" s="1155"/>
      <c r="C49" s="1156"/>
      <c r="D49" s="62"/>
      <c r="E49" s="1161" t="s">
        <v>16</v>
      </c>
      <c r="F49" s="1161"/>
      <c r="G49" s="1161"/>
      <c r="H49" s="1161"/>
      <c r="I49" s="1161"/>
      <c r="J49" s="1162"/>
      <c r="K49" s="63">
        <v>5</v>
      </c>
      <c r="L49" s="64">
        <v>5</v>
      </c>
      <c r="M49" s="64">
        <v>5</v>
      </c>
      <c r="N49" s="64">
        <v>6</v>
      </c>
      <c r="O49" s="65">
        <v>6</v>
      </c>
      <c r="P49" s="48"/>
      <c r="Q49" s="48"/>
      <c r="R49" s="48"/>
      <c r="S49" s="48"/>
      <c r="T49" s="48"/>
      <c r="U49" s="48"/>
    </row>
    <row r="50" spans="1:21" ht="30.75" customHeight="1" x14ac:dyDescent="0.2">
      <c r="A50" s="48"/>
      <c r="B50" s="1155"/>
      <c r="C50" s="1156"/>
      <c r="D50" s="62"/>
      <c r="E50" s="1161" t="s">
        <v>17</v>
      </c>
      <c r="F50" s="1161"/>
      <c r="G50" s="1161"/>
      <c r="H50" s="1161"/>
      <c r="I50" s="1161"/>
      <c r="J50" s="1162"/>
      <c r="K50" s="63">
        <v>4</v>
      </c>
      <c r="L50" s="64">
        <v>4</v>
      </c>
      <c r="M50" s="64">
        <v>3</v>
      </c>
      <c r="N50" s="64">
        <v>3</v>
      </c>
      <c r="O50" s="65">
        <v>3</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987</v>
      </c>
      <c r="L52" s="64">
        <v>1029</v>
      </c>
      <c r="M52" s="64">
        <v>1086</v>
      </c>
      <c r="N52" s="64">
        <v>1160</v>
      </c>
      <c r="O52" s="65">
        <v>1206</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343</v>
      </c>
      <c r="L53" s="69">
        <v>359</v>
      </c>
      <c r="M53" s="69">
        <v>370</v>
      </c>
      <c r="N53" s="69">
        <v>421</v>
      </c>
      <c r="O53" s="70">
        <v>362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3">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0UlNi0yiUM/S/c3lRDTq5YmsDDbo7mvwWMMI8+Fe0gW2/KGD6whZvueV0ipTNTyjs4SZ1ikWUVFn3nMiuxgbNQ==" saltValue="kWAp6qoe40IRxU/qwxdhK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551</v>
      </c>
      <c r="J40" s="103" t="s">
        <v>552</v>
      </c>
      <c r="K40" s="103" t="s">
        <v>553</v>
      </c>
      <c r="L40" s="103" t="s">
        <v>554</v>
      </c>
      <c r="M40" s="104" t="s">
        <v>555</v>
      </c>
    </row>
    <row r="41" spans="2:13" ht="27.75" customHeight="1" x14ac:dyDescent="0.2">
      <c r="B41" s="1184" t="s">
        <v>32</v>
      </c>
      <c r="C41" s="1185"/>
      <c r="D41" s="105"/>
      <c r="E41" s="1190" t="s">
        <v>33</v>
      </c>
      <c r="F41" s="1190"/>
      <c r="G41" s="1190"/>
      <c r="H41" s="1191"/>
      <c r="I41" s="355">
        <v>9712</v>
      </c>
      <c r="J41" s="356">
        <v>10309</v>
      </c>
      <c r="K41" s="356">
        <v>10194</v>
      </c>
      <c r="L41" s="356">
        <v>10048</v>
      </c>
      <c r="M41" s="357">
        <v>9473</v>
      </c>
    </row>
    <row r="42" spans="2:13" ht="27.75" customHeight="1" x14ac:dyDescent="0.2">
      <c r="B42" s="1186"/>
      <c r="C42" s="1187"/>
      <c r="D42" s="106"/>
      <c r="E42" s="1192" t="s">
        <v>34</v>
      </c>
      <c r="F42" s="1192"/>
      <c r="G42" s="1192"/>
      <c r="H42" s="1193"/>
      <c r="I42" s="358">
        <v>271</v>
      </c>
      <c r="J42" s="359">
        <v>212</v>
      </c>
      <c r="K42" s="359">
        <v>416</v>
      </c>
      <c r="L42" s="359">
        <v>329</v>
      </c>
      <c r="M42" s="360">
        <v>323</v>
      </c>
    </row>
    <row r="43" spans="2:13" ht="27.75" customHeight="1" x14ac:dyDescent="0.2">
      <c r="B43" s="1186"/>
      <c r="C43" s="1187"/>
      <c r="D43" s="106"/>
      <c r="E43" s="1192" t="s">
        <v>35</v>
      </c>
      <c r="F43" s="1192"/>
      <c r="G43" s="1192"/>
      <c r="H43" s="1193"/>
      <c r="I43" s="358">
        <v>7956</v>
      </c>
      <c r="J43" s="359">
        <v>7393</v>
      </c>
      <c r="K43" s="359">
        <v>6627</v>
      </c>
      <c r="L43" s="359">
        <v>6406</v>
      </c>
      <c r="M43" s="360">
        <v>5909</v>
      </c>
    </row>
    <row r="44" spans="2:13" ht="27.75" customHeight="1" x14ac:dyDescent="0.2">
      <c r="B44" s="1186"/>
      <c r="C44" s="1187"/>
      <c r="D44" s="106"/>
      <c r="E44" s="1192" t="s">
        <v>36</v>
      </c>
      <c r="F44" s="1192"/>
      <c r="G44" s="1192"/>
      <c r="H44" s="1193"/>
      <c r="I44" s="358">
        <v>62</v>
      </c>
      <c r="J44" s="359">
        <v>59</v>
      </c>
      <c r="K44" s="359">
        <v>56</v>
      </c>
      <c r="L44" s="359">
        <v>52</v>
      </c>
      <c r="M44" s="360">
        <v>47</v>
      </c>
    </row>
    <row r="45" spans="2:13" ht="27.75" customHeight="1" x14ac:dyDescent="0.2">
      <c r="B45" s="1186"/>
      <c r="C45" s="1187"/>
      <c r="D45" s="106"/>
      <c r="E45" s="1192" t="s">
        <v>37</v>
      </c>
      <c r="F45" s="1192"/>
      <c r="G45" s="1192"/>
      <c r="H45" s="1193"/>
      <c r="I45" s="358">
        <v>767</v>
      </c>
      <c r="J45" s="359">
        <v>764</v>
      </c>
      <c r="K45" s="359">
        <v>680</v>
      </c>
      <c r="L45" s="359">
        <v>607</v>
      </c>
      <c r="M45" s="360">
        <v>597</v>
      </c>
    </row>
    <row r="46" spans="2:13" ht="27.75" customHeight="1" x14ac:dyDescent="0.2">
      <c r="B46" s="1186"/>
      <c r="C46" s="1187"/>
      <c r="D46" s="107"/>
      <c r="E46" s="1192" t="s">
        <v>38</v>
      </c>
      <c r="F46" s="1192"/>
      <c r="G46" s="1192"/>
      <c r="H46" s="1193"/>
      <c r="I46" s="358" t="s">
        <v>511</v>
      </c>
      <c r="J46" s="359" t="s">
        <v>511</v>
      </c>
      <c r="K46" s="359" t="s">
        <v>511</v>
      </c>
      <c r="L46" s="359">
        <v>67</v>
      </c>
      <c r="M46" s="360" t="s">
        <v>511</v>
      </c>
    </row>
    <row r="47" spans="2:13" ht="27.75" customHeight="1" x14ac:dyDescent="0.2">
      <c r="B47" s="1186"/>
      <c r="C47" s="1187"/>
      <c r="D47" s="108"/>
      <c r="E47" s="1194" t="s">
        <v>39</v>
      </c>
      <c r="F47" s="1195"/>
      <c r="G47" s="1195"/>
      <c r="H47" s="1196"/>
      <c r="I47" s="358" t="s">
        <v>511</v>
      </c>
      <c r="J47" s="359" t="s">
        <v>511</v>
      </c>
      <c r="K47" s="359" t="s">
        <v>511</v>
      </c>
      <c r="L47" s="359" t="s">
        <v>511</v>
      </c>
      <c r="M47" s="360" t="s">
        <v>511</v>
      </c>
    </row>
    <row r="48" spans="2:13" ht="27.75" customHeight="1" x14ac:dyDescent="0.2">
      <c r="B48" s="1186"/>
      <c r="C48" s="1187"/>
      <c r="D48" s="106"/>
      <c r="E48" s="1192" t="s">
        <v>40</v>
      </c>
      <c r="F48" s="1192"/>
      <c r="G48" s="1192"/>
      <c r="H48" s="1193"/>
      <c r="I48" s="358" t="s">
        <v>511</v>
      </c>
      <c r="J48" s="359" t="s">
        <v>511</v>
      </c>
      <c r="K48" s="359" t="s">
        <v>511</v>
      </c>
      <c r="L48" s="359" t="s">
        <v>511</v>
      </c>
      <c r="M48" s="360" t="s">
        <v>511</v>
      </c>
    </row>
    <row r="49" spans="2:13" ht="27.75" customHeight="1" x14ac:dyDescent="0.2">
      <c r="B49" s="1188"/>
      <c r="C49" s="1189"/>
      <c r="D49" s="106"/>
      <c r="E49" s="1192" t="s">
        <v>41</v>
      </c>
      <c r="F49" s="1192"/>
      <c r="G49" s="1192"/>
      <c r="H49" s="1193"/>
      <c r="I49" s="358" t="s">
        <v>511</v>
      </c>
      <c r="J49" s="359" t="s">
        <v>511</v>
      </c>
      <c r="K49" s="359" t="s">
        <v>511</v>
      </c>
      <c r="L49" s="359" t="s">
        <v>511</v>
      </c>
      <c r="M49" s="360" t="s">
        <v>511</v>
      </c>
    </row>
    <row r="50" spans="2:13" ht="27.75" customHeight="1" x14ac:dyDescent="0.2">
      <c r="B50" s="1197" t="s">
        <v>42</v>
      </c>
      <c r="C50" s="1198"/>
      <c r="D50" s="109"/>
      <c r="E50" s="1192" t="s">
        <v>43</v>
      </c>
      <c r="F50" s="1192"/>
      <c r="G50" s="1192"/>
      <c r="H50" s="1193"/>
      <c r="I50" s="358">
        <v>8331</v>
      </c>
      <c r="J50" s="359">
        <v>8419</v>
      </c>
      <c r="K50" s="359">
        <v>8603</v>
      </c>
      <c r="L50" s="359">
        <v>8975</v>
      </c>
      <c r="M50" s="360">
        <v>9340</v>
      </c>
    </row>
    <row r="51" spans="2:13" ht="27.75" customHeight="1" x14ac:dyDescent="0.2">
      <c r="B51" s="1186"/>
      <c r="C51" s="1187"/>
      <c r="D51" s="106"/>
      <c r="E51" s="1192" t="s">
        <v>44</v>
      </c>
      <c r="F51" s="1192"/>
      <c r="G51" s="1192"/>
      <c r="H51" s="1193"/>
      <c r="I51" s="358">
        <v>53</v>
      </c>
      <c r="J51" s="359">
        <v>47</v>
      </c>
      <c r="K51" s="359">
        <v>148</v>
      </c>
      <c r="L51" s="359">
        <v>142</v>
      </c>
      <c r="M51" s="360">
        <v>135</v>
      </c>
    </row>
    <row r="52" spans="2:13" ht="27.75" customHeight="1" x14ac:dyDescent="0.2">
      <c r="B52" s="1188"/>
      <c r="C52" s="1189"/>
      <c r="D52" s="106"/>
      <c r="E52" s="1192" t="s">
        <v>45</v>
      </c>
      <c r="F52" s="1192"/>
      <c r="G52" s="1192"/>
      <c r="H52" s="1193"/>
      <c r="I52" s="358">
        <v>12217</v>
      </c>
      <c r="J52" s="359">
        <v>12462</v>
      </c>
      <c r="K52" s="359">
        <v>12072</v>
      </c>
      <c r="L52" s="359">
        <v>11583</v>
      </c>
      <c r="M52" s="360">
        <v>11059</v>
      </c>
    </row>
    <row r="53" spans="2:13" ht="27.75" customHeight="1" thickBot="1" x14ac:dyDescent="0.25">
      <c r="B53" s="1199" t="s">
        <v>46</v>
      </c>
      <c r="C53" s="1200"/>
      <c r="D53" s="110"/>
      <c r="E53" s="1201" t="s">
        <v>47</v>
      </c>
      <c r="F53" s="1201"/>
      <c r="G53" s="1201"/>
      <c r="H53" s="1202"/>
      <c r="I53" s="361">
        <v>-1834</v>
      </c>
      <c r="J53" s="362">
        <v>-2192</v>
      </c>
      <c r="K53" s="362">
        <v>-2850</v>
      </c>
      <c r="L53" s="362">
        <v>-3192</v>
      </c>
      <c r="M53" s="363">
        <v>-4186</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5Ed0FGOl7oIVjbw65t5XX47OR4bo8C4Imrti41AowwNG3tq9xvsYqjijjdUOUUCJeTZ5SOo7oF2METZlyydXxQ==" saltValue="WvAGWjb4/uvc8YKvzNwR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553</v>
      </c>
      <c r="G54" s="119" t="s">
        <v>554</v>
      </c>
      <c r="H54" s="120" t="s">
        <v>555</v>
      </c>
    </row>
    <row r="55" spans="2:8" ht="52.5" customHeight="1" x14ac:dyDescent="0.2">
      <c r="B55" s="121"/>
      <c r="C55" s="1211" t="s">
        <v>50</v>
      </c>
      <c r="D55" s="1211"/>
      <c r="E55" s="1212"/>
      <c r="F55" s="122">
        <v>3420</v>
      </c>
      <c r="G55" s="122">
        <v>3615</v>
      </c>
      <c r="H55" s="123">
        <v>3723</v>
      </c>
    </row>
    <row r="56" spans="2:8" ht="52.5" customHeight="1" x14ac:dyDescent="0.2">
      <c r="B56" s="124"/>
      <c r="C56" s="1213" t="s">
        <v>51</v>
      </c>
      <c r="D56" s="1213"/>
      <c r="E56" s="1214"/>
      <c r="F56" s="125">
        <v>1221</v>
      </c>
      <c r="G56" s="125">
        <v>1234</v>
      </c>
      <c r="H56" s="126">
        <v>1208</v>
      </c>
    </row>
    <row r="57" spans="2:8" ht="53.25" customHeight="1" x14ac:dyDescent="0.2">
      <c r="B57" s="124"/>
      <c r="C57" s="1215" t="s">
        <v>52</v>
      </c>
      <c r="D57" s="1215"/>
      <c r="E57" s="1216"/>
      <c r="F57" s="127">
        <v>3391</v>
      </c>
      <c r="G57" s="127">
        <v>3554</v>
      </c>
      <c r="H57" s="128">
        <v>3874</v>
      </c>
    </row>
    <row r="58" spans="2:8" ht="45.75" customHeight="1" x14ac:dyDescent="0.2">
      <c r="B58" s="129"/>
      <c r="C58" s="1203" t="s">
        <v>589</v>
      </c>
      <c r="D58" s="1204"/>
      <c r="E58" s="1205"/>
      <c r="F58" s="130">
        <v>607</v>
      </c>
      <c r="G58" s="130">
        <v>607</v>
      </c>
      <c r="H58" s="131">
        <v>607</v>
      </c>
    </row>
    <row r="59" spans="2:8" ht="45.75" customHeight="1" x14ac:dyDescent="0.2">
      <c r="B59" s="129"/>
      <c r="C59" s="1203" t="s">
        <v>590</v>
      </c>
      <c r="D59" s="1204"/>
      <c r="E59" s="1205"/>
      <c r="F59" s="130">
        <v>552</v>
      </c>
      <c r="G59" s="130">
        <v>557</v>
      </c>
      <c r="H59" s="131">
        <v>564</v>
      </c>
    </row>
    <row r="60" spans="2:8" ht="45.75" customHeight="1" x14ac:dyDescent="0.2">
      <c r="B60" s="129"/>
      <c r="C60" s="1203" t="s">
        <v>591</v>
      </c>
      <c r="D60" s="1204"/>
      <c r="E60" s="1205"/>
      <c r="F60" s="130">
        <v>510</v>
      </c>
      <c r="G60" s="130">
        <v>511</v>
      </c>
      <c r="H60" s="131">
        <v>514</v>
      </c>
    </row>
    <row r="61" spans="2:8" ht="45.75" customHeight="1" x14ac:dyDescent="0.2">
      <c r="B61" s="129"/>
      <c r="C61" s="1203" t="s">
        <v>592</v>
      </c>
      <c r="D61" s="1204"/>
      <c r="E61" s="1205"/>
      <c r="F61" s="130">
        <v>455</v>
      </c>
      <c r="G61" s="130">
        <v>490</v>
      </c>
      <c r="H61" s="131">
        <v>504</v>
      </c>
    </row>
    <row r="62" spans="2:8" ht="45.75" customHeight="1" thickBot="1" x14ac:dyDescent="0.25">
      <c r="B62" s="132"/>
      <c r="C62" s="1206" t="s">
        <v>594</v>
      </c>
      <c r="D62" s="1207"/>
      <c r="E62" s="1208"/>
      <c r="F62" s="133">
        <v>30</v>
      </c>
      <c r="G62" s="133">
        <v>59</v>
      </c>
      <c r="H62" s="134">
        <v>243</v>
      </c>
    </row>
    <row r="63" spans="2:8" ht="52.5" customHeight="1" thickBot="1" x14ac:dyDescent="0.25">
      <c r="B63" s="135"/>
      <c r="C63" s="1209" t="s">
        <v>53</v>
      </c>
      <c r="D63" s="1209"/>
      <c r="E63" s="1210"/>
      <c r="F63" s="136">
        <v>8032</v>
      </c>
      <c r="G63" s="136">
        <v>8402</v>
      </c>
      <c r="H63" s="137">
        <v>8804</v>
      </c>
    </row>
    <row r="64" spans="2:8" ht="13" x14ac:dyDescent="0.2"/>
  </sheetData>
  <sheetProtection algorithmName="SHA-512" hashValue="6IKuOiFVMGk9usnukPr6m1ytS9CTnTIp3BjSuzK8NQnL2BPfu/FUVevJybmuZPE/0yl3vSuDWhBwUTdhQiypBQ==" saltValue="QKv/HWRp6gC6EEHUUX20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549</v>
      </c>
      <c r="G2" s="151"/>
      <c r="H2" s="152"/>
    </row>
    <row r="3" spans="1:8" x14ac:dyDescent="0.2">
      <c r="A3" s="148" t="s">
        <v>542</v>
      </c>
      <c r="B3" s="153"/>
      <c r="C3" s="154"/>
      <c r="D3" s="155">
        <v>76673</v>
      </c>
      <c r="E3" s="156"/>
      <c r="F3" s="157">
        <v>108252</v>
      </c>
      <c r="G3" s="158"/>
      <c r="H3" s="159"/>
    </row>
    <row r="4" spans="1:8" x14ac:dyDescent="0.2">
      <c r="A4" s="160"/>
      <c r="B4" s="161"/>
      <c r="C4" s="162"/>
      <c r="D4" s="163">
        <v>48900</v>
      </c>
      <c r="E4" s="164"/>
      <c r="F4" s="165">
        <v>50321</v>
      </c>
      <c r="G4" s="166"/>
      <c r="H4" s="167"/>
    </row>
    <row r="5" spans="1:8" x14ac:dyDescent="0.2">
      <c r="A5" s="148" t="s">
        <v>544</v>
      </c>
      <c r="B5" s="153"/>
      <c r="C5" s="154"/>
      <c r="D5" s="155">
        <v>110778</v>
      </c>
      <c r="E5" s="156"/>
      <c r="F5" s="157">
        <v>93492</v>
      </c>
      <c r="G5" s="158"/>
      <c r="H5" s="159"/>
    </row>
    <row r="6" spans="1:8" x14ac:dyDescent="0.2">
      <c r="A6" s="160"/>
      <c r="B6" s="161"/>
      <c r="C6" s="162"/>
      <c r="D6" s="163">
        <v>70162</v>
      </c>
      <c r="E6" s="164"/>
      <c r="F6" s="165">
        <v>53316</v>
      </c>
      <c r="G6" s="166"/>
      <c r="H6" s="167"/>
    </row>
    <row r="7" spans="1:8" x14ac:dyDescent="0.2">
      <c r="A7" s="148" t="s">
        <v>545</v>
      </c>
      <c r="B7" s="153"/>
      <c r="C7" s="154"/>
      <c r="D7" s="155">
        <v>143070</v>
      </c>
      <c r="E7" s="156"/>
      <c r="F7" s="157">
        <v>94796</v>
      </c>
      <c r="G7" s="158"/>
      <c r="H7" s="159"/>
    </row>
    <row r="8" spans="1:8" x14ac:dyDescent="0.2">
      <c r="A8" s="160"/>
      <c r="B8" s="161"/>
      <c r="C8" s="162"/>
      <c r="D8" s="163">
        <v>62881</v>
      </c>
      <c r="E8" s="164"/>
      <c r="F8" s="165">
        <v>55781</v>
      </c>
      <c r="G8" s="166"/>
      <c r="H8" s="167"/>
    </row>
    <row r="9" spans="1:8" x14ac:dyDescent="0.2">
      <c r="A9" s="148" t="s">
        <v>546</v>
      </c>
      <c r="B9" s="153"/>
      <c r="C9" s="154"/>
      <c r="D9" s="155">
        <v>82613</v>
      </c>
      <c r="E9" s="156"/>
      <c r="F9" s="157">
        <v>85942</v>
      </c>
      <c r="G9" s="158"/>
      <c r="H9" s="159"/>
    </row>
    <row r="10" spans="1:8" x14ac:dyDescent="0.2">
      <c r="A10" s="160"/>
      <c r="B10" s="161"/>
      <c r="C10" s="162"/>
      <c r="D10" s="163">
        <v>43062</v>
      </c>
      <c r="E10" s="164"/>
      <c r="F10" s="165">
        <v>48630</v>
      </c>
      <c r="G10" s="166"/>
      <c r="H10" s="167"/>
    </row>
    <row r="11" spans="1:8" x14ac:dyDescent="0.2">
      <c r="A11" s="148" t="s">
        <v>547</v>
      </c>
      <c r="B11" s="153"/>
      <c r="C11" s="154"/>
      <c r="D11" s="155">
        <v>63990</v>
      </c>
      <c r="E11" s="156"/>
      <c r="F11" s="157">
        <v>95007</v>
      </c>
      <c r="G11" s="158"/>
      <c r="H11" s="159"/>
    </row>
    <row r="12" spans="1:8" x14ac:dyDescent="0.2">
      <c r="A12" s="160"/>
      <c r="B12" s="161"/>
      <c r="C12" s="168"/>
      <c r="D12" s="163">
        <v>35140</v>
      </c>
      <c r="E12" s="164"/>
      <c r="F12" s="165">
        <v>48509</v>
      </c>
      <c r="G12" s="166"/>
      <c r="H12" s="167"/>
    </row>
    <row r="13" spans="1:8" x14ac:dyDescent="0.2">
      <c r="A13" s="148"/>
      <c r="B13" s="153"/>
      <c r="C13" s="169"/>
      <c r="D13" s="170">
        <v>95425</v>
      </c>
      <c r="E13" s="171"/>
      <c r="F13" s="172">
        <v>95498</v>
      </c>
      <c r="G13" s="173"/>
      <c r="H13" s="159"/>
    </row>
    <row r="14" spans="1:8" x14ac:dyDescent="0.2">
      <c r="A14" s="160"/>
      <c r="B14" s="161"/>
      <c r="C14" s="162"/>
      <c r="D14" s="163">
        <v>52029</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10.66</v>
      </c>
      <c r="C19" s="174">
        <f>ROUND(VALUE(SUBSTITUTE(実質収支比率等に係る経年分析!G$48,"▲","-")),2)</f>
        <v>13.59</v>
      </c>
      <c r="D19" s="174">
        <f>ROUND(VALUE(SUBSTITUTE(実質収支比率等に係る経年分析!H$48,"▲","-")),2)</f>
        <v>6.46</v>
      </c>
      <c r="E19" s="174">
        <f>ROUND(VALUE(SUBSTITUTE(実質収支比率等に係る経年分析!I$48,"▲","-")),2)</f>
        <v>7.33</v>
      </c>
      <c r="F19" s="174">
        <f>ROUND(VALUE(SUBSTITUTE(実質収支比率等に係る経年分析!J$48,"▲","-")),2)</f>
        <v>7.31</v>
      </c>
    </row>
    <row r="20" spans="1:11" x14ac:dyDescent="0.2">
      <c r="A20" s="174" t="s">
        <v>57</v>
      </c>
      <c r="B20" s="174">
        <f>ROUND(VALUE(SUBSTITUTE(実質収支比率等に係る経年分析!F$47,"▲","-")),2)</f>
        <v>65.75</v>
      </c>
      <c r="C20" s="174">
        <f>ROUND(VALUE(SUBSTITUTE(実質収支比率等に係る経年分析!G$47,"▲","-")),2)</f>
        <v>66.11</v>
      </c>
      <c r="D20" s="174">
        <f>ROUND(VALUE(SUBSTITUTE(実質収支比率等に係る経年分析!H$47,"▲","-")),2)</f>
        <v>64.7</v>
      </c>
      <c r="E20" s="174">
        <f>ROUND(VALUE(SUBSTITUTE(実質収支比率等に係る経年分析!I$47,"▲","-")),2)</f>
        <v>63.58</v>
      </c>
      <c r="F20" s="174">
        <f>ROUND(VALUE(SUBSTITUTE(実質収支比率等に係る経年分析!J$47,"▲","-")),2)</f>
        <v>65.91</v>
      </c>
    </row>
    <row r="21" spans="1:11" x14ac:dyDescent="0.2">
      <c r="A21" s="174" t="s">
        <v>58</v>
      </c>
      <c r="B21" s="174">
        <f>IF(ISNUMBER(VALUE(SUBSTITUTE(実質収支比率等に係る経年分析!F$49,"▲","-"))),ROUND(VALUE(SUBSTITUTE(実質収支比率等に係る経年分析!F$49,"▲","-")),2),NA())</f>
        <v>-25.26</v>
      </c>
      <c r="C21" s="174">
        <f>IF(ISNUMBER(VALUE(SUBSTITUTE(実質収支比率等に係る経年分析!G$49,"▲","-"))),ROUND(VALUE(SUBSTITUTE(実質収支比率等に係る経年分析!G$49,"▲","-")),2),NA())</f>
        <v>-1</v>
      </c>
      <c r="D21" s="174">
        <f>IF(ISNUMBER(VALUE(SUBSTITUTE(実質収支比率等に係る経年分析!H$49,"▲","-"))),ROUND(VALUE(SUBSTITUTE(実質収支比率等に係る経年分析!H$49,"▲","-")),2),NA())</f>
        <v>-3.23</v>
      </c>
      <c r="E21" s="174">
        <f>IF(ISNUMBER(VALUE(SUBSTITUTE(実質収支比率等に係る経年分析!I$49,"▲","-"))),ROUND(VALUE(SUBSTITUTE(実質収支比率等に係る経年分析!I$49,"▲","-")),2),NA())</f>
        <v>6.67</v>
      </c>
      <c r="F21" s="174">
        <f>IF(ISNUMBER(VALUE(SUBSTITUTE(実質収支比率等に係る経年分析!J$49,"▲","-"))),ROUND(VALUE(SUBSTITUTE(実質収支比率等に係る経年分析!J$49,"▲","-")),2),NA())</f>
        <v>3.1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0.32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7.0000000000000007E-2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0.06</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0.06</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矢掛町地域開発事業特別会計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0.09</v>
      </c>
    </row>
    <row r="30" spans="1:11" x14ac:dyDescent="0.2">
      <c r="A30" s="175" t="str">
        <f>IF(連結実質赤字比率に係る赤字・黒字の構成分析!C$40="",NA(),連結実質赤字比率に係る赤字・黒字の構成分析!C$40)</f>
        <v>矢掛町国民健康保険事業特別会計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1.24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0.63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0.53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0.6</v>
      </c>
    </row>
    <row r="31" spans="1:11" x14ac:dyDescent="0.2">
      <c r="A31" s="175" t="str">
        <f>IF(連結実質赤字比率に係る赤字・黒字の構成分析!C$39="",NA(),連結実質赤字比率に係る赤字・黒字の構成分析!C$39)</f>
        <v>矢掛町介護老人保健施設事業会計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7.94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5.5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2.87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2.99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2.6</v>
      </c>
    </row>
    <row r="32" spans="1:11" x14ac:dyDescent="0.2">
      <c r="A32" s="175" t="str">
        <f>IF(連結実質赤字比率に係る赤字・黒字の構成分析!C$38="",NA(),連結実質赤字比率に係る赤字・黒字の構成分析!C$38)</f>
        <v>矢掛町介護保険事業特別会計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3.09</v>
      </c>
    </row>
    <row r="33" spans="1:16" x14ac:dyDescent="0.2">
      <c r="A33" s="175" t="str">
        <f>IF(連結実質赤字比率に係る赤字・黒字の構成分析!C$37="",NA(),連結実質赤字比率に係る赤字・黒字の構成分析!C$37)</f>
        <v>矢掛町下水道事業会計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5.14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7.48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7.05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5.26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4.17</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10.52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13.39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6.46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7.31</v>
      </c>
    </row>
    <row r="35" spans="1:16" x14ac:dyDescent="0.2">
      <c r="A35" s="175" t="str">
        <f>IF(連結実質赤字比率に係る赤字・黒字の構成分析!C$35="",NA(),連結実質赤字比率に係る赤字・黒字の構成分析!C$35)</f>
        <v>矢掛町水道事業会計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9.7100000000000009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10.11</v>
      </c>
    </row>
    <row r="36" spans="1:16" x14ac:dyDescent="0.2">
      <c r="A36" s="175" t="str">
        <f>IF(連結実質赤字比率に係る赤字・黒字の構成分析!C$34="",NA(),連結実質赤字比率に係る赤字・黒字の構成分析!C$34)</f>
        <v>矢掛町病院事業会計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17.89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23.76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13.03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13.14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13.79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987</v>
      </c>
      <c r="E42" s="176"/>
      <c r="F42" s="176"/>
      <c r="G42" s="176">
        <f>'実質公債費比率（分子）の構造'!L$52</f>
        <v>1029</v>
      </c>
      <c r="H42" s="176"/>
      <c r="I42" s="176"/>
      <c r="J42" s="176">
        <f>'実質公債費比率（分子）の構造'!M$52</f>
        <v>1086</v>
      </c>
      <c r="K42" s="176"/>
      <c r="L42" s="176"/>
      <c r="M42" s="176">
        <f>'実質公債費比率（分子）の構造'!N$52</f>
        <v>1160</v>
      </c>
      <c r="N42" s="176"/>
      <c r="O42" s="176"/>
      <c r="P42" s="176">
        <f>'実質公債費比率（分子）の構造'!O$52</f>
        <v>1206</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4</v>
      </c>
      <c r="C44" s="176"/>
      <c r="D44" s="176"/>
      <c r="E44" s="176">
        <f>'実質公債費比率（分子）の構造'!L$50</f>
        <v>4</v>
      </c>
      <c r="F44" s="176"/>
      <c r="G44" s="176"/>
      <c r="H44" s="176">
        <f>'実質公債費比率（分子）の構造'!M$50</f>
        <v>3</v>
      </c>
      <c r="I44" s="176"/>
      <c r="J44" s="176"/>
      <c r="K44" s="176">
        <f>'実質公債費比率（分子）の構造'!N$50</f>
        <v>3</v>
      </c>
      <c r="L44" s="176"/>
      <c r="M44" s="176"/>
      <c r="N44" s="176">
        <f>'実質公債費比率（分子）の構造'!O$50</f>
        <v>3</v>
      </c>
      <c r="O44" s="176"/>
      <c r="P44" s="176"/>
    </row>
    <row r="45" spans="1:16" x14ac:dyDescent="0.2">
      <c r="A45" s="176" t="s">
        <v>68</v>
      </c>
      <c r="B45" s="176">
        <f>'実質公債費比率（分子）の構造'!K$49</f>
        <v>5</v>
      </c>
      <c r="C45" s="176"/>
      <c r="D45" s="176"/>
      <c r="E45" s="176">
        <f>'実質公債費比率（分子）の構造'!L$49</f>
        <v>5</v>
      </c>
      <c r="F45" s="176"/>
      <c r="G45" s="176"/>
      <c r="H45" s="176">
        <f>'実質公債費比率（分子）の構造'!M$49</f>
        <v>5</v>
      </c>
      <c r="I45" s="176"/>
      <c r="J45" s="176"/>
      <c r="K45" s="176">
        <f>'実質公債費比率（分子）の構造'!N$49</f>
        <v>6</v>
      </c>
      <c r="L45" s="176"/>
      <c r="M45" s="176"/>
      <c r="N45" s="176">
        <f>'実質公債費比率（分子）の構造'!O$49</f>
        <v>6</v>
      </c>
      <c r="O45" s="176"/>
      <c r="P45" s="176"/>
    </row>
    <row r="46" spans="1:16" x14ac:dyDescent="0.2">
      <c r="A46" s="176" t="s">
        <v>69</v>
      </c>
      <c r="B46" s="176">
        <f>'実質公債費比率（分子）の構造'!K$48</f>
        <v>567</v>
      </c>
      <c r="C46" s="176"/>
      <c r="D46" s="176"/>
      <c r="E46" s="176">
        <f>'実質公債費比率（分子）の構造'!L$48</f>
        <v>594</v>
      </c>
      <c r="F46" s="176"/>
      <c r="G46" s="176"/>
      <c r="H46" s="176">
        <f>'実質公債費比率（分子）の構造'!M$48</f>
        <v>611</v>
      </c>
      <c r="I46" s="176"/>
      <c r="J46" s="176"/>
      <c r="K46" s="176">
        <f>'実質公債費比率（分子）の構造'!N$48</f>
        <v>675</v>
      </c>
      <c r="L46" s="176"/>
      <c r="M46" s="176"/>
      <c r="N46" s="176">
        <f>'実質公債費比率（分子）の構造'!O$48</f>
        <v>639</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754</v>
      </c>
      <c r="C49" s="176"/>
      <c r="D49" s="176"/>
      <c r="E49" s="176">
        <f>'実質公債費比率（分子）の構造'!L$45</f>
        <v>785</v>
      </c>
      <c r="F49" s="176"/>
      <c r="G49" s="176"/>
      <c r="H49" s="176">
        <f>'実質公債費比率（分子）の構造'!M$45</f>
        <v>837</v>
      </c>
      <c r="I49" s="176"/>
      <c r="J49" s="176"/>
      <c r="K49" s="176">
        <f>'実質公債費比率（分子）の構造'!N$45</f>
        <v>897</v>
      </c>
      <c r="L49" s="176"/>
      <c r="M49" s="176"/>
      <c r="N49" s="176">
        <f>'実質公債費比率（分子）の構造'!O$45</f>
        <v>920</v>
      </c>
      <c r="O49" s="176"/>
      <c r="P49" s="176"/>
    </row>
    <row r="50" spans="1:16" x14ac:dyDescent="0.2">
      <c r="A50" s="176" t="s">
        <v>73</v>
      </c>
      <c r="B50" s="176" t="e">
        <f>NA()</f>
        <v>#N/A</v>
      </c>
      <c r="C50" s="176">
        <f>IF(ISNUMBER('実質公債費比率（分子）の構造'!K$53),'実質公債費比率（分子）の構造'!K$53,NA())</f>
        <v>343</v>
      </c>
      <c r="D50" s="176" t="e">
        <f>NA()</f>
        <v>#N/A</v>
      </c>
      <c r="E50" s="176" t="e">
        <f>NA()</f>
        <v>#N/A</v>
      </c>
      <c r="F50" s="176">
        <f>IF(ISNUMBER('実質公債費比率（分子）の構造'!L$53),'実質公債費比率（分子）の構造'!L$53,NA())</f>
        <v>359</v>
      </c>
      <c r="G50" s="176" t="e">
        <f>NA()</f>
        <v>#N/A</v>
      </c>
      <c r="H50" s="176" t="e">
        <f>NA()</f>
        <v>#N/A</v>
      </c>
      <c r="I50" s="176">
        <f>IF(ISNUMBER('実質公債費比率（分子）の構造'!M$53),'実質公債費比率（分子）の構造'!M$53,NA())</f>
        <v>370</v>
      </c>
      <c r="J50" s="176" t="e">
        <f>NA()</f>
        <v>#N/A</v>
      </c>
      <c r="K50" s="176" t="e">
        <f>NA()</f>
        <v>#N/A</v>
      </c>
      <c r="L50" s="176">
        <f>IF(ISNUMBER('実質公債費比率（分子）の構造'!N$53),'実質公債費比率（分子）の構造'!N$53,NA())</f>
        <v>421</v>
      </c>
      <c r="M50" s="176" t="e">
        <f>NA()</f>
        <v>#N/A</v>
      </c>
      <c r="N50" s="176" t="e">
        <f>NA()</f>
        <v>#N/A</v>
      </c>
      <c r="O50" s="176">
        <f>IF(ISNUMBER('実質公債費比率（分子）の構造'!O$53),'実質公債費比率（分子）の構造'!O$53,NA())</f>
        <v>362</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12217</v>
      </c>
      <c r="E56" s="175"/>
      <c r="F56" s="175"/>
      <c r="G56" s="175">
        <f>'将来負担比率（分子）の構造'!J$52</f>
        <v>12462</v>
      </c>
      <c r="H56" s="175"/>
      <c r="I56" s="175"/>
      <c r="J56" s="175">
        <f>'将来負担比率（分子）の構造'!K$52</f>
        <v>12072</v>
      </c>
      <c r="K56" s="175"/>
      <c r="L56" s="175"/>
      <c r="M56" s="175">
        <f>'将来負担比率（分子）の構造'!L$52</f>
        <v>11583</v>
      </c>
      <c r="N56" s="175"/>
      <c r="O56" s="175"/>
      <c r="P56" s="175">
        <f>'将来負担比率（分子）の構造'!M$52</f>
        <v>11059</v>
      </c>
    </row>
    <row r="57" spans="1:16" x14ac:dyDescent="0.2">
      <c r="A57" s="175" t="s">
        <v>44</v>
      </c>
      <c r="B57" s="175"/>
      <c r="C57" s="175"/>
      <c r="D57" s="175">
        <f>'将来負担比率（分子）の構造'!I$51</f>
        <v>53</v>
      </c>
      <c r="E57" s="175"/>
      <c r="F57" s="175"/>
      <c r="G57" s="175">
        <f>'将来負担比率（分子）の構造'!J$51</f>
        <v>47</v>
      </c>
      <c r="H57" s="175"/>
      <c r="I57" s="175"/>
      <c r="J57" s="175">
        <f>'将来負担比率（分子）の構造'!K$51</f>
        <v>148</v>
      </c>
      <c r="K57" s="175"/>
      <c r="L57" s="175"/>
      <c r="M57" s="175">
        <f>'将来負担比率（分子）の構造'!L$51</f>
        <v>142</v>
      </c>
      <c r="N57" s="175"/>
      <c r="O57" s="175"/>
      <c r="P57" s="175">
        <f>'将来負担比率（分子）の構造'!M$51</f>
        <v>135</v>
      </c>
    </row>
    <row r="58" spans="1:16" x14ac:dyDescent="0.2">
      <c r="A58" s="175" t="s">
        <v>43</v>
      </c>
      <c r="B58" s="175"/>
      <c r="C58" s="175"/>
      <c r="D58" s="175">
        <f>'将来負担比率（分子）の構造'!I$50</f>
        <v>8331</v>
      </c>
      <c r="E58" s="175"/>
      <c r="F58" s="175"/>
      <c r="G58" s="175">
        <f>'将来負担比率（分子）の構造'!J$50</f>
        <v>8419</v>
      </c>
      <c r="H58" s="175"/>
      <c r="I58" s="175"/>
      <c r="J58" s="175">
        <f>'将来負担比率（分子）の構造'!K$50</f>
        <v>8603</v>
      </c>
      <c r="K58" s="175"/>
      <c r="L58" s="175"/>
      <c r="M58" s="175">
        <f>'将来負担比率（分子）の構造'!L$50</f>
        <v>8975</v>
      </c>
      <c r="N58" s="175"/>
      <c r="O58" s="175"/>
      <c r="P58" s="175">
        <f>'将来負担比率（分子）の構造'!M$50</f>
        <v>9340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f>'将来負担比率（分子）の構造'!L$46</f>
        <v>67</v>
      </c>
      <c r="L61" s="175"/>
      <c r="M61" s="175"/>
      <c r="N61" s="175" t="str">
        <f>'将来負担比率（分子）の構造'!M$46</f>
        <v>-</v>
      </c>
      <c r="O61" s="175"/>
      <c r="P61" s="175"/>
    </row>
    <row r="62" spans="1:16" x14ac:dyDescent="0.2">
      <c r="A62" s="175" t="s">
        <v>37</v>
      </c>
      <c r="B62" s="175">
        <f>'将来負担比率（分子）の構造'!I$45</f>
        <v>767</v>
      </c>
      <c r="C62" s="175"/>
      <c r="D62" s="175"/>
      <c r="E62" s="175">
        <f>'将来負担比率（分子）の構造'!J$45</f>
        <v>764</v>
      </c>
      <c r="F62" s="175"/>
      <c r="G62" s="175"/>
      <c r="H62" s="175">
        <f>'将来負担比率（分子）の構造'!K$45</f>
        <v>680</v>
      </c>
      <c r="I62" s="175"/>
      <c r="J62" s="175"/>
      <c r="K62" s="175">
        <f>'将来負担比率（分子）の構造'!L$45</f>
        <v>607</v>
      </c>
      <c r="L62" s="175"/>
      <c r="M62" s="175"/>
      <c r="N62" s="175">
        <f>'将来負担比率（分子）の構造'!M$45</f>
        <v>597</v>
      </c>
      <c r="O62" s="175"/>
      <c r="P62" s="175"/>
    </row>
    <row r="63" spans="1:16" x14ac:dyDescent="0.2">
      <c r="A63" s="175" t="s">
        <v>36</v>
      </c>
      <c r="B63" s="175">
        <f>'将来負担比率（分子）の構造'!I$44</f>
        <v>62</v>
      </c>
      <c r="C63" s="175"/>
      <c r="D63" s="175"/>
      <c r="E63" s="175">
        <f>'将来負担比率（分子）の構造'!J$44</f>
        <v>59</v>
      </c>
      <c r="F63" s="175"/>
      <c r="G63" s="175"/>
      <c r="H63" s="175">
        <f>'将来負担比率（分子）の構造'!K$44</f>
        <v>56</v>
      </c>
      <c r="I63" s="175"/>
      <c r="J63" s="175"/>
      <c r="K63" s="175">
        <f>'将来負担比率（分子）の構造'!L$44</f>
        <v>52</v>
      </c>
      <c r="L63" s="175"/>
      <c r="M63" s="175"/>
      <c r="N63" s="175">
        <f>'将来負担比率（分子）の構造'!M$44</f>
        <v>47</v>
      </c>
      <c r="O63" s="175"/>
      <c r="P63" s="175"/>
    </row>
    <row r="64" spans="1:16" x14ac:dyDescent="0.2">
      <c r="A64" s="175" t="s">
        <v>35</v>
      </c>
      <c r="B64" s="175">
        <f>'将来負担比率（分子）の構造'!I$43</f>
        <v>7956</v>
      </c>
      <c r="C64" s="175"/>
      <c r="D64" s="175"/>
      <c r="E64" s="175">
        <f>'将来負担比率（分子）の構造'!J$43</f>
        <v>7393</v>
      </c>
      <c r="F64" s="175"/>
      <c r="G64" s="175"/>
      <c r="H64" s="175">
        <f>'将来負担比率（分子）の構造'!K$43</f>
        <v>6627</v>
      </c>
      <c r="I64" s="175"/>
      <c r="J64" s="175"/>
      <c r="K64" s="175">
        <f>'将来負担比率（分子）の構造'!L$43</f>
        <v>6406</v>
      </c>
      <c r="L64" s="175"/>
      <c r="M64" s="175"/>
      <c r="N64" s="175">
        <f>'将来負担比率（分子）の構造'!M$43</f>
        <v>5909</v>
      </c>
      <c r="O64" s="175"/>
      <c r="P64" s="175"/>
    </row>
    <row r="65" spans="1:16" x14ac:dyDescent="0.2">
      <c r="A65" s="175" t="s">
        <v>34</v>
      </c>
      <c r="B65" s="175">
        <f>'将来負担比率（分子）の構造'!I$42</f>
        <v>271</v>
      </c>
      <c r="C65" s="175"/>
      <c r="D65" s="175"/>
      <c r="E65" s="175">
        <f>'将来負担比率（分子）の構造'!J$42</f>
        <v>212</v>
      </c>
      <c r="F65" s="175"/>
      <c r="G65" s="175"/>
      <c r="H65" s="175">
        <f>'将来負担比率（分子）の構造'!K$42</f>
        <v>416</v>
      </c>
      <c r="I65" s="175"/>
      <c r="J65" s="175"/>
      <c r="K65" s="175">
        <f>'将来負担比率（分子）の構造'!L$42</f>
        <v>329</v>
      </c>
      <c r="L65" s="175"/>
      <c r="M65" s="175"/>
      <c r="N65" s="175">
        <f>'将来負担比率（分子）の構造'!M$42</f>
        <v>323</v>
      </c>
      <c r="O65" s="175"/>
      <c r="P65" s="175"/>
    </row>
    <row r="66" spans="1:16" x14ac:dyDescent="0.2">
      <c r="A66" s="175" t="s">
        <v>33</v>
      </c>
      <c r="B66" s="175">
        <f>'将来負担比率（分子）の構造'!I$41</f>
        <v>9712</v>
      </c>
      <c r="C66" s="175"/>
      <c r="D66" s="175"/>
      <c r="E66" s="175">
        <f>'将来負担比率（分子）の構造'!J$41</f>
        <v>10309</v>
      </c>
      <c r="F66" s="175"/>
      <c r="G66" s="175"/>
      <c r="H66" s="175">
        <f>'将来負担比率（分子）の構造'!K$41</f>
        <v>10194</v>
      </c>
      <c r="I66" s="175"/>
      <c r="J66" s="175"/>
      <c r="K66" s="175">
        <f>'将来負担比率（分子）の構造'!L$41</f>
        <v>10048</v>
      </c>
      <c r="L66" s="175"/>
      <c r="M66" s="175"/>
      <c r="N66" s="175">
        <f>'将来負担比率（分子）の構造'!M$41</f>
        <v>9473</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3420</v>
      </c>
      <c r="C72" s="179">
        <f>基金残高に係る経年分析!G55</f>
        <v>3615</v>
      </c>
      <c r="D72" s="179">
        <f>基金残高に係る経年分析!H55</f>
        <v>3723</v>
      </c>
    </row>
    <row r="73" spans="1:16" x14ac:dyDescent="0.2">
      <c r="A73" s="178" t="s">
        <v>80</v>
      </c>
      <c r="B73" s="179">
        <f>基金残高に係る経年分析!F56</f>
        <v>1221</v>
      </c>
      <c r="C73" s="179">
        <f>基金残高に係る経年分析!G56</f>
        <v>1234</v>
      </c>
      <c r="D73" s="179">
        <f>基金残高に係る経年分析!H56</f>
        <v>1208</v>
      </c>
    </row>
    <row r="74" spans="1:16" x14ac:dyDescent="0.2">
      <c r="A74" s="178" t="s">
        <v>81</v>
      </c>
      <c r="B74" s="179">
        <f>基金残高に係る経年分析!F57</f>
        <v>3391</v>
      </c>
      <c r="C74" s="179">
        <f>基金残高に係る経年分析!G57</f>
        <v>3554</v>
      </c>
      <c r="D74" s="179">
        <f>基金残高に係る経年分析!H57</f>
        <v>3874</v>
      </c>
    </row>
  </sheetData>
  <sheetProtection algorithmName="SHA-512" hashValue="iT2aML0PCWJjGPJxcDsW6BbKL7AMwLxVLLFdYYTyN7vRlFVpmlZ1GlWT6lAoPmDlMr+Ifz4Tj0LgAD9VHVArmw==" saltValue="ofbuJx1eRPqcOFbbEyuv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228</v>
      </c>
      <c r="C5" s="610"/>
      <c r="D5" s="610"/>
      <c r="E5" s="610"/>
      <c r="F5" s="610"/>
      <c r="G5" s="610"/>
      <c r="H5" s="610"/>
      <c r="I5" s="610"/>
      <c r="J5" s="610"/>
      <c r="K5" s="610"/>
      <c r="L5" s="610"/>
      <c r="M5" s="610"/>
      <c r="N5" s="610"/>
      <c r="O5" s="610"/>
      <c r="P5" s="610"/>
      <c r="Q5" s="611"/>
      <c r="R5" s="612">
        <v>1604868</v>
      </c>
      <c r="S5" s="613"/>
      <c r="T5" s="613"/>
      <c r="U5" s="613"/>
      <c r="V5" s="613"/>
      <c r="W5" s="613"/>
      <c r="X5" s="613"/>
      <c r="Y5" s="614"/>
      <c r="Z5" s="615">
        <v>16.3</v>
      </c>
      <c r="AA5" s="615"/>
      <c r="AB5" s="615"/>
      <c r="AC5" s="615"/>
      <c r="AD5" s="616">
        <v>1604868</v>
      </c>
      <c r="AE5" s="616"/>
      <c r="AF5" s="616"/>
      <c r="AG5" s="616"/>
      <c r="AH5" s="616"/>
      <c r="AI5" s="616"/>
      <c r="AJ5" s="616"/>
      <c r="AK5" s="616"/>
      <c r="AL5" s="617">
        <v>28.4</v>
      </c>
      <c r="AM5" s="618"/>
      <c r="AN5" s="618"/>
      <c r="AO5" s="619"/>
      <c r="AP5" s="609" t="s">
        <v>229</v>
      </c>
      <c r="AQ5" s="610"/>
      <c r="AR5" s="610"/>
      <c r="AS5" s="610"/>
      <c r="AT5" s="610"/>
      <c r="AU5" s="610"/>
      <c r="AV5" s="610"/>
      <c r="AW5" s="610"/>
      <c r="AX5" s="610"/>
      <c r="AY5" s="610"/>
      <c r="AZ5" s="610"/>
      <c r="BA5" s="610"/>
      <c r="BB5" s="610"/>
      <c r="BC5" s="610"/>
      <c r="BD5" s="610"/>
      <c r="BE5" s="610"/>
      <c r="BF5" s="611"/>
      <c r="BG5" s="623">
        <v>1604221</v>
      </c>
      <c r="BH5" s="624"/>
      <c r="BI5" s="624"/>
      <c r="BJ5" s="624"/>
      <c r="BK5" s="624"/>
      <c r="BL5" s="624"/>
      <c r="BM5" s="624"/>
      <c r="BN5" s="625"/>
      <c r="BO5" s="626">
        <v>100</v>
      </c>
      <c r="BP5" s="626"/>
      <c r="BQ5" s="626"/>
      <c r="BR5" s="626"/>
      <c r="BS5" s="627">
        <v>17402</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2">
      <c r="B6" s="620" t="s">
        <v>233</v>
      </c>
      <c r="C6" s="621"/>
      <c r="D6" s="621"/>
      <c r="E6" s="621"/>
      <c r="F6" s="621"/>
      <c r="G6" s="621"/>
      <c r="H6" s="621"/>
      <c r="I6" s="621"/>
      <c r="J6" s="621"/>
      <c r="K6" s="621"/>
      <c r="L6" s="621"/>
      <c r="M6" s="621"/>
      <c r="N6" s="621"/>
      <c r="O6" s="621"/>
      <c r="P6" s="621"/>
      <c r="Q6" s="622"/>
      <c r="R6" s="623">
        <v>86171</v>
      </c>
      <c r="S6" s="624"/>
      <c r="T6" s="624"/>
      <c r="U6" s="624"/>
      <c r="V6" s="624"/>
      <c r="W6" s="624"/>
      <c r="X6" s="624"/>
      <c r="Y6" s="625"/>
      <c r="Z6" s="626">
        <v>0.9</v>
      </c>
      <c r="AA6" s="626"/>
      <c r="AB6" s="626"/>
      <c r="AC6" s="626"/>
      <c r="AD6" s="627">
        <v>86171</v>
      </c>
      <c r="AE6" s="627"/>
      <c r="AF6" s="627"/>
      <c r="AG6" s="627"/>
      <c r="AH6" s="627"/>
      <c r="AI6" s="627"/>
      <c r="AJ6" s="627"/>
      <c r="AK6" s="627"/>
      <c r="AL6" s="628">
        <v>1.5</v>
      </c>
      <c r="AM6" s="629"/>
      <c r="AN6" s="629"/>
      <c r="AO6" s="630"/>
      <c r="AP6" s="620" t="s">
        <v>234</v>
      </c>
      <c r="AQ6" s="621"/>
      <c r="AR6" s="621"/>
      <c r="AS6" s="621"/>
      <c r="AT6" s="621"/>
      <c r="AU6" s="621"/>
      <c r="AV6" s="621"/>
      <c r="AW6" s="621"/>
      <c r="AX6" s="621"/>
      <c r="AY6" s="621"/>
      <c r="AZ6" s="621"/>
      <c r="BA6" s="621"/>
      <c r="BB6" s="621"/>
      <c r="BC6" s="621"/>
      <c r="BD6" s="621"/>
      <c r="BE6" s="621"/>
      <c r="BF6" s="622"/>
      <c r="BG6" s="623">
        <v>1604221</v>
      </c>
      <c r="BH6" s="624"/>
      <c r="BI6" s="624"/>
      <c r="BJ6" s="624"/>
      <c r="BK6" s="624"/>
      <c r="BL6" s="624"/>
      <c r="BM6" s="624"/>
      <c r="BN6" s="625"/>
      <c r="BO6" s="626">
        <v>100</v>
      </c>
      <c r="BP6" s="626"/>
      <c r="BQ6" s="626"/>
      <c r="BR6" s="626"/>
      <c r="BS6" s="627">
        <v>17402</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84237</v>
      </c>
      <c r="CS6" s="624"/>
      <c r="CT6" s="624"/>
      <c r="CU6" s="624"/>
      <c r="CV6" s="624"/>
      <c r="CW6" s="624"/>
      <c r="CX6" s="624"/>
      <c r="CY6" s="625"/>
      <c r="CZ6" s="617">
        <v>0.9</v>
      </c>
      <c r="DA6" s="618"/>
      <c r="DB6" s="618"/>
      <c r="DC6" s="634"/>
      <c r="DD6" s="632" t="s">
        <v>236</v>
      </c>
      <c r="DE6" s="624"/>
      <c r="DF6" s="624"/>
      <c r="DG6" s="624"/>
      <c r="DH6" s="624"/>
      <c r="DI6" s="624"/>
      <c r="DJ6" s="624"/>
      <c r="DK6" s="624"/>
      <c r="DL6" s="624"/>
      <c r="DM6" s="624"/>
      <c r="DN6" s="624"/>
      <c r="DO6" s="624"/>
      <c r="DP6" s="625"/>
      <c r="DQ6" s="632">
        <v>84192</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615</v>
      </c>
      <c r="S7" s="624"/>
      <c r="T7" s="624"/>
      <c r="U7" s="624"/>
      <c r="V7" s="624"/>
      <c r="W7" s="624"/>
      <c r="X7" s="624"/>
      <c r="Y7" s="625"/>
      <c r="Z7" s="626">
        <v>0</v>
      </c>
      <c r="AA7" s="626"/>
      <c r="AB7" s="626"/>
      <c r="AC7" s="626"/>
      <c r="AD7" s="627">
        <v>615</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623215</v>
      </c>
      <c r="BH7" s="624"/>
      <c r="BI7" s="624"/>
      <c r="BJ7" s="624"/>
      <c r="BK7" s="624"/>
      <c r="BL7" s="624"/>
      <c r="BM7" s="624"/>
      <c r="BN7" s="625"/>
      <c r="BO7" s="626">
        <v>38.799999999999997</v>
      </c>
      <c r="BP7" s="626"/>
      <c r="BQ7" s="626"/>
      <c r="BR7" s="626"/>
      <c r="BS7" s="627">
        <v>17402</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1621449</v>
      </c>
      <c r="CS7" s="624"/>
      <c r="CT7" s="624"/>
      <c r="CU7" s="624"/>
      <c r="CV7" s="624"/>
      <c r="CW7" s="624"/>
      <c r="CX7" s="624"/>
      <c r="CY7" s="625"/>
      <c r="CZ7" s="626">
        <v>17.3</v>
      </c>
      <c r="DA7" s="626"/>
      <c r="DB7" s="626"/>
      <c r="DC7" s="626"/>
      <c r="DD7" s="632">
        <v>28042</v>
      </c>
      <c r="DE7" s="624"/>
      <c r="DF7" s="624"/>
      <c r="DG7" s="624"/>
      <c r="DH7" s="624"/>
      <c r="DI7" s="624"/>
      <c r="DJ7" s="624"/>
      <c r="DK7" s="624"/>
      <c r="DL7" s="624"/>
      <c r="DM7" s="624"/>
      <c r="DN7" s="624"/>
      <c r="DO7" s="624"/>
      <c r="DP7" s="625"/>
      <c r="DQ7" s="632">
        <v>1085782</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11272</v>
      </c>
      <c r="S8" s="624"/>
      <c r="T8" s="624"/>
      <c r="U8" s="624"/>
      <c r="V8" s="624"/>
      <c r="W8" s="624"/>
      <c r="X8" s="624"/>
      <c r="Y8" s="625"/>
      <c r="Z8" s="626">
        <v>0.1</v>
      </c>
      <c r="AA8" s="626"/>
      <c r="AB8" s="626"/>
      <c r="AC8" s="626"/>
      <c r="AD8" s="627">
        <v>11272</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24345</v>
      </c>
      <c r="BH8" s="624"/>
      <c r="BI8" s="624"/>
      <c r="BJ8" s="624"/>
      <c r="BK8" s="624"/>
      <c r="BL8" s="624"/>
      <c r="BM8" s="624"/>
      <c r="BN8" s="625"/>
      <c r="BO8" s="626">
        <v>1.5</v>
      </c>
      <c r="BP8" s="626"/>
      <c r="BQ8" s="626"/>
      <c r="BR8" s="626"/>
      <c r="BS8" s="627" t="s">
        <v>236</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2394376</v>
      </c>
      <c r="CS8" s="624"/>
      <c r="CT8" s="624"/>
      <c r="CU8" s="624"/>
      <c r="CV8" s="624"/>
      <c r="CW8" s="624"/>
      <c r="CX8" s="624"/>
      <c r="CY8" s="625"/>
      <c r="CZ8" s="626">
        <v>25.6</v>
      </c>
      <c r="DA8" s="626"/>
      <c r="DB8" s="626"/>
      <c r="DC8" s="626"/>
      <c r="DD8" s="632">
        <v>16770</v>
      </c>
      <c r="DE8" s="624"/>
      <c r="DF8" s="624"/>
      <c r="DG8" s="624"/>
      <c r="DH8" s="624"/>
      <c r="DI8" s="624"/>
      <c r="DJ8" s="624"/>
      <c r="DK8" s="624"/>
      <c r="DL8" s="624"/>
      <c r="DM8" s="624"/>
      <c r="DN8" s="624"/>
      <c r="DO8" s="624"/>
      <c r="DP8" s="625"/>
      <c r="DQ8" s="632">
        <v>1449949</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7485</v>
      </c>
      <c r="S9" s="624"/>
      <c r="T9" s="624"/>
      <c r="U9" s="624"/>
      <c r="V9" s="624"/>
      <c r="W9" s="624"/>
      <c r="X9" s="624"/>
      <c r="Y9" s="625"/>
      <c r="Z9" s="626">
        <v>0.1</v>
      </c>
      <c r="AA9" s="626"/>
      <c r="AB9" s="626"/>
      <c r="AC9" s="626"/>
      <c r="AD9" s="627">
        <v>7485</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500863</v>
      </c>
      <c r="BH9" s="624"/>
      <c r="BI9" s="624"/>
      <c r="BJ9" s="624"/>
      <c r="BK9" s="624"/>
      <c r="BL9" s="624"/>
      <c r="BM9" s="624"/>
      <c r="BN9" s="625"/>
      <c r="BO9" s="626">
        <v>31.2</v>
      </c>
      <c r="BP9" s="626"/>
      <c r="BQ9" s="626"/>
      <c r="BR9" s="626"/>
      <c r="BS9" s="627" t="s">
        <v>129</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852565</v>
      </c>
      <c r="CS9" s="624"/>
      <c r="CT9" s="624"/>
      <c r="CU9" s="624"/>
      <c r="CV9" s="624"/>
      <c r="CW9" s="624"/>
      <c r="CX9" s="624"/>
      <c r="CY9" s="625"/>
      <c r="CZ9" s="626">
        <v>9.1</v>
      </c>
      <c r="DA9" s="626"/>
      <c r="DB9" s="626"/>
      <c r="DC9" s="626"/>
      <c r="DD9" s="632">
        <v>5886</v>
      </c>
      <c r="DE9" s="624"/>
      <c r="DF9" s="624"/>
      <c r="DG9" s="624"/>
      <c r="DH9" s="624"/>
      <c r="DI9" s="624"/>
      <c r="DJ9" s="624"/>
      <c r="DK9" s="624"/>
      <c r="DL9" s="624"/>
      <c r="DM9" s="624"/>
      <c r="DN9" s="624"/>
      <c r="DO9" s="624"/>
      <c r="DP9" s="625"/>
      <c r="DQ9" s="632">
        <v>656766</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236</v>
      </c>
      <c r="AA10" s="626"/>
      <c r="AB10" s="626"/>
      <c r="AC10" s="626"/>
      <c r="AD10" s="627" t="s">
        <v>129</v>
      </c>
      <c r="AE10" s="627"/>
      <c r="AF10" s="627"/>
      <c r="AG10" s="627"/>
      <c r="AH10" s="627"/>
      <c r="AI10" s="627"/>
      <c r="AJ10" s="627"/>
      <c r="AK10" s="627"/>
      <c r="AL10" s="628" t="s">
        <v>236</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33805</v>
      </c>
      <c r="BH10" s="624"/>
      <c r="BI10" s="624"/>
      <c r="BJ10" s="624"/>
      <c r="BK10" s="624"/>
      <c r="BL10" s="624"/>
      <c r="BM10" s="624"/>
      <c r="BN10" s="625"/>
      <c r="BO10" s="626">
        <v>2.1</v>
      </c>
      <c r="BP10" s="626"/>
      <c r="BQ10" s="626"/>
      <c r="BR10" s="626"/>
      <c r="BS10" s="627" t="s">
        <v>129</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129</v>
      </c>
      <c r="CS10" s="624"/>
      <c r="CT10" s="624"/>
      <c r="CU10" s="624"/>
      <c r="CV10" s="624"/>
      <c r="CW10" s="624"/>
      <c r="CX10" s="624"/>
      <c r="CY10" s="625"/>
      <c r="CZ10" s="626" t="s">
        <v>129</v>
      </c>
      <c r="DA10" s="626"/>
      <c r="DB10" s="626"/>
      <c r="DC10" s="626"/>
      <c r="DD10" s="632" t="s">
        <v>129</v>
      </c>
      <c r="DE10" s="624"/>
      <c r="DF10" s="624"/>
      <c r="DG10" s="624"/>
      <c r="DH10" s="624"/>
      <c r="DI10" s="624"/>
      <c r="DJ10" s="624"/>
      <c r="DK10" s="624"/>
      <c r="DL10" s="624"/>
      <c r="DM10" s="624"/>
      <c r="DN10" s="624"/>
      <c r="DO10" s="624"/>
      <c r="DP10" s="625"/>
      <c r="DQ10" s="632" t="s">
        <v>236</v>
      </c>
      <c r="DR10" s="624"/>
      <c r="DS10" s="624"/>
      <c r="DT10" s="624"/>
      <c r="DU10" s="624"/>
      <c r="DV10" s="624"/>
      <c r="DW10" s="624"/>
      <c r="DX10" s="624"/>
      <c r="DY10" s="624"/>
      <c r="DZ10" s="624"/>
      <c r="EA10" s="624"/>
      <c r="EB10" s="624"/>
      <c r="EC10" s="633"/>
    </row>
    <row r="11" spans="2:143" ht="11.25" customHeight="1" x14ac:dyDescent="0.2">
      <c r="B11" s="620" t="s">
        <v>249</v>
      </c>
      <c r="C11" s="621"/>
      <c r="D11" s="621"/>
      <c r="E11" s="621"/>
      <c r="F11" s="621"/>
      <c r="G11" s="621"/>
      <c r="H11" s="621"/>
      <c r="I11" s="621"/>
      <c r="J11" s="621"/>
      <c r="K11" s="621"/>
      <c r="L11" s="621"/>
      <c r="M11" s="621"/>
      <c r="N11" s="621"/>
      <c r="O11" s="621"/>
      <c r="P11" s="621"/>
      <c r="Q11" s="622"/>
      <c r="R11" s="623">
        <v>328206</v>
      </c>
      <c r="S11" s="624"/>
      <c r="T11" s="624"/>
      <c r="U11" s="624"/>
      <c r="V11" s="624"/>
      <c r="W11" s="624"/>
      <c r="X11" s="624"/>
      <c r="Y11" s="625"/>
      <c r="Z11" s="628">
        <v>3.3</v>
      </c>
      <c r="AA11" s="629"/>
      <c r="AB11" s="629"/>
      <c r="AC11" s="635"/>
      <c r="AD11" s="632">
        <v>328206</v>
      </c>
      <c r="AE11" s="624"/>
      <c r="AF11" s="624"/>
      <c r="AG11" s="624"/>
      <c r="AH11" s="624"/>
      <c r="AI11" s="624"/>
      <c r="AJ11" s="624"/>
      <c r="AK11" s="625"/>
      <c r="AL11" s="628">
        <v>5.8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64202</v>
      </c>
      <c r="BH11" s="624"/>
      <c r="BI11" s="624"/>
      <c r="BJ11" s="624"/>
      <c r="BK11" s="624"/>
      <c r="BL11" s="624"/>
      <c r="BM11" s="624"/>
      <c r="BN11" s="625"/>
      <c r="BO11" s="626">
        <v>4</v>
      </c>
      <c r="BP11" s="626"/>
      <c r="BQ11" s="626"/>
      <c r="BR11" s="626"/>
      <c r="BS11" s="627">
        <v>17402</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363166</v>
      </c>
      <c r="CS11" s="624"/>
      <c r="CT11" s="624"/>
      <c r="CU11" s="624"/>
      <c r="CV11" s="624"/>
      <c r="CW11" s="624"/>
      <c r="CX11" s="624"/>
      <c r="CY11" s="625"/>
      <c r="CZ11" s="626">
        <v>3.9</v>
      </c>
      <c r="DA11" s="626"/>
      <c r="DB11" s="626"/>
      <c r="DC11" s="626"/>
      <c r="DD11" s="632">
        <v>82047</v>
      </c>
      <c r="DE11" s="624"/>
      <c r="DF11" s="624"/>
      <c r="DG11" s="624"/>
      <c r="DH11" s="624"/>
      <c r="DI11" s="624"/>
      <c r="DJ11" s="624"/>
      <c r="DK11" s="624"/>
      <c r="DL11" s="624"/>
      <c r="DM11" s="624"/>
      <c r="DN11" s="624"/>
      <c r="DO11" s="624"/>
      <c r="DP11" s="625"/>
      <c r="DQ11" s="632">
        <v>200600</v>
      </c>
      <c r="DR11" s="624"/>
      <c r="DS11" s="624"/>
      <c r="DT11" s="624"/>
      <c r="DU11" s="624"/>
      <c r="DV11" s="624"/>
      <c r="DW11" s="624"/>
      <c r="DX11" s="624"/>
      <c r="DY11" s="624"/>
      <c r="DZ11" s="624"/>
      <c r="EA11" s="624"/>
      <c r="EB11" s="624"/>
      <c r="EC11" s="633"/>
    </row>
    <row r="12" spans="2:143" ht="11.25" customHeight="1" x14ac:dyDescent="0.2">
      <c r="B12" s="620" t="s">
        <v>252</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236</v>
      </c>
      <c r="AA12" s="626"/>
      <c r="AB12" s="626"/>
      <c r="AC12" s="626"/>
      <c r="AD12" s="627" t="s">
        <v>236</v>
      </c>
      <c r="AE12" s="627"/>
      <c r="AF12" s="627"/>
      <c r="AG12" s="627"/>
      <c r="AH12" s="627"/>
      <c r="AI12" s="627"/>
      <c r="AJ12" s="627"/>
      <c r="AK12" s="627"/>
      <c r="AL12" s="628" t="s">
        <v>129</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822913</v>
      </c>
      <c r="BH12" s="624"/>
      <c r="BI12" s="624"/>
      <c r="BJ12" s="624"/>
      <c r="BK12" s="624"/>
      <c r="BL12" s="624"/>
      <c r="BM12" s="624"/>
      <c r="BN12" s="625"/>
      <c r="BO12" s="626">
        <v>51.3</v>
      </c>
      <c r="BP12" s="626"/>
      <c r="BQ12" s="626"/>
      <c r="BR12" s="626"/>
      <c r="BS12" s="627" t="s">
        <v>129</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249912</v>
      </c>
      <c r="CS12" s="624"/>
      <c r="CT12" s="624"/>
      <c r="CU12" s="624"/>
      <c r="CV12" s="624"/>
      <c r="CW12" s="624"/>
      <c r="CX12" s="624"/>
      <c r="CY12" s="625"/>
      <c r="CZ12" s="626">
        <v>2.7</v>
      </c>
      <c r="DA12" s="626"/>
      <c r="DB12" s="626"/>
      <c r="DC12" s="626"/>
      <c r="DD12" s="632" t="s">
        <v>129</v>
      </c>
      <c r="DE12" s="624"/>
      <c r="DF12" s="624"/>
      <c r="DG12" s="624"/>
      <c r="DH12" s="624"/>
      <c r="DI12" s="624"/>
      <c r="DJ12" s="624"/>
      <c r="DK12" s="624"/>
      <c r="DL12" s="624"/>
      <c r="DM12" s="624"/>
      <c r="DN12" s="624"/>
      <c r="DO12" s="624"/>
      <c r="DP12" s="625"/>
      <c r="DQ12" s="632">
        <v>159760</v>
      </c>
      <c r="DR12" s="624"/>
      <c r="DS12" s="624"/>
      <c r="DT12" s="624"/>
      <c r="DU12" s="624"/>
      <c r="DV12" s="624"/>
      <c r="DW12" s="624"/>
      <c r="DX12" s="624"/>
      <c r="DY12" s="624"/>
      <c r="DZ12" s="624"/>
      <c r="EA12" s="624"/>
      <c r="EB12" s="624"/>
      <c r="EC12" s="633"/>
    </row>
    <row r="13" spans="2:143" ht="11.25" customHeight="1" x14ac:dyDescent="0.2">
      <c r="B13" s="620" t="s">
        <v>255</v>
      </c>
      <c r="C13" s="621"/>
      <c r="D13" s="621"/>
      <c r="E13" s="621"/>
      <c r="F13" s="621"/>
      <c r="G13" s="621"/>
      <c r="H13" s="621"/>
      <c r="I13" s="621"/>
      <c r="J13" s="621"/>
      <c r="K13" s="621"/>
      <c r="L13" s="621"/>
      <c r="M13" s="621"/>
      <c r="N13" s="621"/>
      <c r="O13" s="621"/>
      <c r="P13" s="621"/>
      <c r="Q13" s="622"/>
      <c r="R13" s="623" t="s">
        <v>236</v>
      </c>
      <c r="S13" s="624"/>
      <c r="T13" s="624"/>
      <c r="U13" s="624"/>
      <c r="V13" s="624"/>
      <c r="W13" s="624"/>
      <c r="X13" s="624"/>
      <c r="Y13" s="625"/>
      <c r="Z13" s="626" t="s">
        <v>236</v>
      </c>
      <c r="AA13" s="626"/>
      <c r="AB13" s="626"/>
      <c r="AC13" s="626"/>
      <c r="AD13" s="627" t="s">
        <v>129</v>
      </c>
      <c r="AE13" s="627"/>
      <c r="AF13" s="627"/>
      <c r="AG13" s="627"/>
      <c r="AH13" s="627"/>
      <c r="AI13" s="627"/>
      <c r="AJ13" s="627"/>
      <c r="AK13" s="627"/>
      <c r="AL13" s="628" t="s">
        <v>129</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822569</v>
      </c>
      <c r="BH13" s="624"/>
      <c r="BI13" s="624"/>
      <c r="BJ13" s="624"/>
      <c r="BK13" s="624"/>
      <c r="BL13" s="624"/>
      <c r="BM13" s="624"/>
      <c r="BN13" s="625"/>
      <c r="BO13" s="626">
        <v>51.3</v>
      </c>
      <c r="BP13" s="626"/>
      <c r="BQ13" s="626"/>
      <c r="BR13" s="626"/>
      <c r="BS13" s="627" t="s">
        <v>236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1438916</v>
      </c>
      <c r="CS13" s="624"/>
      <c r="CT13" s="624"/>
      <c r="CU13" s="624"/>
      <c r="CV13" s="624"/>
      <c r="CW13" s="624"/>
      <c r="CX13" s="624"/>
      <c r="CY13" s="625"/>
      <c r="CZ13" s="626">
        <v>15.4</v>
      </c>
      <c r="DA13" s="626"/>
      <c r="DB13" s="626"/>
      <c r="DC13" s="626"/>
      <c r="DD13" s="632">
        <v>529048</v>
      </c>
      <c r="DE13" s="624"/>
      <c r="DF13" s="624"/>
      <c r="DG13" s="624"/>
      <c r="DH13" s="624"/>
      <c r="DI13" s="624"/>
      <c r="DJ13" s="624"/>
      <c r="DK13" s="624"/>
      <c r="DL13" s="624"/>
      <c r="DM13" s="624"/>
      <c r="DN13" s="624"/>
      <c r="DO13" s="624"/>
      <c r="DP13" s="625"/>
      <c r="DQ13" s="632">
        <v>875480</v>
      </c>
      <c r="DR13" s="624"/>
      <c r="DS13" s="624"/>
      <c r="DT13" s="624"/>
      <c r="DU13" s="624"/>
      <c r="DV13" s="624"/>
      <c r="DW13" s="624"/>
      <c r="DX13" s="624"/>
      <c r="DY13" s="624"/>
      <c r="DZ13" s="624"/>
      <c r="EA13" s="624"/>
      <c r="EB13" s="624"/>
      <c r="EC13" s="633"/>
    </row>
    <row r="14" spans="2:143" ht="11.25" customHeight="1" x14ac:dyDescent="0.2">
      <c r="B14" s="620" t="s">
        <v>258</v>
      </c>
      <c r="C14" s="621"/>
      <c r="D14" s="621"/>
      <c r="E14" s="621"/>
      <c r="F14" s="621"/>
      <c r="G14" s="621"/>
      <c r="H14" s="621"/>
      <c r="I14" s="621"/>
      <c r="J14" s="621"/>
      <c r="K14" s="621"/>
      <c r="L14" s="621"/>
      <c r="M14" s="621"/>
      <c r="N14" s="621"/>
      <c r="O14" s="621"/>
      <c r="P14" s="621"/>
      <c r="Q14" s="622"/>
      <c r="R14" s="623">
        <v>150</v>
      </c>
      <c r="S14" s="624"/>
      <c r="T14" s="624"/>
      <c r="U14" s="624"/>
      <c r="V14" s="624"/>
      <c r="W14" s="624"/>
      <c r="X14" s="624"/>
      <c r="Y14" s="625"/>
      <c r="Z14" s="626">
        <v>0</v>
      </c>
      <c r="AA14" s="626"/>
      <c r="AB14" s="626"/>
      <c r="AC14" s="626"/>
      <c r="AD14" s="627">
        <v>150</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65489</v>
      </c>
      <c r="BH14" s="624"/>
      <c r="BI14" s="624"/>
      <c r="BJ14" s="624"/>
      <c r="BK14" s="624"/>
      <c r="BL14" s="624"/>
      <c r="BM14" s="624"/>
      <c r="BN14" s="625"/>
      <c r="BO14" s="626">
        <v>4.0999999999999996</v>
      </c>
      <c r="BP14" s="626"/>
      <c r="BQ14" s="626"/>
      <c r="BR14" s="626"/>
      <c r="BS14" s="627" t="s">
        <v>129</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465255</v>
      </c>
      <c r="CS14" s="624"/>
      <c r="CT14" s="624"/>
      <c r="CU14" s="624"/>
      <c r="CV14" s="624"/>
      <c r="CW14" s="624"/>
      <c r="CX14" s="624"/>
      <c r="CY14" s="625"/>
      <c r="CZ14" s="626">
        <v>5</v>
      </c>
      <c r="DA14" s="626"/>
      <c r="DB14" s="626"/>
      <c r="DC14" s="626"/>
      <c r="DD14" s="632">
        <v>76234</v>
      </c>
      <c r="DE14" s="624"/>
      <c r="DF14" s="624"/>
      <c r="DG14" s="624"/>
      <c r="DH14" s="624"/>
      <c r="DI14" s="624"/>
      <c r="DJ14" s="624"/>
      <c r="DK14" s="624"/>
      <c r="DL14" s="624"/>
      <c r="DM14" s="624"/>
      <c r="DN14" s="624"/>
      <c r="DO14" s="624"/>
      <c r="DP14" s="625"/>
      <c r="DQ14" s="632">
        <v>347494</v>
      </c>
      <c r="DR14" s="624"/>
      <c r="DS14" s="624"/>
      <c r="DT14" s="624"/>
      <c r="DU14" s="624"/>
      <c r="DV14" s="624"/>
      <c r="DW14" s="624"/>
      <c r="DX14" s="624"/>
      <c r="DY14" s="624"/>
      <c r="DZ14" s="624"/>
      <c r="EA14" s="624"/>
      <c r="EB14" s="624"/>
      <c r="EC14" s="633"/>
    </row>
    <row r="15" spans="2:143" ht="11.25" customHeight="1" x14ac:dyDescent="0.2">
      <c r="B15" s="620" t="s">
        <v>261</v>
      </c>
      <c r="C15" s="621"/>
      <c r="D15" s="621"/>
      <c r="E15" s="621"/>
      <c r="F15" s="621"/>
      <c r="G15" s="621"/>
      <c r="H15" s="621"/>
      <c r="I15" s="621"/>
      <c r="J15" s="621"/>
      <c r="K15" s="621"/>
      <c r="L15" s="621"/>
      <c r="M15" s="621"/>
      <c r="N15" s="621"/>
      <c r="O15" s="621"/>
      <c r="P15" s="621"/>
      <c r="Q15" s="622"/>
      <c r="R15" s="623" t="s">
        <v>236</v>
      </c>
      <c r="S15" s="624"/>
      <c r="T15" s="624"/>
      <c r="U15" s="624"/>
      <c r="V15" s="624"/>
      <c r="W15" s="624"/>
      <c r="X15" s="624"/>
      <c r="Y15" s="625"/>
      <c r="Z15" s="626" t="s">
        <v>129</v>
      </c>
      <c r="AA15" s="626"/>
      <c r="AB15" s="626"/>
      <c r="AC15" s="626"/>
      <c r="AD15" s="627" t="s">
        <v>129</v>
      </c>
      <c r="AE15" s="627"/>
      <c r="AF15" s="627"/>
      <c r="AG15" s="627"/>
      <c r="AH15" s="627"/>
      <c r="AI15" s="627"/>
      <c r="AJ15" s="627"/>
      <c r="AK15" s="627"/>
      <c r="AL15" s="628" t="s">
        <v>129</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92604</v>
      </c>
      <c r="BH15" s="624"/>
      <c r="BI15" s="624"/>
      <c r="BJ15" s="624"/>
      <c r="BK15" s="624"/>
      <c r="BL15" s="624"/>
      <c r="BM15" s="624"/>
      <c r="BN15" s="625"/>
      <c r="BO15" s="626">
        <v>5.8</v>
      </c>
      <c r="BP15" s="626"/>
      <c r="BQ15" s="626"/>
      <c r="BR15" s="626"/>
      <c r="BS15" s="627" t="s">
        <v>129</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684332</v>
      </c>
      <c r="CS15" s="624"/>
      <c r="CT15" s="624"/>
      <c r="CU15" s="624"/>
      <c r="CV15" s="624"/>
      <c r="CW15" s="624"/>
      <c r="CX15" s="624"/>
      <c r="CY15" s="625"/>
      <c r="CZ15" s="626">
        <v>7.3</v>
      </c>
      <c r="DA15" s="626"/>
      <c r="DB15" s="626"/>
      <c r="DC15" s="626"/>
      <c r="DD15" s="632">
        <v>121090</v>
      </c>
      <c r="DE15" s="624"/>
      <c r="DF15" s="624"/>
      <c r="DG15" s="624"/>
      <c r="DH15" s="624"/>
      <c r="DI15" s="624"/>
      <c r="DJ15" s="624"/>
      <c r="DK15" s="624"/>
      <c r="DL15" s="624"/>
      <c r="DM15" s="624"/>
      <c r="DN15" s="624"/>
      <c r="DO15" s="624"/>
      <c r="DP15" s="625"/>
      <c r="DQ15" s="632">
        <v>506650</v>
      </c>
      <c r="DR15" s="624"/>
      <c r="DS15" s="624"/>
      <c r="DT15" s="624"/>
      <c r="DU15" s="624"/>
      <c r="DV15" s="624"/>
      <c r="DW15" s="624"/>
      <c r="DX15" s="624"/>
      <c r="DY15" s="624"/>
      <c r="DZ15" s="624"/>
      <c r="EA15" s="624"/>
      <c r="EB15" s="624"/>
      <c r="EC15" s="633"/>
    </row>
    <row r="16" spans="2:143" ht="11.25" customHeight="1" x14ac:dyDescent="0.2">
      <c r="B16" s="620" t="s">
        <v>264</v>
      </c>
      <c r="C16" s="621"/>
      <c r="D16" s="621"/>
      <c r="E16" s="621"/>
      <c r="F16" s="621"/>
      <c r="G16" s="621"/>
      <c r="H16" s="621"/>
      <c r="I16" s="621"/>
      <c r="J16" s="621"/>
      <c r="K16" s="621"/>
      <c r="L16" s="621"/>
      <c r="M16" s="621"/>
      <c r="N16" s="621"/>
      <c r="O16" s="621"/>
      <c r="P16" s="621"/>
      <c r="Q16" s="622"/>
      <c r="R16" s="623">
        <v>8231</v>
      </c>
      <c r="S16" s="624"/>
      <c r="T16" s="624"/>
      <c r="U16" s="624"/>
      <c r="V16" s="624"/>
      <c r="W16" s="624"/>
      <c r="X16" s="624"/>
      <c r="Y16" s="625"/>
      <c r="Z16" s="626">
        <v>0.1</v>
      </c>
      <c r="AA16" s="626"/>
      <c r="AB16" s="626"/>
      <c r="AC16" s="626"/>
      <c r="AD16" s="627">
        <v>8231</v>
      </c>
      <c r="AE16" s="627"/>
      <c r="AF16" s="627"/>
      <c r="AG16" s="627"/>
      <c r="AH16" s="627"/>
      <c r="AI16" s="627"/>
      <c r="AJ16" s="627"/>
      <c r="AK16" s="627"/>
      <c r="AL16" s="628">
        <v>0.1</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129</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1398</v>
      </c>
      <c r="CS16" s="624"/>
      <c r="CT16" s="624"/>
      <c r="CU16" s="624"/>
      <c r="CV16" s="624"/>
      <c r="CW16" s="624"/>
      <c r="CX16" s="624"/>
      <c r="CY16" s="625"/>
      <c r="CZ16" s="626">
        <v>0</v>
      </c>
      <c r="DA16" s="626"/>
      <c r="DB16" s="626"/>
      <c r="DC16" s="626"/>
      <c r="DD16" s="632" t="s">
        <v>129</v>
      </c>
      <c r="DE16" s="624"/>
      <c r="DF16" s="624"/>
      <c r="DG16" s="624"/>
      <c r="DH16" s="624"/>
      <c r="DI16" s="624"/>
      <c r="DJ16" s="624"/>
      <c r="DK16" s="624"/>
      <c r="DL16" s="624"/>
      <c r="DM16" s="624"/>
      <c r="DN16" s="624"/>
      <c r="DO16" s="624"/>
      <c r="DP16" s="625"/>
      <c r="DQ16" s="632">
        <v>1398</v>
      </c>
      <c r="DR16" s="624"/>
      <c r="DS16" s="624"/>
      <c r="DT16" s="624"/>
      <c r="DU16" s="624"/>
      <c r="DV16" s="624"/>
      <c r="DW16" s="624"/>
      <c r="DX16" s="624"/>
      <c r="DY16" s="624"/>
      <c r="DZ16" s="624"/>
      <c r="EA16" s="624"/>
      <c r="EB16" s="624"/>
      <c r="EC16" s="633"/>
    </row>
    <row r="17" spans="2:133" ht="11.25" customHeight="1" x14ac:dyDescent="0.2">
      <c r="B17" s="620" t="s">
        <v>267</v>
      </c>
      <c r="C17" s="621"/>
      <c r="D17" s="621"/>
      <c r="E17" s="621"/>
      <c r="F17" s="621"/>
      <c r="G17" s="621"/>
      <c r="H17" s="621"/>
      <c r="I17" s="621"/>
      <c r="J17" s="621"/>
      <c r="K17" s="621"/>
      <c r="L17" s="621"/>
      <c r="M17" s="621"/>
      <c r="N17" s="621"/>
      <c r="O17" s="621"/>
      <c r="P17" s="621"/>
      <c r="Q17" s="622"/>
      <c r="R17" s="623">
        <v>28249</v>
      </c>
      <c r="S17" s="624"/>
      <c r="T17" s="624"/>
      <c r="U17" s="624"/>
      <c r="V17" s="624"/>
      <c r="W17" s="624"/>
      <c r="X17" s="624"/>
      <c r="Y17" s="625"/>
      <c r="Z17" s="626">
        <v>0.3</v>
      </c>
      <c r="AA17" s="626"/>
      <c r="AB17" s="626"/>
      <c r="AC17" s="626"/>
      <c r="AD17" s="627">
        <v>28249</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236</v>
      </c>
      <c r="BH17" s="624"/>
      <c r="BI17" s="624"/>
      <c r="BJ17" s="624"/>
      <c r="BK17" s="624"/>
      <c r="BL17" s="624"/>
      <c r="BM17" s="624"/>
      <c r="BN17" s="625"/>
      <c r="BO17" s="626" t="s">
        <v>236</v>
      </c>
      <c r="BP17" s="626"/>
      <c r="BQ17" s="626"/>
      <c r="BR17" s="626"/>
      <c r="BS17" s="627" t="s">
        <v>129</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1200296</v>
      </c>
      <c r="CS17" s="624"/>
      <c r="CT17" s="624"/>
      <c r="CU17" s="624"/>
      <c r="CV17" s="624"/>
      <c r="CW17" s="624"/>
      <c r="CX17" s="624"/>
      <c r="CY17" s="625"/>
      <c r="CZ17" s="626">
        <v>12.8</v>
      </c>
      <c r="DA17" s="626"/>
      <c r="DB17" s="626"/>
      <c r="DC17" s="626"/>
      <c r="DD17" s="632" t="s">
        <v>236</v>
      </c>
      <c r="DE17" s="624"/>
      <c r="DF17" s="624"/>
      <c r="DG17" s="624"/>
      <c r="DH17" s="624"/>
      <c r="DI17" s="624"/>
      <c r="DJ17" s="624"/>
      <c r="DK17" s="624"/>
      <c r="DL17" s="624"/>
      <c r="DM17" s="624"/>
      <c r="DN17" s="624"/>
      <c r="DO17" s="624"/>
      <c r="DP17" s="625"/>
      <c r="DQ17" s="632">
        <v>1193154</v>
      </c>
      <c r="DR17" s="624"/>
      <c r="DS17" s="624"/>
      <c r="DT17" s="624"/>
      <c r="DU17" s="624"/>
      <c r="DV17" s="624"/>
      <c r="DW17" s="624"/>
      <c r="DX17" s="624"/>
      <c r="DY17" s="624"/>
      <c r="DZ17" s="624"/>
      <c r="EA17" s="624"/>
      <c r="EB17" s="624"/>
      <c r="EC17" s="633"/>
    </row>
    <row r="18" spans="2:133" ht="11.25" customHeight="1" x14ac:dyDescent="0.2">
      <c r="B18" s="620" t="s">
        <v>270</v>
      </c>
      <c r="C18" s="621"/>
      <c r="D18" s="621"/>
      <c r="E18" s="621"/>
      <c r="F18" s="621"/>
      <c r="G18" s="621"/>
      <c r="H18" s="621"/>
      <c r="I18" s="621"/>
      <c r="J18" s="621"/>
      <c r="K18" s="621"/>
      <c r="L18" s="621"/>
      <c r="M18" s="621"/>
      <c r="N18" s="621"/>
      <c r="O18" s="621"/>
      <c r="P18" s="621"/>
      <c r="Q18" s="622"/>
      <c r="R18" s="623">
        <v>11768</v>
      </c>
      <c r="S18" s="624"/>
      <c r="T18" s="624"/>
      <c r="U18" s="624"/>
      <c r="V18" s="624"/>
      <c r="W18" s="624"/>
      <c r="X18" s="624"/>
      <c r="Y18" s="625"/>
      <c r="Z18" s="626">
        <v>0.1</v>
      </c>
      <c r="AA18" s="626"/>
      <c r="AB18" s="626"/>
      <c r="AC18" s="626"/>
      <c r="AD18" s="627">
        <v>11768</v>
      </c>
      <c r="AE18" s="627"/>
      <c r="AF18" s="627"/>
      <c r="AG18" s="627"/>
      <c r="AH18" s="627"/>
      <c r="AI18" s="627"/>
      <c r="AJ18" s="627"/>
      <c r="AK18" s="627"/>
      <c r="AL18" s="628">
        <v>0.2</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236</v>
      </c>
      <c r="BH18" s="624"/>
      <c r="BI18" s="624"/>
      <c r="BJ18" s="624"/>
      <c r="BK18" s="624"/>
      <c r="BL18" s="624"/>
      <c r="BM18" s="624"/>
      <c r="BN18" s="625"/>
      <c r="BO18" s="626" t="s">
        <v>236</v>
      </c>
      <c r="BP18" s="626"/>
      <c r="BQ18" s="626"/>
      <c r="BR18" s="626"/>
      <c r="BS18" s="627" t="s">
        <v>129</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780</v>
      </c>
      <c r="CS18" s="624"/>
      <c r="CT18" s="624"/>
      <c r="CU18" s="624"/>
      <c r="CV18" s="624"/>
      <c r="CW18" s="624"/>
      <c r="CX18" s="624"/>
      <c r="CY18" s="625"/>
      <c r="CZ18" s="626">
        <v>0</v>
      </c>
      <c r="DA18" s="626"/>
      <c r="DB18" s="626"/>
      <c r="DC18" s="626"/>
      <c r="DD18" s="632">
        <v>780</v>
      </c>
      <c r="DE18" s="624"/>
      <c r="DF18" s="624"/>
      <c r="DG18" s="624"/>
      <c r="DH18" s="624"/>
      <c r="DI18" s="624"/>
      <c r="DJ18" s="624"/>
      <c r="DK18" s="624"/>
      <c r="DL18" s="624"/>
      <c r="DM18" s="624"/>
      <c r="DN18" s="624"/>
      <c r="DO18" s="624"/>
      <c r="DP18" s="625"/>
      <c r="DQ18" s="632">
        <v>780</v>
      </c>
      <c r="DR18" s="624"/>
      <c r="DS18" s="624"/>
      <c r="DT18" s="624"/>
      <c r="DU18" s="624"/>
      <c r="DV18" s="624"/>
      <c r="DW18" s="624"/>
      <c r="DX18" s="624"/>
      <c r="DY18" s="624"/>
      <c r="DZ18" s="624"/>
      <c r="EA18" s="624"/>
      <c r="EB18" s="624"/>
      <c r="EC18" s="633"/>
    </row>
    <row r="19" spans="2:133" ht="11.25" customHeight="1" x14ac:dyDescent="0.2">
      <c r="B19" s="620" t="s">
        <v>273</v>
      </c>
      <c r="C19" s="621"/>
      <c r="D19" s="621"/>
      <c r="E19" s="621"/>
      <c r="F19" s="621"/>
      <c r="G19" s="621"/>
      <c r="H19" s="621"/>
      <c r="I19" s="621"/>
      <c r="J19" s="621"/>
      <c r="K19" s="621"/>
      <c r="L19" s="621"/>
      <c r="M19" s="621"/>
      <c r="N19" s="621"/>
      <c r="O19" s="621"/>
      <c r="P19" s="621"/>
      <c r="Q19" s="622"/>
      <c r="R19" s="623">
        <v>11346</v>
      </c>
      <c r="S19" s="624"/>
      <c r="T19" s="624"/>
      <c r="U19" s="624"/>
      <c r="V19" s="624"/>
      <c r="W19" s="624"/>
      <c r="X19" s="624"/>
      <c r="Y19" s="625"/>
      <c r="Z19" s="626">
        <v>0.1</v>
      </c>
      <c r="AA19" s="626"/>
      <c r="AB19" s="626"/>
      <c r="AC19" s="626"/>
      <c r="AD19" s="627">
        <v>11346</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647</v>
      </c>
      <c r="BH19" s="624"/>
      <c r="BI19" s="624"/>
      <c r="BJ19" s="624"/>
      <c r="BK19" s="624"/>
      <c r="BL19" s="624"/>
      <c r="BM19" s="624"/>
      <c r="BN19" s="625"/>
      <c r="BO19" s="626">
        <v>0</v>
      </c>
      <c r="BP19" s="626"/>
      <c r="BQ19" s="626"/>
      <c r="BR19" s="626"/>
      <c r="BS19" s="627" t="s">
        <v>236</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236</v>
      </c>
      <c r="CS19" s="624"/>
      <c r="CT19" s="624"/>
      <c r="CU19" s="624"/>
      <c r="CV19" s="624"/>
      <c r="CW19" s="624"/>
      <c r="CX19" s="624"/>
      <c r="CY19" s="625"/>
      <c r="CZ19" s="626" t="s">
        <v>129</v>
      </c>
      <c r="DA19" s="626"/>
      <c r="DB19" s="626"/>
      <c r="DC19" s="626"/>
      <c r="DD19" s="632" t="s">
        <v>236</v>
      </c>
      <c r="DE19" s="624"/>
      <c r="DF19" s="624"/>
      <c r="DG19" s="624"/>
      <c r="DH19" s="624"/>
      <c r="DI19" s="624"/>
      <c r="DJ19" s="624"/>
      <c r="DK19" s="624"/>
      <c r="DL19" s="624"/>
      <c r="DM19" s="624"/>
      <c r="DN19" s="624"/>
      <c r="DO19" s="624"/>
      <c r="DP19" s="625"/>
      <c r="DQ19" s="632" t="s">
        <v>236</v>
      </c>
      <c r="DR19" s="624"/>
      <c r="DS19" s="624"/>
      <c r="DT19" s="624"/>
      <c r="DU19" s="624"/>
      <c r="DV19" s="624"/>
      <c r="DW19" s="624"/>
      <c r="DX19" s="624"/>
      <c r="DY19" s="624"/>
      <c r="DZ19" s="624"/>
      <c r="EA19" s="624"/>
      <c r="EB19" s="624"/>
      <c r="EC19" s="633"/>
    </row>
    <row r="20" spans="2:133" ht="11.25" customHeight="1" x14ac:dyDescent="0.2">
      <c r="B20" s="636" t="s">
        <v>276</v>
      </c>
      <c r="C20" s="637"/>
      <c r="D20" s="637"/>
      <c r="E20" s="637"/>
      <c r="F20" s="637"/>
      <c r="G20" s="637"/>
      <c r="H20" s="637"/>
      <c r="I20" s="637"/>
      <c r="J20" s="637"/>
      <c r="K20" s="637"/>
      <c r="L20" s="637"/>
      <c r="M20" s="637"/>
      <c r="N20" s="637"/>
      <c r="O20" s="637"/>
      <c r="P20" s="637"/>
      <c r="Q20" s="638"/>
      <c r="R20" s="623">
        <v>422</v>
      </c>
      <c r="S20" s="624"/>
      <c r="T20" s="624"/>
      <c r="U20" s="624"/>
      <c r="V20" s="624"/>
      <c r="W20" s="624"/>
      <c r="X20" s="624"/>
      <c r="Y20" s="625"/>
      <c r="Z20" s="626">
        <v>0</v>
      </c>
      <c r="AA20" s="626"/>
      <c r="AB20" s="626"/>
      <c r="AC20" s="626"/>
      <c r="AD20" s="627">
        <v>422</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647</v>
      </c>
      <c r="BH20" s="624"/>
      <c r="BI20" s="624"/>
      <c r="BJ20" s="624"/>
      <c r="BK20" s="624"/>
      <c r="BL20" s="624"/>
      <c r="BM20" s="624"/>
      <c r="BN20" s="625"/>
      <c r="BO20" s="626">
        <v>0</v>
      </c>
      <c r="BP20" s="626"/>
      <c r="BQ20" s="626"/>
      <c r="BR20" s="626"/>
      <c r="BS20" s="627" t="s">
        <v>129</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9356682</v>
      </c>
      <c r="CS20" s="624"/>
      <c r="CT20" s="624"/>
      <c r="CU20" s="624"/>
      <c r="CV20" s="624"/>
      <c r="CW20" s="624"/>
      <c r="CX20" s="624"/>
      <c r="CY20" s="625"/>
      <c r="CZ20" s="626">
        <v>100</v>
      </c>
      <c r="DA20" s="626"/>
      <c r="DB20" s="626"/>
      <c r="DC20" s="626"/>
      <c r="DD20" s="632">
        <v>859897</v>
      </c>
      <c r="DE20" s="624"/>
      <c r="DF20" s="624"/>
      <c r="DG20" s="624"/>
      <c r="DH20" s="624"/>
      <c r="DI20" s="624"/>
      <c r="DJ20" s="624"/>
      <c r="DK20" s="624"/>
      <c r="DL20" s="624"/>
      <c r="DM20" s="624"/>
      <c r="DN20" s="624"/>
      <c r="DO20" s="624"/>
      <c r="DP20" s="625"/>
      <c r="DQ20" s="632">
        <v>6562005</v>
      </c>
      <c r="DR20" s="624"/>
      <c r="DS20" s="624"/>
      <c r="DT20" s="624"/>
      <c r="DU20" s="624"/>
      <c r="DV20" s="624"/>
      <c r="DW20" s="624"/>
      <c r="DX20" s="624"/>
      <c r="DY20" s="624"/>
      <c r="DZ20" s="624"/>
      <c r="EA20" s="624"/>
      <c r="EB20" s="624"/>
      <c r="EC20" s="633"/>
    </row>
    <row r="21" spans="2:133" ht="11.25" customHeight="1" x14ac:dyDescent="0.2">
      <c r="B21" s="620" t="s">
        <v>279</v>
      </c>
      <c r="C21" s="621"/>
      <c r="D21" s="621"/>
      <c r="E21" s="621"/>
      <c r="F21" s="621"/>
      <c r="G21" s="621"/>
      <c r="H21" s="621"/>
      <c r="I21" s="621"/>
      <c r="J21" s="621"/>
      <c r="K21" s="621"/>
      <c r="L21" s="621"/>
      <c r="M21" s="621"/>
      <c r="N21" s="621"/>
      <c r="O21" s="621"/>
      <c r="P21" s="621"/>
      <c r="Q21" s="622"/>
      <c r="R21" s="623">
        <v>3871009</v>
      </c>
      <c r="S21" s="624"/>
      <c r="T21" s="624"/>
      <c r="U21" s="624"/>
      <c r="V21" s="624"/>
      <c r="W21" s="624"/>
      <c r="X21" s="624"/>
      <c r="Y21" s="625"/>
      <c r="Z21" s="626">
        <v>39.299999999999997</v>
      </c>
      <c r="AA21" s="626"/>
      <c r="AB21" s="626"/>
      <c r="AC21" s="626"/>
      <c r="AD21" s="627">
        <v>3514308</v>
      </c>
      <c r="AE21" s="627"/>
      <c r="AF21" s="627"/>
      <c r="AG21" s="627"/>
      <c r="AH21" s="627"/>
      <c r="AI21" s="627"/>
      <c r="AJ21" s="627"/>
      <c r="AK21" s="627"/>
      <c r="AL21" s="628">
        <v>62.2</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647</v>
      </c>
      <c r="BH21" s="624"/>
      <c r="BI21" s="624"/>
      <c r="BJ21" s="624"/>
      <c r="BK21" s="624"/>
      <c r="BL21" s="624"/>
      <c r="BM21" s="624"/>
      <c r="BN21" s="625"/>
      <c r="BO21" s="626">
        <v>0</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281</v>
      </c>
      <c r="C22" s="621"/>
      <c r="D22" s="621"/>
      <c r="E22" s="621"/>
      <c r="F22" s="621"/>
      <c r="G22" s="621"/>
      <c r="H22" s="621"/>
      <c r="I22" s="621"/>
      <c r="J22" s="621"/>
      <c r="K22" s="621"/>
      <c r="L22" s="621"/>
      <c r="M22" s="621"/>
      <c r="N22" s="621"/>
      <c r="O22" s="621"/>
      <c r="P22" s="621"/>
      <c r="Q22" s="622"/>
      <c r="R22" s="623">
        <v>3514308</v>
      </c>
      <c r="S22" s="624"/>
      <c r="T22" s="624"/>
      <c r="U22" s="624"/>
      <c r="V22" s="624"/>
      <c r="W22" s="624"/>
      <c r="X22" s="624"/>
      <c r="Y22" s="625"/>
      <c r="Z22" s="626">
        <v>35.700000000000003</v>
      </c>
      <c r="AA22" s="626"/>
      <c r="AB22" s="626"/>
      <c r="AC22" s="626"/>
      <c r="AD22" s="627">
        <v>3514308</v>
      </c>
      <c r="AE22" s="627"/>
      <c r="AF22" s="627"/>
      <c r="AG22" s="627"/>
      <c r="AH22" s="627"/>
      <c r="AI22" s="627"/>
      <c r="AJ22" s="627"/>
      <c r="AK22" s="627"/>
      <c r="AL22" s="628">
        <v>62.2</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236</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284</v>
      </c>
      <c r="C23" s="621"/>
      <c r="D23" s="621"/>
      <c r="E23" s="621"/>
      <c r="F23" s="621"/>
      <c r="G23" s="621"/>
      <c r="H23" s="621"/>
      <c r="I23" s="621"/>
      <c r="J23" s="621"/>
      <c r="K23" s="621"/>
      <c r="L23" s="621"/>
      <c r="M23" s="621"/>
      <c r="N23" s="621"/>
      <c r="O23" s="621"/>
      <c r="P23" s="621"/>
      <c r="Q23" s="622"/>
      <c r="R23" s="623">
        <v>356701</v>
      </c>
      <c r="S23" s="624"/>
      <c r="T23" s="624"/>
      <c r="U23" s="624"/>
      <c r="V23" s="624"/>
      <c r="W23" s="624"/>
      <c r="X23" s="624"/>
      <c r="Y23" s="625"/>
      <c r="Z23" s="626">
        <v>3.6</v>
      </c>
      <c r="AA23" s="626"/>
      <c r="AB23" s="626"/>
      <c r="AC23" s="626"/>
      <c r="AD23" s="627" t="s">
        <v>129</v>
      </c>
      <c r="AE23" s="627"/>
      <c r="AF23" s="627"/>
      <c r="AG23" s="627"/>
      <c r="AH23" s="627"/>
      <c r="AI23" s="627"/>
      <c r="AJ23" s="627"/>
      <c r="AK23" s="627"/>
      <c r="AL23" s="628" t="s">
        <v>236</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236</v>
      </c>
      <c r="BH23" s="624"/>
      <c r="BI23" s="624"/>
      <c r="BJ23" s="624"/>
      <c r="BK23" s="624"/>
      <c r="BL23" s="624"/>
      <c r="BM23" s="624"/>
      <c r="BN23" s="625"/>
      <c r="BO23" s="626" t="s">
        <v>129</v>
      </c>
      <c r="BP23" s="626"/>
      <c r="BQ23" s="626"/>
      <c r="BR23" s="626"/>
      <c r="BS23" s="627" t="s">
        <v>129</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2">
      <c r="B24" s="620" t="s">
        <v>291</v>
      </c>
      <c r="C24" s="621"/>
      <c r="D24" s="621"/>
      <c r="E24" s="621"/>
      <c r="F24" s="621"/>
      <c r="G24" s="621"/>
      <c r="H24" s="621"/>
      <c r="I24" s="621"/>
      <c r="J24" s="621"/>
      <c r="K24" s="621"/>
      <c r="L24" s="621"/>
      <c r="M24" s="621"/>
      <c r="N24" s="621"/>
      <c r="O24" s="621"/>
      <c r="P24" s="621"/>
      <c r="Q24" s="622"/>
      <c r="R24" s="623" t="s">
        <v>236</v>
      </c>
      <c r="S24" s="624"/>
      <c r="T24" s="624"/>
      <c r="U24" s="624"/>
      <c r="V24" s="624"/>
      <c r="W24" s="624"/>
      <c r="X24" s="624"/>
      <c r="Y24" s="625"/>
      <c r="Z24" s="626" t="s">
        <v>129</v>
      </c>
      <c r="AA24" s="626"/>
      <c r="AB24" s="626"/>
      <c r="AC24" s="626"/>
      <c r="AD24" s="627" t="s">
        <v>236</v>
      </c>
      <c r="AE24" s="627"/>
      <c r="AF24" s="627"/>
      <c r="AG24" s="627"/>
      <c r="AH24" s="627"/>
      <c r="AI24" s="627"/>
      <c r="AJ24" s="627"/>
      <c r="AK24" s="627"/>
      <c r="AL24" s="628" t="s">
        <v>236</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129</v>
      </c>
      <c r="BH24" s="624"/>
      <c r="BI24" s="624"/>
      <c r="BJ24" s="624"/>
      <c r="BK24" s="624"/>
      <c r="BL24" s="624"/>
      <c r="BM24" s="624"/>
      <c r="BN24" s="625"/>
      <c r="BO24" s="626" t="s">
        <v>236</v>
      </c>
      <c r="BP24" s="626"/>
      <c r="BQ24" s="626"/>
      <c r="BR24" s="626"/>
      <c r="BS24" s="627" t="s">
        <v>236</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3557508</v>
      </c>
      <c r="CS24" s="613"/>
      <c r="CT24" s="613"/>
      <c r="CU24" s="613"/>
      <c r="CV24" s="613"/>
      <c r="CW24" s="613"/>
      <c r="CX24" s="613"/>
      <c r="CY24" s="614"/>
      <c r="CZ24" s="617">
        <v>38</v>
      </c>
      <c r="DA24" s="618"/>
      <c r="DB24" s="618"/>
      <c r="DC24" s="634"/>
      <c r="DD24" s="653">
        <v>2774188</v>
      </c>
      <c r="DE24" s="613"/>
      <c r="DF24" s="613"/>
      <c r="DG24" s="613"/>
      <c r="DH24" s="613"/>
      <c r="DI24" s="613"/>
      <c r="DJ24" s="613"/>
      <c r="DK24" s="614"/>
      <c r="DL24" s="653">
        <v>2452550</v>
      </c>
      <c r="DM24" s="613"/>
      <c r="DN24" s="613"/>
      <c r="DO24" s="613"/>
      <c r="DP24" s="613"/>
      <c r="DQ24" s="613"/>
      <c r="DR24" s="613"/>
      <c r="DS24" s="613"/>
      <c r="DT24" s="613"/>
      <c r="DU24" s="613"/>
      <c r="DV24" s="614"/>
      <c r="DW24" s="617">
        <v>42.9</v>
      </c>
      <c r="DX24" s="618"/>
      <c r="DY24" s="618"/>
      <c r="DZ24" s="618"/>
      <c r="EA24" s="618"/>
      <c r="EB24" s="618"/>
      <c r="EC24" s="619"/>
    </row>
    <row r="25" spans="2:133" ht="11.25" customHeight="1" x14ac:dyDescent="0.2">
      <c r="B25" s="620" t="s">
        <v>294</v>
      </c>
      <c r="C25" s="621"/>
      <c r="D25" s="621"/>
      <c r="E25" s="621"/>
      <c r="F25" s="621"/>
      <c r="G25" s="621"/>
      <c r="H25" s="621"/>
      <c r="I25" s="621"/>
      <c r="J25" s="621"/>
      <c r="K25" s="621"/>
      <c r="L25" s="621"/>
      <c r="M25" s="621"/>
      <c r="N25" s="621"/>
      <c r="O25" s="621"/>
      <c r="P25" s="621"/>
      <c r="Q25" s="622"/>
      <c r="R25" s="623">
        <v>5958024</v>
      </c>
      <c r="S25" s="624"/>
      <c r="T25" s="624"/>
      <c r="U25" s="624"/>
      <c r="V25" s="624"/>
      <c r="W25" s="624"/>
      <c r="X25" s="624"/>
      <c r="Y25" s="625"/>
      <c r="Z25" s="626">
        <v>60.5</v>
      </c>
      <c r="AA25" s="626"/>
      <c r="AB25" s="626"/>
      <c r="AC25" s="626"/>
      <c r="AD25" s="627">
        <v>5601323</v>
      </c>
      <c r="AE25" s="627"/>
      <c r="AF25" s="627"/>
      <c r="AG25" s="627"/>
      <c r="AH25" s="627"/>
      <c r="AI25" s="627"/>
      <c r="AJ25" s="627"/>
      <c r="AK25" s="627"/>
      <c r="AL25" s="628">
        <v>99.1</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236</v>
      </c>
      <c r="BH25" s="624"/>
      <c r="BI25" s="624"/>
      <c r="BJ25" s="624"/>
      <c r="BK25" s="624"/>
      <c r="BL25" s="624"/>
      <c r="BM25" s="624"/>
      <c r="BN25" s="625"/>
      <c r="BO25" s="626" t="s">
        <v>236</v>
      </c>
      <c r="BP25" s="626"/>
      <c r="BQ25" s="626"/>
      <c r="BR25" s="626"/>
      <c r="BS25" s="627" t="s">
        <v>129</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1462736</v>
      </c>
      <c r="CS25" s="656"/>
      <c r="CT25" s="656"/>
      <c r="CU25" s="656"/>
      <c r="CV25" s="656"/>
      <c r="CW25" s="656"/>
      <c r="CX25" s="656"/>
      <c r="CY25" s="657"/>
      <c r="CZ25" s="628">
        <v>15.6</v>
      </c>
      <c r="DA25" s="654"/>
      <c r="DB25" s="654"/>
      <c r="DC25" s="658"/>
      <c r="DD25" s="632">
        <v>1316112</v>
      </c>
      <c r="DE25" s="656"/>
      <c r="DF25" s="656"/>
      <c r="DG25" s="656"/>
      <c r="DH25" s="656"/>
      <c r="DI25" s="656"/>
      <c r="DJ25" s="656"/>
      <c r="DK25" s="657"/>
      <c r="DL25" s="632">
        <v>1298921</v>
      </c>
      <c r="DM25" s="656"/>
      <c r="DN25" s="656"/>
      <c r="DO25" s="656"/>
      <c r="DP25" s="656"/>
      <c r="DQ25" s="656"/>
      <c r="DR25" s="656"/>
      <c r="DS25" s="656"/>
      <c r="DT25" s="656"/>
      <c r="DU25" s="656"/>
      <c r="DV25" s="657"/>
      <c r="DW25" s="628">
        <v>22.7</v>
      </c>
      <c r="DX25" s="654"/>
      <c r="DY25" s="654"/>
      <c r="DZ25" s="654"/>
      <c r="EA25" s="654"/>
      <c r="EB25" s="654"/>
      <c r="EC25" s="655"/>
    </row>
    <row r="26" spans="2:133" ht="11.25" customHeight="1" x14ac:dyDescent="0.2">
      <c r="B26" s="620" t="s">
        <v>297</v>
      </c>
      <c r="C26" s="621"/>
      <c r="D26" s="621"/>
      <c r="E26" s="621"/>
      <c r="F26" s="621"/>
      <c r="G26" s="621"/>
      <c r="H26" s="621"/>
      <c r="I26" s="621"/>
      <c r="J26" s="621"/>
      <c r="K26" s="621"/>
      <c r="L26" s="621"/>
      <c r="M26" s="621"/>
      <c r="N26" s="621"/>
      <c r="O26" s="621"/>
      <c r="P26" s="621"/>
      <c r="Q26" s="622"/>
      <c r="R26" s="623">
        <v>1288</v>
      </c>
      <c r="S26" s="624"/>
      <c r="T26" s="624"/>
      <c r="U26" s="624"/>
      <c r="V26" s="624"/>
      <c r="W26" s="624"/>
      <c r="X26" s="624"/>
      <c r="Y26" s="625"/>
      <c r="Z26" s="626">
        <v>0</v>
      </c>
      <c r="AA26" s="626"/>
      <c r="AB26" s="626"/>
      <c r="AC26" s="626"/>
      <c r="AD26" s="627">
        <v>1288</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129</v>
      </c>
      <c r="BH26" s="624"/>
      <c r="BI26" s="624"/>
      <c r="BJ26" s="624"/>
      <c r="BK26" s="624"/>
      <c r="BL26" s="624"/>
      <c r="BM26" s="624"/>
      <c r="BN26" s="625"/>
      <c r="BO26" s="626" t="s">
        <v>129</v>
      </c>
      <c r="BP26" s="626"/>
      <c r="BQ26" s="626"/>
      <c r="BR26" s="626"/>
      <c r="BS26" s="627" t="s">
        <v>236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769816</v>
      </c>
      <c r="CS26" s="624"/>
      <c r="CT26" s="624"/>
      <c r="CU26" s="624"/>
      <c r="CV26" s="624"/>
      <c r="CW26" s="624"/>
      <c r="CX26" s="624"/>
      <c r="CY26" s="625"/>
      <c r="CZ26" s="628">
        <v>8.1999999999999993</v>
      </c>
      <c r="DA26" s="654"/>
      <c r="DB26" s="654"/>
      <c r="DC26" s="658"/>
      <c r="DD26" s="632">
        <v>705729</v>
      </c>
      <c r="DE26" s="624"/>
      <c r="DF26" s="624"/>
      <c r="DG26" s="624"/>
      <c r="DH26" s="624"/>
      <c r="DI26" s="624"/>
      <c r="DJ26" s="624"/>
      <c r="DK26" s="625"/>
      <c r="DL26" s="632" t="s">
        <v>129</v>
      </c>
      <c r="DM26" s="624"/>
      <c r="DN26" s="624"/>
      <c r="DO26" s="624"/>
      <c r="DP26" s="624"/>
      <c r="DQ26" s="624"/>
      <c r="DR26" s="624"/>
      <c r="DS26" s="624"/>
      <c r="DT26" s="624"/>
      <c r="DU26" s="624"/>
      <c r="DV26" s="625"/>
      <c r="DW26" s="628" t="s">
        <v>236</v>
      </c>
      <c r="DX26" s="654"/>
      <c r="DY26" s="654"/>
      <c r="DZ26" s="654"/>
      <c r="EA26" s="654"/>
      <c r="EB26" s="654"/>
      <c r="EC26" s="655"/>
    </row>
    <row r="27" spans="2:133" ht="11.25" customHeight="1" x14ac:dyDescent="0.2">
      <c r="B27" s="620" t="s">
        <v>300</v>
      </c>
      <c r="C27" s="621"/>
      <c r="D27" s="621"/>
      <c r="E27" s="621"/>
      <c r="F27" s="621"/>
      <c r="G27" s="621"/>
      <c r="H27" s="621"/>
      <c r="I27" s="621"/>
      <c r="J27" s="621"/>
      <c r="K27" s="621"/>
      <c r="L27" s="621"/>
      <c r="M27" s="621"/>
      <c r="N27" s="621"/>
      <c r="O27" s="621"/>
      <c r="P27" s="621"/>
      <c r="Q27" s="622"/>
      <c r="R27" s="623">
        <v>89981</v>
      </c>
      <c r="S27" s="624"/>
      <c r="T27" s="624"/>
      <c r="U27" s="624"/>
      <c r="V27" s="624"/>
      <c r="W27" s="624"/>
      <c r="X27" s="624"/>
      <c r="Y27" s="625"/>
      <c r="Z27" s="626">
        <v>0.9</v>
      </c>
      <c r="AA27" s="626"/>
      <c r="AB27" s="626"/>
      <c r="AC27" s="626"/>
      <c r="AD27" s="627" t="s">
        <v>129</v>
      </c>
      <c r="AE27" s="627"/>
      <c r="AF27" s="627"/>
      <c r="AG27" s="627"/>
      <c r="AH27" s="627"/>
      <c r="AI27" s="627"/>
      <c r="AJ27" s="627"/>
      <c r="AK27" s="627"/>
      <c r="AL27" s="628" t="s">
        <v>129</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1604868</v>
      </c>
      <c r="BH27" s="624"/>
      <c r="BI27" s="624"/>
      <c r="BJ27" s="624"/>
      <c r="BK27" s="624"/>
      <c r="BL27" s="624"/>
      <c r="BM27" s="624"/>
      <c r="BN27" s="625"/>
      <c r="BO27" s="626">
        <v>100</v>
      </c>
      <c r="BP27" s="626"/>
      <c r="BQ27" s="626"/>
      <c r="BR27" s="626"/>
      <c r="BS27" s="627">
        <v>17402</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894476</v>
      </c>
      <c r="CS27" s="656"/>
      <c r="CT27" s="656"/>
      <c r="CU27" s="656"/>
      <c r="CV27" s="656"/>
      <c r="CW27" s="656"/>
      <c r="CX27" s="656"/>
      <c r="CY27" s="657"/>
      <c r="CZ27" s="628">
        <v>9.6</v>
      </c>
      <c r="DA27" s="654"/>
      <c r="DB27" s="654"/>
      <c r="DC27" s="658"/>
      <c r="DD27" s="632">
        <v>264922</v>
      </c>
      <c r="DE27" s="656"/>
      <c r="DF27" s="656"/>
      <c r="DG27" s="656"/>
      <c r="DH27" s="656"/>
      <c r="DI27" s="656"/>
      <c r="DJ27" s="656"/>
      <c r="DK27" s="657"/>
      <c r="DL27" s="632">
        <v>240475</v>
      </c>
      <c r="DM27" s="656"/>
      <c r="DN27" s="656"/>
      <c r="DO27" s="656"/>
      <c r="DP27" s="656"/>
      <c r="DQ27" s="656"/>
      <c r="DR27" s="656"/>
      <c r="DS27" s="656"/>
      <c r="DT27" s="656"/>
      <c r="DU27" s="656"/>
      <c r="DV27" s="657"/>
      <c r="DW27" s="628">
        <v>4.2</v>
      </c>
      <c r="DX27" s="654"/>
      <c r="DY27" s="654"/>
      <c r="DZ27" s="654"/>
      <c r="EA27" s="654"/>
      <c r="EB27" s="654"/>
      <c r="EC27" s="655"/>
    </row>
    <row r="28" spans="2:133" ht="11.25" customHeight="1" x14ac:dyDescent="0.2">
      <c r="B28" s="620" t="s">
        <v>303</v>
      </c>
      <c r="C28" s="621"/>
      <c r="D28" s="621"/>
      <c r="E28" s="621"/>
      <c r="F28" s="621"/>
      <c r="G28" s="621"/>
      <c r="H28" s="621"/>
      <c r="I28" s="621"/>
      <c r="J28" s="621"/>
      <c r="K28" s="621"/>
      <c r="L28" s="621"/>
      <c r="M28" s="621"/>
      <c r="N28" s="621"/>
      <c r="O28" s="621"/>
      <c r="P28" s="621"/>
      <c r="Q28" s="622"/>
      <c r="R28" s="623">
        <v>112092</v>
      </c>
      <c r="S28" s="624"/>
      <c r="T28" s="624"/>
      <c r="U28" s="624"/>
      <c r="V28" s="624"/>
      <c r="W28" s="624"/>
      <c r="X28" s="624"/>
      <c r="Y28" s="625"/>
      <c r="Z28" s="626">
        <v>1.1000000000000001</v>
      </c>
      <c r="AA28" s="626"/>
      <c r="AB28" s="626"/>
      <c r="AC28" s="626"/>
      <c r="AD28" s="627">
        <v>6040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1200296</v>
      </c>
      <c r="CS28" s="624"/>
      <c r="CT28" s="624"/>
      <c r="CU28" s="624"/>
      <c r="CV28" s="624"/>
      <c r="CW28" s="624"/>
      <c r="CX28" s="624"/>
      <c r="CY28" s="625"/>
      <c r="CZ28" s="628">
        <v>12.8</v>
      </c>
      <c r="DA28" s="654"/>
      <c r="DB28" s="654"/>
      <c r="DC28" s="658"/>
      <c r="DD28" s="632">
        <v>1193154</v>
      </c>
      <c r="DE28" s="624"/>
      <c r="DF28" s="624"/>
      <c r="DG28" s="624"/>
      <c r="DH28" s="624"/>
      <c r="DI28" s="624"/>
      <c r="DJ28" s="624"/>
      <c r="DK28" s="625"/>
      <c r="DL28" s="632">
        <v>913154</v>
      </c>
      <c r="DM28" s="624"/>
      <c r="DN28" s="624"/>
      <c r="DO28" s="624"/>
      <c r="DP28" s="624"/>
      <c r="DQ28" s="624"/>
      <c r="DR28" s="624"/>
      <c r="DS28" s="624"/>
      <c r="DT28" s="624"/>
      <c r="DU28" s="624"/>
      <c r="DV28" s="625"/>
      <c r="DW28" s="628">
        <v>16</v>
      </c>
      <c r="DX28" s="654"/>
      <c r="DY28" s="654"/>
      <c r="DZ28" s="654"/>
      <c r="EA28" s="654"/>
      <c r="EB28" s="654"/>
      <c r="EC28" s="655"/>
    </row>
    <row r="29" spans="2:133" ht="11.25" customHeight="1" x14ac:dyDescent="0.2">
      <c r="B29" s="620" t="s">
        <v>305</v>
      </c>
      <c r="C29" s="621"/>
      <c r="D29" s="621"/>
      <c r="E29" s="621"/>
      <c r="F29" s="621"/>
      <c r="G29" s="621"/>
      <c r="H29" s="621"/>
      <c r="I29" s="621"/>
      <c r="J29" s="621"/>
      <c r="K29" s="621"/>
      <c r="L29" s="621"/>
      <c r="M29" s="621"/>
      <c r="N29" s="621"/>
      <c r="O29" s="621"/>
      <c r="P29" s="621"/>
      <c r="Q29" s="622"/>
      <c r="R29" s="623">
        <v>22641</v>
      </c>
      <c r="S29" s="624"/>
      <c r="T29" s="624"/>
      <c r="U29" s="624"/>
      <c r="V29" s="624"/>
      <c r="W29" s="624"/>
      <c r="X29" s="624"/>
      <c r="Y29" s="625"/>
      <c r="Z29" s="626">
        <v>0.2</v>
      </c>
      <c r="AA29" s="626"/>
      <c r="AB29" s="626"/>
      <c r="AC29" s="626"/>
      <c r="AD29" s="627" t="s">
        <v>129</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1200294</v>
      </c>
      <c r="CS29" s="656"/>
      <c r="CT29" s="656"/>
      <c r="CU29" s="656"/>
      <c r="CV29" s="656"/>
      <c r="CW29" s="656"/>
      <c r="CX29" s="656"/>
      <c r="CY29" s="657"/>
      <c r="CZ29" s="628">
        <v>12.8</v>
      </c>
      <c r="DA29" s="654"/>
      <c r="DB29" s="654"/>
      <c r="DC29" s="658"/>
      <c r="DD29" s="632">
        <v>1193152</v>
      </c>
      <c r="DE29" s="656"/>
      <c r="DF29" s="656"/>
      <c r="DG29" s="656"/>
      <c r="DH29" s="656"/>
      <c r="DI29" s="656"/>
      <c r="DJ29" s="656"/>
      <c r="DK29" s="657"/>
      <c r="DL29" s="632">
        <v>913152</v>
      </c>
      <c r="DM29" s="656"/>
      <c r="DN29" s="656"/>
      <c r="DO29" s="656"/>
      <c r="DP29" s="656"/>
      <c r="DQ29" s="656"/>
      <c r="DR29" s="656"/>
      <c r="DS29" s="656"/>
      <c r="DT29" s="656"/>
      <c r="DU29" s="656"/>
      <c r="DV29" s="657"/>
      <c r="DW29" s="628">
        <v>16</v>
      </c>
      <c r="DX29" s="654"/>
      <c r="DY29" s="654"/>
      <c r="DZ29" s="654"/>
      <c r="EA29" s="654"/>
      <c r="EB29" s="654"/>
      <c r="EC29" s="655"/>
    </row>
    <row r="30" spans="2:133" ht="11.25" customHeight="1" x14ac:dyDescent="0.2">
      <c r="B30" s="620" t="s">
        <v>308</v>
      </c>
      <c r="C30" s="621"/>
      <c r="D30" s="621"/>
      <c r="E30" s="621"/>
      <c r="F30" s="621"/>
      <c r="G30" s="621"/>
      <c r="H30" s="621"/>
      <c r="I30" s="621"/>
      <c r="J30" s="621"/>
      <c r="K30" s="621"/>
      <c r="L30" s="621"/>
      <c r="M30" s="621"/>
      <c r="N30" s="621"/>
      <c r="O30" s="621"/>
      <c r="P30" s="621"/>
      <c r="Q30" s="622"/>
      <c r="R30" s="623">
        <v>1135415</v>
      </c>
      <c r="S30" s="624"/>
      <c r="T30" s="624"/>
      <c r="U30" s="624"/>
      <c r="V30" s="624"/>
      <c r="W30" s="624"/>
      <c r="X30" s="624"/>
      <c r="Y30" s="625"/>
      <c r="Z30" s="626">
        <v>11.5</v>
      </c>
      <c r="AA30" s="626"/>
      <c r="AB30" s="626"/>
      <c r="AC30" s="626"/>
      <c r="AD30" s="627" t="s">
        <v>129</v>
      </c>
      <c r="AE30" s="627"/>
      <c r="AF30" s="627"/>
      <c r="AG30" s="627"/>
      <c r="AH30" s="627"/>
      <c r="AI30" s="627"/>
      <c r="AJ30" s="627"/>
      <c r="AK30" s="627"/>
      <c r="AL30" s="628" t="s">
        <v>129</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1193979</v>
      </c>
      <c r="CS30" s="624"/>
      <c r="CT30" s="624"/>
      <c r="CU30" s="624"/>
      <c r="CV30" s="624"/>
      <c r="CW30" s="624"/>
      <c r="CX30" s="624"/>
      <c r="CY30" s="625"/>
      <c r="CZ30" s="628">
        <v>12.8</v>
      </c>
      <c r="DA30" s="654"/>
      <c r="DB30" s="654"/>
      <c r="DC30" s="658"/>
      <c r="DD30" s="632">
        <v>1187422</v>
      </c>
      <c r="DE30" s="624"/>
      <c r="DF30" s="624"/>
      <c r="DG30" s="624"/>
      <c r="DH30" s="624"/>
      <c r="DI30" s="624"/>
      <c r="DJ30" s="624"/>
      <c r="DK30" s="625"/>
      <c r="DL30" s="632">
        <v>907422</v>
      </c>
      <c r="DM30" s="624"/>
      <c r="DN30" s="624"/>
      <c r="DO30" s="624"/>
      <c r="DP30" s="624"/>
      <c r="DQ30" s="624"/>
      <c r="DR30" s="624"/>
      <c r="DS30" s="624"/>
      <c r="DT30" s="624"/>
      <c r="DU30" s="624"/>
      <c r="DV30" s="625"/>
      <c r="DW30" s="628">
        <v>15.9</v>
      </c>
      <c r="DX30" s="654"/>
      <c r="DY30" s="654"/>
      <c r="DZ30" s="654"/>
      <c r="EA30" s="654"/>
      <c r="EB30" s="654"/>
      <c r="EC30" s="655"/>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236</v>
      </c>
      <c r="AA31" s="626"/>
      <c r="AB31" s="626"/>
      <c r="AC31" s="626"/>
      <c r="AD31" s="627" t="s">
        <v>129</v>
      </c>
      <c r="AE31" s="627"/>
      <c r="AF31" s="627"/>
      <c r="AG31" s="627"/>
      <c r="AH31" s="627"/>
      <c r="AI31" s="627"/>
      <c r="AJ31" s="627"/>
      <c r="AK31" s="627"/>
      <c r="AL31" s="628" t="s">
        <v>129</v>
      </c>
      <c r="AM31" s="629"/>
      <c r="AN31" s="629"/>
      <c r="AO31" s="630"/>
      <c r="AP31" s="669" t="s">
        <v>313</v>
      </c>
      <c r="AQ31" s="670"/>
      <c r="AR31" s="670"/>
      <c r="AS31" s="670"/>
      <c r="AT31" s="675" t="s">
        <v>314</v>
      </c>
      <c r="AU31" s="218"/>
      <c r="AV31" s="218"/>
      <c r="AW31" s="218"/>
      <c r="AX31" s="609" t="s">
        <v>188</v>
      </c>
      <c r="AY31" s="610"/>
      <c r="AZ31" s="610"/>
      <c r="BA31" s="610"/>
      <c r="BB31" s="610"/>
      <c r="BC31" s="610"/>
      <c r="BD31" s="610"/>
      <c r="BE31" s="610"/>
      <c r="BF31" s="611"/>
      <c r="BG31" s="679">
        <v>99.4</v>
      </c>
      <c r="BH31" s="667"/>
      <c r="BI31" s="667"/>
      <c r="BJ31" s="667"/>
      <c r="BK31" s="667"/>
      <c r="BL31" s="667"/>
      <c r="BM31" s="618">
        <v>98</v>
      </c>
      <c r="BN31" s="667"/>
      <c r="BO31" s="667"/>
      <c r="BP31" s="667"/>
      <c r="BQ31" s="668"/>
      <c r="BR31" s="679">
        <v>99.3</v>
      </c>
      <c r="BS31" s="667"/>
      <c r="BT31" s="667"/>
      <c r="BU31" s="667"/>
      <c r="BV31" s="667"/>
      <c r="BW31" s="667"/>
      <c r="BX31" s="618">
        <v>97.9</v>
      </c>
      <c r="BY31" s="667"/>
      <c r="BZ31" s="667"/>
      <c r="CA31" s="667"/>
      <c r="CB31" s="668"/>
      <c r="CD31" s="661"/>
      <c r="CE31" s="662"/>
      <c r="CF31" s="620" t="s">
        <v>315</v>
      </c>
      <c r="CG31" s="621"/>
      <c r="CH31" s="621"/>
      <c r="CI31" s="621"/>
      <c r="CJ31" s="621"/>
      <c r="CK31" s="621"/>
      <c r="CL31" s="621"/>
      <c r="CM31" s="621"/>
      <c r="CN31" s="621"/>
      <c r="CO31" s="621"/>
      <c r="CP31" s="621"/>
      <c r="CQ31" s="622"/>
      <c r="CR31" s="623">
        <v>6315</v>
      </c>
      <c r="CS31" s="656"/>
      <c r="CT31" s="656"/>
      <c r="CU31" s="656"/>
      <c r="CV31" s="656"/>
      <c r="CW31" s="656"/>
      <c r="CX31" s="656"/>
      <c r="CY31" s="657"/>
      <c r="CZ31" s="628">
        <v>0.1</v>
      </c>
      <c r="DA31" s="654"/>
      <c r="DB31" s="654"/>
      <c r="DC31" s="658"/>
      <c r="DD31" s="632">
        <v>5730</v>
      </c>
      <c r="DE31" s="656"/>
      <c r="DF31" s="656"/>
      <c r="DG31" s="656"/>
      <c r="DH31" s="656"/>
      <c r="DI31" s="656"/>
      <c r="DJ31" s="656"/>
      <c r="DK31" s="657"/>
      <c r="DL31" s="632">
        <v>5730</v>
      </c>
      <c r="DM31" s="656"/>
      <c r="DN31" s="656"/>
      <c r="DO31" s="656"/>
      <c r="DP31" s="656"/>
      <c r="DQ31" s="656"/>
      <c r="DR31" s="656"/>
      <c r="DS31" s="656"/>
      <c r="DT31" s="656"/>
      <c r="DU31" s="656"/>
      <c r="DV31" s="657"/>
      <c r="DW31" s="628">
        <v>0.1</v>
      </c>
      <c r="DX31" s="654"/>
      <c r="DY31" s="654"/>
      <c r="DZ31" s="654"/>
      <c r="EA31" s="654"/>
      <c r="EB31" s="654"/>
      <c r="EC31" s="655"/>
    </row>
    <row r="32" spans="2:133" ht="11.25" customHeight="1" x14ac:dyDescent="0.2">
      <c r="B32" s="620" t="s">
        <v>316</v>
      </c>
      <c r="C32" s="621"/>
      <c r="D32" s="621"/>
      <c r="E32" s="621"/>
      <c r="F32" s="621"/>
      <c r="G32" s="621"/>
      <c r="H32" s="621"/>
      <c r="I32" s="621"/>
      <c r="J32" s="621"/>
      <c r="K32" s="621"/>
      <c r="L32" s="621"/>
      <c r="M32" s="621"/>
      <c r="N32" s="621"/>
      <c r="O32" s="621"/>
      <c r="P32" s="621"/>
      <c r="Q32" s="622"/>
      <c r="R32" s="623">
        <v>484673</v>
      </c>
      <c r="S32" s="624"/>
      <c r="T32" s="624"/>
      <c r="U32" s="624"/>
      <c r="V32" s="624"/>
      <c r="W32" s="624"/>
      <c r="X32" s="624"/>
      <c r="Y32" s="625"/>
      <c r="Z32" s="626">
        <v>4.9000000000000004</v>
      </c>
      <c r="AA32" s="626"/>
      <c r="AB32" s="626"/>
      <c r="AC32" s="626"/>
      <c r="AD32" s="627" t="s">
        <v>129</v>
      </c>
      <c r="AE32" s="627"/>
      <c r="AF32" s="627"/>
      <c r="AG32" s="627"/>
      <c r="AH32" s="627"/>
      <c r="AI32" s="627"/>
      <c r="AJ32" s="627"/>
      <c r="AK32" s="627"/>
      <c r="AL32" s="628" t="s">
        <v>236</v>
      </c>
      <c r="AM32" s="629"/>
      <c r="AN32" s="629"/>
      <c r="AO32" s="630"/>
      <c r="AP32" s="671"/>
      <c r="AQ32" s="672"/>
      <c r="AR32" s="672"/>
      <c r="AS32" s="672"/>
      <c r="AT32" s="676"/>
      <c r="AU32" s="214" t="s">
        <v>317</v>
      </c>
      <c r="AX32" s="620" t="s">
        <v>318</v>
      </c>
      <c r="AY32" s="621"/>
      <c r="AZ32" s="621"/>
      <c r="BA32" s="621"/>
      <c r="BB32" s="621"/>
      <c r="BC32" s="621"/>
      <c r="BD32" s="621"/>
      <c r="BE32" s="621"/>
      <c r="BF32" s="622"/>
      <c r="BG32" s="680">
        <v>99.4</v>
      </c>
      <c r="BH32" s="656"/>
      <c r="BI32" s="656"/>
      <c r="BJ32" s="656"/>
      <c r="BK32" s="656"/>
      <c r="BL32" s="656"/>
      <c r="BM32" s="629">
        <v>98.6</v>
      </c>
      <c r="BN32" s="656"/>
      <c r="BO32" s="656"/>
      <c r="BP32" s="656"/>
      <c r="BQ32" s="678"/>
      <c r="BR32" s="680">
        <v>99.4</v>
      </c>
      <c r="BS32" s="656"/>
      <c r="BT32" s="656"/>
      <c r="BU32" s="656"/>
      <c r="BV32" s="656"/>
      <c r="BW32" s="656"/>
      <c r="BX32" s="629">
        <v>98.6</v>
      </c>
      <c r="BY32" s="656"/>
      <c r="BZ32" s="656"/>
      <c r="CA32" s="656"/>
      <c r="CB32" s="678"/>
      <c r="CD32" s="663"/>
      <c r="CE32" s="664"/>
      <c r="CF32" s="620" t="s">
        <v>319</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4"/>
      <c r="DB32" s="654"/>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320</v>
      </c>
      <c r="C33" s="621"/>
      <c r="D33" s="621"/>
      <c r="E33" s="621"/>
      <c r="F33" s="621"/>
      <c r="G33" s="621"/>
      <c r="H33" s="621"/>
      <c r="I33" s="621"/>
      <c r="J33" s="621"/>
      <c r="K33" s="621"/>
      <c r="L33" s="621"/>
      <c r="M33" s="621"/>
      <c r="N33" s="621"/>
      <c r="O33" s="621"/>
      <c r="P33" s="621"/>
      <c r="Q33" s="622"/>
      <c r="R33" s="623">
        <v>116052</v>
      </c>
      <c r="S33" s="624"/>
      <c r="T33" s="624"/>
      <c r="U33" s="624"/>
      <c r="V33" s="624"/>
      <c r="W33" s="624"/>
      <c r="X33" s="624"/>
      <c r="Y33" s="625"/>
      <c r="Z33" s="626">
        <v>1.2</v>
      </c>
      <c r="AA33" s="626"/>
      <c r="AB33" s="626"/>
      <c r="AC33" s="626"/>
      <c r="AD33" s="627">
        <v>14480</v>
      </c>
      <c r="AE33" s="627"/>
      <c r="AF33" s="627"/>
      <c r="AG33" s="627"/>
      <c r="AH33" s="627"/>
      <c r="AI33" s="627"/>
      <c r="AJ33" s="627"/>
      <c r="AK33" s="627"/>
      <c r="AL33" s="628">
        <v>0.3</v>
      </c>
      <c r="AM33" s="629"/>
      <c r="AN33" s="629"/>
      <c r="AO33" s="630"/>
      <c r="AP33" s="673"/>
      <c r="AQ33" s="674"/>
      <c r="AR33" s="674"/>
      <c r="AS33" s="674"/>
      <c r="AT33" s="677"/>
      <c r="AU33" s="219"/>
      <c r="AV33" s="219"/>
      <c r="AW33" s="219"/>
      <c r="AX33" s="644" t="s">
        <v>321</v>
      </c>
      <c r="AY33" s="645"/>
      <c r="AZ33" s="645"/>
      <c r="BA33" s="645"/>
      <c r="BB33" s="645"/>
      <c r="BC33" s="645"/>
      <c r="BD33" s="645"/>
      <c r="BE33" s="645"/>
      <c r="BF33" s="646"/>
      <c r="BG33" s="681">
        <v>99.3</v>
      </c>
      <c r="BH33" s="682"/>
      <c r="BI33" s="682"/>
      <c r="BJ33" s="682"/>
      <c r="BK33" s="682"/>
      <c r="BL33" s="682"/>
      <c r="BM33" s="683">
        <v>97.5</v>
      </c>
      <c r="BN33" s="682"/>
      <c r="BO33" s="682"/>
      <c r="BP33" s="682"/>
      <c r="BQ33" s="684"/>
      <c r="BR33" s="681">
        <v>99.2</v>
      </c>
      <c r="BS33" s="682"/>
      <c r="BT33" s="682"/>
      <c r="BU33" s="682"/>
      <c r="BV33" s="682"/>
      <c r="BW33" s="682"/>
      <c r="BX33" s="683">
        <v>97</v>
      </c>
      <c r="BY33" s="682"/>
      <c r="BZ33" s="682"/>
      <c r="CA33" s="682"/>
      <c r="CB33" s="684"/>
      <c r="CD33" s="620" t="s">
        <v>322</v>
      </c>
      <c r="CE33" s="621"/>
      <c r="CF33" s="621"/>
      <c r="CG33" s="621"/>
      <c r="CH33" s="621"/>
      <c r="CI33" s="621"/>
      <c r="CJ33" s="621"/>
      <c r="CK33" s="621"/>
      <c r="CL33" s="621"/>
      <c r="CM33" s="621"/>
      <c r="CN33" s="621"/>
      <c r="CO33" s="621"/>
      <c r="CP33" s="621"/>
      <c r="CQ33" s="622"/>
      <c r="CR33" s="623">
        <v>4937879</v>
      </c>
      <c r="CS33" s="656"/>
      <c r="CT33" s="656"/>
      <c r="CU33" s="656"/>
      <c r="CV33" s="656"/>
      <c r="CW33" s="656"/>
      <c r="CX33" s="656"/>
      <c r="CY33" s="657"/>
      <c r="CZ33" s="628">
        <v>52.8</v>
      </c>
      <c r="DA33" s="654"/>
      <c r="DB33" s="654"/>
      <c r="DC33" s="658"/>
      <c r="DD33" s="632">
        <v>3573854</v>
      </c>
      <c r="DE33" s="656"/>
      <c r="DF33" s="656"/>
      <c r="DG33" s="656"/>
      <c r="DH33" s="656"/>
      <c r="DI33" s="656"/>
      <c r="DJ33" s="656"/>
      <c r="DK33" s="657"/>
      <c r="DL33" s="632">
        <v>2427897</v>
      </c>
      <c r="DM33" s="656"/>
      <c r="DN33" s="656"/>
      <c r="DO33" s="656"/>
      <c r="DP33" s="656"/>
      <c r="DQ33" s="656"/>
      <c r="DR33" s="656"/>
      <c r="DS33" s="656"/>
      <c r="DT33" s="656"/>
      <c r="DU33" s="656"/>
      <c r="DV33" s="657"/>
      <c r="DW33" s="628">
        <v>42.5</v>
      </c>
      <c r="DX33" s="654"/>
      <c r="DY33" s="654"/>
      <c r="DZ33" s="654"/>
      <c r="EA33" s="654"/>
      <c r="EB33" s="654"/>
      <c r="EC33" s="655"/>
    </row>
    <row r="34" spans="2:133" ht="11.25" customHeight="1" x14ac:dyDescent="0.2">
      <c r="B34" s="620" t="s">
        <v>323</v>
      </c>
      <c r="C34" s="621"/>
      <c r="D34" s="621"/>
      <c r="E34" s="621"/>
      <c r="F34" s="621"/>
      <c r="G34" s="621"/>
      <c r="H34" s="621"/>
      <c r="I34" s="621"/>
      <c r="J34" s="621"/>
      <c r="K34" s="621"/>
      <c r="L34" s="621"/>
      <c r="M34" s="621"/>
      <c r="N34" s="621"/>
      <c r="O34" s="621"/>
      <c r="P34" s="621"/>
      <c r="Q34" s="622"/>
      <c r="R34" s="623">
        <v>514036</v>
      </c>
      <c r="S34" s="624"/>
      <c r="T34" s="624"/>
      <c r="U34" s="624"/>
      <c r="V34" s="624"/>
      <c r="W34" s="624"/>
      <c r="X34" s="624"/>
      <c r="Y34" s="625"/>
      <c r="Z34" s="626">
        <v>5.2</v>
      </c>
      <c r="AA34" s="626"/>
      <c r="AB34" s="626"/>
      <c r="AC34" s="626"/>
      <c r="AD34" s="627" t="s">
        <v>129</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1429475</v>
      </c>
      <c r="CS34" s="624"/>
      <c r="CT34" s="624"/>
      <c r="CU34" s="624"/>
      <c r="CV34" s="624"/>
      <c r="CW34" s="624"/>
      <c r="CX34" s="624"/>
      <c r="CY34" s="625"/>
      <c r="CZ34" s="628">
        <v>15.3</v>
      </c>
      <c r="DA34" s="654"/>
      <c r="DB34" s="654"/>
      <c r="DC34" s="658"/>
      <c r="DD34" s="632">
        <v>819945</v>
      </c>
      <c r="DE34" s="624"/>
      <c r="DF34" s="624"/>
      <c r="DG34" s="624"/>
      <c r="DH34" s="624"/>
      <c r="DI34" s="624"/>
      <c r="DJ34" s="624"/>
      <c r="DK34" s="625"/>
      <c r="DL34" s="632">
        <v>557328</v>
      </c>
      <c r="DM34" s="624"/>
      <c r="DN34" s="624"/>
      <c r="DO34" s="624"/>
      <c r="DP34" s="624"/>
      <c r="DQ34" s="624"/>
      <c r="DR34" s="624"/>
      <c r="DS34" s="624"/>
      <c r="DT34" s="624"/>
      <c r="DU34" s="624"/>
      <c r="DV34" s="625"/>
      <c r="DW34" s="628">
        <v>9.6999999999999993</v>
      </c>
      <c r="DX34" s="654"/>
      <c r="DY34" s="654"/>
      <c r="DZ34" s="654"/>
      <c r="EA34" s="654"/>
      <c r="EB34" s="654"/>
      <c r="EC34" s="655"/>
    </row>
    <row r="35" spans="2:133" ht="11.25" customHeight="1" x14ac:dyDescent="0.2">
      <c r="B35" s="620" t="s">
        <v>325</v>
      </c>
      <c r="C35" s="621"/>
      <c r="D35" s="621"/>
      <c r="E35" s="621"/>
      <c r="F35" s="621"/>
      <c r="G35" s="621"/>
      <c r="H35" s="621"/>
      <c r="I35" s="621"/>
      <c r="J35" s="621"/>
      <c r="K35" s="621"/>
      <c r="L35" s="621"/>
      <c r="M35" s="621"/>
      <c r="N35" s="621"/>
      <c r="O35" s="621"/>
      <c r="P35" s="621"/>
      <c r="Q35" s="622"/>
      <c r="R35" s="623">
        <v>408888</v>
      </c>
      <c r="S35" s="624"/>
      <c r="T35" s="624"/>
      <c r="U35" s="624"/>
      <c r="V35" s="624"/>
      <c r="W35" s="624"/>
      <c r="X35" s="624"/>
      <c r="Y35" s="625"/>
      <c r="Z35" s="626">
        <v>4.2</v>
      </c>
      <c r="AA35" s="626"/>
      <c r="AB35" s="626"/>
      <c r="AC35" s="626"/>
      <c r="AD35" s="627" t="s">
        <v>236</v>
      </c>
      <c r="AE35" s="627"/>
      <c r="AF35" s="627"/>
      <c r="AG35" s="627"/>
      <c r="AH35" s="627"/>
      <c r="AI35" s="627"/>
      <c r="AJ35" s="627"/>
      <c r="AK35" s="627"/>
      <c r="AL35" s="628" t="s">
        <v>129</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102391</v>
      </c>
      <c r="CS35" s="656"/>
      <c r="CT35" s="656"/>
      <c r="CU35" s="656"/>
      <c r="CV35" s="656"/>
      <c r="CW35" s="656"/>
      <c r="CX35" s="656"/>
      <c r="CY35" s="657"/>
      <c r="CZ35" s="628">
        <v>1.1000000000000001</v>
      </c>
      <c r="DA35" s="654"/>
      <c r="DB35" s="654"/>
      <c r="DC35" s="658"/>
      <c r="DD35" s="632">
        <v>83277</v>
      </c>
      <c r="DE35" s="656"/>
      <c r="DF35" s="656"/>
      <c r="DG35" s="656"/>
      <c r="DH35" s="656"/>
      <c r="DI35" s="656"/>
      <c r="DJ35" s="656"/>
      <c r="DK35" s="657"/>
      <c r="DL35" s="632">
        <v>82959</v>
      </c>
      <c r="DM35" s="656"/>
      <c r="DN35" s="656"/>
      <c r="DO35" s="656"/>
      <c r="DP35" s="656"/>
      <c r="DQ35" s="656"/>
      <c r="DR35" s="656"/>
      <c r="DS35" s="656"/>
      <c r="DT35" s="656"/>
      <c r="DU35" s="656"/>
      <c r="DV35" s="657"/>
      <c r="DW35" s="628">
        <v>1.5</v>
      </c>
      <c r="DX35" s="654"/>
      <c r="DY35" s="654"/>
      <c r="DZ35" s="654"/>
      <c r="EA35" s="654"/>
      <c r="EB35" s="654"/>
      <c r="EC35" s="655"/>
    </row>
    <row r="36" spans="2:133" ht="11.25" customHeight="1" x14ac:dyDescent="0.2">
      <c r="B36" s="620" t="s">
        <v>329</v>
      </c>
      <c r="C36" s="621"/>
      <c r="D36" s="621"/>
      <c r="E36" s="621"/>
      <c r="F36" s="621"/>
      <c r="G36" s="621"/>
      <c r="H36" s="621"/>
      <c r="I36" s="621"/>
      <c r="J36" s="621"/>
      <c r="K36" s="621"/>
      <c r="L36" s="621"/>
      <c r="M36" s="621"/>
      <c r="N36" s="621"/>
      <c r="O36" s="621"/>
      <c r="P36" s="621"/>
      <c r="Q36" s="622"/>
      <c r="R36" s="623">
        <v>234916</v>
      </c>
      <c r="S36" s="624"/>
      <c r="T36" s="624"/>
      <c r="U36" s="624"/>
      <c r="V36" s="624"/>
      <c r="W36" s="624"/>
      <c r="X36" s="624"/>
      <c r="Y36" s="625"/>
      <c r="Z36" s="626">
        <v>2.4</v>
      </c>
      <c r="AA36" s="626"/>
      <c r="AB36" s="626"/>
      <c r="AC36" s="626"/>
      <c r="AD36" s="627" t="s">
        <v>236</v>
      </c>
      <c r="AE36" s="627"/>
      <c r="AF36" s="627"/>
      <c r="AG36" s="627"/>
      <c r="AH36" s="627"/>
      <c r="AI36" s="627"/>
      <c r="AJ36" s="627"/>
      <c r="AK36" s="627"/>
      <c r="AL36" s="628" t="s">
        <v>236</v>
      </c>
      <c r="AM36" s="629"/>
      <c r="AN36" s="629"/>
      <c r="AO36" s="630"/>
      <c r="AP36" s="222"/>
      <c r="AQ36" s="689" t="s">
        <v>330</v>
      </c>
      <c r="AR36" s="690"/>
      <c r="AS36" s="690"/>
      <c r="AT36" s="690"/>
      <c r="AU36" s="690"/>
      <c r="AV36" s="690"/>
      <c r="AW36" s="690"/>
      <c r="AX36" s="690"/>
      <c r="AY36" s="691"/>
      <c r="AZ36" s="612">
        <v>1683645</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33892</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1759182</v>
      </c>
      <c r="CS36" s="624"/>
      <c r="CT36" s="624"/>
      <c r="CU36" s="624"/>
      <c r="CV36" s="624"/>
      <c r="CW36" s="624"/>
      <c r="CX36" s="624"/>
      <c r="CY36" s="625"/>
      <c r="CZ36" s="628">
        <v>18.8</v>
      </c>
      <c r="DA36" s="654"/>
      <c r="DB36" s="654"/>
      <c r="DC36" s="658"/>
      <c r="DD36" s="632">
        <v>1471907</v>
      </c>
      <c r="DE36" s="624"/>
      <c r="DF36" s="624"/>
      <c r="DG36" s="624"/>
      <c r="DH36" s="624"/>
      <c r="DI36" s="624"/>
      <c r="DJ36" s="624"/>
      <c r="DK36" s="625"/>
      <c r="DL36" s="632">
        <v>1156503</v>
      </c>
      <c r="DM36" s="624"/>
      <c r="DN36" s="624"/>
      <c r="DO36" s="624"/>
      <c r="DP36" s="624"/>
      <c r="DQ36" s="624"/>
      <c r="DR36" s="624"/>
      <c r="DS36" s="624"/>
      <c r="DT36" s="624"/>
      <c r="DU36" s="624"/>
      <c r="DV36" s="625"/>
      <c r="DW36" s="628">
        <v>20.2</v>
      </c>
      <c r="DX36" s="654"/>
      <c r="DY36" s="654"/>
      <c r="DZ36" s="654"/>
      <c r="EA36" s="654"/>
      <c r="EB36" s="654"/>
      <c r="EC36" s="655"/>
    </row>
    <row r="37" spans="2:133" ht="11.25" customHeight="1" x14ac:dyDescent="0.2">
      <c r="B37" s="620" t="s">
        <v>333</v>
      </c>
      <c r="C37" s="621"/>
      <c r="D37" s="621"/>
      <c r="E37" s="621"/>
      <c r="F37" s="621"/>
      <c r="G37" s="621"/>
      <c r="H37" s="621"/>
      <c r="I37" s="621"/>
      <c r="J37" s="621"/>
      <c r="K37" s="621"/>
      <c r="L37" s="621"/>
      <c r="M37" s="621"/>
      <c r="N37" s="621"/>
      <c r="O37" s="621"/>
      <c r="P37" s="621"/>
      <c r="Q37" s="622"/>
      <c r="R37" s="623">
        <v>151980</v>
      </c>
      <c r="S37" s="624"/>
      <c r="T37" s="624"/>
      <c r="U37" s="624"/>
      <c r="V37" s="624"/>
      <c r="W37" s="624"/>
      <c r="X37" s="624"/>
      <c r="Y37" s="625"/>
      <c r="Z37" s="626">
        <v>1.5</v>
      </c>
      <c r="AA37" s="626"/>
      <c r="AB37" s="626"/>
      <c r="AC37" s="626"/>
      <c r="AD37" s="627">
        <v>26529</v>
      </c>
      <c r="AE37" s="627"/>
      <c r="AF37" s="627"/>
      <c r="AG37" s="627"/>
      <c r="AH37" s="627"/>
      <c r="AI37" s="627"/>
      <c r="AJ37" s="627"/>
      <c r="AK37" s="627"/>
      <c r="AL37" s="628">
        <v>0.5</v>
      </c>
      <c r="AM37" s="629"/>
      <c r="AN37" s="629"/>
      <c r="AO37" s="630"/>
      <c r="AQ37" s="686" t="s">
        <v>334</v>
      </c>
      <c r="AR37" s="687"/>
      <c r="AS37" s="687"/>
      <c r="AT37" s="687"/>
      <c r="AU37" s="687"/>
      <c r="AV37" s="687"/>
      <c r="AW37" s="687"/>
      <c r="AX37" s="687"/>
      <c r="AY37" s="688"/>
      <c r="AZ37" s="623">
        <v>583738</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36375</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472918</v>
      </c>
      <c r="CS37" s="656"/>
      <c r="CT37" s="656"/>
      <c r="CU37" s="656"/>
      <c r="CV37" s="656"/>
      <c r="CW37" s="656"/>
      <c r="CX37" s="656"/>
      <c r="CY37" s="657"/>
      <c r="CZ37" s="628">
        <v>5.0999999999999996</v>
      </c>
      <c r="DA37" s="654"/>
      <c r="DB37" s="654"/>
      <c r="DC37" s="658"/>
      <c r="DD37" s="632">
        <v>419564</v>
      </c>
      <c r="DE37" s="656"/>
      <c r="DF37" s="656"/>
      <c r="DG37" s="656"/>
      <c r="DH37" s="656"/>
      <c r="DI37" s="656"/>
      <c r="DJ37" s="656"/>
      <c r="DK37" s="657"/>
      <c r="DL37" s="632">
        <v>393124</v>
      </c>
      <c r="DM37" s="656"/>
      <c r="DN37" s="656"/>
      <c r="DO37" s="656"/>
      <c r="DP37" s="656"/>
      <c r="DQ37" s="656"/>
      <c r="DR37" s="656"/>
      <c r="DS37" s="656"/>
      <c r="DT37" s="656"/>
      <c r="DU37" s="656"/>
      <c r="DV37" s="657"/>
      <c r="DW37" s="628">
        <v>6.9</v>
      </c>
      <c r="DX37" s="654"/>
      <c r="DY37" s="654"/>
      <c r="DZ37" s="654"/>
      <c r="EA37" s="654"/>
      <c r="EB37" s="654"/>
      <c r="EC37" s="655"/>
    </row>
    <row r="38" spans="2:133" ht="11.25" customHeight="1" x14ac:dyDescent="0.2">
      <c r="B38" s="620" t="s">
        <v>337</v>
      </c>
      <c r="C38" s="621"/>
      <c r="D38" s="621"/>
      <c r="E38" s="621"/>
      <c r="F38" s="621"/>
      <c r="G38" s="621"/>
      <c r="H38" s="621"/>
      <c r="I38" s="621"/>
      <c r="J38" s="621"/>
      <c r="K38" s="621"/>
      <c r="L38" s="621"/>
      <c r="M38" s="621"/>
      <c r="N38" s="621"/>
      <c r="O38" s="621"/>
      <c r="P38" s="621"/>
      <c r="Q38" s="622"/>
      <c r="R38" s="623">
        <v>619551</v>
      </c>
      <c r="S38" s="624"/>
      <c r="T38" s="624"/>
      <c r="U38" s="624"/>
      <c r="V38" s="624"/>
      <c r="W38" s="624"/>
      <c r="X38" s="624"/>
      <c r="Y38" s="625"/>
      <c r="Z38" s="626">
        <v>6.3</v>
      </c>
      <c r="AA38" s="626"/>
      <c r="AB38" s="626"/>
      <c r="AC38" s="626"/>
      <c r="AD38" s="627" t="s">
        <v>129</v>
      </c>
      <c r="AE38" s="627"/>
      <c r="AF38" s="627"/>
      <c r="AG38" s="627"/>
      <c r="AH38" s="627"/>
      <c r="AI38" s="627"/>
      <c r="AJ38" s="627"/>
      <c r="AK38" s="627"/>
      <c r="AL38" s="628" t="s">
        <v>236</v>
      </c>
      <c r="AM38" s="629"/>
      <c r="AN38" s="629"/>
      <c r="AO38" s="630"/>
      <c r="AQ38" s="686" t="s">
        <v>338</v>
      </c>
      <c r="AR38" s="687"/>
      <c r="AS38" s="687"/>
      <c r="AT38" s="687"/>
      <c r="AU38" s="687"/>
      <c r="AV38" s="687"/>
      <c r="AW38" s="687"/>
      <c r="AX38" s="687"/>
      <c r="AY38" s="688"/>
      <c r="AZ38" s="623">
        <v>275000</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1814</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735996</v>
      </c>
      <c r="CS38" s="624"/>
      <c r="CT38" s="624"/>
      <c r="CU38" s="624"/>
      <c r="CV38" s="624"/>
      <c r="CW38" s="624"/>
      <c r="CX38" s="624"/>
      <c r="CY38" s="625"/>
      <c r="CZ38" s="628">
        <v>7.9</v>
      </c>
      <c r="DA38" s="654"/>
      <c r="DB38" s="654"/>
      <c r="DC38" s="658"/>
      <c r="DD38" s="632">
        <v>631107</v>
      </c>
      <c r="DE38" s="624"/>
      <c r="DF38" s="624"/>
      <c r="DG38" s="624"/>
      <c r="DH38" s="624"/>
      <c r="DI38" s="624"/>
      <c r="DJ38" s="624"/>
      <c r="DK38" s="625"/>
      <c r="DL38" s="632">
        <v>631107</v>
      </c>
      <c r="DM38" s="624"/>
      <c r="DN38" s="624"/>
      <c r="DO38" s="624"/>
      <c r="DP38" s="624"/>
      <c r="DQ38" s="624"/>
      <c r="DR38" s="624"/>
      <c r="DS38" s="624"/>
      <c r="DT38" s="624"/>
      <c r="DU38" s="624"/>
      <c r="DV38" s="625"/>
      <c r="DW38" s="628">
        <v>11</v>
      </c>
      <c r="DX38" s="654"/>
      <c r="DY38" s="654"/>
      <c r="DZ38" s="654"/>
      <c r="EA38" s="654"/>
      <c r="EB38" s="654"/>
      <c r="EC38" s="655"/>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129</v>
      </c>
      <c r="S39" s="624"/>
      <c r="T39" s="624"/>
      <c r="U39" s="624"/>
      <c r="V39" s="624"/>
      <c r="W39" s="624"/>
      <c r="X39" s="624"/>
      <c r="Y39" s="625"/>
      <c r="Z39" s="626" t="s">
        <v>129</v>
      </c>
      <c r="AA39" s="626"/>
      <c r="AB39" s="626"/>
      <c r="AC39" s="626"/>
      <c r="AD39" s="627" t="s">
        <v>236</v>
      </c>
      <c r="AE39" s="627"/>
      <c r="AF39" s="627"/>
      <c r="AG39" s="627"/>
      <c r="AH39" s="627"/>
      <c r="AI39" s="627"/>
      <c r="AJ39" s="627"/>
      <c r="AK39" s="627"/>
      <c r="AL39" s="628" t="s">
        <v>129</v>
      </c>
      <c r="AM39" s="629"/>
      <c r="AN39" s="629"/>
      <c r="AO39" s="630"/>
      <c r="AQ39" s="686" t="s">
        <v>342</v>
      </c>
      <c r="AR39" s="687"/>
      <c r="AS39" s="687"/>
      <c r="AT39" s="687"/>
      <c r="AU39" s="687"/>
      <c r="AV39" s="687"/>
      <c r="AW39" s="687"/>
      <c r="AX39" s="687"/>
      <c r="AY39" s="688"/>
      <c r="AZ39" s="623">
        <v>48161</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2748</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592196</v>
      </c>
      <c r="CS39" s="656"/>
      <c r="CT39" s="656"/>
      <c r="CU39" s="656"/>
      <c r="CV39" s="656"/>
      <c r="CW39" s="656"/>
      <c r="CX39" s="656"/>
      <c r="CY39" s="657"/>
      <c r="CZ39" s="628">
        <v>6.3</v>
      </c>
      <c r="DA39" s="654"/>
      <c r="DB39" s="654"/>
      <c r="DC39" s="658"/>
      <c r="DD39" s="632">
        <v>277701</v>
      </c>
      <c r="DE39" s="656"/>
      <c r="DF39" s="656"/>
      <c r="DG39" s="656"/>
      <c r="DH39" s="656"/>
      <c r="DI39" s="656"/>
      <c r="DJ39" s="656"/>
      <c r="DK39" s="657"/>
      <c r="DL39" s="632" t="s">
        <v>129</v>
      </c>
      <c r="DM39" s="656"/>
      <c r="DN39" s="656"/>
      <c r="DO39" s="656"/>
      <c r="DP39" s="656"/>
      <c r="DQ39" s="656"/>
      <c r="DR39" s="656"/>
      <c r="DS39" s="656"/>
      <c r="DT39" s="656"/>
      <c r="DU39" s="656"/>
      <c r="DV39" s="657"/>
      <c r="DW39" s="628" t="s">
        <v>129</v>
      </c>
      <c r="DX39" s="654"/>
      <c r="DY39" s="654"/>
      <c r="DZ39" s="654"/>
      <c r="EA39" s="654"/>
      <c r="EB39" s="654"/>
      <c r="EC39" s="655"/>
    </row>
    <row r="40" spans="2:133" ht="11.25" customHeight="1" x14ac:dyDescent="0.2">
      <c r="B40" s="620" t="s">
        <v>345</v>
      </c>
      <c r="C40" s="621"/>
      <c r="D40" s="621"/>
      <c r="E40" s="621"/>
      <c r="F40" s="621"/>
      <c r="G40" s="621"/>
      <c r="H40" s="621"/>
      <c r="I40" s="621"/>
      <c r="J40" s="621"/>
      <c r="K40" s="621"/>
      <c r="L40" s="621"/>
      <c r="M40" s="621"/>
      <c r="N40" s="621"/>
      <c r="O40" s="621"/>
      <c r="P40" s="621"/>
      <c r="Q40" s="622"/>
      <c r="R40" s="623">
        <v>67551</v>
      </c>
      <c r="S40" s="624"/>
      <c r="T40" s="624"/>
      <c r="U40" s="624"/>
      <c r="V40" s="624"/>
      <c r="W40" s="624"/>
      <c r="X40" s="624"/>
      <c r="Y40" s="625"/>
      <c r="Z40" s="626">
        <v>0.7</v>
      </c>
      <c r="AA40" s="626"/>
      <c r="AB40" s="626"/>
      <c r="AC40" s="626"/>
      <c r="AD40" s="627" t="s">
        <v>236</v>
      </c>
      <c r="AE40" s="627"/>
      <c r="AF40" s="627"/>
      <c r="AG40" s="627"/>
      <c r="AH40" s="627"/>
      <c r="AI40" s="627"/>
      <c r="AJ40" s="627"/>
      <c r="AK40" s="627"/>
      <c r="AL40" s="628" t="s">
        <v>129</v>
      </c>
      <c r="AM40" s="629"/>
      <c r="AN40" s="629"/>
      <c r="AO40" s="630"/>
      <c r="AQ40" s="686" t="s">
        <v>346</v>
      </c>
      <c r="AR40" s="687"/>
      <c r="AS40" s="687"/>
      <c r="AT40" s="687"/>
      <c r="AU40" s="687"/>
      <c r="AV40" s="687"/>
      <c r="AW40" s="687"/>
      <c r="AX40" s="687"/>
      <c r="AY40" s="688"/>
      <c r="AZ40" s="623">
        <v>40750</v>
      </c>
      <c r="BA40" s="624"/>
      <c r="BB40" s="624"/>
      <c r="BC40" s="624"/>
      <c r="BD40" s="656"/>
      <c r="BE40" s="656"/>
      <c r="BF40" s="678"/>
      <c r="BG40" s="671" t="s">
        <v>347</v>
      </c>
      <c r="BH40" s="672"/>
      <c r="BI40" s="672"/>
      <c r="BJ40" s="672"/>
      <c r="BK40" s="672"/>
      <c r="BL40" s="223"/>
      <c r="BM40" s="621" t="s">
        <v>348</v>
      </c>
      <c r="BN40" s="621"/>
      <c r="BO40" s="621"/>
      <c r="BP40" s="621"/>
      <c r="BQ40" s="621"/>
      <c r="BR40" s="621"/>
      <c r="BS40" s="621"/>
      <c r="BT40" s="621"/>
      <c r="BU40" s="622"/>
      <c r="BV40" s="623">
        <v>80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318639</v>
      </c>
      <c r="CS40" s="624"/>
      <c r="CT40" s="624"/>
      <c r="CU40" s="624"/>
      <c r="CV40" s="624"/>
      <c r="CW40" s="624"/>
      <c r="CX40" s="624"/>
      <c r="CY40" s="625"/>
      <c r="CZ40" s="628">
        <v>3.4</v>
      </c>
      <c r="DA40" s="654"/>
      <c r="DB40" s="654"/>
      <c r="DC40" s="658"/>
      <c r="DD40" s="632">
        <v>289917</v>
      </c>
      <c r="DE40" s="624"/>
      <c r="DF40" s="624"/>
      <c r="DG40" s="624"/>
      <c r="DH40" s="624"/>
      <c r="DI40" s="624"/>
      <c r="DJ40" s="624"/>
      <c r="DK40" s="625"/>
      <c r="DL40" s="632" t="s">
        <v>236</v>
      </c>
      <c r="DM40" s="624"/>
      <c r="DN40" s="624"/>
      <c r="DO40" s="624"/>
      <c r="DP40" s="624"/>
      <c r="DQ40" s="624"/>
      <c r="DR40" s="624"/>
      <c r="DS40" s="624"/>
      <c r="DT40" s="624"/>
      <c r="DU40" s="624"/>
      <c r="DV40" s="625"/>
      <c r="DW40" s="628" t="s">
        <v>236</v>
      </c>
      <c r="DX40" s="654"/>
      <c r="DY40" s="654"/>
      <c r="DZ40" s="654"/>
      <c r="EA40" s="654"/>
      <c r="EB40" s="654"/>
      <c r="EC40" s="655"/>
    </row>
    <row r="41" spans="2:133" ht="11.25" customHeight="1" x14ac:dyDescent="0.2">
      <c r="B41" s="644" t="s">
        <v>350</v>
      </c>
      <c r="C41" s="645"/>
      <c r="D41" s="645"/>
      <c r="E41" s="645"/>
      <c r="F41" s="645"/>
      <c r="G41" s="645"/>
      <c r="H41" s="645"/>
      <c r="I41" s="645"/>
      <c r="J41" s="645"/>
      <c r="K41" s="645"/>
      <c r="L41" s="645"/>
      <c r="M41" s="645"/>
      <c r="N41" s="645"/>
      <c r="O41" s="645"/>
      <c r="P41" s="645"/>
      <c r="Q41" s="646"/>
      <c r="R41" s="695">
        <v>9849537</v>
      </c>
      <c r="S41" s="696"/>
      <c r="T41" s="696"/>
      <c r="U41" s="696"/>
      <c r="V41" s="696"/>
      <c r="W41" s="696"/>
      <c r="X41" s="696"/>
      <c r="Y41" s="700"/>
      <c r="Z41" s="701">
        <v>100</v>
      </c>
      <c r="AA41" s="701"/>
      <c r="AB41" s="701"/>
      <c r="AC41" s="701"/>
      <c r="AD41" s="702">
        <v>5649660</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121743</v>
      </c>
      <c r="BA41" s="624"/>
      <c r="BB41" s="624"/>
      <c r="BC41" s="624"/>
      <c r="BD41" s="656"/>
      <c r="BE41" s="656"/>
      <c r="BF41" s="678"/>
      <c r="BG41" s="671"/>
      <c r="BH41" s="672"/>
      <c r="BI41" s="672"/>
      <c r="BJ41" s="672"/>
      <c r="BK41" s="672"/>
      <c r="BL41" s="223"/>
      <c r="BM41" s="621" t="s">
        <v>352</v>
      </c>
      <c r="BN41" s="621"/>
      <c r="BO41" s="621"/>
      <c r="BP41" s="621"/>
      <c r="BQ41" s="621"/>
      <c r="BR41" s="621"/>
      <c r="BS41" s="621"/>
      <c r="BT41" s="621"/>
      <c r="BU41" s="622"/>
      <c r="BV41" s="623" t="s">
        <v>129</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129</v>
      </c>
      <c r="CS41" s="656"/>
      <c r="CT41" s="656"/>
      <c r="CU41" s="656"/>
      <c r="CV41" s="656"/>
      <c r="CW41" s="656"/>
      <c r="CX41" s="656"/>
      <c r="CY41" s="657"/>
      <c r="CZ41" s="628" t="s">
        <v>129</v>
      </c>
      <c r="DA41" s="654"/>
      <c r="DB41" s="654"/>
      <c r="DC41" s="658"/>
      <c r="DD41" s="632" t="s">
        <v>129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354</v>
      </c>
      <c r="AR42" s="693"/>
      <c r="AS42" s="693"/>
      <c r="AT42" s="693"/>
      <c r="AU42" s="693"/>
      <c r="AV42" s="693"/>
      <c r="AW42" s="693"/>
      <c r="AX42" s="693"/>
      <c r="AY42" s="694"/>
      <c r="AZ42" s="695">
        <v>614253</v>
      </c>
      <c r="BA42" s="696"/>
      <c r="BB42" s="696"/>
      <c r="BC42" s="696"/>
      <c r="BD42" s="682"/>
      <c r="BE42" s="682"/>
      <c r="BF42" s="684"/>
      <c r="BG42" s="673"/>
      <c r="BH42" s="674"/>
      <c r="BI42" s="674"/>
      <c r="BJ42" s="674"/>
      <c r="BK42" s="674"/>
      <c r="BL42" s="224"/>
      <c r="BM42" s="645" t="s">
        <v>355</v>
      </c>
      <c r="BN42" s="645"/>
      <c r="BO42" s="645"/>
      <c r="BP42" s="645"/>
      <c r="BQ42" s="645"/>
      <c r="BR42" s="645"/>
      <c r="BS42" s="645"/>
      <c r="BT42" s="645"/>
      <c r="BU42" s="646"/>
      <c r="BV42" s="695">
        <v>423</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861295</v>
      </c>
      <c r="CS42" s="656"/>
      <c r="CT42" s="656"/>
      <c r="CU42" s="656"/>
      <c r="CV42" s="656"/>
      <c r="CW42" s="656"/>
      <c r="CX42" s="656"/>
      <c r="CY42" s="657"/>
      <c r="CZ42" s="628">
        <v>9.1999999999999993</v>
      </c>
      <c r="DA42" s="654"/>
      <c r="DB42" s="654"/>
      <c r="DC42" s="658"/>
      <c r="DD42" s="632">
        <v>213963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11405</v>
      </c>
      <c r="CS43" s="656"/>
      <c r="CT43" s="656"/>
      <c r="CU43" s="656"/>
      <c r="CV43" s="656"/>
      <c r="CW43" s="656"/>
      <c r="CX43" s="656"/>
      <c r="CY43" s="657"/>
      <c r="CZ43" s="628">
        <v>0.1</v>
      </c>
      <c r="DA43" s="654"/>
      <c r="DB43" s="654"/>
      <c r="DC43" s="658"/>
      <c r="DD43" s="632">
        <v>11405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859897</v>
      </c>
      <c r="CS44" s="624"/>
      <c r="CT44" s="624"/>
      <c r="CU44" s="624"/>
      <c r="CV44" s="624"/>
      <c r="CW44" s="624"/>
      <c r="CX44" s="624"/>
      <c r="CY44" s="625"/>
      <c r="CZ44" s="628">
        <v>9.1999999999999993</v>
      </c>
      <c r="DA44" s="629"/>
      <c r="DB44" s="629"/>
      <c r="DC44" s="635"/>
      <c r="DD44" s="632">
        <v>212565</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342685</v>
      </c>
      <c r="CS45" s="656"/>
      <c r="CT45" s="656"/>
      <c r="CU45" s="656"/>
      <c r="CV45" s="656"/>
      <c r="CW45" s="656"/>
      <c r="CX45" s="656"/>
      <c r="CY45" s="657"/>
      <c r="CZ45" s="628">
        <v>3.7</v>
      </c>
      <c r="DA45" s="654"/>
      <c r="DB45" s="654"/>
      <c r="DC45" s="658"/>
      <c r="DD45" s="632">
        <v>12371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363</v>
      </c>
      <c r="CG46" s="621"/>
      <c r="CH46" s="621"/>
      <c r="CI46" s="621"/>
      <c r="CJ46" s="621"/>
      <c r="CK46" s="621"/>
      <c r="CL46" s="621"/>
      <c r="CM46" s="621"/>
      <c r="CN46" s="621"/>
      <c r="CO46" s="621"/>
      <c r="CP46" s="621"/>
      <c r="CQ46" s="622"/>
      <c r="CR46" s="623">
        <v>472212</v>
      </c>
      <c r="CS46" s="624"/>
      <c r="CT46" s="624"/>
      <c r="CU46" s="624"/>
      <c r="CV46" s="624"/>
      <c r="CW46" s="624"/>
      <c r="CX46" s="624"/>
      <c r="CY46" s="625"/>
      <c r="CZ46" s="628">
        <v>5</v>
      </c>
      <c r="DA46" s="629"/>
      <c r="DB46" s="629"/>
      <c r="DC46" s="635"/>
      <c r="DD46" s="632">
        <v>167713</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364</v>
      </c>
      <c r="CG47" s="621"/>
      <c r="CH47" s="621"/>
      <c r="CI47" s="621"/>
      <c r="CJ47" s="621"/>
      <c r="CK47" s="621"/>
      <c r="CL47" s="621"/>
      <c r="CM47" s="621"/>
      <c r="CN47" s="621"/>
      <c r="CO47" s="621"/>
      <c r="CP47" s="621"/>
      <c r="CQ47" s="622"/>
      <c r="CR47" s="623">
        <v>1398</v>
      </c>
      <c r="CS47" s="656"/>
      <c r="CT47" s="656"/>
      <c r="CU47" s="656"/>
      <c r="CV47" s="656"/>
      <c r="CW47" s="656"/>
      <c r="CX47" s="656"/>
      <c r="CY47" s="657"/>
      <c r="CZ47" s="628">
        <v>0</v>
      </c>
      <c r="DA47" s="654"/>
      <c r="DB47" s="654"/>
      <c r="DC47" s="658"/>
      <c r="DD47" s="632">
        <v>1398</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365</v>
      </c>
      <c r="CG48" s="621"/>
      <c r="CH48" s="621"/>
      <c r="CI48" s="621"/>
      <c r="CJ48" s="621"/>
      <c r="CK48" s="621"/>
      <c r="CL48" s="621"/>
      <c r="CM48" s="621"/>
      <c r="CN48" s="621"/>
      <c r="CO48" s="621"/>
      <c r="CP48" s="621"/>
      <c r="CQ48" s="622"/>
      <c r="CR48" s="623" t="s">
        <v>129</v>
      </c>
      <c r="CS48" s="624"/>
      <c r="CT48" s="624"/>
      <c r="CU48" s="624"/>
      <c r="CV48" s="624"/>
      <c r="CW48" s="624"/>
      <c r="CX48" s="624"/>
      <c r="CY48" s="625"/>
      <c r="CZ48" s="628" t="s">
        <v>129</v>
      </c>
      <c r="DA48" s="629"/>
      <c r="DB48" s="629"/>
      <c r="DC48" s="635"/>
      <c r="DD48" s="632" t="s">
        <v>236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366</v>
      </c>
      <c r="CE49" s="645"/>
      <c r="CF49" s="645"/>
      <c r="CG49" s="645"/>
      <c r="CH49" s="645"/>
      <c r="CI49" s="645"/>
      <c r="CJ49" s="645"/>
      <c r="CK49" s="645"/>
      <c r="CL49" s="645"/>
      <c r="CM49" s="645"/>
      <c r="CN49" s="645"/>
      <c r="CO49" s="645"/>
      <c r="CP49" s="645"/>
      <c r="CQ49" s="646"/>
      <c r="CR49" s="695">
        <v>9356682</v>
      </c>
      <c r="CS49" s="682"/>
      <c r="CT49" s="682"/>
      <c r="CU49" s="682"/>
      <c r="CV49" s="682"/>
      <c r="CW49" s="682"/>
      <c r="CX49" s="682"/>
      <c r="CY49" s="711"/>
      <c r="CZ49" s="703">
        <v>100</v>
      </c>
      <c r="DA49" s="712"/>
      <c r="DB49" s="712"/>
      <c r="DC49" s="713"/>
      <c r="DD49" s="714">
        <v>6562005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2Fboat9yniFrFimg4jJ5traTXVIfCUWwwyHkJ1kLyhifrly3w2Nrhf3ThQ+TNunu62OcMEBV5sM+/RxGkfskIg==" saltValue="vQ+R2/+o9SKInL6LnyODV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9860</v>
      </c>
      <c r="R7" s="753"/>
      <c r="S7" s="753"/>
      <c r="T7" s="753"/>
      <c r="U7" s="753"/>
      <c r="V7" s="753">
        <v>9367</v>
      </c>
      <c r="W7" s="753"/>
      <c r="X7" s="753"/>
      <c r="Y7" s="753"/>
      <c r="Z7" s="753"/>
      <c r="AA7" s="753">
        <v>493</v>
      </c>
      <c r="AB7" s="753"/>
      <c r="AC7" s="753"/>
      <c r="AD7" s="753"/>
      <c r="AE7" s="754"/>
      <c r="AF7" s="755">
        <v>413</v>
      </c>
      <c r="AG7" s="756"/>
      <c r="AH7" s="756"/>
      <c r="AI7" s="756"/>
      <c r="AJ7" s="757"/>
      <c r="AK7" s="758">
        <v>409</v>
      </c>
      <c r="AL7" s="759"/>
      <c r="AM7" s="759"/>
      <c r="AN7" s="759"/>
      <c r="AO7" s="759"/>
      <c r="AP7" s="759">
        <v>9473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586</v>
      </c>
      <c r="BS7" s="746" t="s">
        <v>587</v>
      </c>
      <c r="BT7" s="747"/>
      <c r="BU7" s="747"/>
      <c r="BV7" s="747"/>
      <c r="BW7" s="747"/>
      <c r="BX7" s="747"/>
      <c r="BY7" s="747"/>
      <c r="BZ7" s="747"/>
      <c r="CA7" s="747"/>
      <c r="CB7" s="747"/>
      <c r="CC7" s="747"/>
      <c r="CD7" s="747"/>
      <c r="CE7" s="747"/>
      <c r="CF7" s="747"/>
      <c r="CG7" s="762"/>
      <c r="CH7" s="743">
        <v>49</v>
      </c>
      <c r="CI7" s="744"/>
      <c r="CJ7" s="744"/>
      <c r="CK7" s="744"/>
      <c r="CL7" s="745"/>
      <c r="CM7" s="743">
        <v>451</v>
      </c>
      <c r="CN7" s="744"/>
      <c r="CO7" s="744"/>
      <c r="CP7" s="744"/>
      <c r="CQ7" s="745"/>
      <c r="CR7" s="743">
        <v>10</v>
      </c>
      <c r="CS7" s="744"/>
      <c r="CT7" s="744"/>
      <c r="CU7" s="744"/>
      <c r="CV7" s="745"/>
      <c r="CW7" s="743" t="s">
        <v>511</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t="s">
        <v>586</v>
      </c>
      <c r="BS8" s="773" t="s">
        <v>588</v>
      </c>
      <c r="BT8" s="774"/>
      <c r="BU8" s="774"/>
      <c r="BV8" s="774"/>
      <c r="BW8" s="774"/>
      <c r="BX8" s="774"/>
      <c r="BY8" s="774"/>
      <c r="BZ8" s="774"/>
      <c r="CA8" s="774"/>
      <c r="CB8" s="774"/>
      <c r="CC8" s="774"/>
      <c r="CD8" s="774"/>
      <c r="CE8" s="774"/>
      <c r="CF8" s="774"/>
      <c r="CG8" s="775"/>
      <c r="CH8" s="776">
        <v>6</v>
      </c>
      <c r="CI8" s="777"/>
      <c r="CJ8" s="777"/>
      <c r="CK8" s="777"/>
      <c r="CL8" s="778"/>
      <c r="CM8" s="776">
        <v>15</v>
      </c>
      <c r="CN8" s="777"/>
      <c r="CO8" s="777"/>
      <c r="CP8" s="777"/>
      <c r="CQ8" s="778"/>
      <c r="CR8" s="776">
        <v>3</v>
      </c>
      <c r="CS8" s="777"/>
      <c r="CT8" s="777"/>
      <c r="CU8" s="777"/>
      <c r="CV8" s="778"/>
      <c r="CW8" s="776">
        <v>59</v>
      </c>
      <c r="CX8" s="777"/>
      <c r="CY8" s="777"/>
      <c r="CZ8" s="777"/>
      <c r="DA8" s="778"/>
      <c r="DB8" s="776" t="s">
        <v>511</v>
      </c>
      <c r="DC8" s="777"/>
      <c r="DD8" s="777"/>
      <c r="DE8" s="777"/>
      <c r="DF8" s="778"/>
      <c r="DG8" s="776" t="s">
        <v>511</v>
      </c>
      <c r="DH8" s="777"/>
      <c r="DI8" s="777"/>
      <c r="DJ8" s="777"/>
      <c r="DK8" s="778"/>
      <c r="DL8" s="776" t="s">
        <v>511</v>
      </c>
      <c r="DM8" s="777"/>
      <c r="DN8" s="777"/>
      <c r="DO8" s="777"/>
      <c r="DP8" s="778"/>
      <c r="DQ8" s="776" t="s">
        <v>511</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390</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391</v>
      </c>
      <c r="B23" s="789" t="s">
        <v>392</v>
      </c>
      <c r="C23" s="790"/>
      <c r="D23" s="790"/>
      <c r="E23" s="790"/>
      <c r="F23" s="790"/>
      <c r="G23" s="790"/>
      <c r="H23" s="790"/>
      <c r="I23" s="790"/>
      <c r="J23" s="790"/>
      <c r="K23" s="790"/>
      <c r="L23" s="790"/>
      <c r="M23" s="790"/>
      <c r="N23" s="790"/>
      <c r="O23" s="790"/>
      <c r="P23" s="791"/>
      <c r="Q23" s="792">
        <v>9850</v>
      </c>
      <c r="R23" s="793"/>
      <c r="S23" s="793"/>
      <c r="T23" s="793"/>
      <c r="U23" s="793"/>
      <c r="V23" s="793">
        <v>9357</v>
      </c>
      <c r="W23" s="793"/>
      <c r="X23" s="793"/>
      <c r="Y23" s="793"/>
      <c r="Z23" s="793"/>
      <c r="AA23" s="793">
        <v>493</v>
      </c>
      <c r="AB23" s="793"/>
      <c r="AC23" s="793"/>
      <c r="AD23" s="793"/>
      <c r="AE23" s="794"/>
      <c r="AF23" s="795">
        <v>413</v>
      </c>
      <c r="AG23" s="793"/>
      <c r="AH23" s="793"/>
      <c r="AI23" s="793"/>
      <c r="AJ23" s="796"/>
      <c r="AK23" s="797"/>
      <c r="AL23" s="798"/>
      <c r="AM23" s="798"/>
      <c r="AN23" s="798"/>
      <c r="AO23" s="798"/>
      <c r="AP23" s="793">
        <v>9473</v>
      </c>
      <c r="AQ23" s="793"/>
      <c r="AR23" s="793"/>
      <c r="AS23" s="793"/>
      <c r="AT23" s="793"/>
      <c r="AU23" s="809"/>
      <c r="AV23" s="809"/>
      <c r="AW23" s="809"/>
      <c r="AX23" s="809"/>
      <c r="AY23" s="810"/>
      <c r="AZ23" s="811" t="s">
        <v>129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403</v>
      </c>
      <c r="C28" s="750"/>
      <c r="D28" s="750"/>
      <c r="E28" s="750"/>
      <c r="F28" s="750"/>
      <c r="G28" s="750"/>
      <c r="H28" s="750"/>
      <c r="I28" s="750"/>
      <c r="J28" s="750"/>
      <c r="K28" s="750"/>
      <c r="L28" s="750"/>
      <c r="M28" s="750"/>
      <c r="N28" s="750"/>
      <c r="O28" s="750"/>
      <c r="P28" s="751"/>
      <c r="Q28" s="822">
        <v>1616</v>
      </c>
      <c r="R28" s="823"/>
      <c r="S28" s="823"/>
      <c r="T28" s="823"/>
      <c r="U28" s="823"/>
      <c r="V28" s="823">
        <v>1582</v>
      </c>
      <c r="W28" s="823"/>
      <c r="X28" s="823"/>
      <c r="Y28" s="823"/>
      <c r="Z28" s="823"/>
      <c r="AA28" s="823">
        <v>34</v>
      </c>
      <c r="AB28" s="823"/>
      <c r="AC28" s="823"/>
      <c r="AD28" s="823"/>
      <c r="AE28" s="824"/>
      <c r="AF28" s="825">
        <v>34</v>
      </c>
      <c r="AG28" s="823"/>
      <c r="AH28" s="823"/>
      <c r="AI28" s="823"/>
      <c r="AJ28" s="826"/>
      <c r="AK28" s="827">
        <v>161</v>
      </c>
      <c r="AL28" s="828"/>
      <c r="AM28" s="828"/>
      <c r="AN28" s="828"/>
      <c r="AO28" s="828"/>
      <c r="AP28" s="828" t="s">
        <v>575</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404</v>
      </c>
      <c r="C29" s="781"/>
      <c r="D29" s="781"/>
      <c r="E29" s="781"/>
      <c r="F29" s="781"/>
      <c r="G29" s="781"/>
      <c r="H29" s="781"/>
      <c r="I29" s="781"/>
      <c r="J29" s="781"/>
      <c r="K29" s="781"/>
      <c r="L29" s="781"/>
      <c r="M29" s="781"/>
      <c r="N29" s="781"/>
      <c r="O29" s="781"/>
      <c r="P29" s="782"/>
      <c r="Q29" s="783">
        <v>2153</v>
      </c>
      <c r="R29" s="784"/>
      <c r="S29" s="784"/>
      <c r="T29" s="784"/>
      <c r="U29" s="784"/>
      <c r="V29" s="784">
        <v>1979</v>
      </c>
      <c r="W29" s="784"/>
      <c r="X29" s="784"/>
      <c r="Y29" s="784"/>
      <c r="Z29" s="784"/>
      <c r="AA29" s="784">
        <v>175</v>
      </c>
      <c r="AB29" s="784"/>
      <c r="AC29" s="784"/>
      <c r="AD29" s="784"/>
      <c r="AE29" s="785"/>
      <c r="AF29" s="786">
        <v>175</v>
      </c>
      <c r="AG29" s="787"/>
      <c r="AH29" s="787"/>
      <c r="AI29" s="787"/>
      <c r="AJ29" s="788"/>
      <c r="AK29" s="834">
        <v>305</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405</v>
      </c>
      <c r="C30" s="781"/>
      <c r="D30" s="781"/>
      <c r="E30" s="781"/>
      <c r="F30" s="781"/>
      <c r="G30" s="781"/>
      <c r="H30" s="781"/>
      <c r="I30" s="781"/>
      <c r="J30" s="781"/>
      <c r="K30" s="781"/>
      <c r="L30" s="781"/>
      <c r="M30" s="781"/>
      <c r="N30" s="781"/>
      <c r="O30" s="781"/>
      <c r="P30" s="782"/>
      <c r="Q30" s="783">
        <v>18</v>
      </c>
      <c r="R30" s="784"/>
      <c r="S30" s="784"/>
      <c r="T30" s="784"/>
      <c r="U30" s="784"/>
      <c r="V30" s="784">
        <v>17</v>
      </c>
      <c r="W30" s="784"/>
      <c r="X30" s="784"/>
      <c r="Y30" s="784"/>
      <c r="Z30" s="784"/>
      <c r="AA30" s="784">
        <v>1</v>
      </c>
      <c r="AB30" s="784"/>
      <c r="AC30" s="784"/>
      <c r="AD30" s="784"/>
      <c r="AE30" s="785"/>
      <c r="AF30" s="786">
        <v>1</v>
      </c>
      <c r="AG30" s="787"/>
      <c r="AH30" s="787"/>
      <c r="AI30" s="787"/>
      <c r="AJ30" s="788"/>
      <c r="AK30" s="834">
        <v>13</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406</v>
      </c>
      <c r="C31" s="781"/>
      <c r="D31" s="781"/>
      <c r="E31" s="781"/>
      <c r="F31" s="781"/>
      <c r="G31" s="781"/>
      <c r="H31" s="781"/>
      <c r="I31" s="781"/>
      <c r="J31" s="781"/>
      <c r="K31" s="781"/>
      <c r="L31" s="781"/>
      <c r="M31" s="781"/>
      <c r="N31" s="781"/>
      <c r="O31" s="781"/>
      <c r="P31" s="782"/>
      <c r="Q31" s="783">
        <v>250</v>
      </c>
      <c r="R31" s="784"/>
      <c r="S31" s="784"/>
      <c r="T31" s="784"/>
      <c r="U31" s="784"/>
      <c r="V31" s="784">
        <v>248</v>
      </c>
      <c r="W31" s="784"/>
      <c r="X31" s="784"/>
      <c r="Y31" s="784"/>
      <c r="Z31" s="784"/>
      <c r="AA31" s="784">
        <v>3</v>
      </c>
      <c r="AB31" s="784"/>
      <c r="AC31" s="784"/>
      <c r="AD31" s="784"/>
      <c r="AE31" s="785"/>
      <c r="AF31" s="786">
        <v>3</v>
      </c>
      <c r="AG31" s="787"/>
      <c r="AH31" s="787"/>
      <c r="AI31" s="787"/>
      <c r="AJ31" s="788"/>
      <c r="AK31" s="834">
        <v>61</v>
      </c>
      <c r="AL31" s="830"/>
      <c r="AM31" s="830"/>
      <c r="AN31" s="830"/>
      <c r="AO31" s="830"/>
      <c r="AP31" s="830" t="s">
        <v>511</v>
      </c>
      <c r="AQ31" s="830"/>
      <c r="AR31" s="830"/>
      <c r="AS31" s="830"/>
      <c r="AT31" s="830"/>
      <c r="AU31" s="830" t="s">
        <v>511</v>
      </c>
      <c r="AV31" s="830"/>
      <c r="AW31" s="830"/>
      <c r="AX31" s="830"/>
      <c r="AY31" s="830"/>
      <c r="AZ31" s="831" t="s">
        <v>511</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407</v>
      </c>
      <c r="C32" s="781"/>
      <c r="D32" s="781"/>
      <c r="E32" s="781"/>
      <c r="F32" s="781"/>
      <c r="G32" s="781"/>
      <c r="H32" s="781"/>
      <c r="I32" s="781"/>
      <c r="J32" s="781"/>
      <c r="K32" s="781"/>
      <c r="L32" s="781"/>
      <c r="M32" s="781"/>
      <c r="N32" s="781"/>
      <c r="O32" s="781"/>
      <c r="P32" s="782"/>
      <c r="Q32" s="783">
        <v>301</v>
      </c>
      <c r="R32" s="784"/>
      <c r="S32" s="784"/>
      <c r="T32" s="784"/>
      <c r="U32" s="784"/>
      <c r="V32" s="784">
        <v>291</v>
      </c>
      <c r="W32" s="784"/>
      <c r="X32" s="784"/>
      <c r="Y32" s="784"/>
      <c r="Z32" s="784"/>
      <c r="AA32" s="784">
        <v>10</v>
      </c>
      <c r="AB32" s="784"/>
      <c r="AC32" s="784"/>
      <c r="AD32" s="784"/>
      <c r="AE32" s="785"/>
      <c r="AF32" s="786">
        <v>571</v>
      </c>
      <c r="AG32" s="787"/>
      <c r="AH32" s="787"/>
      <c r="AI32" s="787"/>
      <c r="AJ32" s="788"/>
      <c r="AK32" s="834">
        <v>48</v>
      </c>
      <c r="AL32" s="830"/>
      <c r="AM32" s="830"/>
      <c r="AN32" s="830"/>
      <c r="AO32" s="830"/>
      <c r="AP32" s="830">
        <v>2116</v>
      </c>
      <c r="AQ32" s="830"/>
      <c r="AR32" s="830"/>
      <c r="AS32" s="830"/>
      <c r="AT32" s="830"/>
      <c r="AU32" s="830">
        <v>243</v>
      </c>
      <c r="AV32" s="830"/>
      <c r="AW32" s="830"/>
      <c r="AX32" s="830"/>
      <c r="AY32" s="830"/>
      <c r="AZ32" s="831" t="s">
        <v>511</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409</v>
      </c>
      <c r="C33" s="781"/>
      <c r="D33" s="781"/>
      <c r="E33" s="781"/>
      <c r="F33" s="781"/>
      <c r="G33" s="781"/>
      <c r="H33" s="781"/>
      <c r="I33" s="781"/>
      <c r="J33" s="781"/>
      <c r="K33" s="781"/>
      <c r="L33" s="781"/>
      <c r="M33" s="781"/>
      <c r="N33" s="781"/>
      <c r="O33" s="781"/>
      <c r="P33" s="782"/>
      <c r="Q33" s="783">
        <v>1730</v>
      </c>
      <c r="R33" s="784"/>
      <c r="S33" s="784"/>
      <c r="T33" s="784"/>
      <c r="U33" s="784"/>
      <c r="V33" s="784">
        <v>1717</v>
      </c>
      <c r="W33" s="784"/>
      <c r="X33" s="784"/>
      <c r="Y33" s="784"/>
      <c r="Z33" s="784"/>
      <c r="AA33" s="784">
        <v>13</v>
      </c>
      <c r="AB33" s="784"/>
      <c r="AC33" s="784"/>
      <c r="AD33" s="784"/>
      <c r="AE33" s="785"/>
      <c r="AF33" s="786">
        <v>779</v>
      </c>
      <c r="AG33" s="787"/>
      <c r="AH33" s="787"/>
      <c r="AI33" s="787"/>
      <c r="AJ33" s="788"/>
      <c r="AK33" s="834">
        <v>284</v>
      </c>
      <c r="AL33" s="830"/>
      <c r="AM33" s="830"/>
      <c r="AN33" s="830"/>
      <c r="AO33" s="830"/>
      <c r="AP33" s="830">
        <v>1232</v>
      </c>
      <c r="AQ33" s="830"/>
      <c r="AR33" s="830"/>
      <c r="AS33" s="830"/>
      <c r="AT33" s="830"/>
      <c r="AU33" s="830">
        <v>900</v>
      </c>
      <c r="AV33" s="830"/>
      <c r="AW33" s="830"/>
      <c r="AX33" s="830"/>
      <c r="AY33" s="830"/>
      <c r="AZ33" s="831" t="s">
        <v>511</v>
      </c>
      <c r="BA33" s="831"/>
      <c r="BB33" s="831"/>
      <c r="BC33" s="831"/>
      <c r="BD33" s="831"/>
      <c r="BE33" s="832" t="s">
        <v>408</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410</v>
      </c>
      <c r="C34" s="781"/>
      <c r="D34" s="781"/>
      <c r="E34" s="781"/>
      <c r="F34" s="781"/>
      <c r="G34" s="781"/>
      <c r="H34" s="781"/>
      <c r="I34" s="781"/>
      <c r="J34" s="781"/>
      <c r="K34" s="781"/>
      <c r="L34" s="781"/>
      <c r="M34" s="781"/>
      <c r="N34" s="781"/>
      <c r="O34" s="781"/>
      <c r="P34" s="782"/>
      <c r="Q34" s="783">
        <v>307</v>
      </c>
      <c r="R34" s="784"/>
      <c r="S34" s="784"/>
      <c r="T34" s="784"/>
      <c r="U34" s="784"/>
      <c r="V34" s="784">
        <v>319</v>
      </c>
      <c r="W34" s="784"/>
      <c r="X34" s="784"/>
      <c r="Y34" s="784"/>
      <c r="Z34" s="784"/>
      <c r="AA34" s="784">
        <v>-11</v>
      </c>
      <c r="AB34" s="784"/>
      <c r="AC34" s="784"/>
      <c r="AD34" s="784"/>
      <c r="AE34" s="785"/>
      <c r="AF34" s="786">
        <v>147</v>
      </c>
      <c r="AG34" s="787"/>
      <c r="AH34" s="787"/>
      <c r="AI34" s="787"/>
      <c r="AJ34" s="788"/>
      <c r="AK34" s="834">
        <v>41</v>
      </c>
      <c r="AL34" s="830"/>
      <c r="AM34" s="830"/>
      <c r="AN34" s="830"/>
      <c r="AO34" s="830"/>
      <c r="AP34" s="830">
        <v>107</v>
      </c>
      <c r="AQ34" s="830"/>
      <c r="AR34" s="830"/>
      <c r="AS34" s="830"/>
      <c r="AT34" s="830"/>
      <c r="AU34" s="830">
        <v>62</v>
      </c>
      <c r="AV34" s="830"/>
      <c r="AW34" s="830"/>
      <c r="AX34" s="830"/>
      <c r="AY34" s="830"/>
      <c r="AZ34" s="831" t="s">
        <v>511</v>
      </c>
      <c r="BA34" s="831"/>
      <c r="BB34" s="831"/>
      <c r="BC34" s="831"/>
      <c r="BD34" s="831"/>
      <c r="BE34" s="832" t="s">
        <v>408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411</v>
      </c>
      <c r="C35" s="781"/>
      <c r="D35" s="781"/>
      <c r="E35" s="781"/>
      <c r="F35" s="781"/>
      <c r="G35" s="781"/>
      <c r="H35" s="781"/>
      <c r="I35" s="781"/>
      <c r="J35" s="781"/>
      <c r="K35" s="781"/>
      <c r="L35" s="781"/>
      <c r="M35" s="781"/>
      <c r="N35" s="781"/>
      <c r="O35" s="781"/>
      <c r="P35" s="782"/>
      <c r="Q35" s="783">
        <v>779</v>
      </c>
      <c r="R35" s="784"/>
      <c r="S35" s="784"/>
      <c r="T35" s="784"/>
      <c r="U35" s="784"/>
      <c r="V35" s="784">
        <v>737</v>
      </c>
      <c r="W35" s="784"/>
      <c r="X35" s="784"/>
      <c r="Y35" s="784"/>
      <c r="Z35" s="784"/>
      <c r="AA35" s="784">
        <v>42</v>
      </c>
      <c r="AB35" s="784"/>
      <c r="AC35" s="784"/>
      <c r="AD35" s="784"/>
      <c r="AE35" s="785"/>
      <c r="AF35" s="786">
        <v>236</v>
      </c>
      <c r="AG35" s="787"/>
      <c r="AH35" s="787"/>
      <c r="AI35" s="787"/>
      <c r="AJ35" s="788"/>
      <c r="AK35" s="834">
        <v>584</v>
      </c>
      <c r="AL35" s="830"/>
      <c r="AM35" s="830"/>
      <c r="AN35" s="830"/>
      <c r="AO35" s="830"/>
      <c r="AP35" s="830">
        <v>5895</v>
      </c>
      <c r="AQ35" s="830"/>
      <c r="AR35" s="830"/>
      <c r="AS35" s="830"/>
      <c r="AT35" s="830"/>
      <c r="AU35" s="830">
        <v>4704</v>
      </c>
      <c r="AV35" s="830"/>
      <c r="AW35" s="830"/>
      <c r="AX35" s="830"/>
      <c r="AY35" s="830"/>
      <c r="AZ35" s="831" t="s">
        <v>511</v>
      </c>
      <c r="BA35" s="831"/>
      <c r="BB35" s="831"/>
      <c r="BC35" s="831"/>
      <c r="BD35" s="831"/>
      <c r="BE35" s="832" t="s">
        <v>408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412</v>
      </c>
      <c r="C36" s="781"/>
      <c r="D36" s="781"/>
      <c r="E36" s="781"/>
      <c r="F36" s="781"/>
      <c r="G36" s="781"/>
      <c r="H36" s="781"/>
      <c r="I36" s="781"/>
      <c r="J36" s="781"/>
      <c r="K36" s="781"/>
      <c r="L36" s="781"/>
      <c r="M36" s="781"/>
      <c r="N36" s="781"/>
      <c r="O36" s="781"/>
      <c r="P36" s="782"/>
      <c r="Q36" s="783">
        <v>28</v>
      </c>
      <c r="R36" s="784"/>
      <c r="S36" s="784"/>
      <c r="T36" s="784"/>
      <c r="U36" s="784"/>
      <c r="V36" s="784">
        <v>23</v>
      </c>
      <c r="W36" s="784"/>
      <c r="X36" s="784"/>
      <c r="Y36" s="784"/>
      <c r="Z36" s="784"/>
      <c r="AA36" s="784">
        <v>5</v>
      </c>
      <c r="AB36" s="784"/>
      <c r="AC36" s="784"/>
      <c r="AD36" s="784"/>
      <c r="AE36" s="785"/>
      <c r="AF36" s="786">
        <v>5</v>
      </c>
      <c r="AG36" s="787"/>
      <c r="AH36" s="787"/>
      <c r="AI36" s="787"/>
      <c r="AJ36" s="788"/>
      <c r="AK36" s="834" t="s">
        <v>511</v>
      </c>
      <c r="AL36" s="830"/>
      <c r="AM36" s="830"/>
      <c r="AN36" s="830"/>
      <c r="AO36" s="830"/>
      <c r="AP36" s="830" t="s">
        <v>511</v>
      </c>
      <c r="AQ36" s="830"/>
      <c r="AR36" s="830"/>
      <c r="AS36" s="830"/>
      <c r="AT36" s="830"/>
      <c r="AU36" s="830" t="s">
        <v>511</v>
      </c>
      <c r="AV36" s="830"/>
      <c r="AW36" s="830"/>
      <c r="AX36" s="830"/>
      <c r="AY36" s="830"/>
      <c r="AZ36" s="831" t="s">
        <v>511</v>
      </c>
      <c r="BA36" s="831"/>
      <c r="BB36" s="831"/>
      <c r="BC36" s="831"/>
      <c r="BD36" s="831"/>
      <c r="BE36" s="832" t="s">
        <v>413</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391</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1951</v>
      </c>
      <c r="AG63" s="844"/>
      <c r="AH63" s="844"/>
      <c r="AI63" s="844"/>
      <c r="AJ63" s="845"/>
      <c r="AK63" s="846"/>
      <c r="AL63" s="841"/>
      <c r="AM63" s="841"/>
      <c r="AN63" s="841"/>
      <c r="AO63" s="841"/>
      <c r="AP63" s="844">
        <f>SUM(AP28:AT36)</f>
        <v>9350</v>
      </c>
      <c r="AQ63" s="844"/>
      <c r="AR63" s="844"/>
      <c r="AS63" s="844"/>
      <c r="AT63" s="844"/>
      <c r="AU63" s="844">
        <f>SUM(AU28:AY36)</f>
        <v>5909</v>
      </c>
      <c r="AV63" s="844"/>
      <c r="AW63" s="844"/>
      <c r="AX63" s="844"/>
      <c r="AY63" s="844"/>
      <c r="AZ63" s="848"/>
      <c r="BA63" s="848"/>
      <c r="BB63" s="848"/>
      <c r="BC63" s="848"/>
      <c r="BD63" s="848"/>
      <c r="BE63" s="849"/>
      <c r="BF63" s="849"/>
      <c r="BG63" s="849"/>
      <c r="BH63" s="849"/>
      <c r="BI63" s="850"/>
      <c r="BJ63" s="851" t="s">
        <v>129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396</v>
      </c>
      <c r="W66" s="734"/>
      <c r="X66" s="734"/>
      <c r="Y66" s="734"/>
      <c r="Z66" s="735"/>
      <c r="AA66" s="733" t="s">
        <v>419</v>
      </c>
      <c r="AB66" s="734"/>
      <c r="AC66" s="734"/>
      <c r="AD66" s="734"/>
      <c r="AE66" s="735"/>
      <c r="AF66" s="854" t="s">
        <v>420</v>
      </c>
      <c r="AG66" s="815"/>
      <c r="AH66" s="815"/>
      <c r="AI66" s="815"/>
      <c r="AJ66" s="855"/>
      <c r="AK66" s="733" t="s">
        <v>399</v>
      </c>
      <c r="AL66" s="728"/>
      <c r="AM66" s="728"/>
      <c r="AN66" s="728"/>
      <c r="AO66" s="729"/>
      <c r="AP66" s="733" t="s">
        <v>400</v>
      </c>
      <c r="AQ66" s="734"/>
      <c r="AR66" s="734"/>
      <c r="AS66" s="734"/>
      <c r="AT66" s="735"/>
      <c r="AU66" s="733" t="s">
        <v>421</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576</v>
      </c>
      <c r="C68" s="870"/>
      <c r="D68" s="870"/>
      <c r="E68" s="870"/>
      <c r="F68" s="870"/>
      <c r="G68" s="870"/>
      <c r="H68" s="870"/>
      <c r="I68" s="870"/>
      <c r="J68" s="870"/>
      <c r="K68" s="870"/>
      <c r="L68" s="870"/>
      <c r="M68" s="870"/>
      <c r="N68" s="870"/>
      <c r="O68" s="870"/>
      <c r="P68" s="871"/>
      <c r="Q68" s="872">
        <v>467</v>
      </c>
      <c r="R68" s="866"/>
      <c r="S68" s="866"/>
      <c r="T68" s="866"/>
      <c r="U68" s="866"/>
      <c r="V68" s="866">
        <v>452</v>
      </c>
      <c r="W68" s="866"/>
      <c r="X68" s="866"/>
      <c r="Y68" s="866"/>
      <c r="Z68" s="866"/>
      <c r="AA68" s="866">
        <v>15</v>
      </c>
      <c r="AB68" s="866"/>
      <c r="AC68" s="866"/>
      <c r="AD68" s="866"/>
      <c r="AE68" s="866"/>
      <c r="AF68" s="866">
        <v>15</v>
      </c>
      <c r="AG68" s="866"/>
      <c r="AH68" s="866"/>
      <c r="AI68" s="866"/>
      <c r="AJ68" s="866"/>
      <c r="AK68" s="866" t="s">
        <v>593</v>
      </c>
      <c r="AL68" s="866"/>
      <c r="AM68" s="866"/>
      <c r="AN68" s="866"/>
      <c r="AO68" s="866"/>
      <c r="AP68" s="866" t="s">
        <v>593</v>
      </c>
      <c r="AQ68" s="866"/>
      <c r="AR68" s="866"/>
      <c r="AS68" s="866"/>
      <c r="AT68" s="866"/>
      <c r="AU68" s="866" t="s">
        <v>593</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577</v>
      </c>
      <c r="C69" s="874"/>
      <c r="D69" s="874"/>
      <c r="E69" s="874"/>
      <c r="F69" s="874"/>
      <c r="G69" s="874"/>
      <c r="H69" s="874"/>
      <c r="I69" s="874"/>
      <c r="J69" s="874"/>
      <c r="K69" s="874"/>
      <c r="L69" s="874"/>
      <c r="M69" s="874"/>
      <c r="N69" s="874"/>
      <c r="O69" s="874"/>
      <c r="P69" s="875"/>
      <c r="Q69" s="876">
        <v>990</v>
      </c>
      <c r="R69" s="830"/>
      <c r="S69" s="830"/>
      <c r="T69" s="830"/>
      <c r="U69" s="830"/>
      <c r="V69" s="830">
        <v>961</v>
      </c>
      <c r="W69" s="830"/>
      <c r="X69" s="830"/>
      <c r="Y69" s="830"/>
      <c r="Z69" s="830"/>
      <c r="AA69" s="830">
        <v>29</v>
      </c>
      <c r="AB69" s="830"/>
      <c r="AC69" s="830"/>
      <c r="AD69" s="830"/>
      <c r="AE69" s="830"/>
      <c r="AF69" s="830">
        <v>29</v>
      </c>
      <c r="AG69" s="830"/>
      <c r="AH69" s="830"/>
      <c r="AI69" s="830"/>
      <c r="AJ69" s="830"/>
      <c r="AK69" s="830" t="s">
        <v>593</v>
      </c>
      <c r="AL69" s="830"/>
      <c r="AM69" s="830"/>
      <c r="AN69" s="830"/>
      <c r="AO69" s="830"/>
      <c r="AP69" s="830">
        <v>194</v>
      </c>
      <c r="AQ69" s="830"/>
      <c r="AR69" s="830"/>
      <c r="AS69" s="830"/>
      <c r="AT69" s="830"/>
      <c r="AU69" s="830">
        <v>30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578</v>
      </c>
      <c r="C70" s="874"/>
      <c r="D70" s="874"/>
      <c r="E70" s="874"/>
      <c r="F70" s="874"/>
      <c r="G70" s="874"/>
      <c r="H70" s="874"/>
      <c r="I70" s="874"/>
      <c r="J70" s="874"/>
      <c r="K70" s="874"/>
      <c r="L70" s="874"/>
      <c r="M70" s="874"/>
      <c r="N70" s="874"/>
      <c r="O70" s="874"/>
      <c r="P70" s="875"/>
      <c r="Q70" s="876">
        <v>1099</v>
      </c>
      <c r="R70" s="830"/>
      <c r="S70" s="830"/>
      <c r="T70" s="830"/>
      <c r="U70" s="830"/>
      <c r="V70" s="830">
        <v>1071</v>
      </c>
      <c r="W70" s="830"/>
      <c r="X70" s="830"/>
      <c r="Y70" s="830"/>
      <c r="Z70" s="830"/>
      <c r="AA70" s="830">
        <v>28</v>
      </c>
      <c r="AB70" s="830"/>
      <c r="AC70" s="830"/>
      <c r="AD70" s="830"/>
      <c r="AE70" s="830"/>
      <c r="AF70" s="830">
        <v>28</v>
      </c>
      <c r="AG70" s="830"/>
      <c r="AH70" s="830"/>
      <c r="AI70" s="830"/>
      <c r="AJ70" s="830"/>
      <c r="AK70" s="830" t="s">
        <v>593</v>
      </c>
      <c r="AL70" s="830"/>
      <c r="AM70" s="830"/>
      <c r="AN70" s="830"/>
      <c r="AO70" s="830"/>
      <c r="AP70" s="830">
        <v>36</v>
      </c>
      <c r="AQ70" s="830"/>
      <c r="AR70" s="830"/>
      <c r="AS70" s="830"/>
      <c r="AT70" s="830"/>
      <c r="AU70" s="830">
        <v>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579</v>
      </c>
      <c r="C71" s="874"/>
      <c r="D71" s="874"/>
      <c r="E71" s="874"/>
      <c r="F71" s="874"/>
      <c r="G71" s="874"/>
      <c r="H71" s="874"/>
      <c r="I71" s="874"/>
      <c r="J71" s="874"/>
      <c r="K71" s="874"/>
      <c r="L71" s="874"/>
      <c r="M71" s="874"/>
      <c r="N71" s="874"/>
      <c r="O71" s="874"/>
      <c r="P71" s="875"/>
      <c r="Q71" s="876">
        <v>57</v>
      </c>
      <c r="R71" s="830"/>
      <c r="S71" s="830"/>
      <c r="T71" s="830"/>
      <c r="U71" s="830"/>
      <c r="V71" s="830">
        <v>56</v>
      </c>
      <c r="W71" s="830"/>
      <c r="X71" s="830"/>
      <c r="Y71" s="830"/>
      <c r="Z71" s="830"/>
      <c r="AA71" s="830">
        <v>1</v>
      </c>
      <c r="AB71" s="830"/>
      <c r="AC71" s="830"/>
      <c r="AD71" s="830"/>
      <c r="AE71" s="830"/>
      <c r="AF71" s="830">
        <v>1</v>
      </c>
      <c r="AG71" s="830"/>
      <c r="AH71" s="830"/>
      <c r="AI71" s="830"/>
      <c r="AJ71" s="830"/>
      <c r="AK71" s="830" t="s">
        <v>593</v>
      </c>
      <c r="AL71" s="830"/>
      <c r="AM71" s="830"/>
      <c r="AN71" s="830"/>
      <c r="AO71" s="830"/>
      <c r="AP71" s="830">
        <v>64</v>
      </c>
      <c r="AQ71" s="830"/>
      <c r="AR71" s="830"/>
      <c r="AS71" s="830"/>
      <c r="AT71" s="830"/>
      <c r="AU71" s="830">
        <v>15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580</v>
      </c>
      <c r="C72" s="874"/>
      <c r="D72" s="874"/>
      <c r="E72" s="874"/>
      <c r="F72" s="874"/>
      <c r="G72" s="874"/>
      <c r="H72" s="874"/>
      <c r="I72" s="874"/>
      <c r="J72" s="874"/>
      <c r="K72" s="874"/>
      <c r="L72" s="874"/>
      <c r="M72" s="874"/>
      <c r="N72" s="874"/>
      <c r="O72" s="874"/>
      <c r="P72" s="875"/>
      <c r="Q72" s="876">
        <v>6273</v>
      </c>
      <c r="R72" s="830"/>
      <c r="S72" s="830"/>
      <c r="T72" s="830"/>
      <c r="U72" s="830"/>
      <c r="V72" s="830">
        <v>6106</v>
      </c>
      <c r="W72" s="830"/>
      <c r="X72" s="830"/>
      <c r="Y72" s="830"/>
      <c r="Z72" s="830"/>
      <c r="AA72" s="830">
        <v>167</v>
      </c>
      <c r="AB72" s="830"/>
      <c r="AC72" s="830"/>
      <c r="AD72" s="830"/>
      <c r="AE72" s="830"/>
      <c r="AF72" s="830">
        <v>167</v>
      </c>
      <c r="AG72" s="830"/>
      <c r="AH72" s="830"/>
      <c r="AI72" s="830"/>
      <c r="AJ72" s="830"/>
      <c r="AK72" s="830">
        <v>19</v>
      </c>
      <c r="AL72" s="830"/>
      <c r="AM72" s="830"/>
      <c r="AN72" s="830"/>
      <c r="AO72" s="830"/>
      <c r="AP72" s="830" t="s">
        <v>593</v>
      </c>
      <c r="AQ72" s="830"/>
      <c r="AR72" s="830"/>
      <c r="AS72" s="830"/>
      <c r="AT72" s="830"/>
      <c r="AU72" s="830" t="s">
        <v>593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581</v>
      </c>
      <c r="C73" s="874"/>
      <c r="D73" s="874"/>
      <c r="E73" s="874"/>
      <c r="F73" s="874"/>
      <c r="G73" s="874"/>
      <c r="H73" s="874"/>
      <c r="I73" s="874"/>
      <c r="J73" s="874"/>
      <c r="K73" s="874"/>
      <c r="L73" s="874"/>
      <c r="M73" s="874"/>
      <c r="N73" s="874"/>
      <c r="O73" s="874"/>
      <c r="P73" s="875"/>
      <c r="Q73" s="876">
        <v>776</v>
      </c>
      <c r="R73" s="830"/>
      <c r="S73" s="830"/>
      <c r="T73" s="830"/>
      <c r="U73" s="830"/>
      <c r="V73" s="830">
        <v>379</v>
      </c>
      <c r="W73" s="830"/>
      <c r="X73" s="830"/>
      <c r="Y73" s="830"/>
      <c r="Z73" s="830"/>
      <c r="AA73" s="830">
        <v>397</v>
      </c>
      <c r="AB73" s="830"/>
      <c r="AC73" s="830"/>
      <c r="AD73" s="830"/>
      <c r="AE73" s="830"/>
      <c r="AF73" s="830">
        <v>397</v>
      </c>
      <c r="AG73" s="830"/>
      <c r="AH73" s="830"/>
      <c r="AI73" s="830"/>
      <c r="AJ73" s="830"/>
      <c r="AK73" s="830" t="s">
        <v>593</v>
      </c>
      <c r="AL73" s="830"/>
      <c r="AM73" s="830"/>
      <c r="AN73" s="830"/>
      <c r="AO73" s="830"/>
      <c r="AP73" s="830" t="s">
        <v>593</v>
      </c>
      <c r="AQ73" s="830"/>
      <c r="AR73" s="830"/>
      <c r="AS73" s="830"/>
      <c r="AT73" s="830"/>
      <c r="AU73" s="830" t="s">
        <v>593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582</v>
      </c>
      <c r="C74" s="874"/>
      <c r="D74" s="874"/>
      <c r="E74" s="874"/>
      <c r="F74" s="874"/>
      <c r="G74" s="874"/>
      <c r="H74" s="874"/>
      <c r="I74" s="874"/>
      <c r="J74" s="874"/>
      <c r="K74" s="874"/>
      <c r="L74" s="874"/>
      <c r="M74" s="874"/>
      <c r="N74" s="874"/>
      <c r="O74" s="874"/>
      <c r="P74" s="875"/>
      <c r="Q74" s="876">
        <v>241</v>
      </c>
      <c r="R74" s="830"/>
      <c r="S74" s="830"/>
      <c r="T74" s="830"/>
      <c r="U74" s="830"/>
      <c r="V74" s="830">
        <v>230</v>
      </c>
      <c r="W74" s="830"/>
      <c r="X74" s="830"/>
      <c r="Y74" s="830"/>
      <c r="Z74" s="830"/>
      <c r="AA74" s="830">
        <v>11</v>
      </c>
      <c r="AB74" s="830"/>
      <c r="AC74" s="830"/>
      <c r="AD74" s="830"/>
      <c r="AE74" s="830"/>
      <c r="AF74" s="830">
        <v>11</v>
      </c>
      <c r="AG74" s="830"/>
      <c r="AH74" s="830"/>
      <c r="AI74" s="830"/>
      <c r="AJ74" s="830"/>
      <c r="AK74" s="830">
        <v>237</v>
      </c>
      <c r="AL74" s="830"/>
      <c r="AM74" s="830"/>
      <c r="AN74" s="830"/>
      <c r="AO74" s="830"/>
      <c r="AP74" s="830" t="s">
        <v>593</v>
      </c>
      <c r="AQ74" s="830"/>
      <c r="AR74" s="830"/>
      <c r="AS74" s="830"/>
      <c r="AT74" s="830"/>
      <c r="AU74" s="830" t="s">
        <v>593</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583</v>
      </c>
      <c r="C75" s="874"/>
      <c r="D75" s="874"/>
      <c r="E75" s="874"/>
      <c r="F75" s="874"/>
      <c r="G75" s="874"/>
      <c r="H75" s="874"/>
      <c r="I75" s="874"/>
      <c r="J75" s="874"/>
      <c r="K75" s="874"/>
      <c r="L75" s="874"/>
      <c r="M75" s="874"/>
      <c r="N75" s="874"/>
      <c r="O75" s="874"/>
      <c r="P75" s="875"/>
      <c r="Q75" s="877">
        <v>318</v>
      </c>
      <c r="R75" s="878"/>
      <c r="S75" s="878"/>
      <c r="T75" s="878"/>
      <c r="U75" s="834"/>
      <c r="V75" s="879">
        <v>315</v>
      </c>
      <c r="W75" s="878"/>
      <c r="X75" s="878"/>
      <c r="Y75" s="878"/>
      <c r="Z75" s="834"/>
      <c r="AA75" s="879">
        <v>3</v>
      </c>
      <c r="AB75" s="878"/>
      <c r="AC75" s="878"/>
      <c r="AD75" s="878"/>
      <c r="AE75" s="834"/>
      <c r="AF75" s="879">
        <v>3</v>
      </c>
      <c r="AG75" s="878"/>
      <c r="AH75" s="878"/>
      <c r="AI75" s="878"/>
      <c r="AJ75" s="834"/>
      <c r="AK75" s="879">
        <v>226</v>
      </c>
      <c r="AL75" s="878"/>
      <c r="AM75" s="878"/>
      <c r="AN75" s="878"/>
      <c r="AO75" s="834"/>
      <c r="AP75" s="879" t="s">
        <v>511</v>
      </c>
      <c r="AQ75" s="878"/>
      <c r="AR75" s="878"/>
      <c r="AS75" s="878"/>
      <c r="AT75" s="834"/>
      <c r="AU75" s="879" t="s">
        <v>511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584</v>
      </c>
      <c r="C76" s="874"/>
      <c r="D76" s="874"/>
      <c r="E76" s="874"/>
      <c r="F76" s="874"/>
      <c r="G76" s="874"/>
      <c r="H76" s="874"/>
      <c r="I76" s="874"/>
      <c r="J76" s="874"/>
      <c r="K76" s="874"/>
      <c r="L76" s="874"/>
      <c r="M76" s="874"/>
      <c r="N76" s="874"/>
      <c r="O76" s="874"/>
      <c r="P76" s="875"/>
      <c r="Q76" s="877">
        <v>292382</v>
      </c>
      <c r="R76" s="878"/>
      <c r="S76" s="878"/>
      <c r="T76" s="878"/>
      <c r="U76" s="834"/>
      <c r="V76" s="879">
        <v>292372</v>
      </c>
      <c r="W76" s="878"/>
      <c r="X76" s="878"/>
      <c r="Y76" s="878"/>
      <c r="Z76" s="834"/>
      <c r="AA76" s="879">
        <v>10</v>
      </c>
      <c r="AB76" s="878"/>
      <c r="AC76" s="878"/>
      <c r="AD76" s="878"/>
      <c r="AE76" s="834"/>
      <c r="AF76" s="879">
        <v>10</v>
      </c>
      <c r="AG76" s="878"/>
      <c r="AH76" s="878"/>
      <c r="AI76" s="878"/>
      <c r="AJ76" s="834"/>
      <c r="AK76" s="879">
        <v>8484</v>
      </c>
      <c r="AL76" s="878"/>
      <c r="AM76" s="878"/>
      <c r="AN76" s="878"/>
      <c r="AO76" s="834"/>
      <c r="AP76" s="879" t="s">
        <v>511</v>
      </c>
      <c r="AQ76" s="878"/>
      <c r="AR76" s="878"/>
      <c r="AS76" s="878"/>
      <c r="AT76" s="834"/>
      <c r="AU76" s="879" t="s">
        <v>511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585</v>
      </c>
      <c r="C77" s="874"/>
      <c r="D77" s="874"/>
      <c r="E77" s="874"/>
      <c r="F77" s="874"/>
      <c r="G77" s="874"/>
      <c r="H77" s="874"/>
      <c r="I77" s="874"/>
      <c r="J77" s="874"/>
      <c r="K77" s="874"/>
      <c r="L77" s="874"/>
      <c r="M77" s="874"/>
      <c r="N77" s="874"/>
      <c r="O77" s="874"/>
      <c r="P77" s="875"/>
      <c r="Q77" s="877">
        <v>92</v>
      </c>
      <c r="R77" s="878"/>
      <c r="S77" s="878"/>
      <c r="T77" s="878"/>
      <c r="U77" s="834"/>
      <c r="V77" s="879">
        <v>75</v>
      </c>
      <c r="W77" s="878"/>
      <c r="X77" s="878"/>
      <c r="Y77" s="878"/>
      <c r="Z77" s="834"/>
      <c r="AA77" s="879">
        <v>17</v>
      </c>
      <c r="AB77" s="878"/>
      <c r="AC77" s="878"/>
      <c r="AD77" s="878"/>
      <c r="AE77" s="834"/>
      <c r="AF77" s="879">
        <v>17</v>
      </c>
      <c r="AG77" s="878"/>
      <c r="AH77" s="878"/>
      <c r="AI77" s="878"/>
      <c r="AJ77" s="834"/>
      <c r="AK77" s="879">
        <v>20</v>
      </c>
      <c r="AL77" s="878"/>
      <c r="AM77" s="878"/>
      <c r="AN77" s="878"/>
      <c r="AO77" s="834"/>
      <c r="AP77" s="879" t="s">
        <v>511</v>
      </c>
      <c r="AQ77" s="878"/>
      <c r="AR77" s="878"/>
      <c r="AS77" s="878"/>
      <c r="AT77" s="834"/>
      <c r="AU77" s="879" t="s">
        <v>511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391</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f>SUM(AF68:AJ77)</f>
        <v>678</v>
      </c>
      <c r="AG88" s="844"/>
      <c r="AH88" s="844"/>
      <c r="AI88" s="844"/>
      <c r="AJ88" s="844"/>
      <c r="AK88" s="841"/>
      <c r="AL88" s="841"/>
      <c r="AM88" s="841"/>
      <c r="AN88" s="841"/>
      <c r="AO88" s="841"/>
      <c r="AP88" s="844">
        <f t="shared" ref="AP88" si="0">SUM(AP68:AT77)</f>
        <v>294</v>
      </c>
      <c r="AQ88" s="844"/>
      <c r="AR88" s="844"/>
      <c r="AS88" s="844"/>
      <c r="AT88" s="844"/>
      <c r="AU88" s="844">
        <f t="shared" ref="AU88" si="1">SUM(AU68:AY77)</f>
        <v>47</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f>SUM(CR7:CV8)</f>
        <v>13</v>
      </c>
      <c r="CS102" s="852"/>
      <c r="CT102" s="852"/>
      <c r="CU102" s="852"/>
      <c r="CV102" s="891"/>
      <c r="CW102" s="890">
        <f>SUM(CW7:DA8)</f>
        <v>59</v>
      </c>
      <c r="CX102" s="852"/>
      <c r="CY102" s="852"/>
      <c r="CZ102" s="852"/>
      <c r="DA102" s="891"/>
      <c r="DB102" s="890" t="s">
        <v>511</v>
      </c>
      <c r="DC102" s="852"/>
      <c r="DD102" s="852"/>
      <c r="DE102" s="852"/>
      <c r="DF102" s="891"/>
      <c r="DG102" s="890" t="s">
        <v>511</v>
      </c>
      <c r="DH102" s="852"/>
      <c r="DI102" s="852"/>
      <c r="DJ102" s="852"/>
      <c r="DK102" s="891"/>
      <c r="DL102" s="890" t="s">
        <v>511</v>
      </c>
      <c r="DM102" s="852"/>
      <c r="DN102" s="852"/>
      <c r="DO102" s="852"/>
      <c r="DP102" s="891"/>
      <c r="DQ102" s="890" t="s">
        <v>511</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309</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309</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309</v>
      </c>
      <c r="DR109" s="893"/>
      <c r="DS109" s="893"/>
      <c r="DT109" s="893"/>
      <c r="DU109" s="894"/>
      <c r="DV109" s="892" t="s">
        <v>433</v>
      </c>
      <c r="DW109" s="893"/>
      <c r="DX109" s="893"/>
      <c r="DY109" s="893"/>
      <c r="DZ109" s="895"/>
    </row>
    <row r="110" spans="1:131" s="230" customFormat="1" ht="26.25" customHeight="1" x14ac:dyDescent="0.2">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837218</v>
      </c>
      <c r="AB110" s="900"/>
      <c r="AC110" s="900"/>
      <c r="AD110" s="900"/>
      <c r="AE110" s="901"/>
      <c r="AF110" s="902">
        <v>897341</v>
      </c>
      <c r="AG110" s="900"/>
      <c r="AH110" s="900"/>
      <c r="AI110" s="900"/>
      <c r="AJ110" s="901"/>
      <c r="AK110" s="902">
        <v>920294</v>
      </c>
      <c r="AL110" s="900"/>
      <c r="AM110" s="900"/>
      <c r="AN110" s="900"/>
      <c r="AO110" s="901"/>
      <c r="AP110" s="903">
        <v>20.7</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10194076</v>
      </c>
      <c r="BR110" s="931"/>
      <c r="BS110" s="931"/>
      <c r="BT110" s="931"/>
      <c r="BU110" s="931"/>
      <c r="BV110" s="931">
        <v>10047533</v>
      </c>
      <c r="BW110" s="931"/>
      <c r="BX110" s="931"/>
      <c r="BY110" s="931"/>
      <c r="BZ110" s="931"/>
      <c r="CA110" s="931">
        <v>9473105</v>
      </c>
      <c r="CB110" s="931"/>
      <c r="CC110" s="931"/>
      <c r="CD110" s="931"/>
      <c r="CE110" s="931"/>
      <c r="CF110" s="944">
        <v>212.9</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439</v>
      </c>
      <c r="DH110" s="931"/>
      <c r="DI110" s="931"/>
      <c r="DJ110" s="931"/>
      <c r="DK110" s="931"/>
      <c r="DL110" s="931" t="s">
        <v>440</v>
      </c>
      <c r="DM110" s="931"/>
      <c r="DN110" s="931"/>
      <c r="DO110" s="931"/>
      <c r="DP110" s="931"/>
      <c r="DQ110" s="931" t="s">
        <v>440</v>
      </c>
      <c r="DR110" s="931"/>
      <c r="DS110" s="931"/>
      <c r="DT110" s="931"/>
      <c r="DU110" s="931"/>
      <c r="DV110" s="932" t="s">
        <v>440</v>
      </c>
      <c r="DW110" s="932"/>
      <c r="DX110" s="932"/>
      <c r="DY110" s="932"/>
      <c r="DZ110" s="933"/>
    </row>
    <row r="111" spans="1:131" s="230" customFormat="1" ht="26.25" customHeight="1" x14ac:dyDescent="0.2">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439</v>
      </c>
      <c r="AG111" s="938"/>
      <c r="AH111" s="938"/>
      <c r="AI111" s="938"/>
      <c r="AJ111" s="939"/>
      <c r="AK111" s="940" t="s">
        <v>129</v>
      </c>
      <c r="AL111" s="938"/>
      <c r="AM111" s="938"/>
      <c r="AN111" s="938"/>
      <c r="AO111" s="939"/>
      <c r="AP111" s="941" t="s">
        <v>439</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v>415948</v>
      </c>
      <c r="BR111" s="926"/>
      <c r="BS111" s="926"/>
      <c r="BT111" s="926"/>
      <c r="BU111" s="926"/>
      <c r="BV111" s="926">
        <v>328830</v>
      </c>
      <c r="BW111" s="926"/>
      <c r="BX111" s="926"/>
      <c r="BY111" s="926"/>
      <c r="BZ111" s="926"/>
      <c r="CA111" s="926">
        <v>323373</v>
      </c>
      <c r="CB111" s="926"/>
      <c r="CC111" s="926"/>
      <c r="CD111" s="926"/>
      <c r="CE111" s="926"/>
      <c r="CF111" s="920">
        <v>7.3</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129</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2">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129</v>
      </c>
      <c r="AG112" s="959"/>
      <c r="AH112" s="959"/>
      <c r="AI112" s="959"/>
      <c r="AJ112" s="960"/>
      <c r="AK112" s="961" t="s">
        <v>129</v>
      </c>
      <c r="AL112" s="959"/>
      <c r="AM112" s="959"/>
      <c r="AN112" s="959"/>
      <c r="AO112" s="960"/>
      <c r="AP112" s="962" t="s">
        <v>440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6626975</v>
      </c>
      <c r="BR112" s="926"/>
      <c r="BS112" s="926"/>
      <c r="BT112" s="926"/>
      <c r="BU112" s="926"/>
      <c r="BV112" s="926">
        <v>6405566</v>
      </c>
      <c r="BW112" s="926"/>
      <c r="BX112" s="926"/>
      <c r="BY112" s="926"/>
      <c r="BZ112" s="926"/>
      <c r="CA112" s="926">
        <v>5908625</v>
      </c>
      <c r="CB112" s="926"/>
      <c r="CC112" s="926"/>
      <c r="CD112" s="926"/>
      <c r="CE112" s="926"/>
      <c r="CF112" s="920">
        <v>132.80000000000001</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129</v>
      </c>
      <c r="DH112" s="926"/>
      <c r="DI112" s="926"/>
      <c r="DJ112" s="926"/>
      <c r="DK112" s="926"/>
      <c r="DL112" s="926" t="s">
        <v>129</v>
      </c>
      <c r="DM112" s="926"/>
      <c r="DN112" s="926"/>
      <c r="DO112" s="926"/>
      <c r="DP112" s="926"/>
      <c r="DQ112" s="926" t="s">
        <v>440</v>
      </c>
      <c r="DR112" s="926"/>
      <c r="DS112" s="926"/>
      <c r="DT112" s="926"/>
      <c r="DU112" s="926"/>
      <c r="DV112" s="927" t="s">
        <v>129</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611026</v>
      </c>
      <c r="AB113" s="938"/>
      <c r="AC113" s="938"/>
      <c r="AD113" s="938"/>
      <c r="AE113" s="939"/>
      <c r="AF113" s="940">
        <v>674540</v>
      </c>
      <c r="AG113" s="938"/>
      <c r="AH113" s="938"/>
      <c r="AI113" s="938"/>
      <c r="AJ113" s="939"/>
      <c r="AK113" s="940">
        <v>639216</v>
      </c>
      <c r="AL113" s="938"/>
      <c r="AM113" s="938"/>
      <c r="AN113" s="938"/>
      <c r="AO113" s="939"/>
      <c r="AP113" s="941">
        <v>14.4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55699</v>
      </c>
      <c r="BR113" s="926"/>
      <c r="BS113" s="926"/>
      <c r="BT113" s="926"/>
      <c r="BU113" s="926"/>
      <c r="BV113" s="926">
        <v>51737</v>
      </c>
      <c r="BW113" s="926"/>
      <c r="BX113" s="926"/>
      <c r="BY113" s="926"/>
      <c r="BZ113" s="926"/>
      <c r="CA113" s="926">
        <v>46822</v>
      </c>
      <c r="CB113" s="926"/>
      <c r="CC113" s="926"/>
      <c r="CD113" s="926"/>
      <c r="CE113" s="926"/>
      <c r="CF113" s="920">
        <v>1.1000000000000001</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129</v>
      </c>
      <c r="DH113" s="959"/>
      <c r="DI113" s="959"/>
      <c r="DJ113" s="959"/>
      <c r="DK113" s="960"/>
      <c r="DL113" s="961" t="s">
        <v>129</v>
      </c>
      <c r="DM113" s="959"/>
      <c r="DN113" s="959"/>
      <c r="DO113" s="959"/>
      <c r="DP113" s="960"/>
      <c r="DQ113" s="961" t="s">
        <v>129</v>
      </c>
      <c r="DR113" s="959"/>
      <c r="DS113" s="959"/>
      <c r="DT113" s="959"/>
      <c r="DU113" s="960"/>
      <c r="DV113" s="962" t="s">
        <v>440</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5487</v>
      </c>
      <c r="AB114" s="959"/>
      <c r="AC114" s="959"/>
      <c r="AD114" s="959"/>
      <c r="AE114" s="960"/>
      <c r="AF114" s="961">
        <v>5768</v>
      </c>
      <c r="AG114" s="959"/>
      <c r="AH114" s="959"/>
      <c r="AI114" s="959"/>
      <c r="AJ114" s="960"/>
      <c r="AK114" s="961">
        <v>5971</v>
      </c>
      <c r="AL114" s="959"/>
      <c r="AM114" s="959"/>
      <c r="AN114" s="959"/>
      <c r="AO114" s="960"/>
      <c r="AP114" s="962">
        <v>0.1</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680156</v>
      </c>
      <c r="BR114" s="926"/>
      <c r="BS114" s="926"/>
      <c r="BT114" s="926"/>
      <c r="BU114" s="926"/>
      <c r="BV114" s="926">
        <v>606638</v>
      </c>
      <c r="BW114" s="926"/>
      <c r="BX114" s="926"/>
      <c r="BY114" s="926"/>
      <c r="BZ114" s="926"/>
      <c r="CA114" s="926">
        <v>596622</v>
      </c>
      <c r="CB114" s="926"/>
      <c r="CC114" s="926"/>
      <c r="CD114" s="926"/>
      <c r="CE114" s="926"/>
      <c r="CF114" s="920">
        <v>13.4</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129</v>
      </c>
      <c r="DH114" s="959"/>
      <c r="DI114" s="959"/>
      <c r="DJ114" s="959"/>
      <c r="DK114" s="960"/>
      <c r="DL114" s="961" t="s">
        <v>440</v>
      </c>
      <c r="DM114" s="959"/>
      <c r="DN114" s="959"/>
      <c r="DO114" s="959"/>
      <c r="DP114" s="960"/>
      <c r="DQ114" s="961" t="s">
        <v>129</v>
      </c>
      <c r="DR114" s="959"/>
      <c r="DS114" s="959"/>
      <c r="DT114" s="959"/>
      <c r="DU114" s="960"/>
      <c r="DV114" s="962" t="s">
        <v>440</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3324</v>
      </c>
      <c r="AB115" s="938"/>
      <c r="AC115" s="938"/>
      <c r="AD115" s="938"/>
      <c r="AE115" s="939"/>
      <c r="AF115" s="940">
        <v>3036</v>
      </c>
      <c r="AG115" s="938"/>
      <c r="AH115" s="938"/>
      <c r="AI115" s="938"/>
      <c r="AJ115" s="939"/>
      <c r="AK115" s="940">
        <v>2874</v>
      </c>
      <c r="AL115" s="938"/>
      <c r="AM115" s="938"/>
      <c r="AN115" s="938"/>
      <c r="AO115" s="939"/>
      <c r="AP115" s="941">
        <v>0.1</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v>67399</v>
      </c>
      <c r="BW115" s="926"/>
      <c r="BX115" s="926"/>
      <c r="BY115" s="926"/>
      <c r="BZ115" s="926"/>
      <c r="CA115" s="926" t="s">
        <v>129</v>
      </c>
      <c r="CB115" s="926"/>
      <c r="CC115" s="926"/>
      <c r="CD115" s="926"/>
      <c r="CE115" s="926"/>
      <c r="CF115" s="920" t="s">
        <v>129</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129</v>
      </c>
      <c r="DM115" s="959"/>
      <c r="DN115" s="959"/>
      <c r="DO115" s="959"/>
      <c r="DP115" s="960"/>
      <c r="DQ115" s="961" t="s">
        <v>129</v>
      </c>
      <c r="DR115" s="959"/>
      <c r="DS115" s="959"/>
      <c r="DT115" s="959"/>
      <c r="DU115" s="960"/>
      <c r="DV115" s="962" t="s">
        <v>440</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286</v>
      </c>
      <c r="AB116" s="959"/>
      <c r="AC116" s="959"/>
      <c r="AD116" s="959"/>
      <c r="AE116" s="960"/>
      <c r="AF116" s="961">
        <v>302</v>
      </c>
      <c r="AG116" s="959"/>
      <c r="AH116" s="959"/>
      <c r="AI116" s="959"/>
      <c r="AJ116" s="960"/>
      <c r="AK116" s="961">
        <v>82</v>
      </c>
      <c r="AL116" s="959"/>
      <c r="AM116" s="959"/>
      <c r="AN116" s="959"/>
      <c r="AO116" s="960"/>
      <c r="AP116" s="962">
        <v>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129</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440</v>
      </c>
      <c r="DM116" s="959"/>
      <c r="DN116" s="959"/>
      <c r="DO116" s="959"/>
      <c r="DP116" s="960"/>
      <c r="DQ116" s="961" t="s">
        <v>129</v>
      </c>
      <c r="DR116" s="959"/>
      <c r="DS116" s="959"/>
      <c r="DT116" s="959"/>
      <c r="DU116" s="960"/>
      <c r="DV116" s="962" t="s">
        <v>129</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1457341</v>
      </c>
      <c r="AB117" s="979"/>
      <c r="AC117" s="979"/>
      <c r="AD117" s="979"/>
      <c r="AE117" s="980"/>
      <c r="AF117" s="981">
        <v>1580987</v>
      </c>
      <c r="AG117" s="979"/>
      <c r="AH117" s="979"/>
      <c r="AI117" s="979"/>
      <c r="AJ117" s="980"/>
      <c r="AK117" s="981">
        <v>1568437</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129</v>
      </c>
      <c r="BW117" s="926"/>
      <c r="BX117" s="926"/>
      <c r="BY117" s="926"/>
      <c r="BZ117" s="926"/>
      <c r="CA117" s="926" t="s">
        <v>129</v>
      </c>
      <c r="CB117" s="926"/>
      <c r="CC117" s="926"/>
      <c r="CD117" s="926"/>
      <c r="CE117" s="926"/>
      <c r="CF117" s="920" t="s">
        <v>129</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129</v>
      </c>
      <c r="DH117" s="959"/>
      <c r="DI117" s="959"/>
      <c r="DJ117" s="959"/>
      <c r="DK117" s="960"/>
      <c r="DL117" s="961" t="s">
        <v>129</v>
      </c>
      <c r="DM117" s="959"/>
      <c r="DN117" s="959"/>
      <c r="DO117" s="959"/>
      <c r="DP117" s="960"/>
      <c r="DQ117" s="961" t="s">
        <v>129</v>
      </c>
      <c r="DR117" s="959"/>
      <c r="DS117" s="959"/>
      <c r="DT117" s="959"/>
      <c r="DU117" s="960"/>
      <c r="DV117" s="962" t="s">
        <v>129</v>
      </c>
      <c r="DW117" s="963"/>
      <c r="DX117" s="963"/>
      <c r="DY117" s="963"/>
      <c r="DZ117" s="964"/>
    </row>
    <row r="118" spans="1:130" s="230" customFormat="1" ht="26.25" customHeight="1" x14ac:dyDescent="0.2">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309</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2">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129</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465</v>
      </c>
      <c r="BP119" s="1005"/>
      <c r="BQ119" s="999">
        <v>17972854</v>
      </c>
      <c r="BR119" s="1000"/>
      <c r="BS119" s="1000"/>
      <c r="BT119" s="1000"/>
      <c r="BU119" s="1000"/>
      <c r="BV119" s="1000">
        <v>17507703</v>
      </c>
      <c r="BW119" s="1000"/>
      <c r="BX119" s="1000"/>
      <c r="BY119" s="1000"/>
      <c r="BZ119" s="1000"/>
      <c r="CA119" s="1000">
        <v>16348547</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415948</v>
      </c>
      <c r="DH119" s="986"/>
      <c r="DI119" s="986"/>
      <c r="DJ119" s="986"/>
      <c r="DK119" s="987"/>
      <c r="DL119" s="985">
        <v>328830</v>
      </c>
      <c r="DM119" s="986"/>
      <c r="DN119" s="986"/>
      <c r="DO119" s="986"/>
      <c r="DP119" s="987"/>
      <c r="DQ119" s="985">
        <v>323373</v>
      </c>
      <c r="DR119" s="986"/>
      <c r="DS119" s="986"/>
      <c r="DT119" s="986"/>
      <c r="DU119" s="987"/>
      <c r="DV119" s="988">
        <v>7.3</v>
      </c>
      <c r="DW119" s="989"/>
      <c r="DX119" s="989"/>
      <c r="DY119" s="989"/>
      <c r="DZ119" s="990"/>
    </row>
    <row r="120" spans="1:130" s="230" customFormat="1" ht="26.25" customHeight="1" x14ac:dyDescent="0.2">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8602686</v>
      </c>
      <c r="BR120" s="931"/>
      <c r="BS120" s="931"/>
      <c r="BT120" s="931"/>
      <c r="BU120" s="931"/>
      <c r="BV120" s="931">
        <v>8975110</v>
      </c>
      <c r="BW120" s="931"/>
      <c r="BX120" s="931"/>
      <c r="BY120" s="931"/>
      <c r="BZ120" s="931"/>
      <c r="CA120" s="931">
        <v>9340342</v>
      </c>
      <c r="CB120" s="931"/>
      <c r="CC120" s="931"/>
      <c r="CD120" s="931"/>
      <c r="CE120" s="931"/>
      <c r="CF120" s="944">
        <v>209.9</v>
      </c>
      <c r="CG120" s="945"/>
      <c r="CH120" s="945"/>
      <c r="CI120" s="945"/>
      <c r="CJ120" s="945"/>
      <c r="CK120" s="1006" t="s">
        <v>469</v>
      </c>
      <c r="CL120" s="1007"/>
      <c r="CM120" s="1007"/>
      <c r="CN120" s="1007"/>
      <c r="CO120" s="1008"/>
      <c r="CP120" s="1014" t="s">
        <v>411</v>
      </c>
      <c r="CQ120" s="1015"/>
      <c r="CR120" s="1015"/>
      <c r="CS120" s="1015"/>
      <c r="CT120" s="1015"/>
      <c r="CU120" s="1015"/>
      <c r="CV120" s="1015"/>
      <c r="CW120" s="1015"/>
      <c r="CX120" s="1015"/>
      <c r="CY120" s="1015"/>
      <c r="CZ120" s="1015"/>
      <c r="DA120" s="1015"/>
      <c r="DB120" s="1015"/>
      <c r="DC120" s="1015"/>
      <c r="DD120" s="1015"/>
      <c r="DE120" s="1015"/>
      <c r="DF120" s="1016"/>
      <c r="DG120" s="930">
        <v>5396869</v>
      </c>
      <c r="DH120" s="931"/>
      <c r="DI120" s="931"/>
      <c r="DJ120" s="931"/>
      <c r="DK120" s="931"/>
      <c r="DL120" s="931">
        <v>5140156</v>
      </c>
      <c r="DM120" s="931"/>
      <c r="DN120" s="931"/>
      <c r="DO120" s="931"/>
      <c r="DP120" s="931"/>
      <c r="DQ120" s="931">
        <v>4703920</v>
      </c>
      <c r="DR120" s="931"/>
      <c r="DS120" s="931"/>
      <c r="DT120" s="931"/>
      <c r="DU120" s="931"/>
      <c r="DV120" s="932">
        <v>105.7</v>
      </c>
      <c r="DW120" s="932"/>
      <c r="DX120" s="932"/>
      <c r="DY120" s="932"/>
      <c r="DZ120" s="933"/>
    </row>
    <row r="121" spans="1:130" s="230" customFormat="1" ht="26.25" customHeight="1" x14ac:dyDescent="0.2">
      <c r="A121" s="1057"/>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148233</v>
      </c>
      <c r="BR121" s="926"/>
      <c r="BS121" s="926"/>
      <c r="BT121" s="926"/>
      <c r="BU121" s="926"/>
      <c r="BV121" s="926">
        <v>141911</v>
      </c>
      <c r="BW121" s="926"/>
      <c r="BX121" s="926"/>
      <c r="BY121" s="926"/>
      <c r="BZ121" s="926"/>
      <c r="CA121" s="926">
        <v>135242</v>
      </c>
      <c r="CB121" s="926"/>
      <c r="CC121" s="926"/>
      <c r="CD121" s="926"/>
      <c r="CE121" s="926"/>
      <c r="CF121" s="920">
        <v>3</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925614</v>
      </c>
      <c r="DH121" s="926"/>
      <c r="DI121" s="926"/>
      <c r="DJ121" s="926"/>
      <c r="DK121" s="926"/>
      <c r="DL121" s="926">
        <v>959311</v>
      </c>
      <c r="DM121" s="926"/>
      <c r="DN121" s="926"/>
      <c r="DO121" s="926"/>
      <c r="DP121" s="926"/>
      <c r="DQ121" s="926">
        <v>899568</v>
      </c>
      <c r="DR121" s="926"/>
      <c r="DS121" s="926"/>
      <c r="DT121" s="926"/>
      <c r="DU121" s="926"/>
      <c r="DV121" s="927">
        <v>20.2</v>
      </c>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12071665</v>
      </c>
      <c r="BR122" s="1000"/>
      <c r="BS122" s="1000"/>
      <c r="BT122" s="1000"/>
      <c r="BU122" s="1000"/>
      <c r="BV122" s="1000">
        <v>11583169</v>
      </c>
      <c r="BW122" s="1000"/>
      <c r="BX122" s="1000"/>
      <c r="BY122" s="1000"/>
      <c r="BZ122" s="1000"/>
      <c r="CA122" s="1000">
        <v>11059410</v>
      </c>
      <c r="CB122" s="1000"/>
      <c r="CC122" s="1000"/>
      <c r="CD122" s="1000"/>
      <c r="CE122" s="1000"/>
      <c r="CF122" s="1017">
        <v>248.6</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202075</v>
      </c>
      <c r="DH122" s="926"/>
      <c r="DI122" s="926"/>
      <c r="DJ122" s="926"/>
      <c r="DK122" s="926"/>
      <c r="DL122" s="926">
        <v>222326</v>
      </c>
      <c r="DM122" s="926"/>
      <c r="DN122" s="926"/>
      <c r="DO122" s="926"/>
      <c r="DP122" s="926"/>
      <c r="DQ122" s="926">
        <v>243293</v>
      </c>
      <c r="DR122" s="926"/>
      <c r="DS122" s="926"/>
      <c r="DT122" s="926"/>
      <c r="DU122" s="926"/>
      <c r="DV122" s="927">
        <v>5.5</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129</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473</v>
      </c>
      <c r="BP123" s="1005"/>
      <c r="BQ123" s="1063">
        <v>20822584</v>
      </c>
      <c r="BR123" s="1064"/>
      <c r="BS123" s="1064"/>
      <c r="BT123" s="1064"/>
      <c r="BU123" s="1064"/>
      <c r="BV123" s="1064">
        <v>20700190</v>
      </c>
      <c r="BW123" s="1064"/>
      <c r="BX123" s="1064"/>
      <c r="BY123" s="1064"/>
      <c r="BZ123" s="1064"/>
      <c r="CA123" s="1064">
        <v>20534994</v>
      </c>
      <c r="CB123" s="1064"/>
      <c r="CC123" s="1064"/>
      <c r="CD123" s="1064"/>
      <c r="CE123" s="1064"/>
      <c r="CF123" s="1001"/>
      <c r="CG123" s="1002"/>
      <c r="CH123" s="1002"/>
      <c r="CI123" s="1002"/>
      <c r="CJ123" s="1003"/>
      <c r="CK123" s="1009"/>
      <c r="CL123" s="1010"/>
      <c r="CM123" s="1010"/>
      <c r="CN123" s="1010"/>
      <c r="CO123" s="1011"/>
      <c r="CP123" s="1019" t="s">
        <v>410</v>
      </c>
      <c r="CQ123" s="1020"/>
      <c r="CR123" s="1020"/>
      <c r="CS123" s="1020"/>
      <c r="CT123" s="1020"/>
      <c r="CU123" s="1020"/>
      <c r="CV123" s="1020"/>
      <c r="CW123" s="1020"/>
      <c r="CX123" s="1020"/>
      <c r="CY123" s="1020"/>
      <c r="CZ123" s="1020"/>
      <c r="DA123" s="1020"/>
      <c r="DB123" s="1020"/>
      <c r="DC123" s="1020"/>
      <c r="DD123" s="1020"/>
      <c r="DE123" s="1020"/>
      <c r="DF123" s="1021"/>
      <c r="DG123" s="958">
        <v>102417</v>
      </c>
      <c r="DH123" s="959"/>
      <c r="DI123" s="959"/>
      <c r="DJ123" s="959"/>
      <c r="DK123" s="960"/>
      <c r="DL123" s="961">
        <v>83773</v>
      </c>
      <c r="DM123" s="959"/>
      <c r="DN123" s="959"/>
      <c r="DO123" s="959"/>
      <c r="DP123" s="960"/>
      <c r="DQ123" s="961">
        <v>61844</v>
      </c>
      <c r="DR123" s="959"/>
      <c r="DS123" s="959"/>
      <c r="DT123" s="959"/>
      <c r="DU123" s="960"/>
      <c r="DV123" s="962">
        <v>1.4</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474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129</v>
      </c>
      <c r="BR124" s="1027"/>
      <c r="BS124" s="1027"/>
      <c r="BT124" s="1027"/>
      <c r="BU124" s="1027"/>
      <c r="BV124" s="1027" t="s">
        <v>129</v>
      </c>
      <c r="BW124" s="1027"/>
      <c r="BX124" s="1027"/>
      <c r="BY124" s="1027"/>
      <c r="BZ124" s="1027"/>
      <c r="CA124" s="1027" t="s">
        <v>129</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129</v>
      </c>
      <c r="DH124" s="986"/>
      <c r="DI124" s="986"/>
      <c r="DJ124" s="986"/>
      <c r="DK124" s="987"/>
      <c r="DL124" s="985" t="s">
        <v>129</v>
      </c>
      <c r="DM124" s="986"/>
      <c r="DN124" s="986"/>
      <c r="DO124" s="986"/>
      <c r="DP124" s="987"/>
      <c r="DQ124" s="985" t="s">
        <v>129</v>
      </c>
      <c r="DR124" s="986"/>
      <c r="DS124" s="986"/>
      <c r="DT124" s="986"/>
      <c r="DU124" s="987"/>
      <c r="DV124" s="988" t="s">
        <v>129</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129</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129</v>
      </c>
      <c r="DM125" s="931"/>
      <c r="DN125" s="931"/>
      <c r="DO125" s="931"/>
      <c r="DP125" s="931"/>
      <c r="DQ125" s="931" t="s">
        <v>129</v>
      </c>
      <c r="DR125" s="931"/>
      <c r="DS125" s="931"/>
      <c r="DT125" s="931"/>
      <c r="DU125" s="931"/>
      <c r="DV125" s="932" t="s">
        <v>129</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3324</v>
      </c>
      <c r="AB126" s="959"/>
      <c r="AC126" s="959"/>
      <c r="AD126" s="959"/>
      <c r="AE126" s="960"/>
      <c r="AF126" s="961">
        <v>3036</v>
      </c>
      <c r="AG126" s="959"/>
      <c r="AH126" s="959"/>
      <c r="AI126" s="959"/>
      <c r="AJ126" s="960"/>
      <c r="AK126" s="961">
        <v>2874</v>
      </c>
      <c r="AL126" s="959"/>
      <c r="AM126" s="959"/>
      <c r="AN126" s="959"/>
      <c r="AO126" s="960"/>
      <c r="AP126" s="962">
        <v>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v>67399</v>
      </c>
      <c r="DM126" s="926"/>
      <c r="DN126" s="926"/>
      <c r="DO126" s="926"/>
      <c r="DP126" s="926"/>
      <c r="DQ126" s="926" t="s">
        <v>129</v>
      </c>
      <c r="DR126" s="926"/>
      <c r="DS126" s="926"/>
      <c r="DT126" s="926"/>
      <c r="DU126" s="926"/>
      <c r="DV126" s="927" t="s">
        <v>129</v>
      </c>
      <c r="DW126" s="927"/>
      <c r="DX126" s="927"/>
      <c r="DY126" s="927"/>
      <c r="DZ126" s="928"/>
    </row>
    <row r="127" spans="1:130" s="230" customFormat="1" ht="26.25" customHeight="1" x14ac:dyDescent="0.2">
      <c r="A127" s="1058"/>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480</v>
      </c>
      <c r="AY127" s="1032"/>
      <c r="AZ127" s="1032"/>
      <c r="BA127" s="1032"/>
      <c r="BB127" s="1032"/>
      <c r="BC127" s="1032"/>
      <c r="BD127" s="1032"/>
      <c r="BE127" s="1033"/>
      <c r="BF127" s="1034" t="s">
        <v>481</v>
      </c>
      <c r="BG127" s="1032"/>
      <c r="BH127" s="1032"/>
      <c r="BI127" s="1032"/>
      <c r="BJ127" s="1032"/>
      <c r="BK127" s="1032"/>
      <c r="BL127" s="1033"/>
      <c r="BM127" s="1034" t="s">
        <v>482</v>
      </c>
      <c r="BN127" s="1032"/>
      <c r="BO127" s="1032"/>
      <c r="BP127" s="1032"/>
      <c r="BQ127" s="1032"/>
      <c r="BR127" s="1032"/>
      <c r="BS127" s="1033"/>
      <c r="BT127" s="1034" t="s">
        <v>483</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129</v>
      </c>
      <c r="DM127" s="926"/>
      <c r="DN127" s="926"/>
      <c r="DO127" s="926"/>
      <c r="DP127" s="926"/>
      <c r="DQ127" s="926" t="s">
        <v>129</v>
      </c>
      <c r="DR127" s="926"/>
      <c r="DS127" s="926"/>
      <c r="DT127" s="926"/>
      <c r="DU127" s="926"/>
      <c r="DV127" s="927" t="s">
        <v>129</v>
      </c>
      <c r="DW127" s="927"/>
      <c r="DX127" s="927"/>
      <c r="DY127" s="927"/>
      <c r="DZ127" s="928"/>
    </row>
    <row r="128" spans="1:130" s="230" customFormat="1" ht="26.25" customHeight="1" thickBot="1" x14ac:dyDescent="0.25">
      <c r="A128" s="1041" t="s">
        <v>485</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486</v>
      </c>
      <c r="X128" s="1043"/>
      <c r="Y128" s="1043"/>
      <c r="Z128" s="1044"/>
      <c r="AA128" s="1045">
        <v>7031</v>
      </c>
      <c r="AB128" s="1046"/>
      <c r="AC128" s="1046"/>
      <c r="AD128" s="1046"/>
      <c r="AE128" s="1047"/>
      <c r="AF128" s="1048">
        <v>7031</v>
      </c>
      <c r="AG128" s="1046"/>
      <c r="AH128" s="1046"/>
      <c r="AI128" s="1046"/>
      <c r="AJ128" s="1047"/>
      <c r="AK128" s="1048">
        <v>7226</v>
      </c>
      <c r="AL128" s="1046"/>
      <c r="AM128" s="1046"/>
      <c r="AN128" s="1046"/>
      <c r="AO128" s="1047"/>
      <c r="AP128" s="1049"/>
      <c r="AQ128" s="1050"/>
      <c r="AR128" s="1050"/>
      <c r="AS128" s="1050"/>
      <c r="AT128" s="1051"/>
      <c r="AU128" s="232"/>
      <c r="AV128" s="232"/>
      <c r="AW128" s="232"/>
      <c r="AX128" s="896" t="s">
        <v>487</v>
      </c>
      <c r="AY128" s="897"/>
      <c r="AZ128" s="897"/>
      <c r="BA128" s="897"/>
      <c r="BB128" s="897"/>
      <c r="BC128" s="897"/>
      <c r="BD128" s="897"/>
      <c r="BE128" s="898"/>
      <c r="BF128" s="1052" t="s">
        <v>129</v>
      </c>
      <c r="BG128" s="1053"/>
      <c r="BH128" s="1053"/>
      <c r="BI128" s="1053"/>
      <c r="BJ128" s="1053"/>
      <c r="BK128" s="1053"/>
      <c r="BL128" s="1054"/>
      <c r="BM128" s="1052">
        <v>14.62</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488</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5286224</v>
      </c>
      <c r="AB129" s="959"/>
      <c r="AC129" s="959"/>
      <c r="AD129" s="959"/>
      <c r="AE129" s="960"/>
      <c r="AF129" s="961">
        <v>5684687</v>
      </c>
      <c r="AG129" s="959"/>
      <c r="AH129" s="959"/>
      <c r="AI129" s="959"/>
      <c r="AJ129" s="960"/>
      <c r="AK129" s="961">
        <v>5648076</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129</v>
      </c>
      <c r="BG129" s="1067"/>
      <c r="BH129" s="1067"/>
      <c r="BI129" s="1067"/>
      <c r="BJ129" s="1067"/>
      <c r="BK129" s="1067"/>
      <c r="BL129" s="1068"/>
      <c r="BM129" s="1066">
        <v>19.62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1078244</v>
      </c>
      <c r="AB130" s="959"/>
      <c r="AC130" s="959"/>
      <c r="AD130" s="959"/>
      <c r="AE130" s="960"/>
      <c r="AF130" s="961">
        <v>1153023</v>
      </c>
      <c r="AG130" s="959"/>
      <c r="AH130" s="959"/>
      <c r="AI130" s="959"/>
      <c r="AJ130" s="960"/>
      <c r="AK130" s="961">
        <v>1199077</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8.6999999999999993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4207980</v>
      </c>
      <c r="AB131" s="986"/>
      <c r="AC131" s="986"/>
      <c r="AD131" s="986"/>
      <c r="AE131" s="987"/>
      <c r="AF131" s="985">
        <v>4531664</v>
      </c>
      <c r="AG131" s="986"/>
      <c r="AH131" s="986"/>
      <c r="AI131" s="986"/>
      <c r="AJ131" s="987"/>
      <c r="AK131" s="985">
        <v>4448999</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6"/>
      <c r="BF131" s="1084" t="s">
        <v>129</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8.8419146479999995</v>
      </c>
      <c r="AB132" s="1097"/>
      <c r="AC132" s="1097"/>
      <c r="AD132" s="1097"/>
      <c r="AE132" s="1098"/>
      <c r="AF132" s="1099">
        <v>9.2886987580000007</v>
      </c>
      <c r="AG132" s="1097"/>
      <c r="AH132" s="1097"/>
      <c r="AI132" s="1097"/>
      <c r="AJ132" s="1098"/>
      <c r="AK132" s="1099">
        <v>8.1396736660000002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9</v>
      </c>
      <c r="AB133" s="1080"/>
      <c r="AC133" s="1080"/>
      <c r="AD133" s="1080"/>
      <c r="AE133" s="1081"/>
      <c r="AF133" s="1079">
        <v>9.1</v>
      </c>
      <c r="AG133" s="1080"/>
      <c r="AH133" s="1080"/>
      <c r="AI133" s="1080"/>
      <c r="AJ133" s="1081"/>
      <c r="AK133" s="1079">
        <v>8.6999999999999993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Su+zf8rmSD/EC/72NB+wsBi7Ot5ojQWBVi+23pAv3bSCzFv2UmVwruRVelnOvkfIKqseTgAbbn85EsJzsDqYw==" saltValue="p4SO5Jk1UGRzwVtGhXKL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XUfMWQaWqqK9UzL3Dj6+Y4nsKPLK8XULtzwhPkQWxtCOFLl5cqOfr2yx2u8Tlkk6uf6XyQiXMaa1RKfmGc59w==" saltValue="qpr5YXNoNABUkJL0RW1CT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cfyV8b8Gcq/ibeX8Tp545eM94nzQLQeNzHmEbABb0SZYIyonpqgZs512G6XIAkUIORMQGHmoEXL9ZIiRuMaM8Q==" saltValue="9jMmMKSlQ8XAKFzoz+ki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1462736</v>
      </c>
      <c r="AP9" s="281">
        <v>108851</v>
      </c>
      <c r="AQ9" s="282">
        <v>104296</v>
      </c>
      <c r="AR9" s="283">
        <v>4.4000000000000004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250170</v>
      </c>
      <c r="AP10" s="284">
        <v>18617</v>
      </c>
      <c r="AQ10" s="285">
        <v>16614</v>
      </c>
      <c r="AR10" s="286">
        <v>12.1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49670</v>
      </c>
      <c r="AP11" s="284">
        <v>3696</v>
      </c>
      <c r="AQ11" s="285">
        <v>799</v>
      </c>
      <c r="AR11" s="286">
        <v>362.6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t="s">
        <v>511</v>
      </c>
      <c r="AR12" s="286" t="s">
        <v>511</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64529</v>
      </c>
      <c r="AP13" s="284">
        <v>4802</v>
      </c>
      <c r="AQ13" s="285">
        <v>4504</v>
      </c>
      <c r="AR13" s="286">
        <v>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11405</v>
      </c>
      <c r="AP14" s="284">
        <v>849</v>
      </c>
      <c r="AQ14" s="285">
        <v>2125</v>
      </c>
      <c r="AR14" s="286">
        <v>-60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-85441</v>
      </c>
      <c r="AP15" s="284">
        <v>-6358</v>
      </c>
      <c r="AQ15" s="285">
        <v>-7352</v>
      </c>
      <c r="AR15" s="286">
        <v>-13.5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1753069</v>
      </c>
      <c r="AP16" s="284">
        <v>130456</v>
      </c>
      <c r="AQ16" s="285">
        <v>120986</v>
      </c>
      <c r="AR16" s="286">
        <v>7.8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7.44</v>
      </c>
      <c r="AP21" s="298">
        <v>10.56</v>
      </c>
      <c r="AQ21" s="299">
        <v>-3.12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98.8</v>
      </c>
      <c r="AP22" s="303">
        <v>96.8</v>
      </c>
      <c r="AQ22" s="304">
        <v>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920294</v>
      </c>
      <c r="AP32" s="312">
        <v>68484</v>
      </c>
      <c r="AQ32" s="313">
        <v>60627</v>
      </c>
      <c r="AR32" s="314">
        <v>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639216</v>
      </c>
      <c r="AP35" s="312">
        <v>47568</v>
      </c>
      <c r="AQ35" s="313">
        <v>21887</v>
      </c>
      <c r="AR35" s="314">
        <v>117.3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5971</v>
      </c>
      <c r="AP36" s="312">
        <v>444</v>
      </c>
      <c r="AQ36" s="313">
        <v>5351</v>
      </c>
      <c r="AR36" s="314">
        <v>-91.7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2874</v>
      </c>
      <c r="AP37" s="312">
        <v>214</v>
      </c>
      <c r="AQ37" s="313">
        <v>569</v>
      </c>
      <c r="AR37" s="314">
        <v>-62.4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v>82</v>
      </c>
      <c r="AP38" s="315">
        <v>6</v>
      </c>
      <c r="AQ38" s="316">
        <v>12</v>
      </c>
      <c r="AR38" s="304">
        <v>-50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-7226</v>
      </c>
      <c r="AP39" s="312">
        <v>-538</v>
      </c>
      <c r="AQ39" s="313">
        <v>-1532</v>
      </c>
      <c r="AR39" s="314">
        <v>-64.900000000000006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-1199077</v>
      </c>
      <c r="AP40" s="312">
        <v>-89230</v>
      </c>
      <c r="AQ40" s="313">
        <v>-57744</v>
      </c>
      <c r="AR40" s="314">
        <v>54.5</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362134</v>
      </c>
      <c r="AP41" s="312">
        <v>26949</v>
      </c>
      <c r="AQ41" s="313">
        <v>29170</v>
      </c>
      <c r="AR41" s="314">
        <v>-7.6</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1097117</v>
      </c>
      <c r="AN51" s="334">
        <v>76673</v>
      </c>
      <c r="AO51" s="335">
        <v>-33.4</v>
      </c>
      <c r="AP51" s="336">
        <v>108252</v>
      </c>
      <c r="AQ51" s="337">
        <v>30.4</v>
      </c>
      <c r="AR51" s="338">
        <v>-63.8</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699713</v>
      </c>
      <c r="AN52" s="342">
        <v>48900</v>
      </c>
      <c r="AO52" s="343">
        <v>-20.5</v>
      </c>
      <c r="AP52" s="344">
        <v>50321</v>
      </c>
      <c r="AQ52" s="345">
        <v>7.6</v>
      </c>
      <c r="AR52" s="346">
        <v>-28.1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1568726</v>
      </c>
      <c r="AN53" s="334">
        <v>110778</v>
      </c>
      <c r="AO53" s="335">
        <v>44.5</v>
      </c>
      <c r="AP53" s="336">
        <v>93492</v>
      </c>
      <c r="AQ53" s="337">
        <v>-13.6</v>
      </c>
      <c r="AR53" s="338">
        <v>58.1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993565</v>
      </c>
      <c r="AN54" s="342">
        <v>70162</v>
      </c>
      <c r="AO54" s="343">
        <v>43.5</v>
      </c>
      <c r="AP54" s="344">
        <v>53316</v>
      </c>
      <c r="AQ54" s="345">
        <v>6</v>
      </c>
      <c r="AR54" s="346">
        <v>37.5</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1993827</v>
      </c>
      <c r="AN55" s="334">
        <v>143070</v>
      </c>
      <c r="AO55" s="335">
        <v>29.2</v>
      </c>
      <c r="AP55" s="336">
        <v>94796</v>
      </c>
      <c r="AQ55" s="337">
        <v>1.4</v>
      </c>
      <c r="AR55" s="338">
        <v>27.8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876313</v>
      </c>
      <c r="AN56" s="342">
        <v>62881</v>
      </c>
      <c r="AO56" s="343">
        <v>-10.4</v>
      </c>
      <c r="AP56" s="344">
        <v>55781</v>
      </c>
      <c r="AQ56" s="345">
        <v>4.5999999999999996</v>
      </c>
      <c r="AR56" s="346">
        <v>-15</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1131631</v>
      </c>
      <c r="AN57" s="334">
        <v>82613</v>
      </c>
      <c r="AO57" s="335">
        <v>-42.3</v>
      </c>
      <c r="AP57" s="336">
        <v>85942</v>
      </c>
      <c r="AQ57" s="337">
        <v>-9.3000000000000007</v>
      </c>
      <c r="AR57" s="338">
        <v>-33</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589870</v>
      </c>
      <c r="AN58" s="342">
        <v>43062</v>
      </c>
      <c r="AO58" s="343">
        <v>-31.5</v>
      </c>
      <c r="AP58" s="344">
        <v>48630</v>
      </c>
      <c r="AQ58" s="345">
        <v>-12.8</v>
      </c>
      <c r="AR58" s="346">
        <v>-18.7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859897</v>
      </c>
      <c r="AN59" s="334">
        <v>63990</v>
      </c>
      <c r="AO59" s="335">
        <v>-22.5</v>
      </c>
      <c r="AP59" s="336">
        <v>95007</v>
      </c>
      <c r="AQ59" s="337">
        <v>10.5</v>
      </c>
      <c r="AR59" s="338">
        <v>-33</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472212</v>
      </c>
      <c r="AN60" s="342">
        <v>35140</v>
      </c>
      <c r="AO60" s="343">
        <v>-18.399999999999999</v>
      </c>
      <c r="AP60" s="344">
        <v>48509</v>
      </c>
      <c r="AQ60" s="345">
        <v>-0.2</v>
      </c>
      <c r="AR60" s="346">
        <v>-18.2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1330240</v>
      </c>
      <c r="AN61" s="349">
        <v>95425</v>
      </c>
      <c r="AO61" s="350">
        <v>-4.9000000000000004</v>
      </c>
      <c r="AP61" s="351">
        <v>95498</v>
      </c>
      <c r="AQ61" s="352">
        <v>3.9</v>
      </c>
      <c r="AR61" s="338">
        <v>-8.8000000000000007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726335</v>
      </c>
      <c r="AN62" s="342">
        <v>52029</v>
      </c>
      <c r="AO62" s="343">
        <v>-7.5</v>
      </c>
      <c r="AP62" s="344">
        <v>51311</v>
      </c>
      <c r="AQ62" s="345">
        <v>1</v>
      </c>
      <c r="AR62" s="346">
        <v>-8.5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3Dp9xVOPC4ul7CH2LeUpdtwJbNFHyhaIYDz27fLQT6TJn9/R04dJUa6ojxCeNR463z2g3kqGNM4/FVLtt2BfpA==" saltValue="ffRK8ov9ety5xik8eT43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550</v>
      </c>
    </row>
    <row r="120" spans="125:125" ht="13.5" hidden="1" customHeight="1" x14ac:dyDescent="0.2"/>
    <row r="121" spans="125:125" ht="13.5" hidden="1" customHeight="1" x14ac:dyDescent="0.2">
      <c r="DU121" s="259"/>
    </row>
  </sheetData>
  <sheetProtection algorithmName="SHA-512" hashValue="KdMlBe/3vqoerdJhp/rRAK2xAKO93hVjPTqK/wX2T7Un8P9PbtJD/Z0WskAoP1RwR5Yjzx0OrnWOOqShYoombQ==" saltValue="6RbirVKaYSN3Kg6S/T3t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499</v>
      </c>
    </row>
  </sheetData>
  <sheetProtection algorithmName="SHA-512" hashValue="+995qKRdMayqOW2G15a1mKDGrx7evgwm0FRkuyzfaGaMwn2gI0o9aZIPFeQ+KHw8Qy+Xw70Xr4+x9s0D9t90Yw==" saltValue="wn00kAZAaBhIa2EwLbuL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139" t="s">
        <v>3</v>
      </c>
      <c r="D47" s="1139"/>
      <c r="E47" s="1140"/>
      <c r="F47" s="11">
        <v>65.75</v>
      </c>
      <c r="G47" s="12">
        <v>66.11</v>
      </c>
      <c r="H47" s="12">
        <v>64.7</v>
      </c>
      <c r="I47" s="12">
        <v>63.58</v>
      </c>
      <c r="J47" s="13">
        <v>65.91</v>
      </c>
    </row>
    <row r="48" spans="2:10" ht="57.75" customHeight="1" x14ac:dyDescent="0.2">
      <c r="B48" s="14"/>
      <c r="C48" s="1141" t="s">
        <v>4</v>
      </c>
      <c r="D48" s="1141"/>
      <c r="E48" s="1142"/>
      <c r="F48" s="15">
        <v>10.66</v>
      </c>
      <c r="G48" s="16">
        <v>13.59</v>
      </c>
      <c r="H48" s="16">
        <v>6.46</v>
      </c>
      <c r="I48" s="16">
        <v>7.33</v>
      </c>
      <c r="J48" s="17">
        <v>7.31</v>
      </c>
    </row>
    <row r="49" spans="2:10" ht="57.75" customHeight="1" thickBot="1" x14ac:dyDescent="0.25">
      <c r="B49" s="18"/>
      <c r="C49" s="1143" t="s">
        <v>5</v>
      </c>
      <c r="D49" s="1143"/>
      <c r="E49" s="1144"/>
      <c r="F49" s="19" t="s">
        <v>556</v>
      </c>
      <c r="G49" s="20" t="s">
        <v>557</v>
      </c>
      <c r="H49" s="20" t="s">
        <v>558</v>
      </c>
      <c r="I49" s="20">
        <v>6.67</v>
      </c>
      <c r="J49" s="21">
        <v>3.1</v>
      </c>
    </row>
    <row r="50" spans="2:10" ht="13" x14ac:dyDescent="0.2"/>
  </sheetData>
  <sheetProtection algorithmName="SHA-512" hashValue="XhTn9WUtEe1iUpAtUhFD/1AI7Q6PHdgpQHebIx1Jzj4IkrNmii267QhqR8NdsGsn4Mqmtz/z8avzHNM5oWnsBA==" saltValue="RJUdvf8dwSgVnZX3lHIY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2024-03-07T23:42:45Z</cp:lastPrinted>
  <dcterms:created xsi:type="dcterms:W3CDTF">2024-02-05T02:48:59Z</dcterms:created>
  <dcterms:modified xsi:type="dcterms:W3CDTF">2024-03-21T05:51:06Z</dcterms:modified>
  <cp:category/>
</cp:coreProperties>
</file>